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drien/Library/CloudStorage/Dropbox/CAE/Trajectoire Finances Publiques/Adrien/"/>
    </mc:Choice>
  </mc:AlternateContent>
  <xr:revisionPtr revIDLastSave="0" documentId="13_ncr:1_{2EA82AE3-86CA-224D-8D29-FF8521A2D213}" xr6:coauthVersionLast="47" xr6:coauthVersionMax="47" xr10:uidLastSave="{00000000-0000-0000-0000-000000000000}"/>
  <bookViews>
    <workbookView xWindow="0" yWindow="500" windowWidth="28800" windowHeight="16180" activeTab="11" xr2:uid="{00000000-000D-0000-FFFF-FFFF00000000}"/>
  </bookViews>
  <sheets>
    <sheet name="Métadonnées" sheetId="2" r:id="rId1"/>
    <sheet name="ou trouver" sheetId="8" r:id="rId2"/>
    <sheet name="T_7601" sheetId="12" r:id="rId3"/>
    <sheet name="T_7301" sheetId="11" r:id="rId4"/>
    <sheet name="T_7201" sheetId="10" r:id="rId5"/>
    <sheet name="T_7101" sheetId="9" r:id="rId6"/>
    <sheet name="T_2104 en niveau" sheetId="6" r:id="rId7"/>
    <sheet name="T_7401" sheetId="1" r:id="rId8"/>
    <sheet name="T_1101 en niveau" sheetId="4" r:id="rId9"/>
    <sheet name="T_6461" sheetId="5" r:id="rId10"/>
    <sheet name="T_1107 en niveau" sheetId="7" r:id="rId11"/>
    <sheet name="Essentiel" sheetId="3"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1" i="3" l="1"/>
  <c r="F71" i="3"/>
  <c r="G71" i="3"/>
  <c r="H71" i="3"/>
  <c r="I71" i="3"/>
  <c r="J71" i="3"/>
  <c r="K71" i="3"/>
  <c r="L71" i="3"/>
  <c r="M71" i="3"/>
  <c r="N71" i="3"/>
  <c r="O71" i="3"/>
  <c r="P71" i="3"/>
  <c r="Q71" i="3"/>
  <c r="R71" i="3"/>
  <c r="S71" i="3"/>
  <c r="T71" i="3"/>
  <c r="U71" i="3"/>
  <c r="V71" i="3"/>
  <c r="W71" i="3"/>
  <c r="X71" i="3"/>
  <c r="Y71" i="3"/>
  <c r="Z71" i="3"/>
  <c r="AA71" i="3"/>
  <c r="AB71" i="3"/>
  <c r="AC71" i="3"/>
  <c r="AD71" i="3"/>
  <c r="AE71" i="3"/>
  <c r="AF71" i="3"/>
  <c r="AG71" i="3"/>
  <c r="AH71" i="3"/>
  <c r="AI71" i="3"/>
  <c r="AJ71" i="3"/>
  <c r="AK71" i="3"/>
  <c r="AL71" i="3"/>
  <c r="AM71" i="3"/>
  <c r="AN71" i="3"/>
  <c r="AO71" i="3"/>
  <c r="AP71" i="3"/>
  <c r="AQ71" i="3"/>
  <c r="AR71" i="3"/>
  <c r="AS71" i="3"/>
  <c r="AT71" i="3"/>
  <c r="AU71" i="3"/>
  <c r="AV71" i="3"/>
  <c r="AW71" i="3"/>
  <c r="AX71" i="3"/>
  <c r="AY71" i="3"/>
  <c r="AZ71" i="3"/>
  <c r="BA71" i="3"/>
  <c r="BB71" i="3"/>
  <c r="BC71" i="3"/>
  <c r="BD71" i="3"/>
  <c r="BE71" i="3"/>
  <c r="BF71" i="3"/>
  <c r="BG71" i="3"/>
  <c r="BH71" i="3"/>
  <c r="BI71" i="3"/>
  <c r="BJ71" i="3"/>
  <c r="BK71" i="3"/>
  <c r="BL71" i="3"/>
  <c r="BM71" i="3"/>
  <c r="BN71" i="3"/>
  <c r="BO71" i="3"/>
  <c r="BP71" i="3"/>
  <c r="BQ71" i="3"/>
  <c r="BR71" i="3"/>
  <c r="BS71" i="3"/>
  <c r="BT71" i="3"/>
  <c r="BU71" i="3"/>
  <c r="BV71" i="3"/>
  <c r="BW71" i="3"/>
  <c r="BX71" i="3"/>
  <c r="BY71" i="3"/>
  <c r="D71" i="3"/>
  <c r="E70" i="3"/>
  <c r="F70" i="3"/>
  <c r="G70" i="3"/>
  <c r="H70" i="3"/>
  <c r="I70" i="3"/>
  <c r="J70" i="3"/>
  <c r="K70" i="3"/>
  <c r="L70" i="3"/>
  <c r="M70" i="3"/>
  <c r="N70" i="3"/>
  <c r="O70" i="3"/>
  <c r="P70" i="3"/>
  <c r="Q70" i="3"/>
  <c r="R70" i="3"/>
  <c r="S70" i="3"/>
  <c r="T70" i="3"/>
  <c r="U70" i="3"/>
  <c r="V70" i="3"/>
  <c r="W70" i="3"/>
  <c r="X70" i="3"/>
  <c r="Y70" i="3"/>
  <c r="Z70" i="3"/>
  <c r="AA70" i="3"/>
  <c r="AB70" i="3"/>
  <c r="AC70" i="3"/>
  <c r="AD70" i="3"/>
  <c r="AE70" i="3"/>
  <c r="AF70" i="3"/>
  <c r="AG70" i="3"/>
  <c r="AH70" i="3"/>
  <c r="AI70" i="3"/>
  <c r="AJ70" i="3"/>
  <c r="AK70" i="3"/>
  <c r="AL70" i="3"/>
  <c r="AM70" i="3"/>
  <c r="AN70" i="3"/>
  <c r="AO70" i="3"/>
  <c r="AP70" i="3"/>
  <c r="AQ70" i="3"/>
  <c r="AR70" i="3"/>
  <c r="AS70" i="3"/>
  <c r="AT70" i="3"/>
  <c r="AU70" i="3"/>
  <c r="AV70" i="3"/>
  <c r="AW70" i="3"/>
  <c r="AX70" i="3"/>
  <c r="AY70" i="3"/>
  <c r="AZ70" i="3"/>
  <c r="BA70" i="3"/>
  <c r="BB70" i="3"/>
  <c r="BC70" i="3"/>
  <c r="BD70" i="3"/>
  <c r="BE70" i="3"/>
  <c r="BF70" i="3"/>
  <c r="BG70" i="3"/>
  <c r="BH70" i="3"/>
  <c r="BI70" i="3"/>
  <c r="BJ70" i="3"/>
  <c r="BK70" i="3"/>
  <c r="BL70" i="3"/>
  <c r="BM70" i="3"/>
  <c r="BN70" i="3"/>
  <c r="BO70" i="3"/>
  <c r="BP70" i="3"/>
  <c r="BQ70" i="3"/>
  <c r="BR70" i="3"/>
  <c r="BS70" i="3"/>
  <c r="BT70" i="3"/>
  <c r="BU70" i="3"/>
  <c r="BV70" i="3"/>
  <c r="BW70" i="3"/>
  <c r="BX70" i="3"/>
  <c r="BY70" i="3"/>
  <c r="D70" i="3"/>
  <c r="E69" i="3"/>
  <c r="F69" i="3"/>
  <c r="G69" i="3"/>
  <c r="H69" i="3"/>
  <c r="I69" i="3"/>
  <c r="J69" i="3"/>
  <c r="K69" i="3"/>
  <c r="L69" i="3"/>
  <c r="M69" i="3"/>
  <c r="N69" i="3"/>
  <c r="O69" i="3"/>
  <c r="P69" i="3"/>
  <c r="Q69" i="3"/>
  <c r="R69" i="3"/>
  <c r="S69" i="3"/>
  <c r="T69" i="3"/>
  <c r="U69" i="3"/>
  <c r="V69" i="3"/>
  <c r="W69" i="3"/>
  <c r="X69" i="3"/>
  <c r="Y69" i="3"/>
  <c r="Z69" i="3"/>
  <c r="AA69" i="3"/>
  <c r="AB69" i="3"/>
  <c r="AC69" i="3"/>
  <c r="AD69" i="3"/>
  <c r="AE69" i="3"/>
  <c r="AF69" i="3"/>
  <c r="AG69" i="3"/>
  <c r="AH69" i="3"/>
  <c r="AI69" i="3"/>
  <c r="AJ69" i="3"/>
  <c r="AK69" i="3"/>
  <c r="AL69" i="3"/>
  <c r="AM69" i="3"/>
  <c r="AN69" i="3"/>
  <c r="AO69" i="3"/>
  <c r="AP69" i="3"/>
  <c r="AQ69" i="3"/>
  <c r="AR69" i="3"/>
  <c r="AS69" i="3"/>
  <c r="AT69" i="3"/>
  <c r="AU69" i="3"/>
  <c r="AV69" i="3"/>
  <c r="AW69" i="3"/>
  <c r="AX69" i="3"/>
  <c r="AY69" i="3"/>
  <c r="AZ69" i="3"/>
  <c r="BA69" i="3"/>
  <c r="BB69" i="3"/>
  <c r="BC69" i="3"/>
  <c r="BD69" i="3"/>
  <c r="BE69" i="3"/>
  <c r="BF69" i="3"/>
  <c r="BG69" i="3"/>
  <c r="BH69" i="3"/>
  <c r="BI69" i="3"/>
  <c r="BJ69" i="3"/>
  <c r="BK69" i="3"/>
  <c r="BL69" i="3"/>
  <c r="BM69" i="3"/>
  <c r="BN69" i="3"/>
  <c r="BO69" i="3"/>
  <c r="BP69" i="3"/>
  <c r="BQ69" i="3"/>
  <c r="BR69" i="3"/>
  <c r="BS69" i="3"/>
  <c r="BT69" i="3"/>
  <c r="BU69" i="3"/>
  <c r="BV69" i="3"/>
  <c r="BW69" i="3"/>
  <c r="BX69" i="3"/>
  <c r="BY69" i="3"/>
  <c r="D69" i="3"/>
  <c r="BF60" i="3"/>
  <c r="S61" i="3"/>
  <c r="AX61" i="3"/>
  <c r="P62" i="3"/>
  <c r="AP62" i="3"/>
  <c r="E27" i="3"/>
  <c r="F27" i="3"/>
  <c r="F62" i="3" s="1"/>
  <c r="G27" i="3"/>
  <c r="H27" i="3"/>
  <c r="I27" i="3"/>
  <c r="J27" i="3"/>
  <c r="K27" i="3"/>
  <c r="L27" i="3"/>
  <c r="M27" i="3"/>
  <c r="N27" i="3"/>
  <c r="N62" i="3" s="1"/>
  <c r="O27" i="3"/>
  <c r="P27" i="3"/>
  <c r="Q27" i="3"/>
  <c r="Q62" i="3" s="1"/>
  <c r="R27" i="3"/>
  <c r="R62" i="3" s="1"/>
  <c r="S27" i="3"/>
  <c r="T27" i="3"/>
  <c r="U27" i="3"/>
  <c r="V27" i="3"/>
  <c r="V62" i="3" s="1"/>
  <c r="W27" i="3"/>
  <c r="X27" i="3"/>
  <c r="Y27" i="3"/>
  <c r="Z27" i="3"/>
  <c r="AA27" i="3"/>
  <c r="AB27" i="3"/>
  <c r="AC27" i="3"/>
  <c r="AD27" i="3"/>
  <c r="AD62" i="3" s="1"/>
  <c r="AE27" i="3"/>
  <c r="AF27" i="3"/>
  <c r="AG27" i="3"/>
  <c r="AG62" i="3" s="1"/>
  <c r="AH27" i="3"/>
  <c r="AH62" i="3" s="1"/>
  <c r="AI27" i="3"/>
  <c r="AJ27" i="3"/>
  <c r="AK27" i="3"/>
  <c r="AL27" i="3"/>
  <c r="AL62" i="3" s="1"/>
  <c r="AM27" i="3"/>
  <c r="AN27" i="3"/>
  <c r="AN62" i="3" s="1"/>
  <c r="AO27" i="3"/>
  <c r="AO62" i="3" s="1"/>
  <c r="AP27" i="3"/>
  <c r="AQ27" i="3"/>
  <c r="AR27" i="3"/>
  <c r="AS27" i="3"/>
  <c r="AT27" i="3"/>
  <c r="AT62" i="3" s="1"/>
  <c r="AU27" i="3"/>
  <c r="AV27" i="3"/>
  <c r="AW27" i="3"/>
  <c r="AX27" i="3"/>
  <c r="AY27" i="3"/>
  <c r="AZ27" i="3"/>
  <c r="BA27" i="3"/>
  <c r="BB27" i="3"/>
  <c r="BB62" i="3" s="1"/>
  <c r="BC27" i="3"/>
  <c r="BD27" i="3"/>
  <c r="BD62" i="3" s="1"/>
  <c r="BE27" i="3"/>
  <c r="BE62" i="3" s="1"/>
  <c r="BF27" i="3"/>
  <c r="BG27" i="3"/>
  <c r="BH27" i="3"/>
  <c r="BI27" i="3"/>
  <c r="BJ27" i="3"/>
  <c r="BJ62" i="3" s="1"/>
  <c r="BK27" i="3"/>
  <c r="BL27" i="3"/>
  <c r="BL62" i="3" s="1"/>
  <c r="BM27" i="3"/>
  <c r="BM62" i="3" s="1"/>
  <c r="BN27" i="3"/>
  <c r="BO27" i="3"/>
  <c r="BP27" i="3"/>
  <c r="BQ27" i="3"/>
  <c r="BR27" i="3"/>
  <c r="BR62" i="3" s="1"/>
  <c r="BS27" i="3"/>
  <c r="BT27" i="3"/>
  <c r="BU27" i="3"/>
  <c r="BV27" i="3"/>
  <c r="BV62" i="3" s="1"/>
  <c r="BW27" i="3"/>
  <c r="BX27" i="3"/>
  <c r="BY27" i="3"/>
  <c r="D27" i="3"/>
  <c r="D26" i="3" a="1"/>
  <c r="D26" i="3" s="1"/>
  <c r="D25" i="3" a="1"/>
  <c r="D25" i="3" s="1"/>
  <c r="D24" i="3" a="1"/>
  <c r="D24" i="3" s="1"/>
  <c r="D23" i="3" a="1"/>
  <c r="D23" i="3" s="1"/>
  <c r="D22" i="3" a="1"/>
  <c r="D22" i="3" s="1"/>
  <c r="D21" i="3" a="1"/>
  <c r="S60" i="3" s="1"/>
  <c r="C21"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L20" i="3"/>
  <c r="BM20" i="3"/>
  <c r="BN20" i="3"/>
  <c r="BO20" i="3"/>
  <c r="BP20" i="3"/>
  <c r="BQ20" i="3"/>
  <c r="BR20" i="3"/>
  <c r="BS20" i="3"/>
  <c r="BT20" i="3"/>
  <c r="BU20" i="3"/>
  <c r="BV20" i="3"/>
  <c r="BW20" i="3"/>
  <c r="BX20" i="3"/>
  <c r="BY20" i="3"/>
  <c r="D20" i="3"/>
  <c r="B20" i="3"/>
  <c r="E53" i="3"/>
  <c r="F53" i="3"/>
  <c r="G53" i="3"/>
  <c r="H53" i="3"/>
  <c r="I53" i="3"/>
  <c r="J53" i="3"/>
  <c r="K53"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AV53" i="3"/>
  <c r="AW53" i="3"/>
  <c r="AX53" i="3"/>
  <c r="AY53" i="3"/>
  <c r="AZ53" i="3"/>
  <c r="BA53" i="3"/>
  <c r="BB53" i="3"/>
  <c r="BC53" i="3"/>
  <c r="BD53" i="3"/>
  <c r="BE53" i="3"/>
  <c r="BF53" i="3"/>
  <c r="BG53" i="3"/>
  <c r="BH53" i="3"/>
  <c r="BI53" i="3"/>
  <c r="BJ53" i="3"/>
  <c r="BK53" i="3"/>
  <c r="BL53" i="3"/>
  <c r="BM53" i="3"/>
  <c r="BN53" i="3"/>
  <c r="BO53" i="3"/>
  <c r="BP53" i="3"/>
  <c r="BQ53" i="3"/>
  <c r="BR53" i="3"/>
  <c r="BS53" i="3"/>
  <c r="BT53" i="3"/>
  <c r="BU53" i="3"/>
  <c r="BV53" i="3"/>
  <c r="BW53" i="3"/>
  <c r="BX53" i="3"/>
  <c r="BY53" i="3"/>
  <c r="D53" i="3"/>
  <c r="D19" i="3" a="1"/>
  <c r="D19" i="3" s="1"/>
  <c r="AG16" i="3" a="1"/>
  <c r="AG16" i="3" s="1"/>
  <c r="D15" i="3" a="1"/>
  <c r="D15" i="3" s="1"/>
  <c r="AG18" i="3"/>
  <c r="AH18" i="3"/>
  <c r="AI18" i="3"/>
  <c r="AJ18" i="3"/>
  <c r="AK18" i="3"/>
  <c r="AL18" i="3"/>
  <c r="AM18" i="3"/>
  <c r="AN18" i="3"/>
  <c r="AO18" i="3"/>
  <c r="AP18" i="3"/>
  <c r="AQ18" i="3"/>
  <c r="AR18" i="3"/>
  <c r="AS18" i="3"/>
  <c r="AT18" i="3"/>
  <c r="AU18" i="3"/>
  <c r="AV18" i="3"/>
  <c r="AW18" i="3"/>
  <c r="AX18" i="3"/>
  <c r="AY18" i="3"/>
  <c r="AZ18" i="3"/>
  <c r="BA18" i="3"/>
  <c r="BB18" i="3"/>
  <c r="BC18" i="3"/>
  <c r="BD18" i="3"/>
  <c r="BE18" i="3"/>
  <c r="BF18" i="3"/>
  <c r="BG18" i="3"/>
  <c r="BH18" i="3"/>
  <c r="BI18" i="3"/>
  <c r="BJ18" i="3"/>
  <c r="BK18" i="3"/>
  <c r="BL18" i="3"/>
  <c r="BM18" i="3"/>
  <c r="BN18" i="3"/>
  <c r="BO18" i="3"/>
  <c r="BP18" i="3"/>
  <c r="BQ18" i="3"/>
  <c r="BR18" i="3"/>
  <c r="BS18" i="3"/>
  <c r="BT18" i="3"/>
  <c r="BU18" i="3"/>
  <c r="BV18" i="3"/>
  <c r="BW18" i="3"/>
  <c r="BX18" i="3"/>
  <c r="BY18"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X17" i="3"/>
  <c r="AY17" i="3"/>
  <c r="AZ17" i="3"/>
  <c r="BA17" i="3"/>
  <c r="BB17" i="3"/>
  <c r="BC17" i="3"/>
  <c r="BD17" i="3"/>
  <c r="BE17" i="3"/>
  <c r="BF17" i="3"/>
  <c r="BG17" i="3"/>
  <c r="BH17" i="3"/>
  <c r="BI17" i="3"/>
  <c r="BJ17" i="3"/>
  <c r="BK17" i="3"/>
  <c r="BL17" i="3"/>
  <c r="BM17" i="3"/>
  <c r="BN17" i="3"/>
  <c r="BO17" i="3"/>
  <c r="BP17" i="3"/>
  <c r="BQ17" i="3"/>
  <c r="BR17" i="3"/>
  <c r="BS17" i="3"/>
  <c r="BT17" i="3"/>
  <c r="BU17" i="3"/>
  <c r="BV17" i="3"/>
  <c r="BW17" i="3"/>
  <c r="BX17" i="3"/>
  <c r="BY17" i="3"/>
  <c r="D17" i="3"/>
  <c r="E14" i="3"/>
  <c r="F14" i="3"/>
  <c r="G14" i="3"/>
  <c r="H14" i="3"/>
  <c r="I14" i="3"/>
  <c r="J14" i="3"/>
  <c r="K14" i="3"/>
  <c r="L14" i="3"/>
  <c r="M14" i="3"/>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AR14" i="3"/>
  <c r="AS14" i="3"/>
  <c r="AT14" i="3"/>
  <c r="AU14" i="3"/>
  <c r="AV14" i="3"/>
  <c r="AW14" i="3"/>
  <c r="AX14" i="3"/>
  <c r="AY14" i="3"/>
  <c r="AZ14" i="3"/>
  <c r="BA14" i="3"/>
  <c r="BB14" i="3"/>
  <c r="BC14" i="3"/>
  <c r="BD14" i="3"/>
  <c r="BE14" i="3"/>
  <c r="BF14" i="3"/>
  <c r="BG14" i="3"/>
  <c r="BH14" i="3"/>
  <c r="BI14" i="3"/>
  <c r="BJ14" i="3"/>
  <c r="BK14" i="3"/>
  <c r="BL14" i="3"/>
  <c r="BM14" i="3"/>
  <c r="BN14" i="3"/>
  <c r="BO14" i="3"/>
  <c r="BP14" i="3"/>
  <c r="BQ14" i="3"/>
  <c r="BR14" i="3"/>
  <c r="BS14" i="3"/>
  <c r="BT14" i="3"/>
  <c r="BU14" i="3"/>
  <c r="BV14" i="3"/>
  <c r="BW14" i="3"/>
  <c r="BX14" i="3"/>
  <c r="BY14" i="3"/>
  <c r="D14" i="3"/>
  <c r="D13" i="3" a="1"/>
  <c r="D13" i="3" s="1"/>
  <c r="D12" i="3" a="1"/>
  <c r="D12" i="3" s="1"/>
  <c r="C12" i="3"/>
  <c r="D11" i="3" a="1"/>
  <c r="D11" i="3" s="1"/>
  <c r="C11" i="3"/>
  <c r="AG10" i="3" a="1"/>
  <c r="AG10" i="3" s="1"/>
  <c r="D6" i="3" a="1"/>
  <c r="D6" i="3" s="1"/>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AV9" i="3"/>
  <c r="AW9" i="3"/>
  <c r="AX9" i="3"/>
  <c r="AY9" i="3"/>
  <c r="AZ9" i="3"/>
  <c r="BA9" i="3"/>
  <c r="BB9" i="3"/>
  <c r="BC9" i="3"/>
  <c r="BD9" i="3"/>
  <c r="BE9" i="3"/>
  <c r="BF9" i="3"/>
  <c r="BG9" i="3"/>
  <c r="BH9" i="3"/>
  <c r="BI9" i="3"/>
  <c r="BJ9" i="3"/>
  <c r="BK9" i="3"/>
  <c r="BL9" i="3"/>
  <c r="BM9" i="3"/>
  <c r="BN9" i="3"/>
  <c r="BO9" i="3"/>
  <c r="BP9" i="3"/>
  <c r="BQ9" i="3"/>
  <c r="BR9" i="3"/>
  <c r="BS9" i="3"/>
  <c r="BT9" i="3"/>
  <c r="BU9" i="3"/>
  <c r="BV9" i="3"/>
  <c r="BW9" i="3"/>
  <c r="BX9" i="3"/>
  <c r="BY9" i="3"/>
  <c r="D9" i="3"/>
  <c r="D4" i="3" a="1"/>
  <c r="D4" i="3" s="1"/>
  <c r="D8" i="3" a="1"/>
  <c r="D8" i="3" s="1"/>
  <c r="D7" i="3" a="1"/>
  <c r="D7" i="3" s="1"/>
  <c r="C8" i="3"/>
  <c r="C7"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AK5" i="3"/>
  <c r="AL5" i="3"/>
  <c r="AM5" i="3"/>
  <c r="AN5" i="3"/>
  <c r="AO5" i="3"/>
  <c r="AP5" i="3"/>
  <c r="AQ5" i="3"/>
  <c r="AR5" i="3"/>
  <c r="AS5" i="3"/>
  <c r="AT5" i="3"/>
  <c r="AU5" i="3"/>
  <c r="AV5" i="3"/>
  <c r="AW5" i="3"/>
  <c r="AX5" i="3"/>
  <c r="AY5" i="3"/>
  <c r="AZ5" i="3"/>
  <c r="BA5" i="3"/>
  <c r="BB5" i="3"/>
  <c r="BC5" i="3"/>
  <c r="BD5" i="3"/>
  <c r="BE5" i="3"/>
  <c r="BF5" i="3"/>
  <c r="BG5" i="3"/>
  <c r="BH5" i="3"/>
  <c r="BI5" i="3"/>
  <c r="BJ5" i="3"/>
  <c r="BK5" i="3"/>
  <c r="BL5" i="3"/>
  <c r="BM5" i="3"/>
  <c r="BN5" i="3"/>
  <c r="BO5" i="3"/>
  <c r="BP5" i="3"/>
  <c r="BQ5" i="3"/>
  <c r="BR5" i="3"/>
  <c r="BS5" i="3"/>
  <c r="BT5" i="3"/>
  <c r="BU5" i="3"/>
  <c r="BV5" i="3"/>
  <c r="BW5" i="3"/>
  <c r="BX5" i="3"/>
  <c r="BY5" i="3"/>
  <c r="D5" i="3"/>
  <c r="C5" i="3"/>
  <c r="BY8" i="4"/>
  <c r="BY12" i="4"/>
  <c r="B4" i="3"/>
  <c r="B6" i="3" s="1"/>
  <c r="B7" i="3" s="1"/>
  <c r="B8" i="3" s="1"/>
  <c r="B9" i="3" s="1"/>
  <c r="D3" i="3" a="1"/>
  <c r="Q61" i="3" s="1"/>
  <c r="J62" i="3" l="1"/>
  <c r="AW61" i="3"/>
  <c r="J61" i="3"/>
  <c r="AZ60" i="3"/>
  <c r="BV61" i="3"/>
  <c r="AQ61" i="3"/>
  <c r="I61" i="3"/>
  <c r="AY60" i="3"/>
  <c r="BU61" i="3"/>
  <c r="AP61" i="3"/>
  <c r="BX60" i="3"/>
  <c r="AI60" i="3"/>
  <c r="BO61" i="3"/>
  <c r="AG61" i="3"/>
  <c r="BW60" i="3"/>
  <c r="AB60" i="3"/>
  <c r="BF62" i="3"/>
  <c r="X62" i="3"/>
  <c r="BN61" i="3"/>
  <c r="AA61" i="3"/>
  <c r="BV60" i="3"/>
  <c r="AA60" i="3"/>
  <c r="AA63" i="3" s="1"/>
  <c r="BM61" i="3"/>
  <c r="Z61" i="3"/>
  <c r="BH60" i="3"/>
  <c r="T60" i="3"/>
  <c r="AY61" i="3"/>
  <c r="Y61" i="3"/>
  <c r="BG60" i="3"/>
  <c r="BV63" i="3"/>
  <c r="BY62" i="3"/>
  <c r="BQ62" i="3"/>
  <c r="BI62" i="3"/>
  <c r="BA62" i="3"/>
  <c r="AS62" i="3"/>
  <c r="AK62" i="3"/>
  <c r="AC62" i="3"/>
  <c r="U62" i="3"/>
  <c r="M62" i="3"/>
  <c r="E62" i="3"/>
  <c r="BU62" i="3"/>
  <c r="AX62" i="3"/>
  <c r="AF62" i="3"/>
  <c r="I62" i="3"/>
  <c r="BG61" i="3"/>
  <c r="BG63" i="3" s="1"/>
  <c r="AO61" i="3"/>
  <c r="R61" i="3"/>
  <c r="BP60" i="3"/>
  <c r="AR60" i="3"/>
  <c r="R60" i="3"/>
  <c r="D21" i="3"/>
  <c r="E60" i="3"/>
  <c r="M60" i="3"/>
  <c r="U60" i="3"/>
  <c r="AC60" i="3"/>
  <c r="AK60" i="3"/>
  <c r="AS60" i="3"/>
  <c r="BA60" i="3"/>
  <c r="BI60" i="3"/>
  <c r="BQ60" i="3"/>
  <c r="BY60" i="3"/>
  <c r="F60" i="3"/>
  <c r="N60" i="3"/>
  <c r="V60" i="3"/>
  <c r="AD60" i="3"/>
  <c r="AL60" i="3"/>
  <c r="AT60" i="3"/>
  <c r="BB60" i="3"/>
  <c r="BJ60" i="3"/>
  <c r="BR60" i="3"/>
  <c r="G60" i="3"/>
  <c r="O60" i="3"/>
  <c r="W60" i="3"/>
  <c r="AE60" i="3"/>
  <c r="AM60" i="3"/>
  <c r="AU60" i="3"/>
  <c r="BC60" i="3"/>
  <c r="BC63" i="3" s="1"/>
  <c r="BK60" i="3"/>
  <c r="BS60" i="3"/>
  <c r="H60" i="3"/>
  <c r="P60" i="3"/>
  <c r="X60" i="3"/>
  <c r="AF60" i="3"/>
  <c r="AN60" i="3"/>
  <c r="AV60" i="3"/>
  <c r="AV63" i="3" s="1"/>
  <c r="BD60" i="3"/>
  <c r="BL60" i="3"/>
  <c r="BL63" i="3" s="1"/>
  <c r="BT60" i="3"/>
  <c r="I60" i="3"/>
  <c r="Q60" i="3"/>
  <c r="Q63" i="3" s="1"/>
  <c r="Y60" i="3"/>
  <c r="AG60" i="3"/>
  <c r="AO60" i="3"/>
  <c r="AW60" i="3"/>
  <c r="BE60" i="3"/>
  <c r="BE63" i="3" s="1"/>
  <c r="BM60" i="3"/>
  <c r="BU60" i="3"/>
  <c r="BU63" i="3" s="1"/>
  <c r="J60" i="3"/>
  <c r="J63" i="3" s="1"/>
  <c r="Z60" i="3"/>
  <c r="AH60" i="3"/>
  <c r="AP60" i="3"/>
  <c r="AP63" i="3" s="1"/>
  <c r="AX60" i="3"/>
  <c r="BX62" i="3"/>
  <c r="BP62" i="3"/>
  <c r="BH62" i="3"/>
  <c r="AZ62" i="3"/>
  <c r="AR62" i="3"/>
  <c r="AJ62" i="3"/>
  <c r="AB62" i="3"/>
  <c r="T62" i="3"/>
  <c r="L62" i="3"/>
  <c r="BT62" i="3"/>
  <c r="AW62" i="3"/>
  <c r="Z62" i="3"/>
  <c r="H62" i="3"/>
  <c r="BF61" i="3"/>
  <c r="BF63" i="3" s="1"/>
  <c r="AI61" i="3"/>
  <c r="AI63" i="3" s="1"/>
  <c r="BO60" i="3"/>
  <c r="AQ60" i="3"/>
  <c r="L60" i="3"/>
  <c r="D3" i="3"/>
  <c r="F61" i="3"/>
  <c r="N61" i="3"/>
  <c r="V61" i="3"/>
  <c r="AD61" i="3"/>
  <c r="AL61" i="3"/>
  <c r="AT61" i="3"/>
  <c r="BB61" i="3"/>
  <c r="BJ61" i="3"/>
  <c r="BR61" i="3"/>
  <c r="H61" i="3"/>
  <c r="P61" i="3"/>
  <c r="X61" i="3"/>
  <c r="AF61" i="3"/>
  <c r="AN61" i="3"/>
  <c r="AV61" i="3"/>
  <c r="BD61" i="3"/>
  <c r="BL61" i="3"/>
  <c r="BT61" i="3"/>
  <c r="G62" i="3"/>
  <c r="O62" i="3"/>
  <c r="W62" i="3"/>
  <c r="AE62" i="3"/>
  <c r="AM62" i="3"/>
  <c r="AU62" i="3"/>
  <c r="BC62" i="3"/>
  <c r="BK62" i="3"/>
  <c r="BS62" i="3"/>
  <c r="BW62" i="3"/>
  <c r="BO62" i="3"/>
  <c r="BG62" i="3"/>
  <c r="AY62" i="3"/>
  <c r="AQ62" i="3"/>
  <c r="AI62" i="3"/>
  <c r="AA62" i="3"/>
  <c r="S62" i="3"/>
  <c r="S63" i="3" s="1"/>
  <c r="K62" i="3"/>
  <c r="BN62" i="3"/>
  <c r="AV62" i="3"/>
  <c r="Y62" i="3"/>
  <c r="BW61" i="3"/>
  <c r="BE61" i="3"/>
  <c r="AH61" i="3"/>
  <c r="K61" i="3"/>
  <c r="BN60" i="3"/>
  <c r="AJ60" i="3"/>
  <c r="K60" i="3"/>
  <c r="BS61" i="3"/>
  <c r="BK61" i="3"/>
  <c r="BC61" i="3"/>
  <c r="AU61" i="3"/>
  <c r="AM61" i="3"/>
  <c r="AE61" i="3"/>
  <c r="W61" i="3"/>
  <c r="O61" i="3"/>
  <c r="G61" i="3"/>
  <c r="D61" i="3"/>
  <c r="BY61" i="3"/>
  <c r="BQ61" i="3"/>
  <c r="BI61" i="3"/>
  <c r="BA61" i="3"/>
  <c r="AS61" i="3"/>
  <c r="AK61" i="3"/>
  <c r="AC61" i="3"/>
  <c r="U61" i="3"/>
  <c r="M61" i="3"/>
  <c r="E61" i="3"/>
  <c r="BX61" i="3"/>
  <c r="BP61" i="3"/>
  <c r="BH61" i="3"/>
  <c r="AZ61" i="3"/>
  <c r="AZ63" i="3" s="1"/>
  <c r="AR61" i="3"/>
  <c r="AJ61" i="3"/>
  <c r="AB61" i="3"/>
  <c r="T61" i="3"/>
  <c r="T63" i="3" s="1"/>
  <c r="L61" i="3"/>
  <c r="E66" i="3"/>
  <c r="AP66" i="3"/>
  <c r="BS66" i="3"/>
  <c r="BK66" i="3"/>
  <c r="BC66" i="3"/>
  <c r="AU66" i="3"/>
  <c r="AM66" i="3"/>
  <c r="AE66" i="3"/>
  <c r="W66" i="3"/>
  <c r="O66" i="3"/>
  <c r="G66" i="3"/>
  <c r="S68" i="3"/>
  <c r="L67" i="3"/>
  <c r="BV66" i="3"/>
  <c r="AX66" i="3"/>
  <c r="R66" i="3"/>
  <c r="AJ67" i="3"/>
  <c r="AF66" i="3"/>
  <c r="H66" i="3"/>
  <c r="BR66" i="3"/>
  <c r="BJ66" i="3"/>
  <c r="BB66" i="3"/>
  <c r="AT66" i="3"/>
  <c r="AL66" i="3"/>
  <c r="AD66" i="3"/>
  <c r="V66" i="3"/>
  <c r="N66" i="3"/>
  <c r="F66" i="3"/>
  <c r="BW68" i="3"/>
  <c r="K68" i="3"/>
  <c r="BN66" i="3"/>
  <c r="AH66" i="3"/>
  <c r="BM66" i="3"/>
  <c r="AO66" i="3"/>
  <c r="I66" i="3"/>
  <c r="AN66" i="3"/>
  <c r="P66" i="3"/>
  <c r="AA68" i="3"/>
  <c r="BO68" i="3"/>
  <c r="BH67" i="3"/>
  <c r="BF66" i="3"/>
  <c r="Z66" i="3"/>
  <c r="J66" i="3"/>
  <c r="BU66" i="3"/>
  <c r="AW66" i="3"/>
  <c r="Y66" i="3"/>
  <c r="AB67" i="3"/>
  <c r="AV66" i="3"/>
  <c r="X66" i="3"/>
  <c r="T67" i="3"/>
  <c r="BG68" i="3"/>
  <c r="AZ67" i="3"/>
  <c r="AQ68" i="3"/>
  <c r="BE66" i="3"/>
  <c r="AG66" i="3"/>
  <c r="Q66" i="3"/>
  <c r="AI68" i="3"/>
  <c r="BW66" i="3"/>
  <c r="BO66" i="3"/>
  <c r="BG66" i="3"/>
  <c r="AY66" i="3"/>
  <c r="AQ66" i="3"/>
  <c r="AI66" i="3"/>
  <c r="AA66" i="3"/>
  <c r="S66" i="3"/>
  <c r="K66" i="3"/>
  <c r="AY68" i="3"/>
  <c r="AR67" i="3"/>
  <c r="BP67" i="3"/>
  <c r="BQ66" i="3"/>
  <c r="BA66" i="3"/>
  <c r="AK66" i="3"/>
  <c r="U66" i="3"/>
  <c r="BV68" i="3"/>
  <c r="BN68" i="3"/>
  <c r="BF68" i="3"/>
  <c r="AX68" i="3"/>
  <c r="AP68" i="3"/>
  <c r="AH68" i="3"/>
  <c r="R68" i="3"/>
  <c r="J68" i="3"/>
  <c r="BW67" i="3"/>
  <c r="BO67" i="3"/>
  <c r="BG67" i="3"/>
  <c r="AY67" i="3"/>
  <c r="AQ67" i="3"/>
  <c r="AI67" i="3"/>
  <c r="AA67" i="3"/>
  <c r="S67" i="3"/>
  <c r="K67" i="3"/>
  <c r="BX66" i="3"/>
  <c r="BP66" i="3"/>
  <c r="BH66" i="3"/>
  <c r="AZ66" i="3"/>
  <c r="AR66" i="3"/>
  <c r="AJ66" i="3"/>
  <c r="AB66" i="3"/>
  <c r="T66" i="3"/>
  <c r="L66" i="3"/>
  <c r="BX67" i="3"/>
  <c r="Z68" i="3"/>
  <c r="BU68" i="3"/>
  <c r="BM68" i="3"/>
  <c r="BE68" i="3"/>
  <c r="AW68" i="3"/>
  <c r="AO68" i="3"/>
  <c r="AG68" i="3"/>
  <c r="Y68" i="3"/>
  <c r="Q68" i="3"/>
  <c r="I68" i="3"/>
  <c r="BV67" i="3"/>
  <c r="BN67" i="3"/>
  <c r="BF67" i="3"/>
  <c r="AX67" i="3"/>
  <c r="AP67" i="3"/>
  <c r="AH67" i="3"/>
  <c r="Z67" i="3"/>
  <c r="R67" i="3"/>
  <c r="J67" i="3"/>
  <c r="BT68" i="3"/>
  <c r="BL68" i="3"/>
  <c r="BD68" i="3"/>
  <c r="AV68" i="3"/>
  <c r="AN68" i="3"/>
  <c r="AF68" i="3"/>
  <c r="X68" i="3"/>
  <c r="P68" i="3"/>
  <c r="H68" i="3"/>
  <c r="BU67" i="3"/>
  <c r="BM67" i="3"/>
  <c r="BE67" i="3"/>
  <c r="AW67" i="3"/>
  <c r="AO67" i="3"/>
  <c r="AG67" i="3"/>
  <c r="Y67" i="3"/>
  <c r="Q67" i="3"/>
  <c r="I67" i="3"/>
  <c r="BY66" i="3"/>
  <c r="BI66" i="3"/>
  <c r="AS66" i="3"/>
  <c r="AC66" i="3"/>
  <c r="M66" i="3"/>
  <c r="BS68" i="3"/>
  <c r="BK68" i="3"/>
  <c r="BC68" i="3"/>
  <c r="AU68" i="3"/>
  <c r="AM68" i="3"/>
  <c r="AE68" i="3"/>
  <c r="W68" i="3"/>
  <c r="O68" i="3"/>
  <c r="G68" i="3"/>
  <c r="BT67" i="3"/>
  <c r="BL67" i="3"/>
  <c r="BD67" i="3"/>
  <c r="AV67" i="3"/>
  <c r="AN67" i="3"/>
  <c r="AF67" i="3"/>
  <c r="X67" i="3"/>
  <c r="P67" i="3"/>
  <c r="H67" i="3"/>
  <c r="BR68" i="3"/>
  <c r="BJ68" i="3"/>
  <c r="BB68" i="3"/>
  <c r="AT68" i="3"/>
  <c r="AL68" i="3"/>
  <c r="AD68" i="3"/>
  <c r="V68" i="3"/>
  <c r="N68" i="3"/>
  <c r="F68" i="3"/>
  <c r="BS67" i="3"/>
  <c r="BK67" i="3"/>
  <c r="BC67" i="3"/>
  <c r="AU67" i="3"/>
  <c r="AM67" i="3"/>
  <c r="AE67" i="3"/>
  <c r="W67" i="3"/>
  <c r="O67" i="3"/>
  <c r="G67" i="3"/>
  <c r="BT66" i="3"/>
  <c r="BL66" i="3"/>
  <c r="BD66" i="3"/>
  <c r="BY68" i="3"/>
  <c r="BQ68" i="3"/>
  <c r="BI68" i="3"/>
  <c r="BA68" i="3"/>
  <c r="AS68" i="3"/>
  <c r="AK68" i="3"/>
  <c r="AC68" i="3"/>
  <c r="U68" i="3"/>
  <c r="M68" i="3"/>
  <c r="E68" i="3"/>
  <c r="BR67" i="3"/>
  <c r="BJ67" i="3"/>
  <c r="BB67" i="3"/>
  <c r="AT67" i="3"/>
  <c r="AL67" i="3"/>
  <c r="AD67" i="3"/>
  <c r="V67" i="3"/>
  <c r="N67" i="3"/>
  <c r="F67" i="3"/>
  <c r="BX68" i="3"/>
  <c r="BP68" i="3"/>
  <c r="BH68" i="3"/>
  <c r="AZ68" i="3"/>
  <c r="AR68" i="3"/>
  <c r="AJ68" i="3"/>
  <c r="AB68" i="3"/>
  <c r="T68" i="3"/>
  <c r="L68" i="3"/>
  <c r="BY67" i="3"/>
  <c r="BQ67" i="3"/>
  <c r="BI67" i="3"/>
  <c r="BA67" i="3"/>
  <c r="AS67" i="3"/>
  <c r="AK67" i="3"/>
  <c r="AC67" i="3"/>
  <c r="U67" i="3"/>
  <c r="M67" i="3"/>
  <c r="E67" i="3"/>
  <c r="BW51" i="3"/>
  <c r="D44" i="3"/>
  <c r="AP51" i="3"/>
  <c r="AH51" i="3"/>
  <c r="BM51" i="3"/>
  <c r="AO51" i="3"/>
  <c r="BL51" i="3"/>
  <c r="BD51" i="3"/>
  <c r="Z57" i="3"/>
  <c r="BN57" i="3"/>
  <c r="R57" i="3"/>
  <c r="AX57" i="3"/>
  <c r="BF57" i="3"/>
  <c r="AH57" i="3"/>
  <c r="BV57" i="3"/>
  <c r="J57" i="3"/>
  <c r="AP57" i="3"/>
  <c r="BS57" i="3"/>
  <c r="BK57" i="3"/>
  <c r="BC57" i="3"/>
  <c r="AU57" i="3"/>
  <c r="AM57" i="3"/>
  <c r="AE57" i="3"/>
  <c r="W57" i="3"/>
  <c r="O57" i="3"/>
  <c r="G57" i="3"/>
  <c r="BR57" i="3"/>
  <c r="BJ57" i="3"/>
  <c r="BB57" i="3"/>
  <c r="AT57" i="3"/>
  <c r="AL57" i="3"/>
  <c r="AD57" i="3"/>
  <c r="V57" i="3"/>
  <c r="N57" i="3"/>
  <c r="F57" i="3"/>
  <c r="BB51" i="3"/>
  <c r="AT51" i="3"/>
  <c r="BO51" i="3"/>
  <c r="BY57" i="3"/>
  <c r="BQ57" i="3"/>
  <c r="BI57" i="3"/>
  <c r="BA57" i="3"/>
  <c r="AS57" i="3"/>
  <c r="AK57" i="3"/>
  <c r="AC57" i="3"/>
  <c r="U57" i="3"/>
  <c r="M57" i="3"/>
  <c r="E57" i="3"/>
  <c r="AY51" i="3"/>
  <c r="BX57" i="3"/>
  <c r="BP57" i="3"/>
  <c r="BH57" i="3"/>
  <c r="AZ57" i="3"/>
  <c r="AR57" i="3"/>
  <c r="AJ57" i="3"/>
  <c r="AB57" i="3"/>
  <c r="T57" i="3"/>
  <c r="L57" i="3"/>
  <c r="BV56" i="3"/>
  <c r="BN56" i="3"/>
  <c r="BF56" i="3"/>
  <c r="AX56" i="3"/>
  <c r="AP56" i="3"/>
  <c r="AH56" i="3"/>
  <c r="Z56" i="3"/>
  <c r="R56" i="3"/>
  <c r="J56" i="3"/>
  <c r="BW57" i="3"/>
  <c r="BO57" i="3"/>
  <c r="BG57" i="3"/>
  <c r="AY57" i="3"/>
  <c r="AQ57" i="3"/>
  <c r="AI57" i="3"/>
  <c r="AA57" i="3"/>
  <c r="S57" i="3"/>
  <c r="K57" i="3"/>
  <c r="BU56" i="3"/>
  <c r="BM56" i="3"/>
  <c r="BE56" i="3"/>
  <c r="AW56" i="3"/>
  <c r="AO56" i="3"/>
  <c r="AG56" i="3"/>
  <c r="Y56" i="3"/>
  <c r="Q56" i="3"/>
  <c r="I56" i="3"/>
  <c r="BT56" i="3"/>
  <c r="BL56" i="3"/>
  <c r="BD56" i="3"/>
  <c r="AV56" i="3"/>
  <c r="AN56" i="3"/>
  <c r="AF56" i="3"/>
  <c r="X56" i="3"/>
  <c r="P56" i="3"/>
  <c r="H56" i="3"/>
  <c r="BX50" i="3"/>
  <c r="BU57" i="3"/>
  <c r="BM57" i="3"/>
  <c r="BE57" i="3"/>
  <c r="AW57" i="3"/>
  <c r="AO57" i="3"/>
  <c r="AG57" i="3"/>
  <c r="Y57" i="3"/>
  <c r="Q57" i="3"/>
  <c r="I57" i="3"/>
  <c r="BS56" i="3"/>
  <c r="BK56" i="3"/>
  <c r="BC56" i="3"/>
  <c r="AU56" i="3"/>
  <c r="AM56" i="3"/>
  <c r="AE56" i="3"/>
  <c r="W56" i="3"/>
  <c r="O56" i="3"/>
  <c r="G56" i="3"/>
  <c r="BD57" i="3"/>
  <c r="AF57" i="3"/>
  <c r="H57" i="3"/>
  <c r="BR56" i="3"/>
  <c r="BJ56" i="3"/>
  <c r="AT56" i="3"/>
  <c r="AL56" i="3"/>
  <c r="AD56" i="3"/>
  <c r="V56" i="3"/>
  <c r="N56" i="3"/>
  <c r="F56" i="3"/>
  <c r="BH50" i="3"/>
  <c r="BT57" i="3"/>
  <c r="AV57" i="3"/>
  <c r="P57" i="3"/>
  <c r="BB56" i="3"/>
  <c r="AR50" i="3"/>
  <c r="BY56" i="3"/>
  <c r="BQ56" i="3"/>
  <c r="BI56" i="3"/>
  <c r="BA56" i="3"/>
  <c r="AS56" i="3"/>
  <c r="AK56" i="3"/>
  <c r="AC56" i="3"/>
  <c r="U56" i="3"/>
  <c r="M56" i="3"/>
  <c r="E56" i="3"/>
  <c r="BL57" i="3"/>
  <c r="AN57" i="3"/>
  <c r="X57" i="3"/>
  <c r="AK50" i="3"/>
  <c r="BX56" i="3"/>
  <c r="BP56" i="3"/>
  <c r="BH56" i="3"/>
  <c r="AZ56" i="3"/>
  <c r="AR56" i="3"/>
  <c r="AJ56" i="3"/>
  <c r="AB56" i="3"/>
  <c r="T56" i="3"/>
  <c r="L56" i="3"/>
  <c r="BW56" i="3"/>
  <c r="BO56" i="3"/>
  <c r="BG56" i="3"/>
  <c r="AY56" i="3"/>
  <c r="AQ56" i="3"/>
  <c r="AI56" i="3"/>
  <c r="AA56" i="3"/>
  <c r="S56" i="3"/>
  <c r="K56" i="3"/>
  <c r="BE52" i="3"/>
  <c r="BS50" i="3"/>
  <c r="BC50" i="3"/>
  <c r="AM50" i="3"/>
  <c r="BJ49" i="3"/>
  <c r="BJ55" i="3" s="1"/>
  <c r="AT49" i="3"/>
  <c r="AT55" i="3" s="1"/>
  <c r="AD49" i="3"/>
  <c r="AD55" i="3" s="1"/>
  <c r="N49" i="3"/>
  <c r="N55" i="3" s="1"/>
  <c r="BT52" i="3"/>
  <c r="BL52" i="3"/>
  <c r="BD52" i="3"/>
  <c r="AV52" i="3"/>
  <c r="AN52" i="3"/>
  <c r="AF52" i="3"/>
  <c r="X52" i="3"/>
  <c r="P52" i="3"/>
  <c r="H52" i="3"/>
  <c r="BO49" i="3"/>
  <c r="BO55" i="3" s="1"/>
  <c r="S49" i="3"/>
  <c r="S55" i="3" s="1"/>
  <c r="BM52" i="3"/>
  <c r="AG52" i="3"/>
  <c r="I52" i="3"/>
  <c r="BR51" i="3"/>
  <c r="BJ51" i="3"/>
  <c r="BV51" i="3"/>
  <c r="BK51" i="3"/>
  <c r="AX51" i="3"/>
  <c r="AN51" i="3"/>
  <c r="BR50" i="3"/>
  <c r="BB50" i="3"/>
  <c r="BY49" i="3"/>
  <c r="BY55" i="3" s="1"/>
  <c r="BI49" i="3"/>
  <c r="BI55" i="3" s="1"/>
  <c r="AS49" i="3"/>
  <c r="AS55" i="3" s="1"/>
  <c r="AC49" i="3"/>
  <c r="AC55" i="3" s="1"/>
  <c r="M49" i="3"/>
  <c r="M55" i="3" s="1"/>
  <c r="BS52" i="3"/>
  <c r="BK52" i="3"/>
  <c r="BC52" i="3"/>
  <c r="AU52" i="3"/>
  <c r="AM52" i="3"/>
  <c r="AE52" i="3"/>
  <c r="W52" i="3"/>
  <c r="O52" i="3"/>
  <c r="G52" i="3"/>
  <c r="AY49" i="3"/>
  <c r="AY55" i="3" s="1"/>
  <c r="BU52" i="3"/>
  <c r="Y52" i="3"/>
  <c r="BU51" i="3"/>
  <c r="BG51" i="3"/>
  <c r="AW51" i="3"/>
  <c r="AM51" i="3"/>
  <c r="BQ50" i="3"/>
  <c r="BA50" i="3"/>
  <c r="BX49" i="3"/>
  <c r="BX55" i="3" s="1"/>
  <c r="BH49" i="3"/>
  <c r="BH55" i="3" s="1"/>
  <c r="AR49" i="3"/>
  <c r="AR55" i="3" s="1"/>
  <c r="AB49" i="3"/>
  <c r="AB55" i="3" s="1"/>
  <c r="L49" i="3"/>
  <c r="L55" i="3" s="1"/>
  <c r="D52" i="3"/>
  <c r="BR52" i="3"/>
  <c r="BJ52" i="3"/>
  <c r="BB52" i="3"/>
  <c r="AT52" i="3"/>
  <c r="AL52" i="3"/>
  <c r="AD52" i="3"/>
  <c r="V52" i="3"/>
  <c r="N52" i="3"/>
  <c r="F52" i="3"/>
  <c r="AW52" i="3"/>
  <c r="Q52" i="3"/>
  <c r="BX51" i="3"/>
  <c r="BP51" i="3"/>
  <c r="BH51" i="3"/>
  <c r="AZ51" i="3"/>
  <c r="AR51" i="3"/>
  <c r="AJ51" i="3"/>
  <c r="BT51" i="3"/>
  <c r="BF51" i="3"/>
  <c r="AV51" i="3"/>
  <c r="AL51" i="3"/>
  <c r="BP50" i="3"/>
  <c r="AZ50" i="3"/>
  <c r="BW49" i="3"/>
  <c r="BW55" i="3" s="1"/>
  <c r="BG49" i="3"/>
  <c r="BG55" i="3" s="1"/>
  <c r="AQ49" i="3"/>
  <c r="AQ55" i="3" s="1"/>
  <c r="AA49" i="3"/>
  <c r="AA55" i="3" s="1"/>
  <c r="K49" i="3"/>
  <c r="K55" i="3" s="1"/>
  <c r="BY52" i="3"/>
  <c r="BQ52" i="3"/>
  <c r="BI52" i="3"/>
  <c r="BA52" i="3"/>
  <c r="AS52" i="3"/>
  <c r="AK52" i="3"/>
  <c r="AC52" i="3"/>
  <c r="U52" i="3"/>
  <c r="M52" i="3"/>
  <c r="E52" i="3"/>
  <c r="AI49" i="3"/>
  <c r="AI55" i="3" s="1"/>
  <c r="AO52" i="3"/>
  <c r="D43" i="3"/>
  <c r="BS51" i="3"/>
  <c r="BE51" i="3"/>
  <c r="AU51" i="3"/>
  <c r="AI51" i="3"/>
  <c r="BK50" i="3"/>
  <c r="AU50" i="3"/>
  <c r="BR49" i="3"/>
  <c r="BR55" i="3" s="1"/>
  <c r="BB49" i="3"/>
  <c r="BB55" i="3" s="1"/>
  <c r="AL49" i="3"/>
  <c r="AL55" i="3" s="1"/>
  <c r="V49" i="3"/>
  <c r="V55" i="3" s="1"/>
  <c r="F49" i="3"/>
  <c r="F55" i="3" s="1"/>
  <c r="BX52" i="3"/>
  <c r="BP52" i="3"/>
  <c r="BH52" i="3"/>
  <c r="AZ52" i="3"/>
  <c r="AR52" i="3"/>
  <c r="AJ52" i="3"/>
  <c r="AB52" i="3"/>
  <c r="T52" i="3"/>
  <c r="L52" i="3"/>
  <c r="BJ50" i="3"/>
  <c r="AT50" i="3"/>
  <c r="BQ49" i="3"/>
  <c r="BQ55" i="3" s="1"/>
  <c r="BA49" i="3"/>
  <c r="BA55" i="3" s="1"/>
  <c r="AK49" i="3"/>
  <c r="AK55" i="3" s="1"/>
  <c r="U49" i="3"/>
  <c r="U55" i="3" s="1"/>
  <c r="E49" i="3"/>
  <c r="E55" i="3" s="1"/>
  <c r="BW52" i="3"/>
  <c r="BO52" i="3"/>
  <c r="BG52" i="3"/>
  <c r="AY52" i="3"/>
  <c r="AQ52" i="3"/>
  <c r="AI52" i="3"/>
  <c r="AA52" i="3"/>
  <c r="S52" i="3"/>
  <c r="K52" i="3"/>
  <c r="BN51" i="3"/>
  <c r="BC51" i="3"/>
  <c r="AQ51" i="3"/>
  <c r="BY50" i="3"/>
  <c r="BI50" i="3"/>
  <c r="AS50" i="3"/>
  <c r="BP49" i="3"/>
  <c r="BP55" i="3" s="1"/>
  <c r="AZ49" i="3"/>
  <c r="AZ55" i="3" s="1"/>
  <c r="AJ49" i="3"/>
  <c r="AJ55" i="3" s="1"/>
  <c r="T49" i="3"/>
  <c r="T55" i="3" s="1"/>
  <c r="AL50" i="3"/>
  <c r="BV52" i="3"/>
  <c r="BN52" i="3"/>
  <c r="BF52" i="3"/>
  <c r="AX52" i="3"/>
  <c r="AP52" i="3"/>
  <c r="AH52" i="3"/>
  <c r="Z52" i="3"/>
  <c r="R52" i="3"/>
  <c r="J52" i="3"/>
  <c r="BW50" i="3"/>
  <c r="BO50" i="3"/>
  <c r="BG50" i="3"/>
  <c r="AY50" i="3"/>
  <c r="AQ50" i="3"/>
  <c r="BV49" i="3"/>
  <c r="BV55" i="3" s="1"/>
  <c r="BN49" i="3"/>
  <c r="BN55" i="3" s="1"/>
  <c r="BF49" i="3"/>
  <c r="BF55" i="3" s="1"/>
  <c r="AX49" i="3"/>
  <c r="AX55" i="3" s="1"/>
  <c r="AP49" i="3"/>
  <c r="AP55" i="3" s="1"/>
  <c r="AH49" i="3"/>
  <c r="AH55" i="3" s="1"/>
  <c r="Z49" i="3"/>
  <c r="Z55" i="3" s="1"/>
  <c r="R49" i="3"/>
  <c r="R55" i="3" s="1"/>
  <c r="R58" i="3" s="1"/>
  <c r="J49" i="3"/>
  <c r="J55" i="3" s="1"/>
  <c r="AJ50" i="3"/>
  <c r="BV50" i="3"/>
  <c r="BN50" i="3"/>
  <c r="BF50" i="3"/>
  <c r="AX50" i="3"/>
  <c r="AP50" i="3"/>
  <c r="BU49" i="3"/>
  <c r="BU55" i="3" s="1"/>
  <c r="BM49" i="3"/>
  <c r="BM55" i="3" s="1"/>
  <c r="BE49" i="3"/>
  <c r="BE55" i="3" s="1"/>
  <c r="AW49" i="3"/>
  <c r="AW55" i="3" s="1"/>
  <c r="AO49" i="3"/>
  <c r="AO55" i="3" s="1"/>
  <c r="AG49" i="3"/>
  <c r="AG55" i="3" s="1"/>
  <c r="Y49" i="3"/>
  <c r="Y55" i="3" s="1"/>
  <c r="Q49" i="3"/>
  <c r="Q55" i="3" s="1"/>
  <c r="I49" i="3"/>
  <c r="I55" i="3" s="1"/>
  <c r="AI50" i="3"/>
  <c r="BW45" i="3"/>
  <c r="BO45" i="3"/>
  <c r="BG45" i="3"/>
  <c r="AY45" i="3"/>
  <c r="AQ45" i="3"/>
  <c r="AI45" i="3"/>
  <c r="AA45" i="3"/>
  <c r="S45" i="3"/>
  <c r="BY51" i="3"/>
  <c r="BQ51" i="3"/>
  <c r="BI51" i="3"/>
  <c r="BA51" i="3"/>
  <c r="AS51" i="3"/>
  <c r="AK51" i="3"/>
  <c r="BU50" i="3"/>
  <c r="BM50" i="3"/>
  <c r="BE50" i="3"/>
  <c r="AW50" i="3"/>
  <c r="AO50" i="3"/>
  <c r="BT49" i="3"/>
  <c r="BT55" i="3" s="1"/>
  <c r="BL49" i="3"/>
  <c r="BL55" i="3" s="1"/>
  <c r="BD49" i="3"/>
  <c r="BD55" i="3" s="1"/>
  <c r="AV49" i="3"/>
  <c r="AV55" i="3" s="1"/>
  <c r="AN49" i="3"/>
  <c r="AN55" i="3" s="1"/>
  <c r="AF49" i="3"/>
  <c r="AF55" i="3" s="1"/>
  <c r="X49" i="3"/>
  <c r="X55" i="3" s="1"/>
  <c r="P49" i="3"/>
  <c r="P55" i="3" s="1"/>
  <c r="H49" i="3"/>
  <c r="H55" i="3" s="1"/>
  <c r="AH50" i="3"/>
  <c r="D45" i="3"/>
  <c r="BT50" i="3"/>
  <c r="BL50" i="3"/>
  <c r="BD50" i="3"/>
  <c r="AV50" i="3"/>
  <c r="AN50" i="3"/>
  <c r="BS49" i="3"/>
  <c r="BS55" i="3" s="1"/>
  <c r="BK49" i="3"/>
  <c r="BK55" i="3" s="1"/>
  <c r="BC49" i="3"/>
  <c r="BC55" i="3" s="1"/>
  <c r="AU49" i="3"/>
  <c r="AU55" i="3" s="1"/>
  <c r="AM49" i="3"/>
  <c r="AM55" i="3" s="1"/>
  <c r="AE49" i="3"/>
  <c r="AE55" i="3" s="1"/>
  <c r="W49" i="3"/>
  <c r="W55" i="3" s="1"/>
  <c r="O49" i="3"/>
  <c r="O55" i="3" s="1"/>
  <c r="G49" i="3"/>
  <c r="G55" i="3" s="1"/>
  <c r="AG51" i="3"/>
  <c r="AG50" i="3"/>
  <c r="BY45" i="3"/>
  <c r="BQ45" i="3"/>
  <c r="BI45" i="3"/>
  <c r="BA45" i="3"/>
  <c r="AS45" i="3"/>
  <c r="AK45" i="3"/>
  <c r="AC45" i="3"/>
  <c r="U45" i="3"/>
  <c r="M45" i="3"/>
  <c r="E45" i="3"/>
  <c r="K45" i="3"/>
  <c r="BV45" i="3"/>
  <c r="BN45" i="3"/>
  <c r="BF45" i="3"/>
  <c r="AX45" i="3"/>
  <c r="AP45" i="3"/>
  <c r="AH45" i="3"/>
  <c r="Z45" i="3"/>
  <c r="R45" i="3"/>
  <c r="J45" i="3"/>
  <c r="BU45" i="3"/>
  <c r="BM45" i="3"/>
  <c r="BE45" i="3"/>
  <c r="AW45" i="3"/>
  <c r="AO45" i="3"/>
  <c r="AG45" i="3"/>
  <c r="Y45" i="3"/>
  <c r="Q45" i="3"/>
  <c r="I45" i="3"/>
  <c r="BT45" i="3"/>
  <c r="BL45" i="3"/>
  <c r="BD45" i="3"/>
  <c r="AV45" i="3"/>
  <c r="AN45" i="3"/>
  <c r="AF45" i="3"/>
  <c r="X45" i="3"/>
  <c r="P45" i="3"/>
  <c r="H45" i="3"/>
  <c r="BS45" i="3"/>
  <c r="BK45" i="3"/>
  <c r="BC45" i="3"/>
  <c r="AU45" i="3"/>
  <c r="AM45" i="3"/>
  <c r="AE45" i="3"/>
  <c r="W45" i="3"/>
  <c r="O45" i="3"/>
  <c r="G45" i="3"/>
  <c r="BR45" i="3"/>
  <c r="BJ45" i="3"/>
  <c r="BB45" i="3"/>
  <c r="AT45" i="3"/>
  <c r="AL45" i="3"/>
  <c r="AD45" i="3"/>
  <c r="V45" i="3"/>
  <c r="N45" i="3"/>
  <c r="F45" i="3"/>
  <c r="AM44" i="3"/>
  <c r="X43" i="3"/>
  <c r="AF43" i="3"/>
  <c r="BX45" i="3"/>
  <c r="AJ45" i="3"/>
  <c r="AE44" i="3"/>
  <c r="P43" i="3"/>
  <c r="W44" i="3"/>
  <c r="H43" i="3"/>
  <c r="AZ45" i="3"/>
  <c r="L45" i="3"/>
  <c r="BS44" i="3"/>
  <c r="G44" i="3"/>
  <c r="BH45" i="3"/>
  <c r="AR45" i="3"/>
  <c r="AB45" i="3"/>
  <c r="BK44" i="3"/>
  <c r="AV43" i="3"/>
  <c r="AU44" i="3"/>
  <c r="BP45" i="3"/>
  <c r="T45" i="3"/>
  <c r="O44" i="3"/>
  <c r="BC44" i="3"/>
  <c r="AN43" i="3"/>
  <c r="BV44" i="3"/>
  <c r="BN44" i="3"/>
  <c r="BF44" i="3"/>
  <c r="AX44" i="3"/>
  <c r="AP44" i="3"/>
  <c r="AH44" i="3"/>
  <c r="Z44" i="3"/>
  <c r="R44" i="3"/>
  <c r="J44" i="3"/>
  <c r="BW43" i="3"/>
  <c r="BO43" i="3"/>
  <c r="BG43" i="3"/>
  <c r="AY43" i="3"/>
  <c r="AQ43" i="3"/>
  <c r="AI43" i="3"/>
  <c r="AA43" i="3"/>
  <c r="S43" i="3"/>
  <c r="K43" i="3"/>
  <c r="BU44" i="3"/>
  <c r="BM44" i="3"/>
  <c r="BE44" i="3"/>
  <c r="AW44" i="3"/>
  <c r="AO44" i="3"/>
  <c r="AG44" i="3"/>
  <c r="Y44" i="3"/>
  <c r="Q44" i="3"/>
  <c r="I44" i="3"/>
  <c r="BV43" i="3"/>
  <c r="BN43" i="3"/>
  <c r="BF43" i="3"/>
  <c r="AX43" i="3"/>
  <c r="AP43" i="3"/>
  <c r="AH43" i="3"/>
  <c r="Z43" i="3"/>
  <c r="R43" i="3"/>
  <c r="J43" i="3"/>
  <c r="BT44" i="3"/>
  <c r="BL44" i="3"/>
  <c r="BD44" i="3"/>
  <c r="AV44" i="3"/>
  <c r="AN44" i="3"/>
  <c r="AF44" i="3"/>
  <c r="X44" i="3"/>
  <c r="P44" i="3"/>
  <c r="H44" i="3"/>
  <c r="BU43" i="3"/>
  <c r="BM43" i="3"/>
  <c r="BE43" i="3"/>
  <c r="AW43" i="3"/>
  <c r="AO43" i="3"/>
  <c r="AG43" i="3"/>
  <c r="Y43" i="3"/>
  <c r="Q43" i="3"/>
  <c r="I43" i="3"/>
  <c r="BL43" i="3"/>
  <c r="BR44" i="3"/>
  <c r="BJ44" i="3"/>
  <c r="BB44" i="3"/>
  <c r="AT44" i="3"/>
  <c r="AL44" i="3"/>
  <c r="AD44" i="3"/>
  <c r="V44" i="3"/>
  <c r="N44" i="3"/>
  <c r="F44" i="3"/>
  <c r="BS43" i="3"/>
  <c r="BK43" i="3"/>
  <c r="BC43" i="3"/>
  <c r="AU43" i="3"/>
  <c r="AM43" i="3"/>
  <c r="AE43" i="3"/>
  <c r="W43" i="3"/>
  <c r="O43" i="3"/>
  <c r="G43" i="3"/>
  <c r="BY44" i="3"/>
  <c r="BQ44" i="3"/>
  <c r="BI44" i="3"/>
  <c r="BA44" i="3"/>
  <c r="AS44" i="3"/>
  <c r="AK44" i="3"/>
  <c r="AC44" i="3"/>
  <c r="U44" i="3"/>
  <c r="M44" i="3"/>
  <c r="E44" i="3"/>
  <c r="BR43" i="3"/>
  <c r="BJ43" i="3"/>
  <c r="BB43" i="3"/>
  <c r="AT43" i="3"/>
  <c r="AL43" i="3"/>
  <c r="AD43" i="3"/>
  <c r="V43" i="3"/>
  <c r="N43" i="3"/>
  <c r="F43" i="3"/>
  <c r="BT43" i="3"/>
  <c r="BD43" i="3"/>
  <c r="BX44" i="3"/>
  <c r="BP44" i="3"/>
  <c r="BH44" i="3"/>
  <c r="AZ44" i="3"/>
  <c r="AR44" i="3"/>
  <c r="AJ44" i="3"/>
  <c r="AB44" i="3"/>
  <c r="T44" i="3"/>
  <c r="L44" i="3"/>
  <c r="BY43" i="3"/>
  <c r="BQ43" i="3"/>
  <c r="BI43" i="3"/>
  <c r="BA43" i="3"/>
  <c r="AS43" i="3"/>
  <c r="AK43" i="3"/>
  <c r="AC43" i="3"/>
  <c r="U43" i="3"/>
  <c r="M43" i="3"/>
  <c r="E43" i="3"/>
  <c r="BW44" i="3"/>
  <c r="BO44" i="3"/>
  <c r="BG44" i="3"/>
  <c r="AY44" i="3"/>
  <c r="AQ44" i="3"/>
  <c r="AI44" i="3"/>
  <c r="AA44" i="3"/>
  <c r="S44" i="3"/>
  <c r="K44" i="3"/>
  <c r="BX43" i="3"/>
  <c r="BP43" i="3"/>
  <c r="BH43" i="3"/>
  <c r="AZ43" i="3"/>
  <c r="AR43" i="3"/>
  <c r="AJ43" i="3"/>
  <c r="AB43" i="3"/>
  <c r="T43" i="3"/>
  <c r="L43" i="3"/>
  <c r="BL35" i="3"/>
  <c r="BD35" i="3"/>
  <c r="BP39" i="3"/>
  <c r="AW39" i="3"/>
  <c r="BW40" i="3"/>
  <c r="BD40" i="3"/>
  <c r="BN39" i="3"/>
  <c r="AR39" i="3"/>
  <c r="BU40" i="3"/>
  <c r="AY40" i="3"/>
  <c r="BR32" i="3"/>
  <c r="BJ32" i="3"/>
  <c r="BB32" i="3"/>
  <c r="AT32" i="3"/>
  <c r="AL32" i="3"/>
  <c r="AD32" i="3"/>
  <c r="V32" i="3"/>
  <c r="N32" i="3"/>
  <c r="F32" i="3"/>
  <c r="BM39" i="3"/>
  <c r="AP39" i="3"/>
  <c r="BT40" i="3"/>
  <c r="AW40" i="3"/>
  <c r="E32" i="3"/>
  <c r="BH39" i="3"/>
  <c r="AO39" i="3"/>
  <c r="BO40" i="3"/>
  <c r="AV40" i="3"/>
  <c r="BF39" i="3"/>
  <c r="AJ39" i="3"/>
  <c r="BM40" i="3"/>
  <c r="AQ40" i="3"/>
  <c r="BX39" i="3"/>
  <c r="BE39" i="3"/>
  <c r="AH39" i="3"/>
  <c r="BL40" i="3"/>
  <c r="AO40" i="3"/>
  <c r="BV39" i="3"/>
  <c r="AZ39" i="3"/>
  <c r="AG39" i="3"/>
  <c r="BG40" i="3"/>
  <c r="AN40" i="3"/>
  <c r="BU39" i="3"/>
  <c r="AX39" i="3"/>
  <c r="AG40" i="3"/>
  <c r="BE40" i="3"/>
  <c r="AI40" i="3"/>
  <c r="BY39" i="3"/>
  <c r="BQ39" i="3"/>
  <c r="BI39" i="3"/>
  <c r="BA39" i="3"/>
  <c r="AS39" i="3"/>
  <c r="AK39" i="3"/>
  <c r="BX40" i="3"/>
  <c r="BP40" i="3"/>
  <c r="BH40" i="3"/>
  <c r="AZ40" i="3"/>
  <c r="AR40" i="3"/>
  <c r="AJ40" i="3"/>
  <c r="BW39" i="3"/>
  <c r="BO39" i="3"/>
  <c r="BG39" i="3"/>
  <c r="AY39" i="3"/>
  <c r="AQ39" i="3"/>
  <c r="AI39" i="3"/>
  <c r="BV40" i="3"/>
  <c r="BN40" i="3"/>
  <c r="BF40" i="3"/>
  <c r="AX40" i="3"/>
  <c r="AP40" i="3"/>
  <c r="AH40" i="3"/>
  <c r="BT39" i="3"/>
  <c r="BD39" i="3"/>
  <c r="AV39" i="3"/>
  <c r="AN39" i="3"/>
  <c r="U32" i="3"/>
  <c r="M32" i="3"/>
  <c r="BL39" i="3"/>
  <c r="BS40" i="3"/>
  <c r="BK40" i="3"/>
  <c r="BC40" i="3"/>
  <c r="AU40" i="3"/>
  <c r="AM40" i="3"/>
  <c r="BS39" i="3"/>
  <c r="BK39" i="3"/>
  <c r="BC39" i="3"/>
  <c r="AU39" i="3"/>
  <c r="AM39" i="3"/>
  <c r="BR40" i="3"/>
  <c r="BJ40" i="3"/>
  <c r="BB40" i="3"/>
  <c r="AT40" i="3"/>
  <c r="AL40" i="3"/>
  <c r="BR39" i="3"/>
  <c r="BJ39" i="3"/>
  <c r="BB39" i="3"/>
  <c r="AT39" i="3"/>
  <c r="AL39" i="3"/>
  <c r="BY40" i="3"/>
  <c r="BQ40" i="3"/>
  <c r="BI40" i="3"/>
  <c r="BA40" i="3"/>
  <c r="AS40" i="3"/>
  <c r="AK40" i="3"/>
  <c r="BQ32" i="3"/>
  <c r="AS32" i="3"/>
  <c r="BP32" i="3"/>
  <c r="AJ32" i="3"/>
  <c r="AB32" i="3"/>
  <c r="T32" i="3"/>
  <c r="L32" i="3"/>
  <c r="X35" i="3"/>
  <c r="AK32" i="3"/>
  <c r="AF35" i="3"/>
  <c r="BH32" i="3"/>
  <c r="BI32" i="3"/>
  <c r="AC32" i="3"/>
  <c r="BX32" i="3"/>
  <c r="AR32" i="3"/>
  <c r="BU32" i="3"/>
  <c r="BM32" i="3"/>
  <c r="BE32" i="3"/>
  <c r="AW32" i="3"/>
  <c r="AO32" i="3"/>
  <c r="AG32" i="3"/>
  <c r="Y32" i="3"/>
  <c r="Q32" i="3"/>
  <c r="I32" i="3"/>
  <c r="BY32" i="3"/>
  <c r="BA32" i="3"/>
  <c r="AZ32" i="3"/>
  <c r="BG32" i="3"/>
  <c r="AQ32" i="3"/>
  <c r="S32" i="3"/>
  <c r="BO34" i="3"/>
  <c r="AI34" i="3"/>
  <c r="BU35" i="3"/>
  <c r="W35" i="3"/>
  <c r="BP35" i="3"/>
  <c r="AZ35" i="3"/>
  <c r="AR35" i="3"/>
  <c r="T35" i="3"/>
  <c r="L35" i="3"/>
  <c r="BW32" i="3"/>
  <c r="AY32" i="3"/>
  <c r="AA32" i="3"/>
  <c r="K32" i="3"/>
  <c r="BW34" i="3"/>
  <c r="AY34" i="3"/>
  <c r="AA34" i="3"/>
  <c r="K34" i="3"/>
  <c r="BJ35" i="3"/>
  <c r="AK35" i="3"/>
  <c r="I35" i="3"/>
  <c r="BH35" i="3"/>
  <c r="AB35" i="3"/>
  <c r="BN32" i="3"/>
  <c r="AX32" i="3"/>
  <c r="Z32" i="3"/>
  <c r="BN34" i="3"/>
  <c r="AP34" i="3"/>
  <c r="Z34" i="3"/>
  <c r="J34" i="3"/>
  <c r="BI35" i="3"/>
  <c r="AU35" i="3"/>
  <c r="V35" i="3"/>
  <c r="H35" i="3"/>
  <c r="BW35" i="3"/>
  <c r="BO35" i="3"/>
  <c r="AY35" i="3"/>
  <c r="AQ35" i="3"/>
  <c r="AI35" i="3"/>
  <c r="AA35" i="3"/>
  <c r="S35" i="3"/>
  <c r="K35" i="3"/>
  <c r="BO32" i="3"/>
  <c r="AI32" i="3"/>
  <c r="BG34" i="3"/>
  <c r="AQ34" i="3"/>
  <c r="S34" i="3"/>
  <c r="AV35" i="3"/>
  <c r="BX35" i="3"/>
  <c r="AJ35" i="3"/>
  <c r="B5" i="3"/>
  <c r="BV32" i="3"/>
  <c r="BF32" i="3"/>
  <c r="AP32" i="3"/>
  <c r="AH32" i="3"/>
  <c r="R32" i="3"/>
  <c r="J32" i="3"/>
  <c r="BV34" i="3"/>
  <c r="BF34" i="3"/>
  <c r="AX34" i="3"/>
  <c r="AH34" i="3"/>
  <c r="R34" i="3"/>
  <c r="BT35" i="3"/>
  <c r="AG35" i="3"/>
  <c r="BG35" i="3"/>
  <c r="BU34" i="3"/>
  <c r="BM34" i="3"/>
  <c r="BE34" i="3"/>
  <c r="AW34" i="3"/>
  <c r="AO34" i="3"/>
  <c r="AG34" i="3"/>
  <c r="Y34" i="3"/>
  <c r="Q34" i="3"/>
  <c r="I34" i="3"/>
  <c r="BS35" i="3"/>
  <c r="BE35" i="3"/>
  <c r="AT35" i="3"/>
  <c r="U35" i="3"/>
  <c r="G35" i="3"/>
  <c r="BV35" i="3"/>
  <c r="BN35" i="3"/>
  <c r="BF35" i="3"/>
  <c r="AX35" i="3"/>
  <c r="AP35" i="3"/>
  <c r="AH35" i="3"/>
  <c r="Z35" i="3"/>
  <c r="R35" i="3"/>
  <c r="J35" i="3"/>
  <c r="BT32" i="3"/>
  <c r="BL32" i="3"/>
  <c r="BD32" i="3"/>
  <c r="AV32" i="3"/>
  <c r="AN32" i="3"/>
  <c r="AF32" i="3"/>
  <c r="X32" i="3"/>
  <c r="P32" i="3"/>
  <c r="H32" i="3"/>
  <c r="BT34" i="3"/>
  <c r="BL34" i="3"/>
  <c r="BD34" i="3"/>
  <c r="AV34" i="3"/>
  <c r="AN34" i="3"/>
  <c r="AF34" i="3"/>
  <c r="X34" i="3"/>
  <c r="P34" i="3"/>
  <c r="H34" i="3"/>
  <c r="BR35" i="3"/>
  <c r="AS35" i="3"/>
  <c r="AE35" i="3"/>
  <c r="Q35" i="3"/>
  <c r="F35" i="3"/>
  <c r="BS34" i="3"/>
  <c r="BK34" i="3"/>
  <c r="BC34" i="3"/>
  <c r="AU34" i="3"/>
  <c r="AM34" i="3"/>
  <c r="AE34" i="3"/>
  <c r="W34" i="3"/>
  <c r="O34" i="3"/>
  <c r="G34" i="3"/>
  <c r="BQ35" i="3"/>
  <c r="BC35" i="3"/>
  <c r="AO35" i="3"/>
  <c r="AD35" i="3"/>
  <c r="P35" i="3"/>
  <c r="E35" i="3"/>
  <c r="BY34" i="3"/>
  <c r="BQ34" i="3"/>
  <c r="BI34" i="3"/>
  <c r="BA34" i="3"/>
  <c r="AS34" i="3"/>
  <c r="AK34" i="3"/>
  <c r="AC34" i="3"/>
  <c r="U34" i="3"/>
  <c r="M34" i="3"/>
  <c r="E34" i="3"/>
  <c r="BA35" i="3"/>
  <c r="AM35" i="3"/>
  <c r="Y35" i="3"/>
  <c r="N35" i="3"/>
  <c r="BS32" i="3"/>
  <c r="BK32" i="3"/>
  <c r="BC32" i="3"/>
  <c r="AU32" i="3"/>
  <c r="AM32" i="3"/>
  <c r="AE32" i="3"/>
  <c r="W32" i="3"/>
  <c r="O32" i="3"/>
  <c r="G32" i="3"/>
  <c r="BR34" i="3"/>
  <c r="BJ34" i="3"/>
  <c r="BB34" i="3"/>
  <c r="AT34" i="3"/>
  <c r="AL34" i="3"/>
  <c r="AD34" i="3"/>
  <c r="V34" i="3"/>
  <c r="N34" i="3"/>
  <c r="F34" i="3"/>
  <c r="BM35" i="3"/>
  <c r="BB35" i="3"/>
  <c r="AN35" i="3"/>
  <c r="AC35" i="3"/>
  <c r="O35" i="3"/>
  <c r="BX34" i="3"/>
  <c r="BP34" i="3"/>
  <c r="BH34" i="3"/>
  <c r="AZ34" i="3"/>
  <c r="AR34" i="3"/>
  <c r="AJ34" i="3"/>
  <c r="AB34" i="3"/>
  <c r="T34" i="3"/>
  <c r="L34" i="3"/>
  <c r="BY35" i="3"/>
  <c r="BK35" i="3"/>
  <c r="AW35" i="3"/>
  <c r="AL35" i="3"/>
  <c r="M35" i="3"/>
  <c r="BW33" i="3"/>
  <c r="BW64" i="3" s="1"/>
  <c r="AH33" i="3"/>
  <c r="AH64" i="3" s="1"/>
  <c r="AF33" i="3"/>
  <c r="AF64" i="3" s="1"/>
  <c r="AX33" i="3"/>
  <c r="AX64" i="3" s="1"/>
  <c r="Z33" i="3"/>
  <c r="Z64" i="3" s="1"/>
  <c r="BO33" i="3"/>
  <c r="BO64" i="3" s="1"/>
  <c r="BN33" i="3"/>
  <c r="BN64" i="3" s="1"/>
  <c r="AQ33" i="3"/>
  <c r="AQ64" i="3" s="1"/>
  <c r="X33" i="3"/>
  <c r="X64" i="3" s="1"/>
  <c r="BL33" i="3"/>
  <c r="BL64" i="3" s="1"/>
  <c r="AP33" i="3"/>
  <c r="AP64" i="3" s="1"/>
  <c r="S33" i="3"/>
  <c r="S64" i="3" s="1"/>
  <c r="BD33" i="3"/>
  <c r="BD64" i="3" s="1"/>
  <c r="BV33" i="3"/>
  <c r="BV64" i="3" s="1"/>
  <c r="AY33" i="3"/>
  <c r="AY64" i="3" s="1"/>
  <c r="BT33" i="3"/>
  <c r="BT64" i="3" s="1"/>
  <c r="AA33" i="3"/>
  <c r="AA64" i="3" s="1"/>
  <c r="AV33" i="3"/>
  <c r="AV64" i="3" s="1"/>
  <c r="BG33" i="3"/>
  <c r="BG64" i="3" s="1"/>
  <c r="AN33" i="3"/>
  <c r="AN64" i="3" s="1"/>
  <c r="R33" i="3"/>
  <c r="R64" i="3" s="1"/>
  <c r="BF33" i="3"/>
  <c r="BF64" i="3" s="1"/>
  <c r="AI33" i="3"/>
  <c r="AI64" i="3" s="1"/>
  <c r="P33" i="3"/>
  <c r="P64" i="3" s="1"/>
  <c r="BS31" i="3"/>
  <c r="BK31" i="3"/>
  <c r="BC31" i="3"/>
  <c r="AU31" i="3"/>
  <c r="AM31" i="3"/>
  <c r="AE31" i="3"/>
  <c r="W31" i="3"/>
  <c r="O31" i="3"/>
  <c r="G31" i="3"/>
  <c r="BX33" i="3"/>
  <c r="BX64" i="3" s="1"/>
  <c r="BP33" i="3"/>
  <c r="BP64" i="3" s="1"/>
  <c r="BH33" i="3"/>
  <c r="BH64" i="3" s="1"/>
  <c r="AZ33" i="3"/>
  <c r="AZ64" i="3" s="1"/>
  <c r="AR33" i="3"/>
  <c r="AR64" i="3" s="1"/>
  <c r="AJ33" i="3"/>
  <c r="AJ64" i="3" s="1"/>
  <c r="AB33" i="3"/>
  <c r="AB64" i="3" s="1"/>
  <c r="T33" i="3"/>
  <c r="T64" i="3" s="1"/>
  <c r="L33" i="3"/>
  <c r="L64" i="3" s="1"/>
  <c r="K33" i="3"/>
  <c r="K64" i="3" s="1"/>
  <c r="J33" i="3"/>
  <c r="J64" i="3" s="1"/>
  <c r="BJ31" i="3"/>
  <c r="AD31" i="3"/>
  <c r="F31" i="3"/>
  <c r="BY31" i="3"/>
  <c r="BQ31" i="3"/>
  <c r="BI31" i="3"/>
  <c r="BA31" i="3"/>
  <c r="AS31" i="3"/>
  <c r="AK31" i="3"/>
  <c r="AC31" i="3"/>
  <c r="U31" i="3"/>
  <c r="M31" i="3"/>
  <c r="E31" i="3"/>
  <c r="BX31" i="3"/>
  <c r="BP31" i="3"/>
  <c r="BH31" i="3"/>
  <c r="AZ31" i="3"/>
  <c r="AR31" i="3"/>
  <c r="AJ31" i="3"/>
  <c r="AB31" i="3"/>
  <c r="T31" i="3"/>
  <c r="L31" i="3"/>
  <c r="BU33" i="3"/>
  <c r="BU64" i="3" s="1"/>
  <c r="BM33" i="3"/>
  <c r="BM64" i="3" s="1"/>
  <c r="BE33" i="3"/>
  <c r="BE64" i="3" s="1"/>
  <c r="AW33" i="3"/>
  <c r="AW64" i="3" s="1"/>
  <c r="AO33" i="3"/>
  <c r="AO64" i="3" s="1"/>
  <c r="AG33" i="3"/>
  <c r="AG64" i="3" s="1"/>
  <c r="Y33" i="3"/>
  <c r="Y64" i="3" s="1"/>
  <c r="Q33" i="3"/>
  <c r="Q64" i="3" s="1"/>
  <c r="I33" i="3"/>
  <c r="I64" i="3" s="1"/>
  <c r="H33" i="3"/>
  <c r="H64" i="3" s="1"/>
  <c r="AT31" i="3"/>
  <c r="V31" i="3"/>
  <c r="BO31" i="3"/>
  <c r="AY31" i="3"/>
  <c r="AI31" i="3"/>
  <c r="S31" i="3"/>
  <c r="AX31" i="3"/>
  <c r="G33" i="3"/>
  <c r="G64" i="3" s="1"/>
  <c r="BR31" i="3"/>
  <c r="AL31" i="3"/>
  <c r="N31" i="3"/>
  <c r="BW31" i="3"/>
  <c r="BG31" i="3"/>
  <c r="AQ31" i="3"/>
  <c r="AA31" i="3"/>
  <c r="K31" i="3"/>
  <c r="BV31" i="3"/>
  <c r="BF31" i="3"/>
  <c r="AP31" i="3"/>
  <c r="AH31" i="3"/>
  <c r="Z31" i="3"/>
  <c r="R31" i="3"/>
  <c r="J31" i="3"/>
  <c r="BS33" i="3"/>
  <c r="BS64" i="3" s="1"/>
  <c r="BK33" i="3"/>
  <c r="BK64" i="3" s="1"/>
  <c r="BC33" i="3"/>
  <c r="BC64" i="3" s="1"/>
  <c r="AU33" i="3"/>
  <c r="AU64" i="3" s="1"/>
  <c r="AM33" i="3"/>
  <c r="AM64" i="3" s="1"/>
  <c r="AE33" i="3"/>
  <c r="AE64" i="3" s="1"/>
  <c r="W33" i="3"/>
  <c r="W64" i="3" s="1"/>
  <c r="O33" i="3"/>
  <c r="O64" i="3" s="1"/>
  <c r="BU31" i="3"/>
  <c r="BM31" i="3"/>
  <c r="BE31" i="3"/>
  <c r="AW31" i="3"/>
  <c r="AO31" i="3"/>
  <c r="AG31" i="3"/>
  <c r="Y31" i="3"/>
  <c r="Q31" i="3"/>
  <c r="I31" i="3"/>
  <c r="BR33" i="3"/>
  <c r="BR64" i="3" s="1"/>
  <c r="BJ33" i="3"/>
  <c r="BJ64" i="3" s="1"/>
  <c r="BB33" i="3"/>
  <c r="BB64" i="3" s="1"/>
  <c r="AT33" i="3"/>
  <c r="AT64" i="3" s="1"/>
  <c r="AL33" i="3"/>
  <c r="AL64" i="3" s="1"/>
  <c r="AD33" i="3"/>
  <c r="AD64" i="3" s="1"/>
  <c r="V33" i="3"/>
  <c r="V64" i="3" s="1"/>
  <c r="N33" i="3"/>
  <c r="N64" i="3" s="1"/>
  <c r="F33" i="3"/>
  <c r="F64" i="3" s="1"/>
  <c r="BB31" i="3"/>
  <c r="BN31" i="3"/>
  <c r="BT31" i="3"/>
  <c r="BL31" i="3"/>
  <c r="BD31" i="3"/>
  <c r="AV31" i="3"/>
  <c r="AN31" i="3"/>
  <c r="AF31" i="3"/>
  <c r="X31" i="3"/>
  <c r="P31" i="3"/>
  <c r="H31" i="3"/>
  <c r="BY33" i="3"/>
  <c r="BY64" i="3" s="1"/>
  <c r="BQ33" i="3"/>
  <c r="BQ64" i="3" s="1"/>
  <c r="BI33" i="3"/>
  <c r="BI64" i="3" s="1"/>
  <c r="BA33" i="3"/>
  <c r="BA64" i="3" s="1"/>
  <c r="AS33" i="3"/>
  <c r="AS64" i="3" s="1"/>
  <c r="AK33" i="3"/>
  <c r="AK64" i="3" s="1"/>
  <c r="AC33" i="3"/>
  <c r="AC64" i="3" s="1"/>
  <c r="U33" i="3"/>
  <c r="U64" i="3" s="1"/>
  <c r="M33" i="3"/>
  <c r="M64" i="3" s="1"/>
  <c r="E33" i="3"/>
  <c r="E64" i="3" s="1"/>
  <c r="BX63" i="3" l="1"/>
  <c r="AB63" i="3"/>
  <c r="AO63" i="3"/>
  <c r="AH63" i="3"/>
  <c r="AG63" i="3"/>
  <c r="AN63" i="3"/>
  <c r="U63" i="3"/>
  <c r="BW63" i="3"/>
  <c r="AC63" i="3"/>
  <c r="AY63" i="3"/>
  <c r="X63" i="3"/>
  <c r="AE63" i="3"/>
  <c r="K63" i="3"/>
  <c r="P63" i="3"/>
  <c r="D68" i="3"/>
  <c r="BH63" i="3"/>
  <c r="AS63" i="3"/>
  <c r="BM63" i="3"/>
  <c r="AU63" i="3"/>
  <c r="BB63" i="3"/>
  <c r="D33" i="3"/>
  <c r="D64" i="3" s="1"/>
  <c r="D49" i="3"/>
  <c r="D55" i="3" s="1"/>
  <c r="AK63" i="3"/>
  <c r="Z63" i="3"/>
  <c r="Y63" i="3"/>
  <c r="AF63" i="3"/>
  <c r="AM63" i="3"/>
  <c r="AT63" i="3"/>
  <c r="D60" i="3"/>
  <c r="D63" i="3" s="1"/>
  <c r="D67" i="3"/>
  <c r="D56" i="3"/>
  <c r="AJ63" i="3"/>
  <c r="AL63" i="3"/>
  <c r="D31" i="3"/>
  <c r="BA63" i="3"/>
  <c r="BN63" i="3"/>
  <c r="I63" i="3"/>
  <c r="W63" i="3"/>
  <c r="AD63" i="3"/>
  <c r="D35" i="3"/>
  <c r="D34" i="3"/>
  <c r="D66" i="3"/>
  <c r="D62" i="3"/>
  <c r="BI63" i="3"/>
  <c r="L63" i="3"/>
  <c r="BT63" i="3"/>
  <c r="H63" i="3"/>
  <c r="O63" i="3"/>
  <c r="V63" i="3"/>
  <c r="R63" i="3"/>
  <c r="D57" i="3"/>
  <c r="E63" i="3"/>
  <c r="BQ63" i="3"/>
  <c r="AQ63" i="3"/>
  <c r="BS63" i="3"/>
  <c r="G63" i="3"/>
  <c r="N63" i="3"/>
  <c r="AR63" i="3"/>
  <c r="BJ63" i="3"/>
  <c r="D32" i="3"/>
  <c r="M63" i="3"/>
  <c r="BY63" i="3"/>
  <c r="BO63" i="3"/>
  <c r="AX63" i="3"/>
  <c r="AW63" i="3"/>
  <c r="BD63" i="3"/>
  <c r="BK63" i="3"/>
  <c r="BR63" i="3"/>
  <c r="F63" i="3"/>
  <c r="BP63" i="3"/>
  <c r="G58" i="3"/>
  <c r="BS58" i="3"/>
  <c r="AF58" i="3"/>
  <c r="BN58" i="3"/>
  <c r="BR58" i="3"/>
  <c r="BW58" i="3"/>
  <c r="S58" i="3"/>
  <c r="BA58" i="3"/>
  <c r="AA58" i="3"/>
  <c r="BF58" i="3"/>
  <c r="BB58" i="3"/>
  <c r="BG58" i="3"/>
  <c r="BO58" i="3"/>
  <c r="BC58" i="3"/>
  <c r="L58" i="3"/>
  <c r="AC58" i="3"/>
  <c r="BX58" i="3"/>
  <c r="J58" i="3"/>
  <c r="AM58" i="3"/>
  <c r="BV58" i="3"/>
  <c r="BK58" i="3"/>
  <c r="BP58" i="3"/>
  <c r="AG58" i="3"/>
  <c r="U58" i="3"/>
  <c r="V58" i="3"/>
  <c r="BM58" i="3"/>
  <c r="AX58" i="3"/>
  <c r="AQ58" i="3"/>
  <c r="AY58" i="3"/>
  <c r="BJ58" i="3"/>
  <c r="W58" i="3"/>
  <c r="AE58" i="3"/>
  <c r="BE58" i="3"/>
  <c r="BQ58" i="3"/>
  <c r="M58" i="3"/>
  <c r="X58" i="3"/>
  <c r="AN58" i="3"/>
  <c r="AW58" i="3"/>
  <c r="AD58" i="3"/>
  <c r="H58" i="3"/>
  <c r="BT58" i="3"/>
  <c r="AP58" i="3"/>
  <c r="AT58" i="3"/>
  <c r="O58" i="3"/>
  <c r="P58" i="3"/>
  <c r="AO58" i="3"/>
  <c r="AK58" i="3"/>
  <c r="AL58" i="3"/>
  <c r="T58" i="3"/>
  <c r="AI58" i="3"/>
  <c r="AU58" i="3"/>
  <c r="AV58" i="3"/>
  <c r="I58" i="3"/>
  <c r="BU58" i="3"/>
  <c r="AJ58" i="3"/>
  <c r="AB58" i="3"/>
  <c r="AS58" i="3"/>
  <c r="D46" i="3"/>
  <c r="BD58" i="3"/>
  <c r="Q58" i="3"/>
  <c r="Z58" i="3"/>
  <c r="AZ58" i="3"/>
  <c r="AR58" i="3"/>
  <c r="BI58" i="3"/>
  <c r="N58" i="3"/>
  <c r="AN41" i="3"/>
  <c r="BL58" i="3"/>
  <c r="Y58" i="3"/>
  <c r="AH58" i="3"/>
  <c r="E58" i="3"/>
  <c r="F58" i="3"/>
  <c r="K58" i="3"/>
  <c r="BH58" i="3"/>
  <c r="BY58" i="3"/>
  <c r="BD41" i="3"/>
  <c r="AR37" i="3"/>
  <c r="BH41" i="3"/>
  <c r="AZ37" i="3"/>
  <c r="AY41" i="3"/>
  <c r="BP41" i="3"/>
  <c r="BG41" i="3"/>
  <c r="BX41" i="3"/>
  <c r="BO41" i="3"/>
  <c r="BF41" i="3"/>
  <c r="BN41" i="3"/>
  <c r="AJ41" i="3"/>
  <c r="BA41" i="3"/>
  <c r="AX41" i="3"/>
  <c r="BM41" i="3"/>
  <c r="AT41" i="3"/>
  <c r="AI41" i="3"/>
  <c r="AZ41" i="3"/>
  <c r="BQ41" i="3"/>
  <c r="BT41" i="3"/>
  <c r="BM37" i="3"/>
  <c r="BW41" i="3"/>
  <c r="BL37" i="3"/>
  <c r="AO37" i="3"/>
  <c r="AL41" i="3"/>
  <c r="AV41" i="3"/>
  <c r="BV41" i="3"/>
  <c r="AR41" i="3"/>
  <c r="BI41" i="3"/>
  <c r="AG41" i="3"/>
  <c r="AQ41" i="3"/>
  <c r="BU41" i="3"/>
  <c r="AW41" i="3"/>
  <c r="BV37" i="3"/>
  <c r="AH41" i="3"/>
  <c r="BE41" i="3"/>
  <c r="AO41" i="3"/>
  <c r="BL41" i="3"/>
  <c r="AP41" i="3"/>
  <c r="BB41" i="3"/>
  <c r="AM41" i="3"/>
  <c r="BY41" i="3"/>
  <c r="BJ41" i="3"/>
  <c r="AU41" i="3"/>
  <c r="BR41" i="3"/>
  <c r="BC41" i="3"/>
  <c r="BK41" i="3"/>
  <c r="AK41" i="3"/>
  <c r="BS41" i="3"/>
  <c r="AS41" i="3"/>
  <c r="BD37" i="3"/>
  <c r="Y37" i="3"/>
  <c r="R37" i="3"/>
  <c r="BX37" i="3"/>
  <c r="BK37" i="3"/>
  <c r="G37" i="3"/>
  <c r="AG37" i="3"/>
  <c r="AI37" i="3"/>
  <c r="BS37" i="3"/>
  <c r="BT37" i="3"/>
  <c r="BW37" i="3"/>
  <c r="AB37" i="3"/>
  <c r="T37" i="3"/>
  <c r="BN37" i="3"/>
  <c r="AW37" i="3"/>
  <c r="BO37" i="3"/>
  <c r="BG37" i="3"/>
  <c r="AP37" i="3"/>
  <c r="BI37" i="3"/>
  <c r="X37" i="3"/>
  <c r="V37" i="3"/>
  <c r="AF37" i="3"/>
  <c r="S37" i="3"/>
  <c r="BB37" i="3"/>
  <c r="AQ37" i="3"/>
  <c r="H37" i="3"/>
  <c r="AH37" i="3"/>
  <c r="L37" i="3"/>
  <c r="Z37" i="3"/>
  <c r="BE37" i="3"/>
  <c r="BF37" i="3"/>
  <c r="N37" i="3"/>
  <c r="P37" i="3"/>
  <c r="I37" i="3"/>
  <c r="BU37" i="3"/>
  <c r="K37" i="3"/>
  <c r="BH37" i="3"/>
  <c r="E37" i="3"/>
  <c r="BQ37" i="3"/>
  <c r="AY37" i="3"/>
  <c r="M37" i="3"/>
  <c r="BY37" i="3"/>
  <c r="O37" i="3"/>
  <c r="AJ37" i="3"/>
  <c r="U37" i="3"/>
  <c r="F37" i="3"/>
  <c r="W37" i="3"/>
  <c r="AD37" i="3"/>
  <c r="AE37" i="3"/>
  <c r="BR37" i="3"/>
  <c r="BJ37" i="3"/>
  <c r="AM37" i="3"/>
  <c r="AL37" i="3"/>
  <c r="AK37" i="3"/>
  <c r="AS37" i="3"/>
  <c r="AC37" i="3"/>
  <c r="AT37" i="3"/>
  <c r="AN37" i="3"/>
  <c r="AU37" i="3"/>
  <c r="AV37" i="3"/>
  <c r="Q37" i="3"/>
  <c r="J37" i="3"/>
  <c r="AA37" i="3"/>
  <c r="AX37" i="3"/>
  <c r="BP37" i="3"/>
  <c r="BA37" i="3"/>
  <c r="BC37" i="3"/>
  <c r="D58" i="3" l="1"/>
  <c r="D3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<sst xmlns="http://schemas.openxmlformats.org/spreadsheetml/2006/main" count="2724" uniqueCount="617">
  <si>
    <t>Unité : Milliard d'euros</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</si>
  <si>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</si>
  <si>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</si>
  <si>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</si>
  <si>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</si>
  <si>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</si>
  <si>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</si>
  <si>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</si>
  <si>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</si>
  <si>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</si>
  <si>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</si>
  <si>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</si>
  <si>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</si>
  <si>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</si>
  <si>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</si>
  <si>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</si>
  <si>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</si>
  <si>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</si>
  <si>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</si>
  <si>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</si>
  <si>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</si>
  <si>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</si>
  <si>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</si>
  <si>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</si>
  <si>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</si>
  <si>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</si>
  <si>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</si>
  <si>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</si>
  <si>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</si>
  <si>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</si>
  <si>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</si>
  <si>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</si>
  <si>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</si>
  <si>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</si>
  <si>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</si>
  <si>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</si>
  <si>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</si>
  <si>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</si>
  <si>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</si>
  <si>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</si>
  <si>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</si>
  <si>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</si>
  <si>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</si>
  <si>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</si>
  <si>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</si>
  <si>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</si>
  <si>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</si>
  <si>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</si>
  <si>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</si>
  <si>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</si>
  <si>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</si>
  <si>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</si>
  <si>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</si>
  <si>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</si>
  <si>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</si>
  <si>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</si>
  <si>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</si>
  <si>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</si>
  <si>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</si>
  <si>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</si>
  <si>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</si>
  <si>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</si>
  <si>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</si>
  <si>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</si>
  <si>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</si>
  <si>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</si>
  <si>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</si>
  <si>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</si>
  <si>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</si>
  <si>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</si>
  <si>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</si>
  <si>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</si>
  <si>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</si>
  <si>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</si>
  <si>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</si>
  <si>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Compte de production</t>
  </si>
  <si>
    <t>Ressources</t>
  </si>
  <si>
    <t>P1</t>
  </si>
  <si>
    <t>Production</t>
  </si>
  <si>
    <t>P11</t>
  </si>
  <si>
    <t>Production marchande</t>
  </si>
  <si>
    <t>P12</t>
  </si>
  <si>
    <t>Production pour usage final propre</t>
  </si>
  <si>
    <t>Emplois</t>
  </si>
  <si>
    <t>P2</t>
  </si>
  <si>
    <t>Consommation intermédiaire</t>
  </si>
  <si>
    <t>B1G</t>
  </si>
  <si>
    <t>Valeur ajoutée brute</t>
  </si>
  <si>
    <t>P51C</t>
  </si>
  <si>
    <t>Consommation de capital fixe</t>
  </si>
  <si>
    <t>B1N</t>
  </si>
  <si>
    <t>Valeur ajoutée nette de CCF</t>
  </si>
  <si>
    <t/>
  </si>
  <si>
    <t>Compte d'exploitation</t>
  </si>
  <si>
    <t>D1</t>
  </si>
  <si>
    <t>Rémunération des salariés</t>
  </si>
  <si>
    <t>D11</t>
  </si>
  <si>
    <t>Salaires et traitements bruts</t>
  </si>
  <si>
    <t>D12</t>
  </si>
  <si>
    <t>Cotisations sociales à la charge des employeurs</t>
  </si>
  <si>
    <t>D121</t>
  </si>
  <si>
    <t>Cotisations sociales effectives à la charge des employeurs</t>
  </si>
  <si>
    <t>D122</t>
  </si>
  <si>
    <t>Cotisations sociales imputées à la charge des employeurs</t>
  </si>
  <si>
    <t>D29</t>
  </si>
  <si>
    <t>Autres impôts sur la production</t>
  </si>
  <si>
    <t>D291</t>
  </si>
  <si>
    <t>Impôts sur les salaires et la main d’oeuvre</t>
  </si>
  <si>
    <t>D292</t>
  </si>
  <si>
    <t>Impôts divers sur la production</t>
  </si>
  <si>
    <t>D39</t>
  </si>
  <si>
    <t>Autres subventions sur la production</t>
  </si>
  <si>
    <t>B2A3G</t>
  </si>
  <si>
    <t>Excédent brut d’exploitation et revenu mixte brut</t>
  </si>
  <si>
    <t>B2A3N</t>
  </si>
  <si>
    <t>Excédent d’exploitation/revenu mixte net de CCF</t>
  </si>
  <si>
    <t>B2G</t>
  </si>
  <si>
    <t>Excédent brut d’exploitation</t>
  </si>
  <si>
    <t>B2N</t>
  </si>
  <si>
    <t>Excédent d’exploitation net de CCF</t>
  </si>
  <si>
    <t>B3G</t>
  </si>
  <si>
    <t>Revenu mixte brut</t>
  </si>
  <si>
    <t>B3N</t>
  </si>
  <si>
    <t>Revenu mixte net de CCF</t>
  </si>
  <si>
    <t>Compte d'affectation des revenus primaires</t>
  </si>
  <si>
    <t>D4</t>
  </si>
  <si>
    <t>Revenus de la propriété</t>
  </si>
  <si>
    <t>D41</t>
  </si>
  <si>
    <t>Intérêts</t>
  </si>
  <si>
    <t>D42</t>
  </si>
  <si>
    <t>Revenus distribués des sociétés</t>
  </si>
  <si>
    <t>D421</t>
  </si>
  <si>
    <t>Dividendes</t>
  </si>
  <si>
    <t>D422</t>
  </si>
  <si>
    <t>Prélèvements sur les revenus des quasi-sociétés</t>
  </si>
  <si>
    <t>D44</t>
  </si>
  <si>
    <t>Revenus d’investissements</t>
  </si>
  <si>
    <t>D45</t>
  </si>
  <si>
    <t>Loyers</t>
  </si>
  <si>
    <t>B5G</t>
  </si>
  <si>
    <t>Solde brut des revenus primaires</t>
  </si>
  <si>
    <t>B5N</t>
  </si>
  <si>
    <t>Solde des revenus primaires net de CCF</t>
  </si>
  <si>
    <t>Compte de distribution secondaire du revenu</t>
  </si>
  <si>
    <t>D62</t>
  </si>
  <si>
    <t>Prestations sociales autres que transferts sociaux en nature</t>
  </si>
  <si>
    <t>D621</t>
  </si>
  <si>
    <t>Prestations de sécurité sociale en espèces</t>
  </si>
  <si>
    <t>D622</t>
  </si>
  <si>
    <t>Autres prestations d’assurance sociale</t>
  </si>
  <si>
    <t>D623</t>
  </si>
  <si>
    <t>Prestations d’assurance sociale en espèces</t>
  </si>
  <si>
    <t>D7</t>
  </si>
  <si>
    <t>Autres transferts courants</t>
  </si>
  <si>
    <t>D72</t>
  </si>
  <si>
    <t>Indemnités d’assurance-dommages</t>
  </si>
  <si>
    <t>D75</t>
  </si>
  <si>
    <t>Transferts courants divers</t>
  </si>
  <si>
    <t>D752</t>
  </si>
  <si>
    <t>Transferts courants entre ménages</t>
  </si>
  <si>
    <t>D759</t>
  </si>
  <si>
    <t>Autres transferts courants divers</t>
  </si>
  <si>
    <t>D5</t>
  </si>
  <si>
    <t>Impôts courants sur le revenu, le patrimoine, etc.</t>
  </si>
  <si>
    <t>D51</t>
  </si>
  <si>
    <t>Impôts sur le revenu</t>
  </si>
  <si>
    <t>D59</t>
  </si>
  <si>
    <t>Autres impôts courants</t>
  </si>
  <si>
    <t>D61</t>
  </si>
  <si>
    <t>Cotisations sociales nettes</t>
  </si>
  <si>
    <t>D611</t>
  </si>
  <si>
    <t>D612</t>
  </si>
  <si>
    <t>D613</t>
  </si>
  <si>
    <t>Cotisations sociales effectives à la charge des ménages</t>
  </si>
  <si>
    <t>D613CE</t>
  </si>
  <si>
    <t>Cotisations sociales effectives obligatoires à la charge des salariés</t>
  </si>
  <si>
    <t>D613NSI</t>
  </si>
  <si>
    <t>Cotisations des non salariés</t>
  </si>
  <si>
    <t>D71</t>
  </si>
  <si>
    <t>Primes nettes d’assurance-dommages</t>
  </si>
  <si>
    <t>D751</t>
  </si>
  <si>
    <t>Transferts courants aux ISBLSM</t>
  </si>
  <si>
    <t>B6G</t>
  </si>
  <si>
    <t>Revenu disponible brut</t>
  </si>
  <si>
    <t>B6N</t>
  </si>
  <si>
    <t>Revenu disponible net de CCF</t>
  </si>
  <si>
    <t>Compte d'utilisation du revenu</t>
  </si>
  <si>
    <t>P31</t>
  </si>
  <si>
    <t>Dépense de consommation individuelle</t>
  </si>
  <si>
    <t>B8G</t>
  </si>
  <si>
    <t>Épargne brute</t>
  </si>
  <si>
    <t>B8N</t>
  </si>
  <si>
    <t>Épargne brute net de CCF</t>
  </si>
  <si>
    <t>Compte de capital</t>
  </si>
  <si>
    <t>D9R</t>
  </si>
  <si>
    <t>Transferts en capital à recevoir</t>
  </si>
  <si>
    <t>D92R</t>
  </si>
  <si>
    <t>Aides à l’investissement à recevoir</t>
  </si>
  <si>
    <t>D99R</t>
  </si>
  <si>
    <t>Autres transferts en capital à recevoir</t>
  </si>
  <si>
    <t>D9P</t>
  </si>
  <si>
    <t>Transferts en capital à payer</t>
  </si>
  <si>
    <t>D91P</t>
  </si>
  <si>
    <t>Impôts en capital à payer</t>
  </si>
  <si>
    <t>D92P</t>
  </si>
  <si>
    <t>Aides à l’investissement à payer</t>
  </si>
  <si>
    <t>D99P</t>
  </si>
  <si>
    <t>Autres transferts en capital à payer</t>
  </si>
  <si>
    <t>P5</t>
  </si>
  <si>
    <t>Formation brute de capital/Formation nette de capital</t>
  </si>
  <si>
    <t>P51G</t>
  </si>
  <si>
    <t>Formation brute de capital fixe</t>
  </si>
  <si>
    <t>P52</t>
  </si>
  <si>
    <t>Variation des stocks</t>
  </si>
  <si>
    <t>P53</t>
  </si>
  <si>
    <t>Acquisitions moins cessions d’objets de valeur</t>
  </si>
  <si>
    <t>NP</t>
  </si>
  <si>
    <t>Acquisitions moins cessions d’actifs non produits</t>
  </si>
  <si>
    <t>B9</t>
  </si>
  <si>
    <t>Capacité (+) ou besoin (-) de financement</t>
  </si>
  <si>
    <t>Compte de redistribution du revenu en nature</t>
  </si>
  <si>
    <t>D63</t>
  </si>
  <si>
    <t>Transferts sociaux en nature</t>
  </si>
  <si>
    <t>D631</t>
  </si>
  <si>
    <t>Transferts sociaux en nature – production non marchande</t>
  </si>
  <si>
    <t>D632</t>
  </si>
  <si>
    <t>Transferts sociaux en nature – production marchande achetée</t>
  </si>
  <si>
    <t>B7G</t>
  </si>
  <si>
    <t>Revenu disponible brut ajusté</t>
  </si>
  <si>
    <t>B7N</t>
  </si>
  <si>
    <t>Revenu disponible ajusté net de CCF</t>
  </si>
  <si>
    <t xml:space="preserve">Compte d'utilisation du revenu disponible ajusté </t>
  </si>
  <si>
    <t>P4</t>
  </si>
  <si>
    <t>Consommation finale effective</t>
  </si>
  <si>
    <t>7.401 – Compte des ménages (S14)</t>
  </si>
  <si>
    <t>Source : Comptes nationaux annuels (base 2014)</t>
  </si>
  <si>
    <t>Note : Les montants nets (BxN) sont obtenus en retranchant la consommation de capital fixe aux montants bruts.</t>
  </si>
  <si>
    <t>2023-09-27T13:53:18</t>
  </si>
  <si>
    <t>Onglet</t>
  </si>
  <si>
    <t>T_7401</t>
  </si>
  <si>
    <t>Nom du fichier xlsx</t>
  </si>
  <si>
    <t>Date de création du fichier</t>
  </si>
  <si>
    <t>Source</t>
  </si>
  <si>
    <t>Comptes nationaux annuels (base 2014)</t>
  </si>
  <si>
    <t>COD_VAR</t>
  </si>
  <si>
    <t>LIB_VAR</t>
  </si>
  <si>
    <t>COD_MOD</t>
  </si>
  <si>
    <t>LIB_MOD</t>
  </si>
  <si>
    <t>FREQ</t>
  </si>
  <si>
    <t>Fréquence</t>
  </si>
  <si>
    <t>A</t>
  </si>
  <si>
    <t>Annuel</t>
  </si>
  <si>
    <t>TIME_PERIOD</t>
  </si>
  <si>
    <t>Période temporelle</t>
  </si>
  <si>
    <t>1949 -&gt; 2022</t>
  </si>
  <si>
    <t>GEO_DATE</t>
  </si>
  <si>
    <t>Millésime géographique</t>
  </si>
  <si>
    <t>GEO_SCOPE</t>
  </si>
  <si>
    <t>Périmètre géographique</t>
  </si>
  <si>
    <t>FE</t>
  </si>
  <si>
    <t>France entière</t>
  </si>
  <si>
    <t>GEO_OBJECT</t>
  </si>
  <si>
    <t>Niveau géographique</t>
  </si>
  <si>
    <t>NAT</t>
  </si>
  <si>
    <t>Niveau national</t>
  </si>
  <si>
    <t>ACCOUNTING_ENTRY</t>
  </si>
  <si>
    <t>Position de compte</t>
  </si>
  <si>
    <t>B</t>
  </si>
  <si>
    <t>Solde</t>
  </si>
  <si>
    <t>C</t>
  </si>
  <si>
    <t>Ressource ou crédit</t>
  </si>
  <si>
    <t>D</t>
  </si>
  <si>
    <t>Emploi ou débit</t>
  </si>
  <si>
    <t>ACTIVITY</t>
  </si>
  <si>
    <t>Activité économique</t>
  </si>
  <si>
    <t>_T</t>
  </si>
  <si>
    <t>Total</t>
  </si>
  <si>
    <t>COUNTERPART_AREA</t>
  </si>
  <si>
    <t>Zone de contrepartie</t>
  </si>
  <si>
    <t>W0</t>
  </si>
  <si>
    <t xml:space="preserve">Monde </t>
  </si>
  <si>
    <t>EXPENDITURE</t>
  </si>
  <si>
    <t>Dépense</t>
  </si>
  <si>
    <t>_Z</t>
  </si>
  <si>
    <t>INSTR_ASSET</t>
  </si>
  <si>
    <t>Classe d'actifs passifs</t>
  </si>
  <si>
    <t>PRICES</t>
  </si>
  <si>
    <t>Valorisation des prix</t>
  </si>
  <si>
    <t>V</t>
  </si>
  <si>
    <t>En valeur aux prix courants</t>
  </si>
  <si>
    <t>PRODUCT</t>
  </si>
  <si>
    <t>Produit</t>
  </si>
  <si>
    <t>REF_SECTOR</t>
  </si>
  <si>
    <t>Secteur institutionnel</t>
  </si>
  <si>
    <t>S14</t>
  </si>
  <si>
    <t>Ménages</t>
  </si>
  <si>
    <t>STO</t>
  </si>
  <si>
    <t>Opération comptable</t>
  </si>
  <si>
    <t>TRANSFORMATION</t>
  </si>
  <si>
    <t>Transformation</t>
  </si>
  <si>
    <t>N</t>
  </si>
  <si>
    <t>Valeur non transformée</t>
  </si>
  <si>
    <t>UNIT_MEASURE</t>
  </si>
  <si>
    <t>Unité de mesure</t>
  </si>
  <si>
    <t>XDC</t>
  </si>
  <si>
    <t xml:space="preserve">Devise domestique </t>
  </si>
  <si>
    <t>Total de la demande intérieure en produits</t>
  </si>
  <si>
    <t>DINT</t>
  </si>
  <si>
    <t>Demande intérieure hors stocks</t>
  </si>
  <si>
    <t>DINT_S</t>
  </si>
  <si>
    <t>Exportations de biens et services</t>
  </si>
  <si>
    <t>P6</t>
  </si>
  <si>
    <t xml:space="preserve">   Institutions sans but lucratif au services des ménages</t>
  </si>
  <si>
    <t>S15</t>
  </si>
  <si>
    <t xml:space="preserve">   Ménages hors entrepreneurs individuels</t>
  </si>
  <si>
    <t>S14B</t>
  </si>
  <si>
    <t xml:space="preserve">   Administrations publiques</t>
  </si>
  <si>
    <t>S13</t>
  </si>
  <si>
    <t xml:space="preserve">   Sociétés et entreprises individuelles financières</t>
  </si>
  <si>
    <t>S12X14AF</t>
  </si>
  <si>
    <t xml:space="preserve">   Sociétés et entreprises individuelles non financières</t>
  </si>
  <si>
    <t>S11X14AA</t>
  </si>
  <si>
    <t xml:space="preserve">      dont Dépense de consommation collective</t>
  </si>
  <si>
    <t>P32</t>
  </si>
  <si>
    <t xml:space="preserve">      dont Dépense de consommation individuelle</t>
  </si>
  <si>
    <t>Dépense de consommation finale</t>
  </si>
  <si>
    <t>P3</t>
  </si>
  <si>
    <t>Total des emplois finaux</t>
  </si>
  <si>
    <t>TFU</t>
  </si>
  <si>
    <t>Importations de biens et services</t>
  </si>
  <si>
    <t>P7</t>
  </si>
  <si>
    <t>Produit intérieur brut</t>
  </si>
  <si>
    <t>B1GQ</t>
  </si>
  <si>
    <t xml:space="preserve">1.101 – Le produit intérieur brut et ses composantes à prix courants </t>
  </si>
  <si>
    <t>PIB nominal</t>
  </si>
  <si>
    <t>Table</t>
  </si>
  <si>
    <t>T_1101</t>
  </si>
  <si>
    <t>Code</t>
  </si>
  <si>
    <t>Consommation des APU</t>
  </si>
  <si>
    <t>Exportations</t>
  </si>
  <si>
    <t>Importations</t>
  </si>
  <si>
    <t>(X-M)/Y</t>
  </si>
  <si>
    <t>Residu</t>
  </si>
  <si>
    <t>Consommation des menages+instit</t>
  </si>
  <si>
    <t>S14B + S15</t>
  </si>
  <si>
    <t>C/Y</t>
  </si>
  <si>
    <t>G/Y</t>
  </si>
  <si>
    <t>Acquisitions moins cessions</t>
  </si>
  <si>
    <t>P51G+P52</t>
  </si>
  <si>
    <t>Investissement + variation stocks</t>
  </si>
  <si>
    <t>I/Y</t>
  </si>
  <si>
    <t>CCF/Y</t>
  </si>
  <si>
    <t>6.461 – Consommation de capital fixe par branche à prix courants</t>
  </si>
  <si>
    <t>A5_AZ</t>
  </si>
  <si>
    <t>Agriculture, sylviculture et pêche</t>
  </si>
  <si>
    <t>A5_BE</t>
  </si>
  <si>
    <t>Industrie manufacturière, industries extractives et autres</t>
  </si>
  <si>
    <t>A17_DE</t>
  </si>
  <si>
    <t xml:space="preserve">    Industries extractives, énergie, eau, gestion des déchets et dépollution</t>
  </si>
  <si>
    <t>A38_BZ</t>
  </si>
  <si>
    <t xml:space="preserve">      Industries extractives</t>
  </si>
  <si>
    <t>A38_DZ</t>
  </si>
  <si>
    <t xml:space="preserve">      Production et distribution d'électricité, de gaz, de vapeur et d'air conditionné</t>
  </si>
  <si>
    <t>A38_EZ</t>
  </si>
  <si>
    <t xml:space="preserve">      Production et distribution d'eau ; assainissement, gestion des déchets et dépollution</t>
  </si>
  <si>
    <t>A17_C1</t>
  </si>
  <si>
    <t xml:space="preserve">    Fabrication de denrées alimentaires, de boissons et de produits à base de tabac</t>
  </si>
  <si>
    <t>A17_C2</t>
  </si>
  <si>
    <t xml:space="preserve">    Cokéfaction et raffinage</t>
  </si>
  <si>
    <t>A17_C3</t>
  </si>
  <si>
    <t xml:space="preserve">    Fabrication d’équipements électriques, électroniques, informatiques ; fabrication de machines</t>
  </si>
  <si>
    <t>A38_CI</t>
  </si>
  <si>
    <t xml:space="preserve">      Fabrication de produits informatiques, électroniques et optiques</t>
  </si>
  <si>
    <t>A38_CJ</t>
  </si>
  <si>
    <t xml:space="preserve">      Fabrication d'équipements électriques</t>
  </si>
  <si>
    <t>A38_CK</t>
  </si>
  <si>
    <t xml:space="preserve">      Fabrication de machines et équipements n.c.a.</t>
  </si>
  <si>
    <t>A17_C4</t>
  </si>
  <si>
    <t xml:space="preserve">    Fabrication de matériels de transport</t>
  </si>
  <si>
    <t>A17_C5</t>
  </si>
  <si>
    <t xml:space="preserve">    Fabrication d’autres produits industriels</t>
  </si>
  <si>
    <t>A38_CB</t>
  </si>
  <si>
    <t xml:space="preserve">      Fabrication de textiles, industries de l'habillement, industrie du cuir et de la chaussure</t>
  </si>
  <si>
    <t>A38_CC</t>
  </si>
  <si>
    <t xml:space="preserve">      Travail du bois, industries du papier et imprimerie</t>
  </si>
  <si>
    <t>A38_CE</t>
  </si>
  <si>
    <t xml:space="preserve">      Industrie chimique</t>
  </si>
  <si>
    <t>A38_CF</t>
  </si>
  <si>
    <t xml:space="preserve">      Industrie pharmaceutique</t>
  </si>
  <si>
    <t>A38_CG</t>
  </si>
  <si>
    <t xml:space="preserve">      Fabrication de produits en caoutchouc et en plastique ainsi que d'autres produits minéraux non métalliques</t>
  </si>
  <si>
    <t>A38_CH</t>
  </si>
  <si>
    <t xml:space="preserve">      Métallurgie et fabrication de produits métalliques à l'exception des machines et des équipements</t>
  </si>
  <si>
    <t>A38_CM</t>
  </si>
  <si>
    <t xml:space="preserve">      Autres industries manufacturières ; réparation et installation de machines et d'équipements</t>
  </si>
  <si>
    <t>A5_FZ</t>
  </si>
  <si>
    <t>Construction</t>
  </si>
  <si>
    <t>A5_GU</t>
  </si>
  <si>
    <t>Services principalement marchands</t>
  </si>
  <si>
    <t>A10_GI</t>
  </si>
  <si>
    <t xml:space="preserve">  Commerce de gros et de détail, transports, hébergement et restauration</t>
  </si>
  <si>
    <t>A17_GZ</t>
  </si>
  <si>
    <t xml:space="preserve">    Commerce ; réparation d'automobiles et de motocycles</t>
  </si>
  <si>
    <t>A17_HZ</t>
  </si>
  <si>
    <t xml:space="preserve">    Transports et entreposage</t>
  </si>
  <si>
    <t>A17_IZ</t>
  </si>
  <si>
    <t xml:space="preserve">    Hébergement et restauration</t>
  </si>
  <si>
    <t>A10_JZ</t>
  </si>
  <si>
    <t xml:space="preserve">  Information et communication</t>
  </si>
  <si>
    <t>A38_JA</t>
  </si>
  <si>
    <t xml:space="preserve">      Edition, audiovisuel et diffusion</t>
  </si>
  <si>
    <t>A38_JB</t>
  </si>
  <si>
    <t xml:space="preserve">      Télécommunications</t>
  </si>
  <si>
    <t>A38_JC</t>
  </si>
  <si>
    <t xml:space="preserve">      Activités informatiques et services d'information</t>
  </si>
  <si>
    <t>A10_KZ</t>
  </si>
  <si>
    <t xml:space="preserve">  Activités financières et d'assurance</t>
  </si>
  <si>
    <t>A10_LZ</t>
  </si>
  <si>
    <t xml:space="preserve">  Activités immobilières</t>
  </si>
  <si>
    <t>A10_MN</t>
  </si>
  <si>
    <t xml:space="preserve">  Activités spécialisées, scientifiques et techniques et activités de services administratifs et de soutien</t>
  </si>
  <si>
    <t>A38_MA</t>
  </si>
  <si>
    <t xml:space="preserve">      Activités juridiques, comptables, de gestion, d'architecture, d'ingénierie, de contrôle et d'analyses techniques</t>
  </si>
  <si>
    <t>A38_MB</t>
  </si>
  <si>
    <t xml:space="preserve">      Recherche-développement scientifique</t>
  </si>
  <si>
    <t>A38_MC</t>
  </si>
  <si>
    <t xml:space="preserve">      Autres activités spécialisées, scientifiques et techniques</t>
  </si>
  <si>
    <t>A38_NZ</t>
  </si>
  <si>
    <t xml:space="preserve">      Activités de services administratifs et de soutien</t>
  </si>
  <si>
    <t>A10_RU</t>
  </si>
  <si>
    <t xml:space="preserve">  Arts, divertissement et loisirs ; autres activités de services ; activités des ménages, des organismes et organisations extraterritoriaux</t>
  </si>
  <si>
    <t>A38_RZ</t>
  </si>
  <si>
    <t xml:space="preserve">      Arts, spectacles et activités récréatives</t>
  </si>
  <si>
    <t>A38_SZ</t>
  </si>
  <si>
    <t xml:space="preserve">      Autres activités de services</t>
  </si>
  <si>
    <t>A38_TZ</t>
  </si>
  <si>
    <t xml:space="preserve">      Activités des ménages en tant qu'employeurs ; activités indifférenciées des ménages en tant que producteurs de biens et services pour usage propre</t>
  </si>
  <si>
    <t>A5_OQ</t>
  </si>
  <si>
    <t>Services principalement non marchands (*)</t>
  </si>
  <si>
    <t>A38_OZ</t>
  </si>
  <si>
    <t xml:space="preserve">      Administration publique</t>
  </si>
  <si>
    <t>A38_PZ</t>
  </si>
  <si>
    <t xml:space="preserve">      Enseignement</t>
  </si>
  <si>
    <t>A38_QA</t>
  </si>
  <si>
    <t xml:space="preserve">      Activités pour la santé humaine</t>
  </si>
  <si>
    <t>A38_QB</t>
  </si>
  <si>
    <t xml:space="preserve">      Hébergement médico-social et social et action sociale sans hébergement</t>
  </si>
  <si>
    <t>Note : (*) Le poste "Services principalement non marchands" correspond au regroupement des items "Administration publique", "Enseignement", "Santé humaine et action sociale", soit au poste OQ des niveaux A10 et A17 de la Nomenclature Agrégée (NA) 2008.</t>
  </si>
  <si>
    <t>T_6461</t>
  </si>
  <si>
    <t>Inv Net/Y</t>
  </si>
  <si>
    <t>(16) Capacité de financement / Revenu disponible brut en %.</t>
  </si>
  <si>
    <t xml:space="preserve">(15) Épargne brute / Revenu disponible brut en %.  </t>
  </si>
  <si>
    <t xml:space="preserve">(14) Variation des stocks et acquisitions moins cessions d'objets de valeurs et d'actifs non produits.  </t>
  </si>
  <si>
    <t xml:space="preserve">(12) Aides à l'investissement (certaines aides au logement), primes d'épargne, droits de succession et de mutation.  </t>
  </si>
  <si>
    <t xml:space="preserve">(9) Remboursements de prestations de sécurité sociale, prestations d'assistance sociale, financements de services non marchands divers, etc.  </t>
  </si>
  <si>
    <t xml:space="preserve">(7) Opération D5 soit principalement impôt sur le revenu, CSG, CRDS.  </t>
  </si>
  <si>
    <t xml:space="preserve">(6) Primes et indemnités d'assurance-dommages, entre autres.  </t>
  </si>
  <si>
    <t>(3) Les revenus de la propriété sont les intérêts, dividendes, revenus d'investissements, loyers des terrains et des gisements.</t>
  </si>
  <si>
    <t xml:space="preserve">(2) Hors salaires versés par les ménages (services domestiques, etc.).  </t>
  </si>
  <si>
    <t xml:space="preserve">(1) Principalement loyers réels et imputés des ménages ordinaires et revenus issus de la production des entrepreneurs individuels.  </t>
  </si>
  <si>
    <t xml:space="preserve">(**) La notion de "brut" signifie que ce montant contient également les cotisations sociales à la charge des salariés.  </t>
  </si>
  <si>
    <t xml:space="preserve">(*) Y compris entreprises individuelles.  </t>
  </si>
  <si>
    <t xml:space="preserve">Notes : </t>
  </si>
  <si>
    <t>Taux d’épargne financière des ménages (16)</t>
  </si>
  <si>
    <t>_TEFM</t>
  </si>
  <si>
    <t>Taux d’épargne des ménages (15)</t>
  </si>
  <si>
    <t>_TEM</t>
  </si>
  <si>
    <t>Capacité (+) ou besoin (-) de financement = (E) + (12) - (13) - (14)</t>
  </si>
  <si>
    <t xml:space="preserve">  Autres acquisitions moins cessions d’actifs non financiers (14)</t>
  </si>
  <si>
    <t>P5K</t>
  </si>
  <si>
    <t xml:space="preserve">  Formation brute de capital fixe (13)</t>
  </si>
  <si>
    <t xml:space="preserve">  Transferts en capital reçus diminués des transferts versés (12)</t>
  </si>
  <si>
    <t>D9PXR</t>
  </si>
  <si>
    <t>Épargne brute (E) = (RDBA) - (11)</t>
  </si>
  <si>
    <t>Consommation finale effective (11)</t>
  </si>
  <si>
    <t>Épargne brute (E) = (RDB) - (10)</t>
  </si>
  <si>
    <t>Dépense de consommation individuelle (10)</t>
  </si>
  <si>
    <t>Revenu disponible brut ajusté (RDBA) = (RDB) + (9)</t>
  </si>
  <si>
    <t>Transferts sociaux en nature (9)</t>
  </si>
  <si>
    <t>Revenu disponible brut (RDB) = (SRP) + (8)</t>
  </si>
  <si>
    <t xml:space="preserve">  Solde des transferts courants (reçus moins versés) (6)</t>
  </si>
  <si>
    <t>TRANSF_COURANT</t>
  </si>
  <si>
    <t xml:space="preserve">  Impôts courants sur le revenu, le patrimoine, etc. (7)</t>
  </si>
  <si>
    <t xml:space="preserve">  Cotisations sociales nettes (5)</t>
  </si>
  <si>
    <t xml:space="preserve">  Prestations sociales autres que transferts sociaux en nature (4)</t>
  </si>
  <si>
    <t xml:space="preserve">(8) = (4) - (5) + (6) - (7) dont : </t>
  </si>
  <si>
    <t>Solde des transferts sociaux et fiscaux</t>
  </si>
  <si>
    <t>TSF</t>
  </si>
  <si>
    <t>Solde brut des revenus primaires (SRP) = (1) + (2) + (3)</t>
  </si>
  <si>
    <t>Revenus de la propriété reçus diminués des revenus versés (3)</t>
  </si>
  <si>
    <t>D4NET_PCEA</t>
  </si>
  <si>
    <t xml:space="preserve">    dont : Cotisations sociales imputées à la charge des employeurs</t>
  </si>
  <si>
    <t xml:space="preserve">    dont : Cotisations sociales effectives à la charge des employeurs</t>
  </si>
  <si>
    <t xml:space="preserve">  Cotisations sociales à la charge des employeurs</t>
  </si>
  <si>
    <t xml:space="preserve">  Salaires et traitements bruts (**)</t>
  </si>
  <si>
    <t xml:space="preserve">dont : </t>
  </si>
  <si>
    <t>Rémunération des salariés (perçue) (2)</t>
  </si>
  <si>
    <t xml:space="preserve">  Revenu mixte brut</t>
  </si>
  <si>
    <t xml:space="preserve">  Excédent brut d’exploitation</t>
  </si>
  <si>
    <t>Excédent brut d’exploitation et revenu mixte brut (1)</t>
  </si>
  <si>
    <t>Unité : Milliard d'euros et %</t>
  </si>
  <si>
    <t xml:space="preserve">2.104 – Compte des ménages (*) simplifié et ratios d'épargne </t>
  </si>
  <si>
    <t>Composantes de la demande</t>
  </si>
  <si>
    <t>Investissement brut et net</t>
  </si>
  <si>
    <t>Repartition de la valeur ajoutee</t>
  </si>
  <si>
    <t xml:space="preserve">  Salaires et traitements bruts</t>
  </si>
  <si>
    <t>1.107 – Partage de la valeur ajoutée brute à prix courants</t>
  </si>
  <si>
    <t>Valeur ajoutee brute</t>
  </si>
  <si>
    <t>T_1107</t>
  </si>
  <si>
    <t>Remuneration des salaries</t>
  </si>
  <si>
    <t>Profits (EBE + mixte)</t>
  </si>
  <si>
    <t>B2G + B3</t>
  </si>
  <si>
    <t xml:space="preserve">Part du travail </t>
  </si>
  <si>
    <t>Part des profits (+ mixte)</t>
  </si>
  <si>
    <t>Impots - subventions</t>
  </si>
  <si>
    <t>Impots moins subventionos</t>
  </si>
  <si>
    <t>D29 + D39</t>
  </si>
  <si>
    <t>Epargne nette des menages</t>
  </si>
  <si>
    <t>Consommation finale</t>
  </si>
  <si>
    <t>Revenu disponible net</t>
  </si>
  <si>
    <t>Epargne des menages</t>
  </si>
  <si>
    <t>Epargne brute des menages</t>
  </si>
  <si>
    <t>Epargne brute/PIB</t>
  </si>
  <si>
    <t>Epargne nette/PIB</t>
  </si>
  <si>
    <t>Taux epargne net</t>
  </si>
  <si>
    <t>Taux epargne brut</t>
  </si>
  <si>
    <t>check</t>
  </si>
  <si>
    <t>Capacite de financement des menages</t>
  </si>
  <si>
    <t>Investissement des menages/PIB</t>
  </si>
  <si>
    <t>Investissement des menages</t>
  </si>
  <si>
    <t>Capacite de financement menages/PIB</t>
  </si>
  <si>
    <t>Tables</t>
  </si>
  <si>
    <t>7.101 – Compte des sociétés non financières (S11)</t>
  </si>
  <si>
    <t>Valeur ajoutée nette de CCF (*)</t>
  </si>
  <si>
    <t>Excédent d’exploitation net de CCF (*)</t>
  </si>
  <si>
    <t>D43</t>
  </si>
  <si>
    <t>Bénéfices réinvestis d’investissements directs étrangers</t>
  </si>
  <si>
    <t>Solde des revenus primaires net de CCF (*)</t>
  </si>
  <si>
    <t>Revenu disponible net de CCF (*)</t>
  </si>
  <si>
    <t>Épargne brute net de CCF (*)</t>
  </si>
  <si>
    <t>Note : (*) Les montants nets sont obtenus en retranchant la consommation de capital fixe aux montants bruts</t>
  </si>
  <si>
    <t>7.201 – Compte des sociétés financières (S12)</t>
  </si>
  <si>
    <t>Note : Les montants nets (B1N,B2N,B5N,B6N,B8N) sont obtenus en retranchant la consommation de capital fixe aux montants bruts</t>
  </si>
  <si>
    <t>7.301 – Compte des administrations publiques (S13)</t>
  </si>
  <si>
    <t>P13</t>
  </si>
  <si>
    <t>Production non marchande</t>
  </si>
  <si>
    <t>D2</t>
  </si>
  <si>
    <t>Impôts sur la production et les importations</t>
  </si>
  <si>
    <t>D21</t>
  </si>
  <si>
    <t>Impôts sur les produits</t>
  </si>
  <si>
    <t>D211</t>
  </si>
  <si>
    <t>Taxes de type TVA</t>
  </si>
  <si>
    <t>D212</t>
  </si>
  <si>
    <t>Impôts et droits sur les importations, à l’exclusion de la TVA</t>
  </si>
  <si>
    <t>D214</t>
  </si>
  <si>
    <t>Impôts sur les produits, à l‘exclusion de la TVA et des impôts sur les importations</t>
  </si>
  <si>
    <t>D3</t>
  </si>
  <si>
    <t>Subventions</t>
  </si>
  <si>
    <t>D31</t>
  </si>
  <si>
    <t>Subventions sur les produits</t>
  </si>
  <si>
    <t>D391</t>
  </si>
  <si>
    <t>Subventions sur rémunérations</t>
  </si>
  <si>
    <t>D392</t>
  </si>
  <si>
    <t>Bonifications d’intérêts</t>
  </si>
  <si>
    <t>D399</t>
  </si>
  <si>
    <t>Autres subventions d’exploitation</t>
  </si>
  <si>
    <t>D7S</t>
  </si>
  <si>
    <t>Autres transferts courants (voir note) (***)</t>
  </si>
  <si>
    <t>D73</t>
  </si>
  <si>
    <t>Transferts courants entre administrations publiques (**)</t>
  </si>
  <si>
    <t>D731</t>
  </si>
  <si>
    <t>Transferts courants entre sous-secteurs des apu</t>
  </si>
  <si>
    <t>D732</t>
  </si>
  <si>
    <t>Transferts courants internes aux sous-secteurs des apu</t>
  </si>
  <si>
    <t>D733</t>
  </si>
  <si>
    <t>Transferts de recettes fiscales</t>
  </si>
  <si>
    <t>D74</t>
  </si>
  <si>
    <t>Coopération internationale courante</t>
  </si>
  <si>
    <t>D76</t>
  </si>
  <si>
    <t>Ressources propres de l’UE fondées sur la TVA et le RNB</t>
  </si>
  <si>
    <t>Dépense de consommation collective</t>
  </si>
  <si>
    <t>D91R</t>
  </si>
  <si>
    <t>Impôts en capital à recevoir</t>
  </si>
  <si>
    <t>Revenu disponible ajusté net de CCF (*)</t>
  </si>
  <si>
    <t>(*) Les montants nets (BxN) sont obtenus en retranchant la consommation de capital fixe aux montants bruts</t>
  </si>
  <si>
    <t xml:space="preserve">(**) Le poste D73 est consolidé en emplois et ressources pour la période 1949-1977 et apparaît donc nul dans le tableau. </t>
  </si>
  <si>
    <t>(***) Le poste D7S correspond à l'agrégation D71+D72+D73 consolidé+D74+D75+D76 pour la période 1949-1977.</t>
  </si>
  <si>
    <t>complement</t>
  </si>
  <si>
    <t>7.601 – Compte du reste du monde</t>
  </si>
  <si>
    <t>Compte extérieur de biens et services</t>
  </si>
  <si>
    <t>B11</t>
  </si>
  <si>
    <t>Solde des échanges extérieurs de biens et services</t>
  </si>
  <si>
    <t>Compte des transactions courantes</t>
  </si>
  <si>
    <t>B12</t>
  </si>
  <si>
    <t>Solde des opérations courantes avec l’extérieur</t>
  </si>
  <si>
    <t xml:space="preserve">Le compte des opérations avec le RDM est présenté "du point de vue" du RDM, par exemple les importations de la France sont une ressource du RDM, qui les a produites et le solde extérieur de biens et services du RDM (+27,1 milliards en 2012) est le déficit commercial de la Nation (-27,1 milliards) (cf tableau T_5407 - solde extérieur) </t>
  </si>
  <si>
    <t>D31 : dans le cadre de la politique gricole commune (PAC), la mise en place du paiement unique à l'exploitation (découplé de la roduction agricole) conduite à une baisse du montant des subventions à la production et à une augmentation corrélative des subventions d'exploitation, à partir de 2006.</t>
  </si>
  <si>
    <t>Capacite de financement des entreprises</t>
  </si>
  <si>
    <t>T_7101+T_7201</t>
  </si>
  <si>
    <t>Capacite de financement des APU</t>
  </si>
  <si>
    <t>T_7301</t>
  </si>
  <si>
    <t>Capacite de financement du reste du monde</t>
  </si>
  <si>
    <t>Solde des operations courantes avec exterieur</t>
  </si>
  <si>
    <t xml:space="preserve">Menages </t>
  </si>
  <si>
    <t>Financement de l'economie: capacite de financement/PIB</t>
  </si>
  <si>
    <t>Entreprises</t>
  </si>
  <si>
    <t>APU</t>
  </si>
  <si>
    <t>Investissement des entreprises</t>
  </si>
  <si>
    <t>Investissement des APU</t>
  </si>
  <si>
    <t>T_7601</t>
  </si>
  <si>
    <t>Menagees</t>
  </si>
  <si>
    <t>Investissement par secteur/PIB</t>
  </si>
  <si>
    <t>Check</t>
  </si>
  <si>
    <t>Investissement du reste du monde</t>
  </si>
  <si>
    <t>Reste du monde (deficit)</t>
  </si>
  <si>
    <t>Deficit sur compte courant</t>
  </si>
  <si>
    <t>Deficit sur balance commerciale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</si>
</sst>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indexed="8"/>
      <name val="Aptos Narrow"/>
      <family val="2"/>
      <scheme val="minor"/>
    </font>
    <font>
      <b/>
      <sz val="10"/>
      <name val="Arial"/>
      <family val="2"/>
    </font>
    <font>
      <sz val="10"/>
      <name val="Arial"/>
      <family val="2"/>
    </font>
    <font>
      <sz val="10"/>
      <name val="Arial"/>
      <family val="2"/>
    </font>
    <font>
      <sz val="10"/>
      <name val="Arial"/>
      <family val="2"/>
    </font>
    <font>
      <i/>
      <sz val="8"/>
      <name val="Arial"/>
      <family val="2"/>
    </font>
    <font>
      <sz val="8"/>
      <name val="Arial"/>
      <family val="2"/>
    </font>
    <font>
      <sz val="11"/>
      <color indexed="8"/>
      <name val="Aptos Narrow"/>
      <family val="2"/>
      <scheme val="minor"/>
    </font>
    <font>
      <b/>
      <sz val="11"/>
      <color indexed="8"/>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7" fillId="0" borderId="0" applyFon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0" applyFont="1" applyAlignment="1">
      <alignment vertical="center" wrapText="1"/>
    </xf>
    <xf numFmtId="164" fontId="4" fillId="0" borderId="0" xfId="0" applyNumberFormat="1" applyFont="1"/>
    <xf numFmtId="0" fontId="5" fillId="0" borderId="0" xfId="0" applyFont="1"/>
    <xf numFmtId="0" fontId="6" fillId="0" borderId="0" xfId="0" applyFont="1"/>
    <xf numFmtId="164" fontId="2" fillId="0" borderId="0" xfId="0" applyNumberFormat="1" applyFont="1"/>
    <xf numFmtId="0" fontId="2" fillId="0" borderId="0" xfId="0" applyFont="1" applyAlignment="1">
      <alignment vertical="center" wrapText="1"/>
    </xf>
    <xf numFmtId="9" fontId="0" fillId="0" borderId="0" xfId="1" applyFont="1"/>
    <xf numFmtId="0" fontId="8" fillId="0" borderId="0" xfId="0" applyFont="1"/>
    <xf numFmtId="9" fontId="8" fillId="0" borderId="0" xfId="1" applyFont="1"/>
    <xf numFmtId="164" fontId="0" fillId="0" borderId="0" xfId="0" applyNumberFormat="1"/>
    <xf numFmtId="9" fontId="0" fillId="0" borderId="0" xfId="0" applyNumberFormat="1"/>
    <xf numFmtId="0" fontId="1" fillId="0" borderId="0" xfId="0" applyFont="1" applyAlignment="1">
      <alignment vertical="center" wrapText="1"/>
    </xf>
    <xf numFmtId="0" fontId="0" fillId="2"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Aggregats Macro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Essentiel!$C$31</c:f>
              <c:strCache>
                <c:ptCount val="1"/>
                <c:pt idx="0">
                  <c:v>C/Y</c:v>
                </c:pt>
              </c:strCache>
            </c:strRef>
          </c:tx>
          <c:spPr>
            <a:ln w="28575" cap="rnd">
              <a:solidFill>
                <a:schemeClr val="accent1"/>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Essentiel!$D$31:$BY$31</c:f>
              <c:numCache>
                <c:formatCode>0%</c:formatCode>
                <c:ptCount val="74"/>
                <c:pt idx="0">
                  <c:v>0.62011342155009452</c:v>
                </c:pt>
                <c:pt idx="1">
                  <c:v>0.60968220202410883</c:v>
                </c:pt>
                <c:pt idx="2">
                  <c:v>0.6098659297922423</c:v>
                </c:pt>
                <c:pt idx="3">
                  <c:v>0.60814193491721924</c:v>
                </c:pt>
                <c:pt idx="4">
                  <c:v>0.61272018970189701</c:v>
                </c:pt>
                <c:pt idx="5">
                  <c:v>0.60720835659038352</c:v>
                </c:pt>
                <c:pt idx="6">
                  <c:v>0.6030862823651606</c:v>
                </c:pt>
                <c:pt idx="7">
                  <c:v>0.61381840210002026</c:v>
                </c:pt>
                <c:pt idx="8">
                  <c:v>0.60238485616336257</c:v>
                </c:pt>
                <c:pt idx="9">
                  <c:v>0.58870613751968814</c:v>
                </c:pt>
                <c:pt idx="10">
                  <c:v>0.58542933535243602</c:v>
                </c:pt>
                <c:pt idx="11">
                  <c:v>0.57229790323269414</c:v>
                </c:pt>
                <c:pt idx="12">
                  <c:v>0.57461349089118663</c:v>
                </c:pt>
                <c:pt idx="13">
                  <c:v>0.57370048852493583</c:v>
                </c:pt>
                <c:pt idx="14">
                  <c:v>0.57485029940119758</c:v>
                </c:pt>
                <c:pt idx="15">
                  <c:v>0.56493534025863901</c:v>
                </c:pt>
                <c:pt idx="16">
                  <c:v>0.55769281097066303</c:v>
                </c:pt>
                <c:pt idx="17">
                  <c:v>0.55491029386907498</c:v>
                </c:pt>
                <c:pt idx="18">
                  <c:v>0.5549388575576526</c:v>
                </c:pt>
                <c:pt idx="19">
                  <c:v>0.55739483840586379</c:v>
                </c:pt>
                <c:pt idx="20">
                  <c:v>0.55242689069647399</c:v>
                </c:pt>
                <c:pt idx="21">
                  <c:v>0.54266575442727816</c:v>
                </c:pt>
                <c:pt idx="22">
                  <c:v>0.54295537548504913</c:v>
                </c:pt>
                <c:pt idx="23">
                  <c:v>0.54168716890220914</c:v>
                </c:pt>
                <c:pt idx="24">
                  <c:v>0.53530739017799933</c:v>
                </c:pt>
                <c:pt idx="25">
                  <c:v>0.53950938061212794</c:v>
                </c:pt>
                <c:pt idx="26">
                  <c:v>0.54554087741016466</c:v>
                </c:pt>
                <c:pt idx="27">
                  <c:v>0.54592607808900551</c:v>
                </c:pt>
                <c:pt idx="28">
                  <c:v>0.54421835225402293</c:v>
                </c:pt>
                <c:pt idx="29">
                  <c:v>0.54091763119773961</c:v>
                </c:pt>
                <c:pt idx="30">
                  <c:v>0.54285176163330906</c:v>
                </c:pt>
                <c:pt idx="31">
                  <c:v>0.5474334285145096</c:v>
                </c:pt>
                <c:pt idx="32">
                  <c:v>0.56199692147808256</c:v>
                </c:pt>
                <c:pt idx="33">
                  <c:v>0.564556672565526</c:v>
                </c:pt>
                <c:pt idx="34">
                  <c:v>0.56161761812234057</c:v>
                </c:pt>
                <c:pt idx="35">
                  <c:v>0.56111056107944501</c:v>
                </c:pt>
                <c:pt idx="36">
                  <c:v>0.56615313142991386</c:v>
                </c:pt>
                <c:pt idx="37">
                  <c:v>0.5605809505570859</c:v>
                </c:pt>
                <c:pt idx="38">
                  <c:v>0.5668909312451299</c:v>
                </c:pt>
                <c:pt idx="39">
                  <c:v>0.55618856157757923</c:v>
                </c:pt>
                <c:pt idx="40">
                  <c:v>0.55279950978868164</c:v>
                </c:pt>
                <c:pt idx="41">
                  <c:v>0.55205942597665392</c:v>
                </c:pt>
                <c:pt idx="42">
                  <c:v>0.55056723199032709</c:v>
                </c:pt>
                <c:pt idx="43">
                  <c:v>0.55111261619316998</c:v>
                </c:pt>
                <c:pt idx="44">
                  <c:v>0.55367522998916929</c:v>
                </c:pt>
                <c:pt idx="45">
                  <c:v>0.5500196208555711</c:v>
                </c:pt>
                <c:pt idx="46">
                  <c:v>0.54710479506645882</c:v>
                </c:pt>
                <c:pt idx="47">
                  <c:v>0.55126067464899631</c:v>
                </c:pt>
                <c:pt idx="48">
                  <c:v>0.54134162349732395</c:v>
                </c:pt>
                <c:pt idx="49">
                  <c:v>0.5395799676898223</c:v>
                </c:pt>
                <c:pt idx="50">
                  <c:v>0.53613028988600275</c:v>
                </c:pt>
                <c:pt idx="51">
                  <c:v>0.53857370391286263</c:v>
                </c:pt>
                <c:pt idx="52">
                  <c:v>0.54120790534390839</c:v>
                </c:pt>
                <c:pt idx="53">
                  <c:v>0.53973129348311444</c:v>
                </c:pt>
                <c:pt idx="54">
                  <c:v>0.54244400754047728</c:v>
                </c:pt>
                <c:pt idx="55">
                  <c:v>0.54052977108823319</c:v>
                </c:pt>
                <c:pt idx="56">
                  <c:v>0.54394885342076726</c:v>
                </c:pt>
                <c:pt idx="57">
                  <c:v>0.54236423322553184</c:v>
                </c:pt>
                <c:pt idx="58">
                  <c:v>0.54116289611406443</c:v>
                </c:pt>
                <c:pt idx="59">
                  <c:v>0.54465915136670717</c:v>
                </c:pt>
                <c:pt idx="60">
                  <c:v>0.55377443553109817</c:v>
                </c:pt>
                <c:pt idx="61">
                  <c:v>0.55355690328568952</c:v>
                </c:pt>
                <c:pt idx="62">
                  <c:v>0.54982512853623422</c:v>
                </c:pt>
                <c:pt idx="63">
                  <c:v>0.54718872618014902</c:v>
                </c:pt>
                <c:pt idx="64">
                  <c:v>0.54635672754925158</c:v>
                </c:pt>
                <c:pt idx="65">
                  <c:v>0.54309703618767635</c:v>
                </c:pt>
                <c:pt idx="66">
                  <c:v>0.54046247507314304</c:v>
                </c:pt>
                <c:pt idx="67">
                  <c:v>0.54263294554611674</c:v>
                </c:pt>
                <c:pt idx="68">
                  <c:v>0.53984386494761982</c:v>
                </c:pt>
                <c:pt idx="69">
                  <c:v>0.53881765628318978</c:v>
                </c:pt>
                <c:pt idx="70">
                  <c:v>0.53609174466234677</c:v>
                </c:pt>
                <c:pt idx="71">
                  <c:v>0.53196478433294569</c:v>
                </c:pt>
                <c:pt idx="72">
                  <c:v>0.52575058410514619</c:v>
                </c:pt>
                <c:pt idx="73">
                  <c:v>0.53392265218491808</c:v>
                </c:pt>
              </c:numCache>
            </c:numRef>
          </c:val>
          <c:smooth val="0"/>
          <c:extLst>
            <c:ext xmlns:c16="http://schemas.microsoft.com/office/drawing/2014/chart" uri="{C3380CC4-5D6E-409C-BE32-E72D297353CC}">
              <c16:uniqueId val="{00000000-4255-6448-B828-F65EC0E16961}"/>
            </c:ext>
          </c:extLst>
        </c:ser>
        <c:ser>
          <c:idx val="1"/>
          <c:order val="1"/>
          <c:tx>
            <c:strRef>
              <c:f>Essentiel!$C$32</c:f>
              <c:strCache>
                <c:ptCount val="1"/>
                <c:pt idx="0">
                  <c:v>G/Y</c:v>
                </c:pt>
              </c:strCache>
            </c:strRef>
          </c:tx>
          <c:spPr>
            <a:ln w="28575" cap="rnd">
              <a:solidFill>
                <a:schemeClr val="accent2"/>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Essentiel!$D$32:$BY$32</c:f>
              <c:numCache>
                <c:formatCode>0%</c:formatCode>
                <c:ptCount val="74"/>
                <c:pt idx="0">
                  <c:v>0.14888468809073724</c:v>
                </c:pt>
                <c:pt idx="1">
                  <c:v>0.15038999548765553</c:v>
                </c:pt>
                <c:pt idx="2">
                  <c:v>0.15034285129464742</c:v>
                </c:pt>
                <c:pt idx="3">
                  <c:v>0.16037942997672477</c:v>
                </c:pt>
                <c:pt idx="4">
                  <c:v>0.16488821138211382</c:v>
                </c:pt>
                <c:pt idx="5">
                  <c:v>0.158400446535364</c:v>
                </c:pt>
                <c:pt idx="6">
                  <c:v>0.15323837079902072</c:v>
                </c:pt>
                <c:pt idx="7">
                  <c:v>0.1599919229992596</c:v>
                </c:pt>
                <c:pt idx="8">
                  <c:v>0.15585035027574898</c:v>
                </c:pt>
                <c:pt idx="9">
                  <c:v>0.15146272818817941</c:v>
                </c:pt>
                <c:pt idx="10">
                  <c:v>0.15315997444573268</c:v>
                </c:pt>
                <c:pt idx="11">
                  <c:v>0.14758508775675791</c:v>
                </c:pt>
                <c:pt idx="12">
                  <c:v>0.15127523387493846</c:v>
                </c:pt>
                <c:pt idx="13">
                  <c:v>0.15439496713879028</c:v>
                </c:pt>
                <c:pt idx="14">
                  <c:v>0.15810264288177572</c:v>
                </c:pt>
                <c:pt idx="15">
                  <c:v>0.15837749982333404</c:v>
                </c:pt>
                <c:pt idx="16">
                  <c:v>0.15864541624139647</c:v>
                </c:pt>
                <c:pt idx="17">
                  <c:v>0.15938231956149038</c:v>
                </c:pt>
                <c:pt idx="18">
                  <c:v>0.16152772349098218</c:v>
                </c:pt>
                <c:pt idx="19">
                  <c:v>0.16583233520674018</c:v>
                </c:pt>
                <c:pt idx="20">
                  <c:v>0.16747058718829541</c:v>
                </c:pt>
                <c:pt idx="21">
                  <c:v>0.16997883816767173</c:v>
                </c:pt>
                <c:pt idx="22">
                  <c:v>0.17360477060031956</c:v>
                </c:pt>
                <c:pt idx="23">
                  <c:v>0.17403362579639206</c:v>
                </c:pt>
                <c:pt idx="24">
                  <c:v>0.17600490264352767</c:v>
                </c:pt>
                <c:pt idx="25">
                  <c:v>0.18027110160100876</c:v>
                </c:pt>
                <c:pt idx="26">
                  <c:v>0.19577659448184639</c:v>
                </c:pt>
                <c:pt idx="27">
                  <c:v>0.19877701641893972</c:v>
                </c:pt>
                <c:pt idx="28">
                  <c:v>0.201625125893477</c:v>
                </c:pt>
                <c:pt idx="29">
                  <c:v>0.20547882334380332</c:v>
                </c:pt>
                <c:pt idx="30">
                  <c:v>0.20459305391627536</c:v>
                </c:pt>
                <c:pt idx="31">
                  <c:v>0.21046107532594019</c:v>
                </c:pt>
                <c:pt idx="32">
                  <c:v>0.21752992735080443</c:v>
                </c:pt>
                <c:pt idx="33">
                  <c:v>0.22201440641377229</c:v>
                </c:pt>
                <c:pt idx="34">
                  <c:v>0.22355160243008587</c:v>
                </c:pt>
                <c:pt idx="35">
                  <c:v>0.22530585689433263</c:v>
                </c:pt>
                <c:pt idx="36">
                  <c:v>0.22584068133495405</c:v>
                </c:pt>
                <c:pt idx="37">
                  <c:v>0.22306026545674176</c:v>
                </c:pt>
                <c:pt idx="38">
                  <c:v>0.22146000563095297</c:v>
                </c:pt>
                <c:pt idx="39">
                  <c:v>0.21697227130991176</c:v>
                </c:pt>
                <c:pt idx="40">
                  <c:v>0.21137153865980157</c:v>
                </c:pt>
                <c:pt idx="41">
                  <c:v>0.21168890584749028</c:v>
                </c:pt>
                <c:pt idx="42">
                  <c:v>0.2165502585405398</c:v>
                </c:pt>
                <c:pt idx="43">
                  <c:v>0.2225922051878764</c:v>
                </c:pt>
                <c:pt idx="44">
                  <c:v>0.23409031808419262</c:v>
                </c:pt>
                <c:pt idx="45">
                  <c:v>0.23186257434100624</c:v>
                </c:pt>
                <c:pt idx="46">
                  <c:v>0.23176660732036256</c:v>
                </c:pt>
                <c:pt idx="47">
                  <c:v>0.23469694138465788</c:v>
                </c:pt>
                <c:pt idx="48">
                  <c:v>0.23400942312556611</c:v>
                </c:pt>
                <c:pt idx="49">
                  <c:v>0.22615201169320717</c:v>
                </c:pt>
                <c:pt idx="50">
                  <c:v>0.22630994026405443</c:v>
                </c:pt>
                <c:pt idx="51">
                  <c:v>0.22325872371219782</c:v>
                </c:pt>
                <c:pt idx="52">
                  <c:v>0.22141919126251461</c:v>
                </c:pt>
                <c:pt idx="53">
                  <c:v>0.22721149443674352</c:v>
                </c:pt>
                <c:pt idx="54">
                  <c:v>0.23143427286765039</c:v>
                </c:pt>
                <c:pt idx="55">
                  <c:v>0.23044696097872147</c:v>
                </c:pt>
                <c:pt idx="56">
                  <c:v>0.23067039280142476</c:v>
                </c:pt>
                <c:pt idx="57">
                  <c:v>0.2275917930948283</c:v>
                </c:pt>
                <c:pt idx="58">
                  <c:v>0.22433139654675074</c:v>
                </c:pt>
                <c:pt idx="59">
                  <c:v>0.22562563366426081</c:v>
                </c:pt>
                <c:pt idx="60">
                  <c:v>0.24080804700628272</c:v>
                </c:pt>
                <c:pt idx="61">
                  <c:v>0.23989256694143052</c:v>
                </c:pt>
                <c:pt idx="62">
                  <c:v>0.2374452782761497</c:v>
                </c:pt>
                <c:pt idx="63">
                  <c:v>0.23950499903293943</c:v>
                </c:pt>
                <c:pt idx="64">
                  <c:v>0.24111676325695852</c:v>
                </c:pt>
                <c:pt idx="65">
                  <c:v>0.2412589283014655</c:v>
                </c:pt>
                <c:pt idx="66">
                  <c:v>0.23807877614590764</c:v>
                </c:pt>
                <c:pt idx="67">
                  <c:v>0.23732380717496618</c:v>
                </c:pt>
                <c:pt idx="68">
                  <c:v>0.23644004419212253</c:v>
                </c:pt>
                <c:pt idx="69">
                  <c:v>0.23271594960618727</c:v>
                </c:pt>
                <c:pt idx="70">
                  <c:v>0.22983547577877736</c:v>
                </c:pt>
                <c:pt idx="71">
                  <c:v>0.24844596157098531</c:v>
                </c:pt>
                <c:pt idx="72">
                  <c:v>0.24409839983565926</c:v>
                </c:pt>
                <c:pt idx="73">
                  <c:v>0.24009128897363186</c:v>
                </c:pt>
              </c:numCache>
            </c:numRef>
          </c:val>
          <c:smooth val="0"/>
          <c:extLst>
            <c:ext xmlns:c16="http://schemas.microsoft.com/office/drawing/2014/chart" uri="{C3380CC4-5D6E-409C-BE32-E72D297353CC}">
              <c16:uniqueId val="{00000001-4255-6448-B828-F65EC0E16961}"/>
            </c:ext>
          </c:extLst>
        </c:ser>
        <c:ser>
          <c:idx val="2"/>
          <c:order val="2"/>
          <c:tx>
            <c:strRef>
              <c:f>Essentiel!$C$33</c:f>
              <c:strCache>
                <c:ptCount val="1"/>
                <c:pt idx="0">
                  <c:v>I/Y</c:v>
                </c:pt>
              </c:strCache>
            </c:strRef>
          </c:tx>
          <c:spPr>
            <a:ln w="28575" cap="rnd">
              <a:solidFill>
                <a:schemeClr val="accent3"/>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Essentiel!$D$33:$BY$33</c:f>
              <c:numCache>
                <c:formatCode>0%</c:formatCode>
                <c:ptCount val="74"/>
                <c:pt idx="0">
                  <c:v>0.22064272211720229</c:v>
                </c:pt>
                <c:pt idx="1">
                  <c:v>0.21607683878037776</c:v>
                </c:pt>
                <c:pt idx="2">
                  <c:v>0.23303653669020571</c:v>
                </c:pt>
                <c:pt idx="3">
                  <c:v>0.22853629616617629</c:v>
                </c:pt>
                <c:pt idx="4">
                  <c:v>0.21235602981029814</c:v>
                </c:pt>
                <c:pt idx="5">
                  <c:v>0.22011801291763017</c:v>
                </c:pt>
                <c:pt idx="6">
                  <c:v>0.23035833518807033</c:v>
                </c:pt>
                <c:pt idx="7">
                  <c:v>0.23534360907316415</c:v>
                </c:pt>
                <c:pt idx="8">
                  <c:v>0.25088686838575047</c:v>
                </c:pt>
                <c:pt idx="9">
                  <c:v>0.26011515918304112</c:v>
                </c:pt>
                <c:pt idx="10">
                  <c:v>0.24118022856872443</c:v>
                </c:pt>
                <c:pt idx="11">
                  <c:v>0.2547721740615792</c:v>
                </c:pt>
                <c:pt idx="12">
                  <c:v>0.25165928114229441</c:v>
                </c:pt>
                <c:pt idx="13">
                  <c:v>0.25877763328998699</c:v>
                </c:pt>
                <c:pt idx="14">
                  <c:v>0.25902122456657367</c:v>
                </c:pt>
                <c:pt idx="15">
                  <c:v>0.27380397145078084</c:v>
                </c:pt>
                <c:pt idx="16">
                  <c:v>0.27074664363664913</c:v>
                </c:pt>
                <c:pt idx="17">
                  <c:v>0.27863231352473866</c:v>
                </c:pt>
                <c:pt idx="18">
                  <c:v>0.27879836953487075</c:v>
                </c:pt>
                <c:pt idx="19">
                  <c:v>0.27409068108063839</c:v>
                </c:pt>
                <c:pt idx="20">
                  <c:v>0.28304825303027609</c:v>
                </c:pt>
                <c:pt idx="21">
                  <c:v>0.28090343521774419</c:v>
                </c:pt>
                <c:pt idx="22">
                  <c:v>0.27291143574526361</c:v>
                </c:pt>
                <c:pt idx="23">
                  <c:v>0.27553726507633219</c:v>
                </c:pt>
                <c:pt idx="24">
                  <c:v>0.28122788935624948</c:v>
                </c:pt>
                <c:pt idx="25">
                  <c:v>0.29014940200985828</c:v>
                </c:pt>
                <c:pt idx="26">
                  <c:v>0.24796079295901235</c:v>
                </c:pt>
                <c:pt idx="27">
                  <c:v>0.26362742652561144</c:v>
                </c:pt>
                <c:pt idx="28">
                  <c:v>0.25492899444927919</c:v>
                </c:pt>
                <c:pt idx="29">
                  <c:v>0.24224430962523125</c:v>
                </c:pt>
                <c:pt idx="30">
                  <c:v>0.24783907988247406</c:v>
                </c:pt>
                <c:pt idx="31">
                  <c:v>0.25671027292648912</c:v>
                </c:pt>
                <c:pt idx="32">
                  <c:v>0.23444022863417549</c:v>
                </c:pt>
                <c:pt idx="33">
                  <c:v>0.23732527402391509</c:v>
                </c:pt>
                <c:pt idx="34">
                  <c:v>0.21671852325552798</c:v>
                </c:pt>
                <c:pt idx="35">
                  <c:v>0.21154547897543244</c:v>
                </c:pt>
                <c:pt idx="36">
                  <c:v>0.21093746906712385</c:v>
                </c:pt>
                <c:pt idx="37">
                  <c:v>0.21684368693192699</c:v>
                </c:pt>
                <c:pt idx="38">
                  <c:v>0.22192496813604945</c:v>
                </c:pt>
                <c:pt idx="39">
                  <c:v>0.23272212404684314</c:v>
                </c:pt>
                <c:pt idx="40">
                  <c:v>0.24192149197539717</c:v>
                </c:pt>
                <c:pt idx="41">
                  <c:v>0.2433078384807118</c:v>
                </c:pt>
                <c:pt idx="42">
                  <c:v>0.23530166116304313</c:v>
                </c:pt>
                <c:pt idx="43">
                  <c:v>0.21898560809490508</c:v>
                </c:pt>
                <c:pt idx="44">
                  <c:v>0.19483959202149689</c:v>
                </c:pt>
                <c:pt idx="45">
                  <c:v>0.20259910650946253</c:v>
                </c:pt>
                <c:pt idx="46">
                  <c:v>0.20455267415431516</c:v>
                </c:pt>
                <c:pt idx="47">
                  <c:v>0.19567168636695395</c:v>
                </c:pt>
                <c:pt idx="48">
                  <c:v>0.19391511451704355</c:v>
                </c:pt>
                <c:pt idx="49">
                  <c:v>0.20615195251705751</c:v>
                </c:pt>
                <c:pt idx="50">
                  <c:v>0.21292948817236845</c:v>
                </c:pt>
                <c:pt idx="51">
                  <c:v>0.22418393261124658</c:v>
                </c:pt>
                <c:pt idx="52">
                  <c:v>0.2209810167728514</c:v>
                </c:pt>
                <c:pt idx="53">
                  <c:v>0.21255122560426848</c:v>
                </c:pt>
                <c:pt idx="54">
                  <c:v>0.21142220417915134</c:v>
                </c:pt>
                <c:pt idx="55">
                  <c:v>0.21841188390505034</c:v>
                </c:pt>
                <c:pt idx="56">
                  <c:v>0.22398486894821637</c:v>
                </c:pt>
                <c:pt idx="57">
                  <c:v>0.23182683665999154</c:v>
                </c:pt>
                <c:pt idx="58">
                  <c:v>0.2411108707297977</c:v>
                </c:pt>
                <c:pt idx="59">
                  <c:v>0.24083859504712954</c:v>
                </c:pt>
                <c:pt idx="60">
                  <c:v>0.21306357808370283</c:v>
                </c:pt>
                <c:pt idx="61">
                  <c:v>0.21912164102543541</c:v>
                </c:pt>
                <c:pt idx="62">
                  <c:v>0.23188019252136033</c:v>
                </c:pt>
                <c:pt idx="63">
                  <c:v>0.22592354285035837</c:v>
                </c:pt>
                <c:pt idx="64">
                  <c:v>0.22256150841445499</c:v>
                </c:pt>
                <c:pt idx="65">
                  <c:v>0.22667500866373769</c:v>
                </c:pt>
                <c:pt idx="66">
                  <c:v>0.22684258598855914</c:v>
                </c:pt>
                <c:pt idx="67">
                  <c:v>0.22580746232648161</c:v>
                </c:pt>
                <c:pt idx="68">
                  <c:v>0.23407634023755441</c:v>
                </c:pt>
                <c:pt idx="69">
                  <c:v>0.23827341867705665</c:v>
                </c:pt>
                <c:pt idx="70">
                  <c:v>0.24331411388497454</c:v>
                </c:pt>
                <c:pt idx="71">
                  <c:v>0.24043071283854914</c:v>
                </c:pt>
                <c:pt idx="72">
                  <c:v>0.24844671594225373</c:v>
                </c:pt>
                <c:pt idx="73">
                  <c:v>0.26421625316586156</c:v>
                </c:pt>
              </c:numCache>
            </c:numRef>
          </c:val>
          <c:smooth val="0"/>
          <c:extLst>
            <c:ext xmlns:c16="http://schemas.microsoft.com/office/drawing/2014/chart" uri="{C3380CC4-5D6E-409C-BE32-E72D297353CC}">
              <c16:uniqueId val="{00000002-4255-6448-B828-F65EC0E16961}"/>
            </c:ext>
          </c:extLst>
        </c:ser>
        <c:ser>
          <c:idx val="3"/>
          <c:order val="3"/>
          <c:tx>
            <c:strRef>
              <c:f>Essentiel!$C$34</c:f>
              <c:strCache>
                <c:ptCount val="1"/>
                <c:pt idx="0">
                  <c:v>(X-M)/Y</c:v>
                </c:pt>
              </c:strCache>
            </c:strRef>
          </c:tx>
          <c:spPr>
            <a:ln w="28575" cap="rnd">
              <a:solidFill>
                <a:schemeClr val="accent4"/>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Essentiel!$D$34:$BY$34</c:f>
              <c:numCache>
                <c:formatCode>0%</c:formatCode>
                <c:ptCount val="74"/>
                <c:pt idx="0">
                  <c:v>9.8298676748582326E-3</c:v>
                </c:pt>
                <c:pt idx="1">
                  <c:v>2.33352671952556E-2</c:v>
                </c:pt>
                <c:pt idx="2">
                  <c:v>6.1406202026404715E-3</c:v>
                </c:pt>
                <c:pt idx="3">
                  <c:v>2.1957753282684038E-3</c:v>
                </c:pt>
                <c:pt idx="4">
                  <c:v>9.2310298102981012E-3</c:v>
                </c:pt>
                <c:pt idx="5">
                  <c:v>1.3356191691252689E-2</c:v>
                </c:pt>
                <c:pt idx="6">
                  <c:v>1.2315453668669778E-2</c:v>
                </c:pt>
                <c:pt idx="7">
                  <c:v>-1.0096250925489663E-2</c:v>
                </c:pt>
                <c:pt idx="8">
                  <c:v>-1.0105827992249228E-2</c:v>
                </c:pt>
                <c:pt idx="9">
                  <c:v>-1.2910222314028203E-3</c:v>
                </c:pt>
                <c:pt idx="10">
                  <c:v>1.9213023211792829E-2</c:v>
                </c:pt>
                <c:pt idx="11">
                  <c:v>2.4341290515437493E-2</c:v>
                </c:pt>
                <c:pt idx="12">
                  <c:v>2.1467257508616444E-2</c:v>
                </c:pt>
                <c:pt idx="13">
                  <c:v>1.2142832038800826E-2</c:v>
                </c:pt>
                <c:pt idx="14">
                  <c:v>6.9599021851584784E-3</c:v>
                </c:pt>
                <c:pt idx="15">
                  <c:v>1.8373259840294084E-3</c:v>
                </c:pt>
                <c:pt idx="16">
                  <c:v>1.1842139697992717E-2</c:v>
                </c:pt>
                <c:pt idx="17">
                  <c:v>6.0367517446212543E-3</c:v>
                </c:pt>
                <c:pt idx="18">
                  <c:v>3.7188006030487485E-3</c:v>
                </c:pt>
                <c:pt idx="19">
                  <c:v>1.6686629198529963E-3</c:v>
                </c:pt>
                <c:pt idx="20">
                  <c:v>-3.9869711478561169E-3</c:v>
                </c:pt>
                <c:pt idx="21">
                  <c:v>5.4336584512084509E-3</c:v>
                </c:pt>
                <c:pt idx="22">
                  <c:v>9.5440538689796905E-3</c:v>
                </c:pt>
                <c:pt idx="23">
                  <c:v>7.7578329190284316E-3</c:v>
                </c:pt>
                <c:pt idx="24">
                  <c:v>6.4402908159001777E-3</c:v>
                </c:pt>
                <c:pt idx="25">
                  <c:v>-1.0952007947728399E-2</c:v>
                </c:pt>
                <c:pt idx="26">
                  <c:v>9.7466465430989142E-3</c:v>
                </c:pt>
                <c:pt idx="27">
                  <c:v>-9.2952621307939437E-3</c:v>
                </c:pt>
                <c:pt idx="28">
                  <c:v>-1.6883578275593242E-3</c:v>
                </c:pt>
                <c:pt idx="29">
                  <c:v>1.0470002725069219E-2</c:v>
                </c:pt>
                <c:pt idx="30">
                  <c:v>3.9828231335225098E-3</c:v>
                </c:pt>
                <c:pt idx="31">
                  <c:v>-1.5377293755672108E-2</c:v>
                </c:pt>
                <c:pt idx="32">
                  <c:v>-1.4712197417571104E-2</c:v>
                </c:pt>
                <c:pt idx="33">
                  <c:v>-2.4549948889825569E-2</c:v>
                </c:pt>
                <c:pt idx="34">
                  <c:v>-2.671741643505423E-3</c:v>
                </c:pt>
                <c:pt idx="35">
                  <c:v>1.2913172001188223E-3</c:v>
                </c:pt>
                <c:pt idx="36">
                  <c:v>-3.6782901691855183E-3</c:v>
                </c:pt>
                <c:pt idx="37">
                  <c:v>-1.2104159607952776E-3</c:v>
                </c:pt>
                <c:pt idx="38">
                  <c:v>-1.0980358254778427E-2</c:v>
                </c:pt>
                <c:pt idx="39">
                  <c:v>-6.587658003815328E-3</c:v>
                </c:pt>
                <c:pt idx="40">
                  <c:v>-6.8547347814357619E-3</c:v>
                </c:pt>
                <c:pt idx="41">
                  <c:v>-7.8458842803256715E-3</c:v>
                </c:pt>
                <c:pt idx="42">
                  <c:v>-3.1391264123550055E-3</c:v>
                </c:pt>
                <c:pt idx="43">
                  <c:v>6.6950608453000644E-3</c:v>
                </c:pt>
                <c:pt idx="44">
                  <c:v>1.6800350926654745E-2</c:v>
                </c:pt>
                <c:pt idx="45">
                  <c:v>1.4944057253910802E-2</c:v>
                </c:pt>
                <c:pt idx="46">
                  <c:v>1.5997235430810646E-2</c:v>
                </c:pt>
                <c:pt idx="47">
                  <c:v>1.7819696454267699E-2</c:v>
                </c:pt>
                <c:pt idx="48">
                  <c:v>3.0128939484536037E-2</c:v>
                </c:pt>
                <c:pt idx="49">
                  <c:v>2.7462171646339642E-2</c:v>
                </c:pt>
                <c:pt idx="50">
                  <c:v>2.3921501728409521E-2</c:v>
                </c:pt>
                <c:pt idx="51">
                  <c:v>1.3287027800227931E-2</c:v>
                </c:pt>
                <c:pt idx="52">
                  <c:v>1.5724223117930057E-2</c:v>
                </c:pt>
                <c:pt idx="53">
                  <c:v>1.9900757575280457E-2</c:v>
                </c:pt>
                <c:pt idx="54">
                  <c:v>1.4261044260443277E-2</c:v>
                </c:pt>
                <c:pt idx="55">
                  <c:v>1.0126647648881833E-2</c:v>
                </c:pt>
                <c:pt idx="56">
                  <c:v>8.5395307222074876E-4</c:v>
                </c:pt>
                <c:pt idx="57">
                  <c:v>-2.3331426923449499E-3</c:v>
                </c:pt>
                <c:pt idx="58">
                  <c:v>-7.1424156261589745E-3</c:v>
                </c:pt>
                <c:pt idx="59">
                  <c:v>-1.1583131731898519E-2</c:v>
                </c:pt>
                <c:pt idx="60">
                  <c:v>-7.913564295386033E-3</c:v>
                </c:pt>
                <c:pt idx="61">
                  <c:v>-1.2911914013458719E-2</c:v>
                </c:pt>
                <c:pt idx="62">
                  <c:v>-1.9479014695615814E-2</c:v>
                </c:pt>
                <c:pt idx="63">
                  <c:v>-1.2960047950884825E-2</c:v>
                </c:pt>
                <c:pt idx="64">
                  <c:v>-1.0345788521578128E-2</c:v>
                </c:pt>
                <c:pt idx="65">
                  <c:v>-1.1454275234734971E-2</c:v>
                </c:pt>
                <c:pt idx="66">
                  <c:v>-5.6644917832345855E-3</c:v>
                </c:pt>
                <c:pt idx="67">
                  <c:v>-6.0506801532051327E-3</c:v>
                </c:pt>
                <c:pt idx="68">
                  <c:v>-1.0645809192065972E-2</c:v>
                </c:pt>
                <c:pt idx="69">
                  <c:v>-1.0106181764020408E-2</c:v>
                </c:pt>
                <c:pt idx="70">
                  <c:v>-9.5736236146921044E-3</c:v>
                </c:pt>
                <c:pt idx="71">
                  <c:v>-2.1266856269134264E-2</c:v>
                </c:pt>
                <c:pt idx="72">
                  <c:v>-1.882325294010917E-2</c:v>
                </c:pt>
                <c:pt idx="73">
                  <c:v>-3.8770531682866712E-2</c:v>
                </c:pt>
              </c:numCache>
            </c:numRef>
          </c:val>
          <c:smooth val="0"/>
          <c:extLst>
            <c:ext xmlns:c16="http://schemas.microsoft.com/office/drawing/2014/chart" uri="{C3380CC4-5D6E-409C-BE32-E72D297353CC}">
              <c16:uniqueId val="{00000003-4255-6448-B828-F65EC0E16961}"/>
            </c:ext>
          </c:extLst>
        </c:ser>
        <c:ser>
          <c:idx val="4"/>
          <c:order val="4"/>
          <c:tx>
            <c:strRef>
              <c:f>Essentiel!$C$35</c:f>
              <c:strCache>
                <c:ptCount val="1"/>
                <c:pt idx="0">
                  <c:v>Residu</c:v>
                </c:pt>
              </c:strCache>
            </c:strRef>
          </c:tx>
          <c:spPr>
            <a:ln w="28575" cap="rnd">
              <a:solidFill>
                <a:schemeClr val="accent5"/>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Essentiel!$D$35:$BY$35</c:f>
              <c:numCache>
                <c:formatCode>0%</c:formatCode>
                <c:ptCount val="74"/>
                <c:pt idx="0">
                  <c:v>5.2930056710775053E-4</c:v>
                </c:pt>
                <c:pt idx="1">
                  <c:v>5.1569651260233358E-4</c:v>
                </c:pt>
                <c:pt idx="2">
                  <c:v>6.6523385528605053E-4</c:v>
                </c:pt>
                <c:pt idx="3">
                  <c:v>7.9047911817662806E-4</c:v>
                </c:pt>
                <c:pt idx="4">
                  <c:v>8.0453929539295397E-4</c:v>
                </c:pt>
                <c:pt idx="5">
                  <c:v>9.1699226536958768E-4</c:v>
                </c:pt>
                <c:pt idx="6">
                  <c:v>1.0015579790785666E-3</c:v>
                </c:pt>
                <c:pt idx="7">
                  <c:v>9.7597092279733469E-4</c:v>
                </c:pt>
                <c:pt idx="8">
                  <c:v>1.0135638694291251E-3</c:v>
                </c:pt>
                <c:pt idx="9">
                  <c:v>1.0328177851222599E-3</c:v>
                </c:pt>
                <c:pt idx="10">
                  <c:v>9.9377706267893924E-4</c:v>
                </c:pt>
                <c:pt idx="11">
                  <c:v>1.0035444335311952E-3</c:v>
                </c:pt>
                <c:pt idx="12">
                  <c:v>1.0241260462826194E-3</c:v>
                </c:pt>
                <c:pt idx="13">
                  <c:v>1.0016518469054231E-3</c:v>
                </c:pt>
                <c:pt idx="14">
                  <c:v>1.0502555099225633E-3</c:v>
                </c:pt>
                <c:pt idx="15">
                  <c:v>1.0458624832167338E-3</c:v>
                </c:pt>
                <c:pt idx="16">
                  <c:v>1.0729894532987884E-3</c:v>
                </c:pt>
                <c:pt idx="17">
                  <c:v>1.0383213000748556E-3</c:v>
                </c:pt>
                <c:pt idx="18">
                  <c:v>1.0162488134457534E-3</c:v>
                </c:pt>
                <c:pt idx="19">
                  <c:v>1.0237195827318981E-3</c:v>
                </c:pt>
                <c:pt idx="20">
                  <c:v>1.0412402328106368E-3</c:v>
                </c:pt>
                <c:pt idx="21">
                  <c:v>1.0183137360976308E-3</c:v>
                </c:pt>
                <c:pt idx="22">
                  <c:v>9.9149737502853236E-4</c:v>
                </c:pt>
                <c:pt idx="23">
                  <c:v>9.9049761322026744E-4</c:v>
                </c:pt>
                <c:pt idx="24">
                  <c:v>1.0250981921501991E-3</c:v>
                </c:pt>
                <c:pt idx="25">
                  <c:v>1.0221237247334837E-3</c:v>
                </c:pt>
                <c:pt idx="26">
                  <c:v>9.7508860587766459E-4</c:v>
                </c:pt>
                <c:pt idx="27">
                  <c:v>9.6474109723709888E-4</c:v>
                </c:pt>
                <c:pt idx="28">
                  <c:v>9.1588523078026259E-4</c:v>
                </c:pt>
                <c:pt idx="29">
                  <c:v>8.9210160205384164E-4</c:v>
                </c:pt>
                <c:pt idx="30">
                  <c:v>7.3579267220813137E-4</c:v>
                </c:pt>
                <c:pt idx="31">
                  <c:v>7.7030347300617564E-4</c:v>
                </c:pt>
                <c:pt idx="32">
                  <c:v>7.4708079649401452E-4</c:v>
                </c:pt>
                <c:pt idx="33">
                  <c:v>6.5359588661220605E-4</c:v>
                </c:pt>
                <c:pt idx="34">
                  <c:v>7.8399783555107368E-4</c:v>
                </c:pt>
                <c:pt idx="35">
                  <c:v>7.4678585067111723E-4</c:v>
                </c:pt>
                <c:pt idx="36">
                  <c:v>7.4700833719375628E-4</c:v>
                </c:pt>
                <c:pt idx="37">
                  <c:v>7.2551301504058445E-4</c:v>
                </c:pt>
                <c:pt idx="38">
                  <c:v>7.0445324264617405E-4</c:v>
                </c:pt>
                <c:pt idx="39">
                  <c:v>7.0578189934231508E-4</c:v>
                </c:pt>
                <c:pt idx="40">
                  <c:v>7.6219435755540206E-4</c:v>
                </c:pt>
                <c:pt idx="41">
                  <c:v>7.8876480001822404E-4</c:v>
                </c:pt>
                <c:pt idx="42">
                  <c:v>7.1997471844500126E-4</c:v>
                </c:pt>
                <c:pt idx="43">
                  <c:v>6.1539386533661421E-4</c:v>
                </c:pt>
                <c:pt idx="44">
                  <c:v>5.9538454399235118E-4</c:v>
                </c:pt>
                <c:pt idx="45">
                  <c:v>5.7464104004942935E-4</c:v>
                </c:pt>
                <c:pt idx="46">
                  <c:v>5.7868802805282563E-4</c:v>
                </c:pt>
                <c:pt idx="47">
                  <c:v>5.5100114512411896E-4</c:v>
                </c:pt>
                <c:pt idx="48">
                  <c:v>6.0489937553035052E-4</c:v>
                </c:pt>
                <c:pt idx="49">
                  <c:v>6.5315675170279377E-4</c:v>
                </c:pt>
                <c:pt idx="50">
                  <c:v>7.0949372554869779E-4</c:v>
                </c:pt>
                <c:pt idx="51">
                  <c:v>6.9728828575969586E-4</c:v>
                </c:pt>
                <c:pt idx="52">
                  <c:v>6.6766350279547516E-4</c:v>
                </c:pt>
                <c:pt idx="53">
                  <c:v>6.0459910985376892E-4</c:v>
                </c:pt>
                <c:pt idx="54">
                  <c:v>4.3969764501130214E-4</c:v>
                </c:pt>
                <c:pt idx="55">
                  <c:v>4.8473637911314364E-4</c:v>
                </c:pt>
                <c:pt idx="56">
                  <c:v>5.4136547549273604E-4</c:v>
                </c:pt>
                <c:pt idx="57">
                  <c:v>5.5082079332262356E-4</c:v>
                </c:pt>
                <c:pt idx="58">
                  <c:v>5.3673713273169328E-4</c:v>
                </c:pt>
                <c:pt idx="59">
                  <c:v>4.6025356608679066E-4</c:v>
                </c:pt>
                <c:pt idx="60">
                  <c:v>2.6802009066205609E-4</c:v>
                </c:pt>
                <c:pt idx="61">
                  <c:v>3.413039414340479E-4</c:v>
                </c:pt>
                <c:pt idx="62">
                  <c:v>3.289011834126923E-4</c:v>
                </c:pt>
                <c:pt idx="63">
                  <c:v>3.4277988743797882E-4</c:v>
                </c:pt>
                <c:pt idx="64">
                  <c:v>3.1031697674748133E-4</c:v>
                </c:pt>
                <c:pt idx="65">
                  <c:v>4.2330208185545868E-4</c:v>
                </c:pt>
                <c:pt idx="66">
                  <c:v>2.8065457562480897E-4</c:v>
                </c:pt>
                <c:pt idx="67">
                  <c:v>2.8646510564072177E-4</c:v>
                </c:pt>
                <c:pt idx="68">
                  <c:v>2.8555981476918843E-4</c:v>
                </c:pt>
                <c:pt idx="69">
                  <c:v>2.9915719758677039E-4</c:v>
                </c:pt>
                <c:pt idx="70">
                  <c:v>3.3228928859324716E-4</c:v>
                </c:pt>
                <c:pt idx="71">
                  <c:v>4.2539752665421828E-4</c:v>
                </c:pt>
                <c:pt idx="72">
                  <c:v>5.2795271845692334E-4</c:v>
                </c:pt>
                <c:pt idx="73">
                  <c:v>5.4033735845510501E-4</c:v>
                </c:pt>
              </c:numCache>
            </c:numRef>
          </c:val>
          <c:smooth val="0"/>
          <c:extLst>
            <c:ext xmlns:c16="http://schemas.microsoft.com/office/drawing/2014/chart" uri="{C3380CC4-5D6E-409C-BE32-E72D297353CC}">
              <c16:uniqueId val="{00000004-4255-6448-B828-F65EC0E16961}"/>
            </c:ext>
          </c:extLst>
        </c:ser>
        <c:dLbls>
          <c:showLegendKey val="0"/>
          <c:showVal val="0"/>
          <c:showCatName val="0"/>
          <c:showSerName val="0"/>
          <c:showPercent val="0"/>
          <c:showBubbleSize val="0"/>
        </c:dLbls>
        <c:smooth val="0"/>
        <c:axId val="166189503"/>
        <c:axId val="1803098176"/>
      </c:lineChart>
      <c:catAx>
        <c:axId val="166189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098176"/>
        <c:crosses val="autoZero"/>
        <c:auto val="1"/>
        <c:lblAlgn val="ctr"/>
        <c:lblOffset val="100"/>
        <c:noMultiLvlLbl val="0"/>
      </c:catAx>
      <c:valAx>
        <c:axId val="1803098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89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Investissement France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Essentiel!$C$39</c:f>
              <c:strCache>
                <c:ptCount val="1"/>
                <c:pt idx="0">
                  <c:v>I/Y</c:v>
                </c:pt>
              </c:strCache>
            </c:strRef>
          </c:tx>
          <c:spPr>
            <a:ln w="28575" cap="rnd">
              <a:solidFill>
                <a:schemeClr val="accent1"/>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Essentiel!$D$39:$BY$39</c:f>
              <c:numCache>
                <c:formatCode>General</c:formatCode>
                <c:ptCount val="74"/>
                <c:pt idx="29" formatCode="0%">
                  <c:v>0.24224430962523125</c:v>
                </c:pt>
                <c:pt idx="30" formatCode="0%">
                  <c:v>0.24783907988247406</c:v>
                </c:pt>
                <c:pt idx="31" formatCode="0%">
                  <c:v>0.25671027292648912</c:v>
                </c:pt>
                <c:pt idx="32" formatCode="0%">
                  <c:v>0.23444022863417549</c:v>
                </c:pt>
                <c:pt idx="33" formatCode="0%">
                  <c:v>0.23732527402391509</c:v>
                </c:pt>
                <c:pt idx="34" formatCode="0%">
                  <c:v>0.21671852325552798</c:v>
                </c:pt>
                <c:pt idx="35" formatCode="0%">
                  <c:v>0.21154547897543244</c:v>
                </c:pt>
                <c:pt idx="36" formatCode="0%">
                  <c:v>0.21093746906712385</c:v>
                </c:pt>
                <c:pt idx="37" formatCode="0%">
                  <c:v>0.21684368693192699</c:v>
                </c:pt>
                <c:pt idx="38" formatCode="0%">
                  <c:v>0.22192496813604945</c:v>
                </c:pt>
                <c:pt idx="39" formatCode="0%">
                  <c:v>0.23272212404684314</c:v>
                </c:pt>
                <c:pt idx="40" formatCode="0%">
                  <c:v>0.24192149197539717</c:v>
                </c:pt>
                <c:pt idx="41" formatCode="0%">
                  <c:v>0.2433078384807118</c:v>
                </c:pt>
                <c:pt idx="42" formatCode="0%">
                  <c:v>0.23530166116304313</c:v>
                </c:pt>
                <c:pt idx="43" formatCode="0%">
                  <c:v>0.21898560809490508</c:v>
                </c:pt>
                <c:pt idx="44" formatCode="0%">
                  <c:v>0.19483959202149689</c:v>
                </c:pt>
                <c:pt idx="45" formatCode="0%">
                  <c:v>0.20259910650946253</c:v>
                </c:pt>
                <c:pt idx="46" formatCode="0%">
                  <c:v>0.20455267415431516</c:v>
                </c:pt>
                <c:pt idx="47" formatCode="0%">
                  <c:v>0.19567168636695395</c:v>
                </c:pt>
                <c:pt idx="48" formatCode="0%">
                  <c:v>0.19391511451704355</c:v>
                </c:pt>
                <c:pt idx="49" formatCode="0%">
                  <c:v>0.20615195251705751</c:v>
                </c:pt>
                <c:pt idx="50" formatCode="0%">
                  <c:v>0.21292948817236845</c:v>
                </c:pt>
                <c:pt idx="51" formatCode="0%">
                  <c:v>0.22418393261124658</c:v>
                </c:pt>
                <c:pt idx="52" formatCode="0%">
                  <c:v>0.2209810167728514</c:v>
                </c:pt>
                <c:pt idx="53" formatCode="0%">
                  <c:v>0.21255122560426848</c:v>
                </c:pt>
                <c:pt idx="54" formatCode="0%">
                  <c:v>0.21142220417915134</c:v>
                </c:pt>
                <c:pt idx="55" formatCode="0%">
                  <c:v>0.21841188390505034</c:v>
                </c:pt>
                <c:pt idx="56" formatCode="0%">
                  <c:v>0.22398486894821637</c:v>
                </c:pt>
                <c:pt idx="57" formatCode="0%">
                  <c:v>0.23182683665999154</c:v>
                </c:pt>
                <c:pt idx="58" formatCode="0%">
                  <c:v>0.2411108707297977</c:v>
                </c:pt>
                <c:pt idx="59" formatCode="0%">
                  <c:v>0.24083859504712954</c:v>
                </c:pt>
                <c:pt idx="60" formatCode="0%">
                  <c:v>0.21306357808370283</c:v>
                </c:pt>
                <c:pt idx="61" formatCode="0%">
                  <c:v>0.21912164102543541</c:v>
                </c:pt>
                <c:pt idx="62" formatCode="0%">
                  <c:v>0.23188019252136033</c:v>
                </c:pt>
                <c:pt idx="63" formatCode="0%">
                  <c:v>0.22592354285035837</c:v>
                </c:pt>
                <c:pt idx="64" formatCode="0%">
                  <c:v>0.22256150841445499</c:v>
                </c:pt>
                <c:pt idx="65" formatCode="0%">
                  <c:v>0.22667500866373769</c:v>
                </c:pt>
                <c:pt idx="66" formatCode="0%">
                  <c:v>0.22684258598855914</c:v>
                </c:pt>
                <c:pt idx="67" formatCode="0%">
                  <c:v>0.22580746232648161</c:v>
                </c:pt>
                <c:pt idx="68" formatCode="0%">
                  <c:v>0.23407634023755441</c:v>
                </c:pt>
                <c:pt idx="69" formatCode="0%">
                  <c:v>0.23827341867705665</c:v>
                </c:pt>
                <c:pt idx="70" formatCode="0%">
                  <c:v>0.24331411388497454</c:v>
                </c:pt>
                <c:pt idx="71" formatCode="0%">
                  <c:v>0.24043071283854914</c:v>
                </c:pt>
                <c:pt idx="72" formatCode="0%">
                  <c:v>0.24844671594225373</c:v>
                </c:pt>
                <c:pt idx="73" formatCode="0%">
                  <c:v>0.26421625316586156</c:v>
                </c:pt>
              </c:numCache>
            </c:numRef>
          </c:val>
          <c:smooth val="0"/>
          <c:extLst>
            <c:ext xmlns:c16="http://schemas.microsoft.com/office/drawing/2014/chart" uri="{C3380CC4-5D6E-409C-BE32-E72D297353CC}">
              <c16:uniqueId val="{00000000-E441-A74F-837F-ED85E61DE3D3}"/>
            </c:ext>
          </c:extLst>
        </c:ser>
        <c:ser>
          <c:idx val="1"/>
          <c:order val="1"/>
          <c:tx>
            <c:strRef>
              <c:f>Essentiel!$C$40</c:f>
              <c:strCache>
                <c:ptCount val="1"/>
                <c:pt idx="0">
                  <c:v>CCF/Y</c:v>
                </c:pt>
              </c:strCache>
            </c:strRef>
          </c:tx>
          <c:spPr>
            <a:ln w="28575" cap="rnd">
              <a:solidFill>
                <a:schemeClr val="accent2"/>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Essentiel!$D$40:$BY$40</c:f>
              <c:numCache>
                <c:formatCode>General</c:formatCode>
                <c:ptCount val="74"/>
                <c:pt idx="29" formatCode="0%">
                  <c:v>0.1406164393385253</c:v>
                </c:pt>
                <c:pt idx="30" formatCode="0%">
                  <c:v>0.14140026619120566</c:v>
                </c:pt>
                <c:pt idx="31" formatCode="0%">
                  <c:v>0.14822365362905904</c:v>
                </c:pt>
                <c:pt idx="32" formatCode="0%">
                  <c:v>0.15201623577164033</c:v>
                </c:pt>
                <c:pt idx="33" formatCode="0%">
                  <c:v>0.1536428158207748</c:v>
                </c:pt>
                <c:pt idx="34" formatCode="0%">
                  <c:v>0.1532715768502349</c:v>
                </c:pt>
                <c:pt idx="35" formatCode="0%">
                  <c:v>0.15286621501209285</c:v>
                </c:pt>
                <c:pt idx="36" formatCode="0%">
                  <c:v>0.15189081536091986</c:v>
                </c:pt>
                <c:pt idx="37" formatCode="0%">
                  <c:v>0.15004984065720922</c:v>
                </c:pt>
                <c:pt idx="38" formatCode="0%">
                  <c:v>0.15127987354889058</c:v>
                </c:pt>
                <c:pt idx="39" formatCode="0%">
                  <c:v>0.14966791502515631</c:v>
                </c:pt>
                <c:pt idx="40" formatCode="0%">
                  <c:v>0.14952648675536873</c:v>
                </c:pt>
                <c:pt idx="41" formatCode="0%">
                  <c:v>0.15138019602371419</c:v>
                </c:pt>
                <c:pt idx="42" formatCode="0%">
                  <c:v>0.15731813997371086</c:v>
                </c:pt>
                <c:pt idx="43" formatCode="0%">
                  <c:v>0.15709431529916895</c:v>
                </c:pt>
                <c:pt idx="44" formatCode="0%">
                  <c:v>0.15879343571028939</c:v>
                </c:pt>
                <c:pt idx="45" formatCode="0%">
                  <c:v>0.15695243616441515</c:v>
                </c:pt>
                <c:pt idx="46" formatCode="0%">
                  <c:v>0.15460327857549169</c:v>
                </c:pt>
                <c:pt idx="47" formatCode="0%">
                  <c:v>0.15430028444435925</c:v>
                </c:pt>
                <c:pt idx="48" formatCode="0%">
                  <c:v>0.15319115361736788</c:v>
                </c:pt>
                <c:pt idx="49" formatCode="0%">
                  <c:v>0.15081707468621847</c:v>
                </c:pt>
                <c:pt idx="50" formatCode="0%">
                  <c:v>0.15149689614339482</c:v>
                </c:pt>
                <c:pt idx="51" formatCode="0%">
                  <c:v>0.15292391036024305</c:v>
                </c:pt>
                <c:pt idx="52" formatCode="0%">
                  <c:v>0.1550448576257964</c:v>
                </c:pt>
                <c:pt idx="53" formatCode="0%">
                  <c:v>0.15694007352177092</c:v>
                </c:pt>
                <c:pt idx="54" formatCode="0%">
                  <c:v>0.15856649982277182</c:v>
                </c:pt>
                <c:pt idx="55" formatCode="0%">
                  <c:v>0.15927169826158041</c:v>
                </c:pt>
                <c:pt idx="56" formatCode="0%">
                  <c:v>0.16185808409852173</c:v>
                </c:pt>
                <c:pt idx="57" formatCode="0%">
                  <c:v>0.16469649936612321</c:v>
                </c:pt>
                <c:pt idx="58" formatCode="0%">
                  <c:v>0.1657945976016813</c:v>
                </c:pt>
                <c:pt idx="59" formatCode="0%">
                  <c:v>0.1716464730623676</c:v>
                </c:pt>
                <c:pt idx="60" formatCode="0%">
                  <c:v>0.17861344273097496</c:v>
                </c:pt>
                <c:pt idx="61" formatCode="0%">
                  <c:v>0.17746501885190566</c:v>
                </c:pt>
                <c:pt idx="62" formatCode="0%">
                  <c:v>0.17836500646871381</c:v>
                </c:pt>
                <c:pt idx="63" formatCode="0%">
                  <c:v>0.18025721896357916</c:v>
                </c:pt>
                <c:pt idx="64" formatCode="0%">
                  <c:v>0.18020631119549968</c:v>
                </c:pt>
                <c:pt idx="65" formatCode="0%">
                  <c:v>0.18027970499101068</c:v>
                </c:pt>
                <c:pt idx="66" formatCode="0%">
                  <c:v>0.17827524344623805</c:v>
                </c:pt>
                <c:pt idx="67" formatCode="0%">
                  <c:v>0.17920227524910157</c:v>
                </c:pt>
                <c:pt idx="68" formatCode="0%">
                  <c:v>0.18029184561313086</c:v>
                </c:pt>
                <c:pt idx="69" formatCode="0%">
                  <c:v>0.18218631019427869</c:v>
                </c:pt>
                <c:pt idx="70" formatCode="0%">
                  <c:v>0.18467613075788622</c:v>
                </c:pt>
                <c:pt idx="71" formatCode="0%">
                  <c:v>0.20022374356726458</c:v>
                </c:pt>
                <c:pt idx="72" formatCode="0%">
                  <c:v>0.19549157953381893</c:v>
                </c:pt>
                <c:pt idx="73" formatCode="0%">
                  <c:v>0.20179288937255691</c:v>
                </c:pt>
              </c:numCache>
            </c:numRef>
          </c:val>
          <c:smooth val="0"/>
          <c:extLst>
            <c:ext xmlns:c16="http://schemas.microsoft.com/office/drawing/2014/chart" uri="{C3380CC4-5D6E-409C-BE32-E72D297353CC}">
              <c16:uniqueId val="{00000001-E441-A74F-837F-ED85E61DE3D3}"/>
            </c:ext>
          </c:extLst>
        </c:ser>
        <c:ser>
          <c:idx val="2"/>
          <c:order val="2"/>
          <c:tx>
            <c:strRef>
              <c:f>Essentiel!$C$41</c:f>
              <c:strCache>
                <c:ptCount val="1"/>
                <c:pt idx="0">
                  <c:v>Inv Net/Y</c:v>
                </c:pt>
              </c:strCache>
            </c:strRef>
          </c:tx>
          <c:spPr>
            <a:ln w="28575" cap="rnd">
              <a:solidFill>
                <a:schemeClr val="accent3"/>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Essentiel!$D$41:$BY$41</c:f>
              <c:numCache>
                <c:formatCode>General</c:formatCode>
                <c:ptCount val="74"/>
                <c:pt idx="29" formatCode="0%">
                  <c:v>0.10162787028670595</c:v>
                </c:pt>
                <c:pt idx="30" formatCode="0%">
                  <c:v>0.1064388136912684</c:v>
                </c:pt>
                <c:pt idx="31" formatCode="0%">
                  <c:v>0.10848661929743009</c:v>
                </c:pt>
                <c:pt idx="32" formatCode="0%">
                  <c:v>8.2423992862535156E-2</c:v>
                </c:pt>
                <c:pt idx="33" formatCode="0%">
                  <c:v>8.3682458203140297E-2</c:v>
                </c:pt>
                <c:pt idx="34" formatCode="0%">
                  <c:v>6.3446946405293081E-2</c:v>
                </c:pt>
                <c:pt idx="35" formatCode="0%">
                  <c:v>5.8679263963339584E-2</c:v>
                </c:pt>
                <c:pt idx="36" formatCode="0%">
                  <c:v>5.9046653706203989E-2</c:v>
                </c:pt>
                <c:pt idx="37" formatCode="0%">
                  <c:v>6.6793846274717766E-2</c:v>
                </c:pt>
                <c:pt idx="38" formatCode="0%">
                  <c:v>7.0645094587158869E-2</c:v>
                </c:pt>
                <c:pt idx="39" formatCode="0%">
                  <c:v>8.3054209021686837E-2</c:v>
                </c:pt>
                <c:pt idx="40" formatCode="0%">
                  <c:v>9.2395005220028442E-2</c:v>
                </c:pt>
                <c:pt idx="41" formatCode="0%">
                  <c:v>9.192764245699761E-2</c:v>
                </c:pt>
                <c:pt idx="42" formatCode="0%">
                  <c:v>7.7983521189332272E-2</c:v>
                </c:pt>
                <c:pt idx="43" formatCode="0%">
                  <c:v>6.189129279573613E-2</c:v>
                </c:pt>
                <c:pt idx="44" formatCode="0%">
                  <c:v>3.60461563112075E-2</c:v>
                </c:pt>
                <c:pt idx="45" formatCode="0%">
                  <c:v>4.564667034504738E-2</c:v>
                </c:pt>
                <c:pt idx="46" formatCode="0%">
                  <c:v>4.9949395578823469E-2</c:v>
                </c:pt>
                <c:pt idx="47" formatCode="0%">
                  <c:v>4.1371401922594697E-2</c:v>
                </c:pt>
                <c:pt idx="48" formatCode="0%">
                  <c:v>4.0723960899675671E-2</c:v>
                </c:pt>
                <c:pt idx="49" formatCode="0%">
                  <c:v>5.5334877830839041E-2</c:v>
                </c:pt>
                <c:pt idx="50" formatCode="0%">
                  <c:v>6.1432592028973637E-2</c:v>
                </c:pt>
                <c:pt idx="51" formatCode="0%">
                  <c:v>7.126002225100353E-2</c:v>
                </c:pt>
                <c:pt idx="52" formatCode="0%">
                  <c:v>6.5936159147055001E-2</c:v>
                </c:pt>
                <c:pt idx="53" formatCode="0%">
                  <c:v>5.5611152082497561E-2</c:v>
                </c:pt>
                <c:pt idx="54" formatCode="0%">
                  <c:v>5.2855704356379513E-2</c:v>
                </c:pt>
                <c:pt idx="55" formatCode="0%">
                  <c:v>5.9140185643469928E-2</c:v>
                </c:pt>
                <c:pt idx="56" formatCode="0%">
                  <c:v>6.2126784849694638E-2</c:v>
                </c:pt>
                <c:pt idx="57" formatCode="0%">
                  <c:v>6.7130337293868331E-2</c:v>
                </c:pt>
                <c:pt idx="58" formatCode="0%">
                  <c:v>7.5316273128116396E-2</c:v>
                </c:pt>
                <c:pt idx="59" formatCode="0%">
                  <c:v>6.9192121984761934E-2</c:v>
                </c:pt>
                <c:pt idx="60" formatCode="0%">
                  <c:v>3.4450135352727868E-2</c:v>
                </c:pt>
                <c:pt idx="61" formatCode="0%">
                  <c:v>4.165662217352975E-2</c:v>
                </c:pt>
                <c:pt idx="62" formatCode="0%">
                  <c:v>5.3515186052646518E-2</c:v>
                </c:pt>
                <c:pt idx="63" formatCode="0%">
                  <c:v>4.5666323886779214E-2</c:v>
                </c:pt>
                <c:pt idx="64" formatCode="0%">
                  <c:v>4.2355197218955309E-2</c:v>
                </c:pt>
                <c:pt idx="65" formatCode="0%">
                  <c:v>4.6395303672727012E-2</c:v>
                </c:pt>
                <c:pt idx="66" formatCode="0%">
                  <c:v>4.856734254232109E-2</c:v>
                </c:pt>
                <c:pt idx="67" formatCode="0%">
                  <c:v>4.6605187077380039E-2</c:v>
                </c:pt>
                <c:pt idx="68" formatCode="0%">
                  <c:v>5.3784494624423557E-2</c:v>
                </c:pt>
                <c:pt idx="69" formatCode="0%">
                  <c:v>5.6087108482777953E-2</c:v>
                </c:pt>
                <c:pt idx="70" formatCode="0%">
                  <c:v>5.8637983127088317E-2</c:v>
                </c:pt>
                <c:pt idx="71" formatCode="0%">
                  <c:v>4.0206969271284559E-2</c:v>
                </c:pt>
                <c:pt idx="72" formatCode="0%">
                  <c:v>5.29551364084348E-2</c:v>
                </c:pt>
                <c:pt idx="73" formatCode="0%">
                  <c:v>6.2423363793304654E-2</c:v>
                </c:pt>
              </c:numCache>
            </c:numRef>
          </c:val>
          <c:smooth val="0"/>
          <c:extLst>
            <c:ext xmlns:c16="http://schemas.microsoft.com/office/drawing/2014/chart" uri="{C3380CC4-5D6E-409C-BE32-E72D297353CC}">
              <c16:uniqueId val="{00000002-E441-A74F-837F-ED85E61DE3D3}"/>
            </c:ext>
          </c:extLst>
        </c:ser>
        <c:dLbls>
          <c:showLegendKey val="0"/>
          <c:showVal val="0"/>
          <c:showCatName val="0"/>
          <c:showSerName val="0"/>
          <c:showPercent val="0"/>
          <c:showBubbleSize val="0"/>
        </c:dLbls>
        <c:smooth val="0"/>
        <c:axId val="516258015"/>
        <c:axId val="5944031"/>
      </c:lineChart>
      <c:catAx>
        <c:axId val="51625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4031"/>
        <c:crosses val="autoZero"/>
        <c:auto val="1"/>
        <c:lblAlgn val="ctr"/>
        <c:lblOffset val="100"/>
        <c:noMultiLvlLbl val="0"/>
      </c:catAx>
      <c:valAx>
        <c:axId val="5944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5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Partage de la valeur ajoutee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Essentiel!$C$43</c:f>
              <c:strCache>
                <c:ptCount val="1"/>
                <c:pt idx="0">
                  <c:v>Part du travail </c:v>
                </c:pt>
              </c:strCache>
            </c:strRef>
          </c:tx>
          <c:spPr>
            <a:ln w="28575" cap="rnd">
              <a:solidFill>
                <a:schemeClr val="accent1"/>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Essentiel!$D$43:$BY$43</c:f>
              <c:numCache>
                <c:formatCode>0%</c:formatCode>
                <c:ptCount val="74"/>
                <c:pt idx="0">
                  <c:v>0.49292653826487132</c:v>
                </c:pt>
                <c:pt idx="1">
                  <c:v>0.47556789131546268</c:v>
                </c:pt>
                <c:pt idx="2">
                  <c:v>0.48268625393494224</c:v>
                </c:pt>
                <c:pt idx="3">
                  <c:v>0.49841652842708484</c:v>
                </c:pt>
                <c:pt idx="4">
                  <c:v>0.50099442153771523</c:v>
                </c:pt>
                <c:pt idx="5">
                  <c:v>0.50954311483624104</c:v>
                </c:pt>
                <c:pt idx="6">
                  <c:v>0.51296124292831213</c:v>
                </c:pt>
                <c:pt idx="7">
                  <c:v>0.52380406541341884</c:v>
                </c:pt>
                <c:pt idx="8">
                  <c:v>0.52008549908393842</c:v>
                </c:pt>
                <c:pt idx="9">
                  <c:v>0.51437727860755034</c:v>
                </c:pt>
                <c:pt idx="10">
                  <c:v>0.52136080238547033</c:v>
                </c:pt>
                <c:pt idx="11">
                  <c:v>0.51139406924088227</c:v>
                </c:pt>
                <c:pt idx="12">
                  <c:v>0.52746586417535035</c:v>
                </c:pt>
                <c:pt idx="13">
                  <c:v>0.53202829149051278</c:v>
                </c:pt>
                <c:pt idx="14">
                  <c:v>0.54463357821179004</c:v>
                </c:pt>
                <c:pt idx="15">
                  <c:v>0.54847901050688852</c:v>
                </c:pt>
                <c:pt idx="16">
                  <c:v>0.54692754966293489</c:v>
                </c:pt>
                <c:pt idx="17">
                  <c:v>0.54378324742978423</c:v>
                </c:pt>
                <c:pt idx="18">
                  <c:v>0.54192278384556769</c:v>
                </c:pt>
                <c:pt idx="19">
                  <c:v>0.55299671829120844</c:v>
                </c:pt>
                <c:pt idx="20">
                  <c:v>0.55808854875053282</c:v>
                </c:pt>
                <c:pt idx="21">
                  <c:v>0.56269545860107972</c:v>
                </c:pt>
                <c:pt idx="22">
                  <c:v>0.56836082507505092</c:v>
                </c:pt>
                <c:pt idx="23">
                  <c:v>0.56996821765476691</c:v>
                </c:pt>
                <c:pt idx="24">
                  <c:v>0.56727746395961975</c:v>
                </c:pt>
                <c:pt idx="25">
                  <c:v>0.58070242238656289</c:v>
                </c:pt>
                <c:pt idx="26">
                  <c:v>0.60660820351633538</c:v>
                </c:pt>
                <c:pt idx="27">
                  <c:v>0.61299571374941741</c:v>
                </c:pt>
                <c:pt idx="28">
                  <c:v>0.61417523150503717</c:v>
                </c:pt>
                <c:pt idx="29">
                  <c:v>0.61501635425435519</c:v>
                </c:pt>
                <c:pt idx="30">
                  <c:v>0.6152970944351045</c:v>
                </c:pt>
                <c:pt idx="31">
                  <c:v>0.62017294641638654</c:v>
                </c:pt>
                <c:pt idx="32">
                  <c:v>0.62284863994100625</c:v>
                </c:pt>
                <c:pt idx="33">
                  <c:v>0.6227460611659752</c:v>
                </c:pt>
                <c:pt idx="34">
                  <c:v>0.61635977654401408</c:v>
                </c:pt>
                <c:pt idx="35">
                  <c:v>0.6090606687130572</c:v>
                </c:pt>
                <c:pt idx="36">
                  <c:v>0.60270085976875187</c:v>
                </c:pt>
                <c:pt idx="37">
                  <c:v>0.58679440946463002</c:v>
                </c:pt>
                <c:pt idx="38">
                  <c:v>0.58300887783579347</c:v>
                </c:pt>
                <c:pt idx="39">
                  <c:v>0.5701362075321601</c:v>
                </c:pt>
                <c:pt idx="40">
                  <c:v>0.56176739644073792</c:v>
                </c:pt>
                <c:pt idx="41">
                  <c:v>0.56610298425708239</c:v>
                </c:pt>
                <c:pt idx="42">
                  <c:v>0.56945784245572018</c:v>
                </c:pt>
                <c:pt idx="43">
                  <c:v>0.56802235513285615</c:v>
                </c:pt>
                <c:pt idx="44">
                  <c:v>0.57154742015743776</c:v>
                </c:pt>
                <c:pt idx="45">
                  <c:v>0.56837049762181346</c:v>
                </c:pt>
                <c:pt idx="46">
                  <c:v>0.57049051068121392</c:v>
                </c:pt>
                <c:pt idx="47">
                  <c:v>0.57264818751108004</c:v>
                </c:pt>
                <c:pt idx="48">
                  <c:v>0.56858923923177973</c:v>
                </c:pt>
                <c:pt idx="49">
                  <c:v>0.56417960398188483</c:v>
                </c:pt>
                <c:pt idx="50">
                  <c:v>0.56929087047475069</c:v>
                </c:pt>
                <c:pt idx="51">
                  <c:v>0.5666008967527959</c:v>
                </c:pt>
                <c:pt idx="52">
                  <c:v>0.56750138726719923</c:v>
                </c:pt>
                <c:pt idx="53">
                  <c:v>0.57178196361398947</c:v>
                </c:pt>
                <c:pt idx="54">
                  <c:v>0.57289755947490972</c:v>
                </c:pt>
                <c:pt idx="55">
                  <c:v>0.56838825855195763</c:v>
                </c:pt>
                <c:pt idx="56">
                  <c:v>0.56942849847265442</c:v>
                </c:pt>
                <c:pt idx="57">
                  <c:v>0.56937594290356275</c:v>
                </c:pt>
                <c:pt idx="58">
                  <c:v>0.56236628499545482</c:v>
                </c:pt>
                <c:pt idx="59">
                  <c:v>0.5634700929548947</c:v>
                </c:pt>
                <c:pt idx="60">
                  <c:v>0.57882256544810751</c:v>
                </c:pt>
                <c:pt idx="61">
                  <c:v>0.57860595508930412</c:v>
                </c:pt>
                <c:pt idx="62">
                  <c:v>0.5782423618522945</c:v>
                </c:pt>
                <c:pt idx="63">
                  <c:v>0.58248890192366654</c:v>
                </c:pt>
                <c:pt idx="64">
                  <c:v>0.58397939617052175</c:v>
                </c:pt>
                <c:pt idx="65">
                  <c:v>0.58462197039273989</c:v>
                </c:pt>
                <c:pt idx="66">
                  <c:v>0.58014776367164678</c:v>
                </c:pt>
                <c:pt idx="67">
                  <c:v>0.5825785385543798</c:v>
                </c:pt>
                <c:pt idx="68">
                  <c:v>0.58639557916436347</c:v>
                </c:pt>
                <c:pt idx="69">
                  <c:v>0.58595041322314045</c:v>
                </c:pt>
                <c:pt idx="70">
                  <c:v>0.57294461867108237</c:v>
                </c:pt>
                <c:pt idx="71">
                  <c:v>0.57766076127537891</c:v>
                </c:pt>
                <c:pt idx="72">
                  <c:v>0.57967990873859521</c:v>
                </c:pt>
                <c:pt idx="73">
                  <c:v>0.58511845772029236</c:v>
                </c:pt>
              </c:numCache>
            </c:numRef>
          </c:val>
          <c:smooth val="0"/>
          <c:extLst>
            <c:ext xmlns:c16="http://schemas.microsoft.com/office/drawing/2014/chart" uri="{C3380CC4-5D6E-409C-BE32-E72D297353CC}">
              <c16:uniqueId val="{00000000-090D-E744-BB98-E53396E6D1A9}"/>
            </c:ext>
          </c:extLst>
        </c:ser>
        <c:ser>
          <c:idx val="1"/>
          <c:order val="1"/>
          <c:tx>
            <c:strRef>
              <c:f>Essentiel!$C$44</c:f>
              <c:strCache>
                <c:ptCount val="1"/>
                <c:pt idx="0">
                  <c:v>Part des profits (+ mixte)</c:v>
                </c:pt>
              </c:strCache>
            </c:strRef>
          </c:tx>
          <c:spPr>
            <a:ln w="28575" cap="rnd">
              <a:solidFill>
                <a:schemeClr val="accent2"/>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Essentiel!$D$44:$BY$44</c:f>
              <c:numCache>
                <c:formatCode>0%</c:formatCode>
                <c:ptCount val="74"/>
                <c:pt idx="0">
                  <c:v>0.49002897562638487</c:v>
                </c:pt>
                <c:pt idx="1">
                  <c:v>0.50668322255496301</c:v>
                </c:pt>
                <c:pt idx="2">
                  <c:v>0.49906727293925612</c:v>
                </c:pt>
                <c:pt idx="3">
                  <c:v>0.48157643392147992</c:v>
                </c:pt>
                <c:pt idx="4">
                  <c:v>0.47994178995876791</c:v>
                </c:pt>
                <c:pt idx="5">
                  <c:v>0.47214503712476658</c:v>
                </c:pt>
                <c:pt idx="6">
                  <c:v>0.47133327704129019</c:v>
                </c:pt>
                <c:pt idx="7">
                  <c:v>0.46106526058383002</c:v>
                </c:pt>
                <c:pt idx="8">
                  <c:v>0.46345932007871343</c:v>
                </c:pt>
                <c:pt idx="9">
                  <c:v>0.46607079854169114</c:v>
                </c:pt>
                <c:pt idx="10">
                  <c:v>0.45581458389807528</c:v>
                </c:pt>
                <c:pt idx="11">
                  <c:v>0.46523348103423096</c:v>
                </c:pt>
                <c:pt idx="12">
                  <c:v>0.4506153431548689</c:v>
                </c:pt>
                <c:pt idx="13">
                  <c:v>0.44593159550381695</c:v>
                </c:pt>
                <c:pt idx="14">
                  <c:v>0.43253897151048198</c:v>
                </c:pt>
                <c:pt idx="15">
                  <c:v>0.42671890430474835</c:v>
                </c:pt>
                <c:pt idx="16">
                  <c:v>0.4285885113824906</c:v>
                </c:pt>
                <c:pt idx="17">
                  <c:v>0.4310934097737108</c:v>
                </c:pt>
                <c:pt idx="18">
                  <c:v>0.43398526797053594</c:v>
                </c:pt>
                <c:pt idx="19">
                  <c:v>0.42270712188381598</c:v>
                </c:pt>
                <c:pt idx="20">
                  <c:v>0.42964008038813656</c:v>
                </c:pt>
                <c:pt idx="21">
                  <c:v>0.42538100345178764</c:v>
                </c:pt>
                <c:pt idx="22">
                  <c:v>0.4202040091675005</c:v>
                </c:pt>
                <c:pt idx="23">
                  <c:v>0.41882470480065442</c:v>
                </c:pt>
                <c:pt idx="24">
                  <c:v>0.41494345010708789</c:v>
                </c:pt>
                <c:pt idx="25">
                  <c:v>0.41080286803704641</c:v>
                </c:pt>
                <c:pt idx="26">
                  <c:v>0.37723925419125715</c:v>
                </c:pt>
                <c:pt idx="27">
                  <c:v>0.368279270471075</c:v>
                </c:pt>
                <c:pt idx="28">
                  <c:v>0.36777682478303214</c:v>
                </c:pt>
                <c:pt idx="29">
                  <c:v>0.36367170681866384</c:v>
                </c:pt>
                <c:pt idx="30">
                  <c:v>0.3626210652039783</c:v>
                </c:pt>
                <c:pt idx="31">
                  <c:v>0.35818766050891404</c:v>
                </c:pt>
                <c:pt idx="32">
                  <c:v>0.35466440758314643</c:v>
                </c:pt>
                <c:pt idx="33">
                  <c:v>0.35351477696358308</c:v>
                </c:pt>
                <c:pt idx="34">
                  <c:v>0.36101892345495212</c:v>
                </c:pt>
                <c:pt idx="35">
                  <c:v>0.36822027448692257</c:v>
                </c:pt>
                <c:pt idx="36">
                  <c:v>0.37580640379484137</c:v>
                </c:pt>
                <c:pt idx="37">
                  <c:v>0.39305941800557292</c:v>
                </c:pt>
                <c:pt idx="38">
                  <c:v>0.3949111234214307</c:v>
                </c:pt>
                <c:pt idx="39">
                  <c:v>0.40545266691243526</c:v>
                </c:pt>
                <c:pt idx="40">
                  <c:v>0.41319430024188614</c:v>
                </c:pt>
                <c:pt idx="41">
                  <c:v>0.40706338804877457</c:v>
                </c:pt>
                <c:pt idx="42">
                  <c:v>0.40303871999738677</c:v>
                </c:pt>
                <c:pt idx="43">
                  <c:v>0.40309932346308458</c:v>
                </c:pt>
                <c:pt idx="44">
                  <c:v>0.39817167109494894</c:v>
                </c:pt>
                <c:pt idx="45">
                  <c:v>0.39928370611139075</c:v>
                </c:pt>
                <c:pt idx="46">
                  <c:v>0.39491610892087647</c:v>
                </c:pt>
                <c:pt idx="47">
                  <c:v>0.39086834362705503</c:v>
                </c:pt>
                <c:pt idx="48">
                  <c:v>0.39316005282294264</c:v>
                </c:pt>
                <c:pt idx="49">
                  <c:v>0.39836576049544103</c:v>
                </c:pt>
                <c:pt idx="50">
                  <c:v>0.39366173436528645</c:v>
                </c:pt>
                <c:pt idx="51">
                  <c:v>0.3979082302364173</c:v>
                </c:pt>
                <c:pt idx="52">
                  <c:v>0.39949682662628172</c:v>
                </c:pt>
                <c:pt idx="53">
                  <c:v>0.39492455706115137</c:v>
                </c:pt>
                <c:pt idx="54">
                  <c:v>0.39390212444180062</c:v>
                </c:pt>
                <c:pt idx="55">
                  <c:v>0.39634433577566242</c:v>
                </c:pt>
                <c:pt idx="56">
                  <c:v>0.39406021745366737</c:v>
                </c:pt>
                <c:pt idx="57">
                  <c:v>0.39844203319020538</c:v>
                </c:pt>
                <c:pt idx="58">
                  <c:v>0.40490911970764049</c:v>
                </c:pt>
                <c:pt idx="59">
                  <c:v>0.40442825627996348</c:v>
                </c:pt>
                <c:pt idx="60">
                  <c:v>0.38621940007782291</c:v>
                </c:pt>
                <c:pt idx="61">
                  <c:v>0.3921486936738996</c:v>
                </c:pt>
                <c:pt idx="62">
                  <c:v>0.38965791636080177</c:v>
                </c:pt>
                <c:pt idx="63">
                  <c:v>0.3838689293855731</c:v>
                </c:pt>
                <c:pt idx="64">
                  <c:v>0.37997864031779505</c:v>
                </c:pt>
                <c:pt idx="65">
                  <c:v>0.38370459156405823</c:v>
                </c:pt>
                <c:pt idx="66">
                  <c:v>0.39180143392566885</c:v>
                </c:pt>
                <c:pt idx="67">
                  <c:v>0.38834879982371706</c:v>
                </c:pt>
                <c:pt idx="68">
                  <c:v>0.38429199722989121</c:v>
                </c:pt>
                <c:pt idx="69">
                  <c:v>0.38549698587381115</c:v>
                </c:pt>
                <c:pt idx="70">
                  <c:v>0.39559731872810616</c:v>
                </c:pt>
                <c:pt idx="71">
                  <c:v>0.39293731185144942</c:v>
                </c:pt>
                <c:pt idx="72">
                  <c:v>0.39907340816708414</c:v>
                </c:pt>
                <c:pt idx="73">
                  <c:v>0.38071006869446639</c:v>
                </c:pt>
              </c:numCache>
            </c:numRef>
          </c:val>
          <c:smooth val="0"/>
          <c:extLst>
            <c:ext xmlns:c16="http://schemas.microsoft.com/office/drawing/2014/chart" uri="{C3380CC4-5D6E-409C-BE32-E72D297353CC}">
              <c16:uniqueId val="{00000001-090D-E744-BB98-E53396E6D1A9}"/>
            </c:ext>
          </c:extLst>
        </c:ser>
        <c:ser>
          <c:idx val="2"/>
          <c:order val="2"/>
          <c:tx>
            <c:strRef>
              <c:f>Essentiel!$C$45</c:f>
              <c:strCache>
                <c:ptCount val="1"/>
                <c:pt idx="0">
                  <c:v>Impots - subventions</c:v>
                </c:pt>
              </c:strCache>
            </c:strRef>
          </c:tx>
          <c:spPr>
            <a:ln w="28575" cap="rnd">
              <a:solidFill>
                <a:schemeClr val="accent3"/>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Essentiel!$D$45:$BY$45</c:f>
              <c:numCache>
                <c:formatCode>0%</c:formatCode>
                <c:ptCount val="74"/>
                <c:pt idx="0">
                  <c:v>1.7044486108743824E-2</c:v>
                </c:pt>
                <c:pt idx="1">
                  <c:v>1.7675845445913371E-2</c:v>
                </c:pt>
                <c:pt idx="2">
                  <c:v>1.8246473125801566E-2</c:v>
                </c:pt>
                <c:pt idx="3">
                  <c:v>2.0007037651435175E-2</c:v>
                </c:pt>
                <c:pt idx="4">
                  <c:v>1.9063788503516858E-2</c:v>
                </c:pt>
                <c:pt idx="5">
                  <c:v>1.8266296178198881E-2</c:v>
                </c:pt>
                <c:pt idx="6">
                  <c:v>1.5789918095077262E-2</c:v>
                </c:pt>
                <c:pt idx="7">
                  <c:v>1.5092465230016811E-2</c:v>
                </c:pt>
                <c:pt idx="8">
                  <c:v>1.6489109045260231E-2</c:v>
                </c:pt>
                <c:pt idx="9">
                  <c:v>1.9551922850758557E-2</c:v>
                </c:pt>
                <c:pt idx="10">
                  <c:v>2.2851721333694768E-2</c:v>
                </c:pt>
                <c:pt idx="11">
                  <c:v>2.3372449724886789E-2</c:v>
                </c:pt>
                <c:pt idx="12">
                  <c:v>2.191879266978081E-2</c:v>
                </c:pt>
                <c:pt idx="13">
                  <c:v>2.2040113005670322E-2</c:v>
                </c:pt>
                <c:pt idx="14">
                  <c:v>2.2809532341874217E-2</c:v>
                </c:pt>
                <c:pt idx="15">
                  <c:v>2.4802085188363097E-2</c:v>
                </c:pt>
                <c:pt idx="16">
                  <c:v>2.44988864142539E-2</c:v>
                </c:pt>
                <c:pt idx="17">
                  <c:v>2.5123342796505056E-2</c:v>
                </c:pt>
                <c:pt idx="18">
                  <c:v>2.4091948183896372E-2</c:v>
                </c:pt>
                <c:pt idx="19">
                  <c:v>2.4307674592665095E-2</c:v>
                </c:pt>
                <c:pt idx="20">
                  <c:v>1.2271370861330462E-2</c:v>
                </c:pt>
                <c:pt idx="21">
                  <c:v>1.1923537947132674E-2</c:v>
                </c:pt>
                <c:pt idx="22">
                  <c:v>1.1435165757448594E-2</c:v>
                </c:pt>
                <c:pt idx="23">
                  <c:v>1.1199837830402452E-2</c:v>
                </c:pt>
                <c:pt idx="24">
                  <c:v>1.7779085933292423E-2</c:v>
                </c:pt>
                <c:pt idx="25">
                  <c:v>8.4947095763907143E-3</c:v>
                </c:pt>
                <c:pt idx="26">
                  <c:v>1.6162038202044468E-2</c:v>
                </c:pt>
                <c:pt idx="27">
                  <c:v>1.8725015779507678E-2</c:v>
                </c:pt>
                <c:pt idx="28">
                  <c:v>1.805157801392664E-2</c:v>
                </c:pt>
                <c:pt idx="29">
                  <c:v>2.1315151943553722E-2</c:v>
                </c:pt>
                <c:pt idx="30">
                  <c:v>2.2084670640379032E-2</c:v>
                </c:pt>
                <c:pt idx="31">
                  <c:v>2.1639393074699455E-2</c:v>
                </c:pt>
                <c:pt idx="32">
                  <c:v>2.2489147181339739E-2</c:v>
                </c:pt>
                <c:pt idx="33">
                  <c:v>2.3739161870441668E-2</c:v>
                </c:pt>
                <c:pt idx="34">
                  <c:v>2.2621300001033878E-2</c:v>
                </c:pt>
                <c:pt idx="35">
                  <c:v>2.2719056800020298E-2</c:v>
                </c:pt>
                <c:pt idx="36">
                  <c:v>2.149273643640676E-2</c:v>
                </c:pt>
                <c:pt idx="37">
                  <c:v>2.0147547882918941E-2</c:v>
                </c:pt>
                <c:pt idx="38">
                  <c:v>2.2079998742775872E-2</c:v>
                </c:pt>
                <c:pt idx="39">
                  <c:v>2.440991288150721E-2</c:v>
                </c:pt>
                <c:pt idx="40">
                  <c:v>2.5039425758910782E-2</c:v>
                </c:pt>
                <c:pt idx="41">
                  <c:v>2.6832568207125478E-2</c:v>
                </c:pt>
                <c:pt idx="42">
                  <c:v>2.7503437546893036E-2</c:v>
                </c:pt>
                <c:pt idx="43">
                  <c:v>2.8878321404059222E-2</c:v>
                </c:pt>
                <c:pt idx="44">
                  <c:v>3.028187950735884E-2</c:v>
                </c:pt>
                <c:pt idx="45">
                  <c:v>3.2346742243933455E-2</c:v>
                </c:pt>
                <c:pt idx="46">
                  <c:v>3.4593380397909594E-2</c:v>
                </c:pt>
                <c:pt idx="47">
                  <c:v>3.6483468861864758E-2</c:v>
                </c:pt>
                <c:pt idx="48">
                  <c:v>3.825070794527765E-2</c:v>
                </c:pt>
                <c:pt idx="49">
                  <c:v>3.7454635522674161E-2</c:v>
                </c:pt>
                <c:pt idx="50">
                  <c:v>3.7047395159962859E-2</c:v>
                </c:pt>
                <c:pt idx="51">
                  <c:v>3.5490119056863959E-2</c:v>
                </c:pt>
                <c:pt idx="52">
                  <c:v>3.3001063571519405E-2</c:v>
                </c:pt>
                <c:pt idx="53">
                  <c:v>3.3293479324859113E-2</c:v>
                </c:pt>
                <c:pt idx="54">
                  <c:v>3.3200316083289716E-2</c:v>
                </c:pt>
                <c:pt idx="55">
                  <c:v>3.5267405672379931E-2</c:v>
                </c:pt>
                <c:pt idx="56">
                  <c:v>3.6510653590444399E-2</c:v>
                </c:pt>
                <c:pt idx="57">
                  <c:v>3.2181419480871144E-2</c:v>
                </c:pt>
                <c:pt idx="58">
                  <c:v>3.2724595296904697E-2</c:v>
                </c:pt>
                <c:pt idx="59">
                  <c:v>3.2101650765141779E-2</c:v>
                </c:pt>
                <c:pt idx="60">
                  <c:v>3.4958034474069602E-2</c:v>
                </c:pt>
                <c:pt idx="61">
                  <c:v>2.9245351236796287E-2</c:v>
                </c:pt>
                <c:pt idx="62">
                  <c:v>3.2099721786903811E-2</c:v>
                </c:pt>
                <c:pt idx="63">
                  <c:v>3.3642168690760269E-2</c:v>
                </c:pt>
                <c:pt idx="64">
                  <c:v>3.6042489871520825E-2</c:v>
                </c:pt>
                <c:pt idx="65">
                  <c:v>3.1673956922629892E-2</c:v>
                </c:pt>
                <c:pt idx="66">
                  <c:v>2.8050802402684472E-2</c:v>
                </c:pt>
                <c:pt idx="67">
                  <c:v>2.9072661621903154E-2</c:v>
                </c:pt>
                <c:pt idx="68">
                  <c:v>2.9312423605745291E-2</c:v>
                </c:pt>
                <c:pt idx="69">
                  <c:v>2.8550697745233777E-2</c:v>
                </c:pt>
                <c:pt idx="70">
                  <c:v>3.1458062600811611E-2</c:v>
                </c:pt>
                <c:pt idx="71">
                  <c:v>2.9401926873171686E-2</c:v>
                </c:pt>
                <c:pt idx="72">
                  <c:v>2.124758488685885E-2</c:v>
                </c:pt>
                <c:pt idx="73">
                  <c:v>3.417147358524128E-2</c:v>
                </c:pt>
              </c:numCache>
            </c:numRef>
          </c:val>
          <c:smooth val="0"/>
          <c:extLst>
            <c:ext xmlns:c16="http://schemas.microsoft.com/office/drawing/2014/chart" uri="{C3380CC4-5D6E-409C-BE32-E72D297353CC}">
              <c16:uniqueId val="{00000002-090D-E744-BB98-E53396E6D1A9}"/>
            </c:ext>
          </c:extLst>
        </c:ser>
        <c:dLbls>
          <c:showLegendKey val="0"/>
          <c:showVal val="0"/>
          <c:showCatName val="0"/>
          <c:showSerName val="0"/>
          <c:showPercent val="0"/>
          <c:showBubbleSize val="0"/>
        </c:dLbls>
        <c:smooth val="0"/>
        <c:axId val="22213247"/>
        <c:axId val="173204431"/>
      </c:lineChart>
      <c:catAx>
        <c:axId val="2221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04431"/>
        <c:crosses val="autoZero"/>
        <c:auto val="1"/>
        <c:lblAlgn val="ctr"/>
        <c:lblOffset val="100"/>
        <c:noMultiLvlLbl val="0"/>
      </c:catAx>
      <c:valAx>
        <c:axId val="1732044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3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Epargne nette et brute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Essentiel!$C$49</c:f>
              <c:strCache>
                <c:ptCount val="1"/>
                <c:pt idx="0">
                  <c:v>Epargne brute/PIB</c:v>
                </c:pt>
              </c:strCache>
            </c:strRef>
          </c:tx>
          <c:spPr>
            <a:ln w="28575" cap="rnd">
              <a:solidFill>
                <a:schemeClr val="accent1"/>
              </a:solidFill>
              <a:round/>
            </a:ln>
            <a:effectLst/>
          </c:spPr>
          <c:marker>
            <c:symbol val="none"/>
          </c:marker>
          <c:cat>
            <c:strRef>
              <c:f>Essentiel!$D$48:$BY$48</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Essentiel!$D$49:$BY$49</c:f>
              <c:numCache>
                <c:formatCode>0%</c:formatCode>
                <c:ptCount val="74"/>
                <c:pt idx="0">
                  <c:v>0.11213610586011344</c:v>
                </c:pt>
                <c:pt idx="1">
                  <c:v>0.103203764584542</c:v>
                </c:pt>
                <c:pt idx="2">
                  <c:v>0.10152492068365571</c:v>
                </c:pt>
                <c:pt idx="3">
                  <c:v>0.10592420183566817</c:v>
                </c:pt>
                <c:pt idx="4">
                  <c:v>9.2267953929539293E-2</c:v>
                </c:pt>
                <c:pt idx="5">
                  <c:v>0.10629136432501395</c:v>
                </c:pt>
                <c:pt idx="6">
                  <c:v>0.11506788337413755</c:v>
                </c:pt>
                <c:pt idx="7">
                  <c:v>9.9851921653092826E-2</c:v>
                </c:pt>
                <c:pt idx="8">
                  <c:v>0.10621553137576389</c:v>
                </c:pt>
                <c:pt idx="9">
                  <c:v>0.10852332877172145</c:v>
                </c:pt>
                <c:pt idx="10">
                  <c:v>9.8833495019283998E-2</c:v>
                </c:pt>
                <c:pt idx="11">
                  <c:v>0.11359268907204167</c:v>
                </c:pt>
                <c:pt idx="12">
                  <c:v>0.10774987690792713</c:v>
                </c:pt>
                <c:pt idx="13">
                  <c:v>0.1248725969142094</c:v>
                </c:pt>
                <c:pt idx="14">
                  <c:v>0.12062262908737501</c:v>
                </c:pt>
                <c:pt idx="15">
                  <c:v>0.1169811320754717</c:v>
                </c:pt>
                <c:pt idx="16">
                  <c:v>0.12088142158017325</c:v>
                </c:pt>
                <c:pt idx="17">
                  <c:v>0.12120590152850555</c:v>
                </c:pt>
                <c:pt idx="18">
                  <c:v>0.12489809592942096</c:v>
                </c:pt>
                <c:pt idx="19">
                  <c:v>0.1271254977836471</c:v>
                </c:pt>
                <c:pt idx="20">
                  <c:v>0.11551536941779542</c:v>
                </c:pt>
                <c:pt idx="21">
                  <c:v>0.13007366863434583</c:v>
                </c:pt>
                <c:pt idx="22">
                  <c:v>0.1288946587537092</c:v>
                </c:pt>
                <c:pt idx="23">
                  <c:v>0.13151252180692324</c:v>
                </c:pt>
                <c:pt idx="24">
                  <c:v>0.13170283294799298</c:v>
                </c:pt>
                <c:pt idx="25">
                  <c:v>0.13497287073478278</c:v>
                </c:pt>
                <c:pt idx="26">
                  <c:v>0.14330410893859485</c:v>
                </c:pt>
                <c:pt idx="27">
                  <c:v>0.12374730386043166</c:v>
                </c:pt>
                <c:pt idx="28">
                  <c:v>0.12384006883806431</c:v>
                </c:pt>
                <c:pt idx="29">
                  <c:v>0.13530972562855872</c:v>
                </c:pt>
                <c:pt idx="30">
                  <c:v>0.11842244042088346</c:v>
                </c:pt>
                <c:pt idx="31">
                  <c:v>0.11388981118710849</c:v>
                </c:pt>
                <c:pt idx="32">
                  <c:v>0.11350529917546595</c:v>
                </c:pt>
                <c:pt idx="33">
                  <c:v>0.10814537474252929</c:v>
                </c:pt>
                <c:pt idx="34">
                  <c:v>0.10201810266374796</c:v>
                </c:pt>
                <c:pt idx="35">
                  <c:v>9.0870260102117323E-2</c:v>
                </c:pt>
                <c:pt idx="36">
                  <c:v>8.4616511523857421E-2</c:v>
                </c:pt>
                <c:pt idx="37">
                  <c:v>7.8365226443537647E-2</c:v>
                </c:pt>
                <c:pt idx="38">
                  <c:v>6.8902069316797182E-2</c:v>
                </c:pt>
                <c:pt idx="39">
                  <c:v>6.7967985819512217E-2</c:v>
                </c:pt>
                <c:pt idx="40">
                  <c:v>6.9567284211244182E-2</c:v>
                </c:pt>
                <c:pt idx="41">
                  <c:v>7.7863709795300814E-2</c:v>
                </c:pt>
                <c:pt idx="42">
                  <c:v>8.0848764089199929E-2</c:v>
                </c:pt>
                <c:pt idx="43">
                  <c:v>8.8982769855957169E-2</c:v>
                </c:pt>
                <c:pt idx="44">
                  <c:v>9.1722491264045164E-2</c:v>
                </c:pt>
                <c:pt idx="45">
                  <c:v>8.456037841553328E-2</c:v>
                </c:pt>
                <c:pt idx="46">
                  <c:v>8.7553446559186662E-2</c:v>
                </c:pt>
                <c:pt idx="47">
                  <c:v>8.3118123465781221E-2</c:v>
                </c:pt>
                <c:pt idx="48">
                  <c:v>8.8327685285242541E-2</c:v>
                </c:pt>
                <c:pt idx="49">
                  <c:v>8.400942084302343E-2</c:v>
                </c:pt>
                <c:pt idx="50">
                  <c:v>8.1768081204911636E-2</c:v>
                </c:pt>
                <c:pt idx="51">
                  <c:v>8.1352103531416864E-2</c:v>
                </c:pt>
                <c:pt idx="52">
                  <c:v>8.6328175789884276E-2</c:v>
                </c:pt>
                <c:pt idx="53">
                  <c:v>9.2993641002903957E-2</c:v>
                </c:pt>
                <c:pt idx="54">
                  <c:v>8.869259554071772E-2</c:v>
                </c:pt>
                <c:pt idx="55">
                  <c:v>8.9427406619292382E-2</c:v>
                </c:pt>
                <c:pt idx="56">
                  <c:v>8.3454659225722788E-2</c:v>
                </c:pt>
                <c:pt idx="57">
                  <c:v>8.7877559788134191E-2</c:v>
                </c:pt>
                <c:pt idx="58">
                  <c:v>9.1130444636749505E-2</c:v>
                </c:pt>
                <c:pt idx="59">
                  <c:v>9.1522199580401323E-2</c:v>
                </c:pt>
                <c:pt idx="60">
                  <c:v>0.10262948882010223</c:v>
                </c:pt>
                <c:pt idx="61">
                  <c:v>0.10136025407848186</c:v>
                </c:pt>
                <c:pt idx="62">
                  <c:v>9.776526949249624E-2</c:v>
                </c:pt>
                <c:pt idx="63">
                  <c:v>9.7665937062548711E-2</c:v>
                </c:pt>
                <c:pt idx="64">
                  <c:v>8.7213240191007887E-2</c:v>
                </c:pt>
                <c:pt idx="65">
                  <c:v>8.9403260356364533E-2</c:v>
                </c:pt>
                <c:pt idx="66">
                  <c:v>8.525167028136417E-2</c:v>
                </c:pt>
                <c:pt idx="67">
                  <c:v>8.4219845854917055E-2</c:v>
                </c:pt>
                <c:pt idx="68">
                  <c:v>8.5320571363400113E-2</c:v>
                </c:pt>
                <c:pt idx="69">
                  <c:v>8.7285353652891334E-2</c:v>
                </c:pt>
                <c:pt idx="70">
                  <c:v>9.1433705210172966E-2</c:v>
                </c:pt>
                <c:pt idx="71">
                  <c:v>0.13505551739729196</c:v>
                </c:pt>
                <c:pt idx="72">
                  <c:v>0.11840768500926015</c:v>
                </c:pt>
                <c:pt idx="73">
                  <c:v>0.10827890804867733</c:v>
                </c:pt>
              </c:numCache>
            </c:numRef>
          </c:val>
          <c:smooth val="0"/>
          <c:extLst>
            <c:ext xmlns:c16="http://schemas.microsoft.com/office/drawing/2014/chart" uri="{C3380CC4-5D6E-409C-BE32-E72D297353CC}">
              <c16:uniqueId val="{00000000-C7C1-F643-8E7D-A7FE51ACF957}"/>
            </c:ext>
          </c:extLst>
        </c:ser>
        <c:ser>
          <c:idx val="1"/>
          <c:order val="1"/>
          <c:tx>
            <c:strRef>
              <c:f>Essentiel!$C$50</c:f>
              <c:strCache>
                <c:ptCount val="1"/>
                <c:pt idx="0">
                  <c:v>Epargne nette/PIB</c:v>
                </c:pt>
              </c:strCache>
            </c:strRef>
          </c:tx>
          <c:spPr>
            <a:ln w="28575" cap="rnd">
              <a:solidFill>
                <a:schemeClr val="accent2"/>
              </a:solidFill>
              <a:round/>
            </a:ln>
            <a:effectLst/>
          </c:spPr>
          <c:marker>
            <c:symbol val="none"/>
          </c:marker>
          <c:cat>
            <c:strRef>
              <c:f>Essentiel!$D$48:$BY$48</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Essentiel!$D$50:$BY$50</c:f>
              <c:numCache>
                <c:formatCode>0%</c:formatCode>
                <c:ptCount val="74"/>
                <c:pt idx="29">
                  <c:v>0.1019692210604822</c:v>
                </c:pt>
                <c:pt idx="30">
                  <c:v>8.4322342482609697E-2</c:v>
                </c:pt>
                <c:pt idx="31">
                  <c:v>7.7627996546915476E-2</c:v>
                </c:pt>
                <c:pt idx="32">
                  <c:v>7.642381638675648E-2</c:v>
                </c:pt>
                <c:pt idx="33">
                  <c:v>7.1096897723336092E-2</c:v>
                </c:pt>
                <c:pt idx="34">
                  <c:v>6.5469968271146428E-2</c:v>
                </c:pt>
                <c:pt idx="35">
                  <c:v>5.4929776671428378E-2</c:v>
                </c:pt>
                <c:pt idx="36">
                  <c:v>4.9694531661407255E-2</c:v>
                </c:pt>
                <c:pt idx="37">
                  <c:v>4.4441661879017325E-2</c:v>
                </c:pt>
                <c:pt idx="38">
                  <c:v>3.4937609742249555E-2</c:v>
                </c:pt>
                <c:pt idx="39">
                  <c:v>3.4379036224012796E-2</c:v>
                </c:pt>
                <c:pt idx="40">
                  <c:v>3.5931446634861773E-2</c:v>
                </c:pt>
                <c:pt idx="41">
                  <c:v>4.3588035073931268E-2</c:v>
                </c:pt>
                <c:pt idx="42">
                  <c:v>4.5634122771261471E-2</c:v>
                </c:pt>
                <c:pt idx="43">
                  <c:v>5.4321771414778119E-2</c:v>
                </c:pt>
                <c:pt idx="44">
                  <c:v>5.7183183188441844E-2</c:v>
                </c:pt>
                <c:pt idx="45">
                  <c:v>5.0743007474571285E-2</c:v>
                </c:pt>
                <c:pt idx="46">
                  <c:v>5.4971258494606712E-2</c:v>
                </c:pt>
                <c:pt idx="47">
                  <c:v>5.1207970191636601E-2</c:v>
                </c:pt>
                <c:pt idx="48">
                  <c:v>5.6720532620861908E-2</c:v>
                </c:pt>
                <c:pt idx="49">
                  <c:v>5.3172729263197764E-2</c:v>
                </c:pt>
                <c:pt idx="50">
                  <c:v>5.1327659762783556E-2</c:v>
                </c:pt>
                <c:pt idx="51">
                  <c:v>5.1394407490945732E-2</c:v>
                </c:pt>
                <c:pt idx="52">
                  <c:v>5.6224808217396956E-2</c:v>
                </c:pt>
                <c:pt idx="53">
                  <c:v>6.2608127197576066E-2</c:v>
                </c:pt>
                <c:pt idx="54">
                  <c:v>5.7618788887485235E-2</c:v>
                </c:pt>
                <c:pt idx="55">
                  <c:v>5.7684802810297309E-2</c:v>
                </c:pt>
                <c:pt idx="56">
                  <c:v>5.0941018910983314E-2</c:v>
                </c:pt>
                <c:pt idx="57">
                  <c:v>5.4311038437876553E-2</c:v>
                </c:pt>
                <c:pt idx="58">
                  <c:v>5.694101042568097E-2</c:v>
                </c:pt>
                <c:pt idx="59">
                  <c:v>5.5572230197050765E-2</c:v>
                </c:pt>
                <c:pt idx="60">
                  <c:v>6.6100261203394711E-2</c:v>
                </c:pt>
                <c:pt idx="61">
                  <c:v>6.5014641989205577E-2</c:v>
                </c:pt>
                <c:pt idx="62">
                  <c:v>6.1414158491504674E-2</c:v>
                </c:pt>
                <c:pt idx="63">
                  <c:v>6.1470583166252077E-2</c:v>
                </c:pt>
                <c:pt idx="64">
                  <c:v>5.1648647499752023E-2</c:v>
                </c:pt>
                <c:pt idx="65">
                  <c:v>5.3669587140920058E-2</c:v>
                </c:pt>
                <c:pt idx="66">
                  <c:v>5.0087516921151085E-2</c:v>
                </c:pt>
                <c:pt idx="67">
                  <c:v>4.935211887943803E-2</c:v>
                </c:pt>
                <c:pt idx="68">
                  <c:v>5.0098335308165175E-2</c:v>
                </c:pt>
                <c:pt idx="69">
                  <c:v>5.1601443063234304E-2</c:v>
                </c:pt>
                <c:pt idx="70">
                  <c:v>5.5098076619346202E-2</c:v>
                </c:pt>
                <c:pt idx="71">
                  <c:v>9.5193698249053438E-2</c:v>
                </c:pt>
                <c:pt idx="72">
                  <c:v>7.9069412393819954E-2</c:v>
                </c:pt>
                <c:pt idx="73">
                  <c:v>6.7350816114027101E-2</c:v>
                </c:pt>
              </c:numCache>
            </c:numRef>
          </c:val>
          <c:smooth val="0"/>
          <c:extLst>
            <c:ext xmlns:c16="http://schemas.microsoft.com/office/drawing/2014/chart" uri="{C3380CC4-5D6E-409C-BE32-E72D297353CC}">
              <c16:uniqueId val="{00000001-C7C1-F643-8E7D-A7FE51ACF957}"/>
            </c:ext>
          </c:extLst>
        </c:ser>
        <c:ser>
          <c:idx val="2"/>
          <c:order val="2"/>
          <c:tx>
            <c:strRef>
              <c:f>Essentiel!$C$51</c:f>
              <c:strCache>
                <c:ptCount val="1"/>
                <c:pt idx="0">
                  <c:v>Taux epargne net</c:v>
                </c:pt>
              </c:strCache>
            </c:strRef>
          </c:tx>
          <c:spPr>
            <a:ln w="28575" cap="rnd">
              <a:solidFill>
                <a:schemeClr val="accent3"/>
              </a:solidFill>
              <a:round/>
            </a:ln>
            <a:effectLst/>
          </c:spPr>
          <c:marker>
            <c:symbol val="none"/>
          </c:marker>
          <c:cat>
            <c:strRef>
              <c:f>Essentiel!$D$48:$BY$48</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Essentiel!$D$51:$BY$51</c:f>
              <c:numCache>
                <c:formatCode>0%</c:formatCode>
                <c:ptCount val="74"/>
                <c:pt idx="29">
                  <c:v>0.16247914619375187</c:v>
                </c:pt>
                <c:pt idx="30">
                  <c:v>0.13775759291396408</c:v>
                </c:pt>
                <c:pt idx="31">
                  <c:v>0.12729443962497686</c:v>
                </c:pt>
                <c:pt idx="32">
                  <c:v>0.12264812967502572</c:v>
                </c:pt>
                <c:pt idx="33">
                  <c:v>0.11456935430645694</c:v>
                </c:pt>
                <c:pt idx="34">
                  <c:v>0.10693794741612869</c:v>
                </c:pt>
                <c:pt idx="35">
                  <c:v>9.1330461202720384E-2</c:v>
                </c:pt>
                <c:pt idx="36">
                  <c:v>8.2608056550746697E-2</c:v>
                </c:pt>
                <c:pt idx="37">
                  <c:v>7.518213007035994E-2</c:v>
                </c:pt>
                <c:pt idx="38">
                  <c:v>5.9424079608316902E-2</c:v>
                </c:pt>
                <c:pt idx="39">
                  <c:v>5.9599025669851972E-2</c:v>
                </c:pt>
                <c:pt idx="40">
                  <c:v>6.2482778345535284E-2</c:v>
                </c:pt>
                <c:pt idx="41">
                  <c:v>7.4933954274655573E-2</c:v>
                </c:pt>
                <c:pt idx="42">
                  <c:v>7.8403384223638267E-2</c:v>
                </c:pt>
                <c:pt idx="43">
                  <c:v>9.2039622115756267E-2</c:v>
                </c:pt>
                <c:pt idx="44">
                  <c:v>9.6065732436857121E-2</c:v>
                </c:pt>
                <c:pt idx="45">
                  <c:v>8.6761954585833759E-2</c:v>
                </c:pt>
                <c:pt idx="46">
                  <c:v>9.3939716988542629E-2</c:v>
                </c:pt>
                <c:pt idx="47">
                  <c:v>8.7556697624502661E-2</c:v>
                </c:pt>
                <c:pt idx="48">
                  <c:v>9.7704587759844475E-2</c:v>
                </c:pt>
                <c:pt idx="49">
                  <c:v>9.24967059211068E-2</c:v>
                </c:pt>
                <c:pt idx="50">
                  <c:v>9.015220942492394E-2</c:v>
                </c:pt>
                <c:pt idx="51">
                  <c:v>8.9889222070417621E-2</c:v>
                </c:pt>
                <c:pt idx="52">
                  <c:v>9.7168916732580712E-2</c:v>
                </c:pt>
                <c:pt idx="53">
                  <c:v>0.10733848371475309</c:v>
                </c:pt>
                <c:pt idx="54">
                  <c:v>9.9085883501821265E-2</c:v>
                </c:pt>
                <c:pt idx="55">
                  <c:v>9.9446898961683572E-2</c:v>
                </c:pt>
                <c:pt idx="56">
                  <c:v>8.829978954973064E-2</c:v>
                </c:pt>
                <c:pt idx="57">
                  <c:v>9.3885713377088995E-2</c:v>
                </c:pt>
                <c:pt idx="58">
                  <c:v>9.822054507635565E-2</c:v>
                </c:pt>
                <c:pt idx="59">
                  <c:v>9.5474076418236839E-2</c:v>
                </c:pt>
                <c:pt idx="60">
                  <c:v>0.11013460724352864</c:v>
                </c:pt>
                <c:pt idx="61">
                  <c:v>0.10859070571444118</c:v>
                </c:pt>
                <c:pt idx="62">
                  <c:v>0.1038635058380241</c:v>
                </c:pt>
                <c:pt idx="63">
                  <c:v>0.10445079139371034</c:v>
                </c:pt>
                <c:pt idx="64">
                  <c:v>8.9431100431902721E-2</c:v>
                </c:pt>
                <c:pt idx="65">
                  <c:v>9.3174232592770856E-2</c:v>
                </c:pt>
                <c:pt idx="66">
                  <c:v>8.7920633970098014E-2</c:v>
                </c:pt>
                <c:pt idx="67">
                  <c:v>8.6434870272045744E-2</c:v>
                </c:pt>
                <c:pt idx="68">
                  <c:v>8.8043434189659667E-2</c:v>
                </c:pt>
                <c:pt idx="69">
                  <c:v>9.056887950811332E-2</c:v>
                </c:pt>
                <c:pt idx="70">
                  <c:v>9.6553424685108122E-2</c:v>
                </c:pt>
                <c:pt idx="71">
                  <c:v>0.15707493206729697</c:v>
                </c:pt>
                <c:pt idx="72">
                  <c:v>0.13542562956787094</c:v>
                </c:pt>
                <c:pt idx="73">
                  <c:v>0.1161633325273016</c:v>
                </c:pt>
              </c:numCache>
            </c:numRef>
          </c:val>
          <c:smooth val="0"/>
          <c:extLst>
            <c:ext xmlns:c16="http://schemas.microsoft.com/office/drawing/2014/chart" uri="{C3380CC4-5D6E-409C-BE32-E72D297353CC}">
              <c16:uniqueId val="{00000002-C7C1-F643-8E7D-A7FE51ACF957}"/>
            </c:ext>
          </c:extLst>
        </c:ser>
        <c:ser>
          <c:idx val="3"/>
          <c:order val="3"/>
          <c:tx>
            <c:strRef>
              <c:f>Essentiel!$C$52</c:f>
              <c:strCache>
                <c:ptCount val="1"/>
                <c:pt idx="0">
                  <c:v>Taux epargne brut</c:v>
                </c:pt>
              </c:strCache>
            </c:strRef>
          </c:tx>
          <c:spPr>
            <a:ln w="28575" cap="rnd">
              <a:solidFill>
                <a:schemeClr val="accent4"/>
              </a:solidFill>
              <a:round/>
            </a:ln>
            <a:effectLst/>
          </c:spPr>
          <c:marker>
            <c:symbol val="none"/>
          </c:marker>
          <c:cat>
            <c:strRef>
              <c:f>Essentiel!$D$48:$BY$48</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Essentiel!$D$52:$BY$52</c:f>
              <c:numCache>
                <c:formatCode>0%</c:formatCode>
                <c:ptCount val="74"/>
                <c:pt idx="0">
                  <c:v>0.15663286861005493</c:v>
                </c:pt>
                <c:pt idx="1">
                  <c:v>0.14818585708996668</c:v>
                </c:pt>
                <c:pt idx="2">
                  <c:v>0.14610796082185729</c:v>
                </c:pt>
                <c:pt idx="3">
                  <c:v>0.15209988649262202</c:v>
                </c:pt>
                <c:pt idx="4">
                  <c:v>0.13435688740905166</c:v>
                </c:pt>
                <c:pt idx="5">
                  <c:v>0.15276186110474443</c:v>
                </c:pt>
                <c:pt idx="6">
                  <c:v>0.1641877944212142</c:v>
                </c:pt>
                <c:pt idx="7">
                  <c:v>0.14351359195124311</c:v>
                </c:pt>
                <c:pt idx="8">
                  <c:v>0.15367694630148804</c:v>
                </c:pt>
                <c:pt idx="9">
                  <c:v>0.15957325638786593</c:v>
                </c:pt>
                <c:pt idx="10">
                  <c:v>0.14820991377780932</c:v>
                </c:pt>
                <c:pt idx="11">
                  <c:v>0.16984866866739035</c:v>
                </c:pt>
                <c:pt idx="12">
                  <c:v>0.1618734836380851</c:v>
                </c:pt>
                <c:pt idx="13">
                  <c:v>0.18309713991239371</c:v>
                </c:pt>
                <c:pt idx="14">
                  <c:v>0.17761517865386392</c:v>
                </c:pt>
                <c:pt idx="15">
                  <c:v>0.17575487323225886</c:v>
                </c:pt>
                <c:pt idx="16">
                  <c:v>0.18254752400901078</c:v>
                </c:pt>
                <c:pt idx="17">
                  <c:v>0.18357532092308818</c:v>
                </c:pt>
                <c:pt idx="18">
                  <c:v>0.18791901201377803</c:v>
                </c:pt>
                <c:pt idx="19">
                  <c:v>0.18996772170294787</c:v>
                </c:pt>
                <c:pt idx="20">
                  <c:v>0.17699356387040471</c:v>
                </c:pt>
                <c:pt idx="21">
                  <c:v>0.19798982804553164</c:v>
                </c:pt>
                <c:pt idx="22">
                  <c:v>0.19651129912782481</c:v>
                </c:pt>
                <c:pt idx="23">
                  <c:v>0.20010306571898062</c:v>
                </c:pt>
                <c:pt idx="24">
                  <c:v>0.2022691103239386</c:v>
                </c:pt>
                <c:pt idx="25">
                  <c:v>0.20481988838153223</c:v>
                </c:pt>
                <c:pt idx="26">
                  <c:v>0.21287502833967301</c:v>
                </c:pt>
                <c:pt idx="27">
                  <c:v>0.18914736505693763</c:v>
                </c:pt>
                <c:pt idx="28">
                  <c:v>0.18976910052592935</c:v>
                </c:pt>
                <c:pt idx="29">
                  <c:v>0.20472724589751268</c:v>
                </c:pt>
                <c:pt idx="30">
                  <c:v>0.18325781304648575</c:v>
                </c:pt>
                <c:pt idx="31">
                  <c:v>0.17627490278705654</c:v>
                </c:pt>
                <c:pt idx="32">
                  <c:v>0.17192669814963321</c:v>
                </c:pt>
                <c:pt idx="33">
                  <c:v>0.16445309458933435</c:v>
                </c:pt>
                <c:pt idx="34">
                  <c:v>0.15724799423743113</c:v>
                </c:pt>
                <c:pt idx="35">
                  <c:v>0.14256866808980886</c:v>
                </c:pt>
                <c:pt idx="36">
                  <c:v>0.13294198393822459</c:v>
                </c:pt>
                <c:pt idx="37">
                  <c:v>0.12537562014148848</c:v>
                </c:pt>
                <c:pt idx="38">
                  <c:v>0.11079259942480045</c:v>
                </c:pt>
                <c:pt idx="39">
                  <c:v>0.11134483167692734</c:v>
                </c:pt>
                <c:pt idx="40">
                  <c:v>0.11428877410638526</c:v>
                </c:pt>
                <c:pt idx="41">
                  <c:v>0.12641017778140762</c:v>
                </c:pt>
                <c:pt idx="42">
                  <c:v>0.13098062959384918</c:v>
                </c:pt>
                <c:pt idx="43">
                  <c:v>0.14240413636768845</c:v>
                </c:pt>
                <c:pt idx="44">
                  <c:v>0.14563962541151346</c:v>
                </c:pt>
                <c:pt idx="45">
                  <c:v>0.13668096905532998</c:v>
                </c:pt>
                <c:pt idx="46">
                  <c:v>0.14172791015643166</c:v>
                </c:pt>
                <c:pt idx="47">
                  <c:v>0.13476462865473604</c:v>
                </c:pt>
                <c:pt idx="48">
                  <c:v>0.14429373305128654</c:v>
                </c:pt>
                <c:pt idx="49">
                  <c:v>0.13869864686629865</c:v>
                </c:pt>
                <c:pt idx="50">
                  <c:v>0.13632901661077379</c:v>
                </c:pt>
                <c:pt idx="51">
                  <c:v>0.13520142073554536</c:v>
                </c:pt>
                <c:pt idx="52">
                  <c:v>0.14181617402838459</c:v>
                </c:pt>
                <c:pt idx="53">
                  <c:v>0.15153844496009308</c:v>
                </c:pt>
                <c:pt idx="54">
                  <c:v>0.14478596148397901</c:v>
                </c:pt>
                <c:pt idx="55">
                  <c:v>0.14617123749540772</c:v>
                </c:pt>
                <c:pt idx="56">
                  <c:v>0.1369403373400831</c:v>
                </c:pt>
                <c:pt idx="57">
                  <c:v>0.14357966540424133</c:v>
                </c:pt>
                <c:pt idx="58">
                  <c:v>0.14844134780853999</c:v>
                </c:pt>
                <c:pt idx="59">
                  <c:v>0.14809030611789109</c:v>
                </c:pt>
                <c:pt idx="60">
                  <c:v>0.16118812716354186</c:v>
                </c:pt>
                <c:pt idx="61">
                  <c:v>0.15960764754254905</c:v>
                </c:pt>
                <c:pt idx="62">
                  <c:v>0.15576439007625786</c:v>
                </c:pt>
                <c:pt idx="63">
                  <c:v>0.15633872867542192</c:v>
                </c:pt>
                <c:pt idx="64">
                  <c:v>0.14225204868619834</c:v>
                </c:pt>
                <c:pt idx="65">
                  <c:v>0.1461442067291607</c:v>
                </c:pt>
                <c:pt idx="66">
                  <c:v>0.14094580031600376</c:v>
                </c:pt>
                <c:pt idx="67">
                  <c:v>0.13901280355810361</c:v>
                </c:pt>
                <c:pt idx="68">
                  <c:v>0.14120296494383999</c:v>
                </c:pt>
                <c:pt idx="69">
                  <c:v>0.14417037491062826</c:v>
                </c:pt>
                <c:pt idx="70">
                  <c:v>0.15063604770459163</c:v>
                </c:pt>
                <c:pt idx="71">
                  <c:v>0.20909603417826025</c:v>
                </c:pt>
                <c:pt idx="72">
                  <c:v>0.19000058359108607</c:v>
                </c:pt>
                <c:pt idx="73">
                  <c:v>0.17444020454868714</c:v>
                </c:pt>
              </c:numCache>
            </c:numRef>
          </c:val>
          <c:smooth val="0"/>
          <c:extLst>
            <c:ext xmlns:c16="http://schemas.microsoft.com/office/drawing/2014/chart" uri="{C3380CC4-5D6E-409C-BE32-E72D297353CC}">
              <c16:uniqueId val="{00000003-C7C1-F643-8E7D-A7FE51ACF957}"/>
            </c:ext>
          </c:extLst>
        </c:ser>
        <c:dLbls>
          <c:showLegendKey val="0"/>
          <c:showVal val="0"/>
          <c:showCatName val="0"/>
          <c:showSerName val="0"/>
          <c:showPercent val="0"/>
          <c:showBubbleSize val="0"/>
        </c:dLbls>
        <c:smooth val="0"/>
        <c:axId val="8412079"/>
        <c:axId val="8882655"/>
      </c:lineChart>
      <c:catAx>
        <c:axId val="841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2655"/>
        <c:crosses val="autoZero"/>
        <c:auto val="1"/>
        <c:lblAlgn val="ctr"/>
        <c:lblOffset val="100"/>
        <c:noMultiLvlLbl val="0"/>
      </c:catAx>
      <c:valAx>
        <c:axId val="88826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2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Compte des menages: epargne brute et capacite de financement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Essentiel!$C$55</c:f>
              <c:strCache>
                <c:ptCount val="1"/>
                <c:pt idx="0">
                  <c:v>Epargne brute/PIB</c:v>
                </c:pt>
              </c:strCache>
            </c:strRef>
          </c:tx>
          <c:spPr>
            <a:ln w="28575" cap="rnd">
              <a:solidFill>
                <a:schemeClr val="accent1"/>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Essentiel!$D$55:$BY$55</c:f>
              <c:numCache>
                <c:formatCode>0%</c:formatCode>
                <c:ptCount val="74"/>
                <c:pt idx="0">
                  <c:v>0.11213610586011344</c:v>
                </c:pt>
                <c:pt idx="1">
                  <c:v>0.103203764584542</c:v>
                </c:pt>
                <c:pt idx="2">
                  <c:v>0.10152492068365571</c:v>
                </c:pt>
                <c:pt idx="3">
                  <c:v>0.10592420183566817</c:v>
                </c:pt>
                <c:pt idx="4">
                  <c:v>9.2267953929539293E-2</c:v>
                </c:pt>
                <c:pt idx="5">
                  <c:v>0.10629136432501395</c:v>
                </c:pt>
                <c:pt idx="6">
                  <c:v>0.11506788337413755</c:v>
                </c:pt>
                <c:pt idx="7">
                  <c:v>9.9851921653092826E-2</c:v>
                </c:pt>
                <c:pt idx="8">
                  <c:v>0.10621553137576389</c:v>
                </c:pt>
                <c:pt idx="9">
                  <c:v>0.10852332877172145</c:v>
                </c:pt>
                <c:pt idx="10">
                  <c:v>9.8833495019283998E-2</c:v>
                </c:pt>
                <c:pt idx="11">
                  <c:v>0.11359268907204167</c:v>
                </c:pt>
                <c:pt idx="12">
                  <c:v>0.10774987690792713</c:v>
                </c:pt>
                <c:pt idx="13">
                  <c:v>0.1248725969142094</c:v>
                </c:pt>
                <c:pt idx="14">
                  <c:v>0.12062262908737501</c:v>
                </c:pt>
                <c:pt idx="15">
                  <c:v>0.1169811320754717</c:v>
                </c:pt>
                <c:pt idx="16">
                  <c:v>0.12088142158017325</c:v>
                </c:pt>
                <c:pt idx="17">
                  <c:v>0.12120590152850555</c:v>
                </c:pt>
                <c:pt idx="18">
                  <c:v>0.12489809592942096</c:v>
                </c:pt>
                <c:pt idx="19">
                  <c:v>0.1271254977836471</c:v>
                </c:pt>
                <c:pt idx="20">
                  <c:v>0.11551536941779542</c:v>
                </c:pt>
                <c:pt idx="21">
                  <c:v>0.13007366863434583</c:v>
                </c:pt>
                <c:pt idx="22">
                  <c:v>0.1288946587537092</c:v>
                </c:pt>
                <c:pt idx="23">
                  <c:v>0.13151252180692324</c:v>
                </c:pt>
                <c:pt idx="24">
                  <c:v>0.13170283294799298</c:v>
                </c:pt>
                <c:pt idx="25">
                  <c:v>0.13497287073478278</c:v>
                </c:pt>
                <c:pt idx="26">
                  <c:v>0.14330410893859485</c:v>
                </c:pt>
                <c:pt idx="27">
                  <c:v>0.12374730386043166</c:v>
                </c:pt>
                <c:pt idx="28">
                  <c:v>0.12384006883806431</c:v>
                </c:pt>
                <c:pt idx="29">
                  <c:v>0.13530972562855872</c:v>
                </c:pt>
                <c:pt idx="30">
                  <c:v>0.11842244042088346</c:v>
                </c:pt>
                <c:pt idx="31">
                  <c:v>0.11388981118710849</c:v>
                </c:pt>
                <c:pt idx="32">
                  <c:v>0.11350529917546595</c:v>
                </c:pt>
                <c:pt idx="33">
                  <c:v>0.10814537474252929</c:v>
                </c:pt>
                <c:pt idx="34">
                  <c:v>0.10201810266374796</c:v>
                </c:pt>
                <c:pt idx="35">
                  <c:v>9.0870260102117323E-2</c:v>
                </c:pt>
                <c:pt idx="36">
                  <c:v>8.4616511523857421E-2</c:v>
                </c:pt>
                <c:pt idx="37">
                  <c:v>7.8365226443537647E-2</c:v>
                </c:pt>
                <c:pt idx="38">
                  <c:v>6.8902069316797182E-2</c:v>
                </c:pt>
                <c:pt idx="39">
                  <c:v>6.7967985819512217E-2</c:v>
                </c:pt>
                <c:pt idx="40">
                  <c:v>6.9567284211244182E-2</c:v>
                </c:pt>
                <c:pt idx="41">
                  <c:v>7.7863709795300814E-2</c:v>
                </c:pt>
                <c:pt idx="42">
                  <c:v>8.0848764089199929E-2</c:v>
                </c:pt>
                <c:pt idx="43">
                  <c:v>8.8982769855957169E-2</c:v>
                </c:pt>
                <c:pt idx="44">
                  <c:v>9.1722491264045164E-2</c:v>
                </c:pt>
                <c:pt idx="45">
                  <c:v>8.456037841553328E-2</c:v>
                </c:pt>
                <c:pt idx="46">
                  <c:v>8.7553446559186662E-2</c:v>
                </c:pt>
                <c:pt idx="47">
                  <c:v>8.3118123465781221E-2</c:v>
                </c:pt>
                <c:pt idx="48">
                  <c:v>8.8327685285242541E-2</c:v>
                </c:pt>
                <c:pt idx="49">
                  <c:v>8.400942084302343E-2</c:v>
                </c:pt>
                <c:pt idx="50">
                  <c:v>8.1768081204911636E-2</c:v>
                </c:pt>
                <c:pt idx="51">
                  <c:v>8.1352103531416864E-2</c:v>
                </c:pt>
                <c:pt idx="52">
                  <c:v>8.6328175789884276E-2</c:v>
                </c:pt>
                <c:pt idx="53">
                  <c:v>9.2993641002903957E-2</c:v>
                </c:pt>
                <c:pt idx="54">
                  <c:v>8.869259554071772E-2</c:v>
                </c:pt>
                <c:pt idx="55">
                  <c:v>8.9427406619292382E-2</c:v>
                </c:pt>
                <c:pt idx="56">
                  <c:v>8.3454659225722788E-2</c:v>
                </c:pt>
                <c:pt idx="57">
                  <c:v>8.7877559788134191E-2</c:v>
                </c:pt>
                <c:pt idx="58">
                  <c:v>9.1130444636749505E-2</c:v>
                </c:pt>
                <c:pt idx="59">
                  <c:v>9.1522199580401323E-2</c:v>
                </c:pt>
                <c:pt idx="60">
                  <c:v>0.10262948882010223</c:v>
                </c:pt>
                <c:pt idx="61">
                  <c:v>0.10136025407848186</c:v>
                </c:pt>
                <c:pt idx="62">
                  <c:v>9.776526949249624E-2</c:v>
                </c:pt>
                <c:pt idx="63">
                  <c:v>9.7665937062548711E-2</c:v>
                </c:pt>
                <c:pt idx="64">
                  <c:v>8.7213240191007887E-2</c:v>
                </c:pt>
                <c:pt idx="65">
                  <c:v>8.9403260356364533E-2</c:v>
                </c:pt>
                <c:pt idx="66">
                  <c:v>8.525167028136417E-2</c:v>
                </c:pt>
                <c:pt idx="67">
                  <c:v>8.4219845854917055E-2</c:v>
                </c:pt>
                <c:pt idx="68">
                  <c:v>8.5320571363400113E-2</c:v>
                </c:pt>
                <c:pt idx="69">
                  <c:v>8.7285353652891334E-2</c:v>
                </c:pt>
                <c:pt idx="70">
                  <c:v>9.1433705210172966E-2</c:v>
                </c:pt>
                <c:pt idx="71">
                  <c:v>0.13505551739729196</c:v>
                </c:pt>
                <c:pt idx="72">
                  <c:v>0.11840768500926015</c:v>
                </c:pt>
                <c:pt idx="73">
                  <c:v>0.10827890804867733</c:v>
                </c:pt>
              </c:numCache>
            </c:numRef>
          </c:val>
          <c:smooth val="0"/>
          <c:extLst>
            <c:ext xmlns:c16="http://schemas.microsoft.com/office/drawing/2014/chart" uri="{C3380CC4-5D6E-409C-BE32-E72D297353CC}">
              <c16:uniqueId val="{00000000-6327-7D41-9BE4-C75CAC32F614}"/>
            </c:ext>
          </c:extLst>
        </c:ser>
        <c:ser>
          <c:idx val="1"/>
          <c:order val="1"/>
          <c:tx>
            <c:strRef>
              <c:f>Essentiel!$C$56</c:f>
              <c:strCache>
                <c:ptCount val="1"/>
                <c:pt idx="0">
                  <c:v>Investissement des menages/PIB</c:v>
                </c:pt>
              </c:strCache>
            </c:strRef>
          </c:tx>
          <c:spPr>
            <a:ln w="28575" cap="rnd">
              <a:solidFill>
                <a:schemeClr val="accent2"/>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Essentiel!$D$56:$BY$56</c:f>
              <c:numCache>
                <c:formatCode>0%</c:formatCode>
                <c:ptCount val="74"/>
                <c:pt idx="0">
                  <c:v>5.0434782608695654E-2</c:v>
                </c:pt>
                <c:pt idx="1">
                  <c:v>4.8797782504995814E-2</c:v>
                </c:pt>
                <c:pt idx="2">
                  <c:v>5.6084331184116265E-2</c:v>
                </c:pt>
                <c:pt idx="3">
                  <c:v>6.3238329454130243E-2</c:v>
                </c:pt>
                <c:pt idx="4">
                  <c:v>6.4786585365853661E-2</c:v>
                </c:pt>
                <c:pt idx="5">
                  <c:v>7.016984291523802E-2</c:v>
                </c:pt>
                <c:pt idx="6">
                  <c:v>7.6192595889902806E-2</c:v>
                </c:pt>
                <c:pt idx="7">
                  <c:v>7.4813219357878435E-2</c:v>
                </c:pt>
                <c:pt idx="8">
                  <c:v>7.8849306901177516E-2</c:v>
                </c:pt>
                <c:pt idx="9">
                  <c:v>7.8235947223011179E-2</c:v>
                </c:pt>
                <c:pt idx="10">
                  <c:v>7.6852092847171288E-2</c:v>
                </c:pt>
                <c:pt idx="11">
                  <c:v>7.4304992099756578E-2</c:v>
                </c:pt>
                <c:pt idx="12">
                  <c:v>7.9054652880354515E-2</c:v>
                </c:pt>
                <c:pt idx="13">
                  <c:v>7.3893789758549183E-2</c:v>
                </c:pt>
                <c:pt idx="14">
                  <c:v>7.9098347807003797E-2</c:v>
                </c:pt>
                <c:pt idx="15">
                  <c:v>8.4601794926153634E-2</c:v>
                </c:pt>
                <c:pt idx="16">
                  <c:v>8.7278532359791688E-2</c:v>
                </c:pt>
                <c:pt idx="17">
                  <c:v>9.0696158211189731E-2</c:v>
                </c:pt>
                <c:pt idx="18">
                  <c:v>9.1942598693394384E-2</c:v>
                </c:pt>
                <c:pt idx="19">
                  <c:v>9.5001177277520124E-2</c:v>
                </c:pt>
                <c:pt idx="20">
                  <c:v>9.2972963351903595E-2</c:v>
                </c:pt>
                <c:pt idx="21">
                  <c:v>9.0550366752056521E-2</c:v>
                </c:pt>
                <c:pt idx="22">
                  <c:v>9.3457543939739776E-2</c:v>
                </c:pt>
                <c:pt idx="23">
                  <c:v>9.542006684261313E-2</c:v>
                </c:pt>
                <c:pt idx="24">
                  <c:v>9.8548706092091695E-2</c:v>
                </c:pt>
                <c:pt idx="25">
                  <c:v>0.10292881433647931</c:v>
                </c:pt>
                <c:pt idx="26">
                  <c:v>9.519408502772643E-2</c:v>
                </c:pt>
                <c:pt idx="27">
                  <c:v>9.1951198039704779E-2</c:v>
                </c:pt>
                <c:pt idx="28">
                  <c:v>8.8456260776318657E-2</c:v>
                </c:pt>
                <c:pt idx="29">
                  <c:v>8.9502746582906648E-2</c:v>
                </c:pt>
                <c:pt idx="30">
                  <c:v>8.9837020667487014E-2</c:v>
                </c:pt>
                <c:pt idx="31">
                  <c:v>9.1172499280607389E-2</c:v>
                </c:pt>
                <c:pt idx="32">
                  <c:v>8.6298616625979194E-2</c:v>
                </c:pt>
                <c:pt idx="33">
                  <c:v>7.9122645646931944E-2</c:v>
                </c:pt>
                <c:pt idx="34">
                  <c:v>7.3958666404309217E-2</c:v>
                </c:pt>
                <c:pt idx="35">
                  <c:v>7.0040875210387113E-2</c:v>
                </c:pt>
                <c:pt idx="36">
                  <c:v>6.5483331551599674E-2</c:v>
                </c:pt>
                <c:pt idx="37">
                  <c:v>6.4139769898207202E-2</c:v>
                </c:pt>
                <c:pt idx="38">
                  <c:v>6.5612284356114547E-2</c:v>
                </c:pt>
                <c:pt idx="39">
                  <c:v>6.6465632312489531E-2</c:v>
                </c:pt>
                <c:pt idx="40">
                  <c:v>6.8563394011358705E-2</c:v>
                </c:pt>
                <c:pt idx="41">
                  <c:v>6.5924031793580903E-2</c:v>
                </c:pt>
                <c:pt idx="42">
                  <c:v>6.0760919845562679E-2</c:v>
                </c:pt>
                <c:pt idx="43">
                  <c:v>5.6405799202994211E-2</c:v>
                </c:pt>
                <c:pt idx="44">
                  <c:v>5.3628387234605154E-2</c:v>
                </c:pt>
                <c:pt idx="45">
                  <c:v>5.4986706128741625E-2</c:v>
                </c:pt>
                <c:pt idx="46">
                  <c:v>5.4074907676686594E-2</c:v>
                </c:pt>
                <c:pt idx="47">
                  <c:v>5.2255670919756664E-2</c:v>
                </c:pt>
                <c:pt idx="48">
                  <c:v>5.3294574392954076E-2</c:v>
                </c:pt>
                <c:pt idx="49">
                  <c:v>5.4015249693763423E-2</c:v>
                </c:pt>
                <c:pt idx="50">
                  <c:v>5.6251289258593337E-2</c:v>
                </c:pt>
                <c:pt idx="51">
                  <c:v>5.5505770719978892E-2</c:v>
                </c:pt>
                <c:pt idx="52">
                  <c:v>5.5094266025224284E-2</c:v>
                </c:pt>
                <c:pt idx="53">
                  <c:v>5.6305181477350523E-2</c:v>
                </c:pt>
                <c:pt idx="54">
                  <c:v>5.8029663953255907E-2</c:v>
                </c:pt>
                <c:pt idx="55">
                  <c:v>6.0005786320457701E-2</c:v>
                </c:pt>
                <c:pt idx="56">
                  <c:v>6.2254198272273992E-2</c:v>
                </c:pt>
                <c:pt idx="57">
                  <c:v>6.5560660357297643E-2</c:v>
                </c:pt>
                <c:pt idx="58">
                  <c:v>6.6864981250257555E-2</c:v>
                </c:pt>
                <c:pt idx="59">
                  <c:v>6.6429596763669579E-2</c:v>
                </c:pt>
                <c:pt idx="60">
                  <c:v>5.9146714920611312E-2</c:v>
                </c:pt>
                <c:pt idx="61">
                  <c:v>5.9078158602588395E-2</c:v>
                </c:pt>
                <c:pt idx="62">
                  <c:v>5.9320753470344718E-2</c:v>
                </c:pt>
                <c:pt idx="63">
                  <c:v>5.8112202006507074E-2</c:v>
                </c:pt>
                <c:pt idx="64">
                  <c:v>5.6734161789919656E-2</c:v>
                </c:pt>
                <c:pt idx="65">
                  <c:v>5.5333024772475134E-2</c:v>
                </c:pt>
                <c:pt idx="66">
                  <c:v>5.3562266196998595E-2</c:v>
                </c:pt>
                <c:pt idx="67">
                  <c:v>5.4307070003567388E-2</c:v>
                </c:pt>
                <c:pt idx="68">
                  <c:v>5.6852956719405261E-2</c:v>
                </c:pt>
                <c:pt idx="69">
                  <c:v>5.7313356797638569E-2</c:v>
                </c:pt>
                <c:pt idx="70">
                  <c:v>5.8420559271589047E-2</c:v>
                </c:pt>
                <c:pt idx="71">
                  <c:v>5.7545585702501303E-2</c:v>
                </c:pt>
                <c:pt idx="72">
                  <c:v>6.3838715839940399E-2</c:v>
                </c:pt>
                <c:pt idx="73">
                  <c:v>6.4760910191838703E-2</c:v>
                </c:pt>
              </c:numCache>
            </c:numRef>
          </c:val>
          <c:smooth val="0"/>
          <c:extLst>
            <c:ext xmlns:c16="http://schemas.microsoft.com/office/drawing/2014/chart" uri="{C3380CC4-5D6E-409C-BE32-E72D297353CC}">
              <c16:uniqueId val="{00000001-6327-7D41-9BE4-C75CAC32F614}"/>
            </c:ext>
          </c:extLst>
        </c:ser>
        <c:ser>
          <c:idx val="2"/>
          <c:order val="2"/>
          <c:tx>
            <c:strRef>
              <c:f>Essentiel!$C$57</c:f>
              <c:strCache>
                <c:ptCount val="1"/>
                <c:pt idx="0">
                  <c:v>Capacite de financement menages/PIB</c:v>
                </c:pt>
              </c:strCache>
            </c:strRef>
          </c:tx>
          <c:spPr>
            <a:ln w="28575" cap="rnd">
              <a:solidFill>
                <a:schemeClr val="accent3"/>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Essentiel!$D$57:$BY$57</c:f>
              <c:numCache>
                <c:formatCode>0%</c:formatCode>
                <c:ptCount val="74"/>
                <c:pt idx="0">
                  <c:v>6.3894139886578452E-2</c:v>
                </c:pt>
                <c:pt idx="1">
                  <c:v>4.802423773609231E-2</c:v>
                </c:pt>
                <c:pt idx="2">
                  <c:v>3.6690205710776781E-2</c:v>
                </c:pt>
                <c:pt idx="3">
                  <c:v>3.9567871415396777E-2</c:v>
                </c:pt>
                <c:pt idx="4">
                  <c:v>2.8667005420054202E-2</c:v>
                </c:pt>
                <c:pt idx="5">
                  <c:v>3.5284267602264573E-2</c:v>
                </c:pt>
                <c:pt idx="6">
                  <c:v>4.0173603383040289E-2</c:v>
                </c:pt>
                <c:pt idx="7">
                  <c:v>2.6755064952547623E-2</c:v>
                </c:pt>
                <c:pt idx="8">
                  <c:v>2.4593829184677295E-2</c:v>
                </c:pt>
                <c:pt idx="9">
                  <c:v>2.711146685945932E-2</c:v>
                </c:pt>
                <c:pt idx="10">
                  <c:v>2.0088493481295697E-2</c:v>
                </c:pt>
                <c:pt idx="11">
                  <c:v>3.2390997992911126E-2</c:v>
                </c:pt>
                <c:pt idx="12">
                  <c:v>2.944362383062531E-2</c:v>
                </c:pt>
                <c:pt idx="13">
                  <c:v>4.3844234351386499E-2</c:v>
                </c:pt>
                <c:pt idx="14">
                  <c:v>3.6711916481173779E-2</c:v>
                </c:pt>
                <c:pt idx="15">
                  <c:v>2.6499894000424001E-2</c:v>
                </c:pt>
                <c:pt idx="16">
                  <c:v>2.6641543011174794E-2</c:v>
                </c:pt>
                <c:pt idx="17">
                  <c:v>2.2734407070243646E-2</c:v>
                </c:pt>
                <c:pt idx="18">
                  <c:v>2.8287453235803225E-2</c:v>
                </c:pt>
                <c:pt idx="19">
                  <c:v>2.7507345188006099E-2</c:v>
                </c:pt>
                <c:pt idx="20">
                  <c:v>1.7781179360304718E-2</c:v>
                </c:pt>
                <c:pt idx="21">
                  <c:v>3.3699820203980969E-2</c:v>
                </c:pt>
                <c:pt idx="22">
                  <c:v>3.3054667884044736E-2</c:v>
                </c:pt>
                <c:pt idx="23">
                  <c:v>3.0104737134714069E-2</c:v>
                </c:pt>
                <c:pt idx="24">
                  <c:v>2.8641466336109641E-2</c:v>
                </c:pt>
                <c:pt idx="25">
                  <c:v>2.9097092201291506E-2</c:v>
                </c:pt>
                <c:pt idx="26">
                  <c:v>4.7372348182943579E-2</c:v>
                </c:pt>
                <c:pt idx="27">
                  <c:v>3.0556248441007731E-2</c:v>
                </c:pt>
                <c:pt idx="28">
                  <c:v>3.3069649649453893E-2</c:v>
                </c:pt>
                <c:pt idx="29">
                  <c:v>4.2316021972663251E-2</c:v>
                </c:pt>
                <c:pt idx="30">
                  <c:v>2.7048542226463426E-2</c:v>
                </c:pt>
                <c:pt idx="31">
                  <c:v>2.0736215330809927E-2</c:v>
                </c:pt>
                <c:pt idx="32">
                  <c:v>2.8228281223957569E-2</c:v>
                </c:pt>
                <c:pt idx="33">
                  <c:v>3.0572246236704098E-2</c:v>
                </c:pt>
                <c:pt idx="34">
                  <c:v>2.8451435177214258E-2</c:v>
                </c:pt>
                <c:pt idx="35">
                  <c:v>2.1552126500997131E-2</c:v>
                </c:pt>
                <c:pt idx="36">
                  <c:v>2.0386992552353274E-2</c:v>
                </c:pt>
                <c:pt idx="37">
                  <c:v>1.3406645748321866E-2</c:v>
                </c:pt>
                <c:pt idx="38">
                  <c:v>6.7992004514108345E-4</c:v>
                </c:pt>
                <c:pt idx="39">
                  <c:v>1.9844036251033545E-3</c:v>
                </c:pt>
                <c:pt idx="40">
                  <c:v>-2.5072182814322433E-4</c:v>
                </c:pt>
                <c:pt idx="41">
                  <c:v>1.1646382787272695E-2</c:v>
                </c:pt>
                <c:pt idx="42">
                  <c:v>1.775937638831003E-2</c:v>
                </c:pt>
                <c:pt idx="43">
                  <c:v>3.1532746292384589E-2</c:v>
                </c:pt>
                <c:pt idx="44">
                  <c:v>3.6776377943104004E-2</c:v>
                </c:pt>
                <c:pt idx="45">
                  <c:v>2.7371729186425251E-2</c:v>
                </c:pt>
                <c:pt idx="46">
                  <c:v>3.1277882707734635E-2</c:v>
                </c:pt>
                <c:pt idx="47">
                  <c:v>2.6680433709770926E-2</c:v>
                </c:pt>
                <c:pt idx="48">
                  <c:v>3.2919057192385075E-2</c:v>
                </c:pt>
                <c:pt idx="49">
                  <c:v>2.7503594951090914E-2</c:v>
                </c:pt>
                <c:pt idx="50">
                  <c:v>2.9117080026466829E-2</c:v>
                </c:pt>
                <c:pt idx="51">
                  <c:v>2.7093471122728825E-2</c:v>
                </c:pt>
                <c:pt idx="52">
                  <c:v>2.8567806527109607E-2</c:v>
                </c:pt>
                <c:pt idx="53">
                  <c:v>3.4215901082547302E-2</c:v>
                </c:pt>
                <c:pt idx="54">
                  <c:v>2.8047435832966407E-2</c:v>
                </c:pt>
                <c:pt idx="55">
                  <c:v>2.449913997437822E-2</c:v>
                </c:pt>
                <c:pt idx="56">
                  <c:v>1.9357779722012226E-2</c:v>
                </c:pt>
                <c:pt idx="57">
                  <c:v>2.2315817268177763E-2</c:v>
                </c:pt>
                <c:pt idx="58">
                  <c:v>2.4328821032678125E-2</c:v>
                </c:pt>
                <c:pt idx="59">
                  <c:v>2.4372860598881739E-2</c:v>
                </c:pt>
                <c:pt idx="60">
                  <c:v>4.3063960231808973E-2</c:v>
                </c:pt>
                <c:pt idx="61">
                  <c:v>4.1814494040712899E-2</c:v>
                </c:pt>
                <c:pt idx="62">
                  <c:v>3.7152716544021018E-2</c:v>
                </c:pt>
                <c:pt idx="63">
                  <c:v>3.851390556509849E-2</c:v>
                </c:pt>
                <c:pt idx="64">
                  <c:v>2.8586475469844465E-2</c:v>
                </c:pt>
                <c:pt idx="65">
                  <c:v>3.1780683004886581E-2</c:v>
                </c:pt>
                <c:pt idx="66">
                  <c:v>2.8932893989898258E-2</c:v>
                </c:pt>
                <c:pt idx="67">
                  <c:v>2.7083037729692422E-2</c:v>
                </c:pt>
                <c:pt idx="68">
                  <c:v>2.5151028929472817E-2</c:v>
                </c:pt>
                <c:pt idx="69">
                  <c:v>2.5818070110260796E-2</c:v>
                </c:pt>
                <c:pt idx="70">
                  <c:v>2.8058753669027561E-2</c:v>
                </c:pt>
                <c:pt idx="71">
                  <c:v>7.24892917174325E-2</c:v>
                </c:pt>
                <c:pt idx="72">
                  <c:v>4.8697143779789766E-2</c:v>
                </c:pt>
                <c:pt idx="73">
                  <c:v>3.803088334927316E-2</c:v>
                </c:pt>
              </c:numCache>
            </c:numRef>
          </c:val>
          <c:smooth val="0"/>
          <c:extLst>
            <c:ext xmlns:c16="http://schemas.microsoft.com/office/drawing/2014/chart" uri="{C3380CC4-5D6E-409C-BE32-E72D297353CC}">
              <c16:uniqueId val="{00000002-6327-7D41-9BE4-C75CAC32F614}"/>
            </c:ext>
          </c:extLst>
        </c:ser>
        <c:dLbls>
          <c:showLegendKey val="0"/>
          <c:showVal val="0"/>
          <c:showCatName val="0"/>
          <c:showSerName val="0"/>
          <c:showPercent val="0"/>
          <c:showBubbleSize val="0"/>
        </c:dLbls>
        <c:smooth val="0"/>
        <c:axId val="2080570112"/>
        <c:axId val="1943379936"/>
      </c:lineChart>
      <c:catAx>
        <c:axId val="208057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379936"/>
        <c:crosses val="autoZero"/>
        <c:auto val="1"/>
        <c:lblAlgn val="ctr"/>
        <c:lblOffset val="100"/>
        <c:noMultiLvlLbl val="0"/>
      </c:catAx>
      <c:valAx>
        <c:axId val="1943379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570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a:t>
            </a:r>
            <a:r>
              <a:rPr lang="en-US" baseline="0"/>
              <a:t> vs NX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0"/>
          <c:tx>
            <c:strRef>
              <c:f>Essentiel!$C$69</c:f>
              <c:strCache>
                <c:ptCount val="1"/>
                <c:pt idx="0">
                  <c:v>Reste du monde (deficit)</c:v>
                </c:pt>
              </c:strCache>
            </c:strRef>
          </c:tx>
          <c:spPr>
            <a:ln w="28575" cap="rnd">
              <a:solidFill>
                <a:schemeClr val="accent4"/>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Essentiel!$D$69:$BY$69</c:f>
              <c:numCache>
                <c:formatCode>0%</c:formatCode>
                <c:ptCount val="74"/>
                <c:pt idx="0">
                  <c:v>-2.6162570888468809E-2</c:v>
                </c:pt>
                <c:pt idx="1">
                  <c:v>-3.1264101076516469E-2</c:v>
                </c:pt>
                <c:pt idx="2">
                  <c:v>-9.7226486541807378E-3</c:v>
                </c:pt>
                <c:pt idx="3">
                  <c:v>-2.4153528610952528E-3</c:v>
                </c:pt>
                <c:pt idx="4">
                  <c:v>-1.139058265582656E-2</c:v>
                </c:pt>
                <c:pt idx="5">
                  <c:v>-1.9097360657044891E-2</c:v>
                </c:pt>
                <c:pt idx="6">
                  <c:v>-1.5876548705393574E-2</c:v>
                </c:pt>
                <c:pt idx="7">
                  <c:v>1.2553005317358821E-2</c:v>
                </c:pt>
                <c:pt idx="8">
                  <c:v>1.5590997167983307E-2</c:v>
                </c:pt>
                <c:pt idx="9">
                  <c:v>6.0678044875932761E-3</c:v>
                </c:pt>
                <c:pt idx="10">
                  <c:v>-1.2280245131675463E-2</c:v>
                </c:pt>
                <c:pt idx="11">
                  <c:v>-1.8127855831233719E-2</c:v>
                </c:pt>
                <c:pt idx="12">
                  <c:v>-1.4258985721319548E-2</c:v>
                </c:pt>
                <c:pt idx="13">
                  <c:v>-7.6969036656943032E-3</c:v>
                </c:pt>
                <c:pt idx="14">
                  <c:v>-3.9502147537385963E-3</c:v>
                </c:pt>
                <c:pt idx="15">
                  <c:v>1.3002614656208043E-3</c:v>
                </c:pt>
                <c:pt idx="16">
                  <c:v>-8.6362565753317112E-3</c:v>
                </c:pt>
                <c:pt idx="17">
                  <c:v>-2.2456716489991069E-3</c:v>
                </c:pt>
                <c:pt idx="18">
                  <c:v>-4.3553520576246579E-4</c:v>
                </c:pt>
                <c:pt idx="19">
                  <c:v>3.8798972185538935E-3</c:v>
                </c:pt>
                <c:pt idx="20">
                  <c:v>1.1320150223377179E-2</c:v>
                </c:pt>
                <c:pt idx="21">
                  <c:v>1.439959267450556E-3</c:v>
                </c:pt>
                <c:pt idx="22">
                  <c:v>-1.9330632275736134E-3</c:v>
                </c:pt>
                <c:pt idx="23">
                  <c:v>-1.7253829391578855E-3</c:v>
                </c:pt>
                <c:pt idx="24">
                  <c:v>2.585030223683111E-3</c:v>
                </c:pt>
                <c:pt idx="25">
                  <c:v>1.7825073554697951E-2</c:v>
                </c:pt>
                <c:pt idx="26">
                  <c:v>-1.2040224524750291E-3</c:v>
                </c:pt>
                <c:pt idx="27">
                  <c:v>1.7361671533168015E-2</c:v>
                </c:pt>
                <c:pt idx="28">
                  <c:v>9.3739712588043946E-3</c:v>
                </c:pt>
                <c:pt idx="29">
                  <c:v>-1.769860734621287E-3</c:v>
                </c:pt>
                <c:pt idx="30">
                  <c:v>4.2866829060043696E-3</c:v>
                </c:pt>
                <c:pt idx="31">
                  <c:v>1.9118135334351551E-2</c:v>
                </c:pt>
                <c:pt idx="32">
                  <c:v>2.0922183985803502E-2</c:v>
                </c:pt>
                <c:pt idx="33">
                  <c:v>3.5231036760075697E-2</c:v>
                </c:pt>
                <c:pt idx="34">
                  <c:v>1.9592259635487125E-2</c:v>
                </c:pt>
                <c:pt idx="35">
                  <c:v>1.6152072755045755E-2</c:v>
                </c:pt>
                <c:pt idx="36">
                  <c:v>1.7111242211514225E-2</c:v>
                </c:pt>
                <c:pt idx="37">
                  <c:v>9.366606268628867E-3</c:v>
                </c:pt>
                <c:pt idx="38">
                  <c:v>1.6381166448399095E-2</c:v>
                </c:pt>
                <c:pt idx="39">
                  <c:v>1.3357976254167949E-2</c:v>
                </c:pt>
                <c:pt idx="40">
                  <c:v>1.4511779412929826E-2</c:v>
                </c:pt>
                <c:pt idx="41">
                  <c:v>1.8150132979480725E-2</c:v>
                </c:pt>
                <c:pt idx="42">
                  <c:v>1.4031263024351818E-2</c:v>
                </c:pt>
                <c:pt idx="43">
                  <c:v>2.1326580505630945E-3</c:v>
                </c:pt>
                <c:pt idx="44">
                  <c:v>-8.7784197618636945E-3</c:v>
                </c:pt>
                <c:pt idx="45">
                  <c:v>-1.7730812032203632E-3</c:v>
                </c:pt>
                <c:pt idx="46">
                  <c:v>-6.8777687759640086E-3</c:v>
                </c:pt>
                <c:pt idx="47">
                  <c:v>-1.3662432741925438E-2</c:v>
                </c:pt>
                <c:pt idx="48">
                  <c:v>-2.9296622696721866E-2</c:v>
                </c:pt>
                <c:pt idx="49">
                  <c:v>-2.7731423127222807E-2</c:v>
                </c:pt>
                <c:pt idx="50">
                  <c:v>-2.8530355838940639E-2</c:v>
                </c:pt>
                <c:pt idx="51">
                  <c:v>-1.4701894040586101E-2</c:v>
                </c:pt>
                <c:pt idx="52">
                  <c:v>-1.7996359381094784E-2</c:v>
                </c:pt>
                <c:pt idx="53">
                  <c:v>-1.5677380876656113E-2</c:v>
                </c:pt>
                <c:pt idx="54">
                  <c:v>-7.7728976994675802E-3</c:v>
                </c:pt>
                <c:pt idx="55">
                  <c:v>-9.1002506427451807E-3</c:v>
                </c:pt>
                <c:pt idx="56">
                  <c:v>-1.5023458226801555E-3</c:v>
                </c:pt>
                <c:pt idx="57">
                  <c:v>-8.4138146720695432E-4</c:v>
                </c:pt>
                <c:pt idx="58">
                  <c:v>4.545267235340174E-3</c:v>
                </c:pt>
                <c:pt idx="59">
                  <c:v>6.575552856382819E-3</c:v>
                </c:pt>
                <c:pt idx="60">
                  <c:v>3.7016724660223856E-3</c:v>
                </c:pt>
                <c:pt idx="61">
                  <c:v>8.0223967555577164E-3</c:v>
                </c:pt>
                <c:pt idx="62">
                  <c:v>1.1887081470814999E-2</c:v>
                </c:pt>
                <c:pt idx="63">
                  <c:v>1.3234367609407105E-2</c:v>
                </c:pt>
                <c:pt idx="64">
                  <c:v>9.5853466150888685E-3</c:v>
                </c:pt>
                <c:pt idx="65">
                  <c:v>1.2800468888459902E-2</c:v>
                </c:pt>
                <c:pt idx="66">
                  <c:v>4.900310766946624E-3</c:v>
                </c:pt>
                <c:pt idx="67">
                  <c:v>6.2140547837658431E-3</c:v>
                </c:pt>
                <c:pt idx="68">
                  <c:v>7.1285480589332777E-3</c:v>
                </c:pt>
                <c:pt idx="69">
                  <c:v>6.7075528941237406E-3</c:v>
                </c:pt>
                <c:pt idx="70">
                  <c:v>7.0305849727297157E-3</c:v>
                </c:pt>
                <c:pt idx="71">
                  <c:v>3.3474384683618137E-2</c:v>
                </c:pt>
                <c:pt idx="72">
                  <c:v>1.2029808346368957E-2</c:v>
                </c:pt>
                <c:pt idx="73">
                  <c:v>3.6996057735008858E-2</c:v>
                </c:pt>
              </c:numCache>
            </c:numRef>
          </c:val>
          <c:smooth val="0"/>
          <c:extLst>
            <c:ext xmlns:c16="http://schemas.microsoft.com/office/drawing/2014/chart" uri="{C3380CC4-5D6E-409C-BE32-E72D297353CC}">
              <c16:uniqueId val="{00000003-25AE-F44E-8506-7BDFE6655B80}"/>
            </c:ext>
          </c:extLst>
        </c:ser>
        <c:ser>
          <c:idx val="4"/>
          <c:order val="1"/>
          <c:tx>
            <c:strRef>
              <c:f>Essentiel!$C$70</c:f>
              <c:strCache>
                <c:ptCount val="1"/>
                <c:pt idx="0">
                  <c:v>Deficit sur compte courant</c:v>
                </c:pt>
              </c:strCache>
            </c:strRef>
          </c:tx>
          <c:spPr>
            <a:ln w="28575" cap="rnd">
              <a:solidFill>
                <a:schemeClr val="accent5"/>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Essentiel!$D$70:$BY$70</c:f>
              <c:numCache>
                <c:formatCode>0%</c:formatCode>
                <c:ptCount val="74"/>
                <c:pt idx="0">
                  <c:v>-2.790170132325142E-2</c:v>
                </c:pt>
                <c:pt idx="1">
                  <c:v>-3.3907045703603429E-2</c:v>
                </c:pt>
                <c:pt idx="2">
                  <c:v>-1.2025381230170912E-2</c:v>
                </c:pt>
                <c:pt idx="3">
                  <c:v>-4.6550436959290325E-3</c:v>
                </c:pt>
                <c:pt idx="4">
                  <c:v>-1.3296070460704607E-2</c:v>
                </c:pt>
                <c:pt idx="5">
                  <c:v>-2.1011083645642293E-2</c:v>
                </c:pt>
                <c:pt idx="6">
                  <c:v>-1.7694190963721344E-2</c:v>
                </c:pt>
                <c:pt idx="7">
                  <c:v>1.0533755132260887E-2</c:v>
                </c:pt>
                <c:pt idx="8">
                  <c:v>1.4130272767923684E-2</c:v>
                </c:pt>
                <c:pt idx="9">
                  <c:v>5.060807147099073E-3</c:v>
                </c:pt>
                <c:pt idx="10">
                  <c:v>-1.3226699477083976E-2</c:v>
                </c:pt>
                <c:pt idx="11">
                  <c:v>-1.9152752273988983E-2</c:v>
                </c:pt>
                <c:pt idx="12">
                  <c:v>-1.516494337764648E-2</c:v>
                </c:pt>
                <c:pt idx="13">
                  <c:v>-8.8215653885354798E-3</c:v>
                </c:pt>
                <c:pt idx="14">
                  <c:v>-5.235602094240838E-3</c:v>
                </c:pt>
                <c:pt idx="15">
                  <c:v>3.5333192000565333E-4</c:v>
                </c:pt>
                <c:pt idx="16">
                  <c:v>-9.3690298605113714E-3</c:v>
                </c:pt>
                <c:pt idx="17">
                  <c:v>-2.897640837418202E-3</c:v>
                </c:pt>
                <c:pt idx="18">
                  <c:v>-1.083254229716902E-3</c:v>
                </c:pt>
                <c:pt idx="19">
                  <c:v>3.3373258397059878E-3</c:v>
                </c:pt>
                <c:pt idx="20">
                  <c:v>1.090187423241906E-2</c:v>
                </c:pt>
                <c:pt idx="21">
                  <c:v>1.0024025839711053E-3</c:v>
                </c:pt>
                <c:pt idx="22">
                  <c:v>-2.3396484820817163E-3</c:v>
                </c:pt>
                <c:pt idx="23">
                  <c:v>-1.7573344750682167E-3</c:v>
                </c:pt>
                <c:pt idx="24">
                  <c:v>2.7465946126633053E-3</c:v>
                </c:pt>
                <c:pt idx="25">
                  <c:v>1.8044782392724772E-2</c:v>
                </c:pt>
                <c:pt idx="26">
                  <c:v>-9.0301683935627185E-4</c:v>
                </c:pt>
                <c:pt idx="27">
                  <c:v>1.7365339750267779E-2</c:v>
                </c:pt>
                <c:pt idx="28">
                  <c:v>9.6119058561245328E-3</c:v>
                </c:pt>
                <c:pt idx="29">
                  <c:v>-1.698148387189306E-3</c:v>
                </c:pt>
                <c:pt idx="30">
                  <c:v>4.2992390949499011E-3</c:v>
                </c:pt>
                <c:pt idx="31">
                  <c:v>1.9844168492817144E-2</c:v>
                </c:pt>
                <c:pt idx="32">
                  <c:v>2.1292783121072186E-2</c:v>
                </c:pt>
                <c:pt idx="33">
                  <c:v>3.5946067246996102E-2</c:v>
                </c:pt>
                <c:pt idx="34">
                  <c:v>2.0525370784858697E-2</c:v>
                </c:pt>
                <c:pt idx="35">
                  <c:v>1.6710747775907669E-2</c:v>
                </c:pt>
                <c:pt idx="36">
                  <c:v>1.7478147366531652E-2</c:v>
                </c:pt>
                <c:pt idx="37">
                  <c:v>9.9509450083231435E-3</c:v>
                </c:pt>
                <c:pt idx="38">
                  <c:v>1.7195434956068054E-2</c:v>
                </c:pt>
                <c:pt idx="39">
                  <c:v>1.4782510011186589E-2</c:v>
                </c:pt>
                <c:pt idx="40">
                  <c:v>1.5234861165294884E-2</c:v>
                </c:pt>
                <c:pt idx="41">
                  <c:v>1.6197679076186518E-2</c:v>
                </c:pt>
                <c:pt idx="42">
                  <c:v>1.4754901736274912E-2</c:v>
                </c:pt>
                <c:pt idx="43">
                  <c:v>2.9655618165790295E-3</c:v>
                </c:pt>
                <c:pt idx="44">
                  <c:v>-7.8617026772166473E-3</c:v>
                </c:pt>
                <c:pt idx="45">
                  <c:v>-4.2174245063214752E-3</c:v>
                </c:pt>
                <c:pt idx="46">
                  <c:v>-6.4197433580158144E-3</c:v>
                </c:pt>
                <c:pt idx="47">
                  <c:v>-1.3134589615944216E-2</c:v>
                </c:pt>
                <c:pt idx="48">
                  <c:v>-2.8310373714878895E-2</c:v>
                </c:pt>
                <c:pt idx="49">
                  <c:v>-2.6999118275370295E-2</c:v>
                </c:pt>
                <c:pt idx="50">
                  <c:v>-2.9047129940849351E-2</c:v>
                </c:pt>
                <c:pt idx="51">
                  <c:v>-1.367456047504878E-2</c:v>
                </c:pt>
                <c:pt idx="52">
                  <c:v>-1.8366922376804054E-2</c:v>
                </c:pt>
                <c:pt idx="53">
                  <c:v>-1.5589210173135772E-2</c:v>
                </c:pt>
                <c:pt idx="54">
                  <c:v>-1.2547633911542891E-2</c:v>
                </c:pt>
                <c:pt idx="55">
                  <c:v>-8.8555350615222017E-3</c:v>
                </c:pt>
                <c:pt idx="56">
                  <c:v>-1.5380215810023756E-3</c:v>
                </c:pt>
                <c:pt idx="57">
                  <c:v>-4.2204343692696107E-4</c:v>
                </c:pt>
                <c:pt idx="58">
                  <c:v>4.8878106069971576E-3</c:v>
                </c:pt>
                <c:pt idx="59">
                  <c:v>6.7702948232766843E-3</c:v>
                </c:pt>
                <c:pt idx="60">
                  <c:v>3.865892868393356E-3</c:v>
                </c:pt>
                <c:pt idx="61">
                  <c:v>8.0800325165928336E-3</c:v>
                </c:pt>
                <c:pt idx="62">
                  <c:v>1.1805463451888364E-2</c:v>
                </c:pt>
                <c:pt idx="63">
                  <c:v>1.1591800858290199E-2</c:v>
                </c:pt>
                <c:pt idx="64">
                  <c:v>9.8073389728838695E-3</c:v>
                </c:pt>
                <c:pt idx="65">
                  <c:v>1.230274006693755E-2</c:v>
                </c:pt>
                <c:pt idx="66">
                  <c:v>4.9548951252529087E-3</c:v>
                </c:pt>
                <c:pt idx="67">
                  <c:v>6.0475469411121734E-3</c:v>
                </c:pt>
                <c:pt idx="68">
                  <c:v>7.0915471683000745E-3</c:v>
                </c:pt>
                <c:pt idx="69">
                  <c:v>6.8315317610161356E-3</c:v>
                </c:pt>
                <c:pt idx="70">
                  <c:v>7.0227905326269106E-3</c:v>
                </c:pt>
                <c:pt idx="71">
                  <c:v>3.3683200508060986E-2</c:v>
                </c:pt>
                <c:pt idx="72">
                  <c:v>1.4789870022117263E-2</c:v>
                </c:pt>
                <c:pt idx="73">
                  <c:v>3.9936841913809751E-2</c:v>
                </c:pt>
              </c:numCache>
            </c:numRef>
          </c:val>
          <c:smooth val="0"/>
          <c:extLst>
            <c:ext xmlns:c16="http://schemas.microsoft.com/office/drawing/2014/chart" uri="{C3380CC4-5D6E-409C-BE32-E72D297353CC}">
              <c16:uniqueId val="{00000004-25AE-F44E-8506-7BDFE6655B80}"/>
            </c:ext>
          </c:extLst>
        </c:ser>
        <c:ser>
          <c:idx val="5"/>
          <c:order val="2"/>
          <c:tx>
            <c:strRef>
              <c:f>Essentiel!$C$71</c:f>
              <c:strCache>
                <c:ptCount val="1"/>
                <c:pt idx="0">
                  <c:v>Deficit sur balance commerciale</c:v>
                </c:pt>
              </c:strCache>
            </c:strRef>
          </c:tx>
          <c:spPr>
            <a:ln w="28575" cap="rnd">
              <a:solidFill>
                <a:schemeClr val="accent6"/>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Essentiel!$D$71:$BY$71</c:f>
              <c:numCache>
                <c:formatCode>0%</c:formatCode>
                <c:ptCount val="74"/>
                <c:pt idx="0">
                  <c:v>-9.8298676748582326E-3</c:v>
                </c:pt>
                <c:pt idx="1">
                  <c:v>-2.33352671952556E-2</c:v>
                </c:pt>
                <c:pt idx="2">
                  <c:v>-6.1406202026404715E-3</c:v>
                </c:pt>
                <c:pt idx="3">
                  <c:v>-2.1957753282684038E-3</c:v>
                </c:pt>
                <c:pt idx="4">
                  <c:v>-9.2310298102981012E-3</c:v>
                </c:pt>
                <c:pt idx="5">
                  <c:v>-1.3356191691252689E-2</c:v>
                </c:pt>
                <c:pt idx="6">
                  <c:v>-1.2315453668669778E-2</c:v>
                </c:pt>
                <c:pt idx="7">
                  <c:v>1.0096250925489663E-2</c:v>
                </c:pt>
                <c:pt idx="8">
                  <c:v>1.0105827992249228E-2</c:v>
                </c:pt>
                <c:pt idx="9">
                  <c:v>1.2910222314028203E-3</c:v>
                </c:pt>
                <c:pt idx="10">
                  <c:v>-1.9213023211792829E-2</c:v>
                </c:pt>
                <c:pt idx="11">
                  <c:v>-2.4341290515437493E-2</c:v>
                </c:pt>
                <c:pt idx="12">
                  <c:v>-2.1467257508616444E-2</c:v>
                </c:pt>
                <c:pt idx="13">
                  <c:v>-1.2142832038800826E-2</c:v>
                </c:pt>
                <c:pt idx="14">
                  <c:v>-6.9599021851584784E-3</c:v>
                </c:pt>
                <c:pt idx="15">
                  <c:v>-1.8373259840294084E-3</c:v>
                </c:pt>
                <c:pt idx="16">
                  <c:v>-1.1842139697992717E-2</c:v>
                </c:pt>
                <c:pt idx="17">
                  <c:v>-6.0367517446212543E-3</c:v>
                </c:pt>
                <c:pt idx="18">
                  <c:v>-3.7188006030487485E-3</c:v>
                </c:pt>
                <c:pt idx="19">
                  <c:v>-1.6686629198529963E-3</c:v>
                </c:pt>
                <c:pt idx="20">
                  <c:v>3.9869711478561169E-3</c:v>
                </c:pt>
                <c:pt idx="21">
                  <c:v>-5.4336584512084509E-3</c:v>
                </c:pt>
                <c:pt idx="22">
                  <c:v>-9.5440538689796905E-3</c:v>
                </c:pt>
                <c:pt idx="23">
                  <c:v>-7.7578329190284316E-3</c:v>
                </c:pt>
                <c:pt idx="24">
                  <c:v>-6.4402908159001777E-3</c:v>
                </c:pt>
                <c:pt idx="25">
                  <c:v>1.0952007947728399E-2</c:v>
                </c:pt>
                <c:pt idx="26">
                  <c:v>-9.7466465430989142E-3</c:v>
                </c:pt>
                <c:pt idx="27">
                  <c:v>9.2952621307939437E-3</c:v>
                </c:pt>
                <c:pt idx="28">
                  <c:v>1.6883578275593242E-3</c:v>
                </c:pt>
                <c:pt idx="29">
                  <c:v>-1.0470002725069219E-2</c:v>
                </c:pt>
                <c:pt idx="30">
                  <c:v>-3.9828231335225098E-3</c:v>
                </c:pt>
                <c:pt idx="31">
                  <c:v>1.5377293755672108E-2</c:v>
                </c:pt>
                <c:pt idx="32">
                  <c:v>1.4712197417571104E-2</c:v>
                </c:pt>
                <c:pt idx="33">
                  <c:v>2.4549948889825569E-2</c:v>
                </c:pt>
                <c:pt idx="34">
                  <c:v>2.671741643505423E-3</c:v>
                </c:pt>
                <c:pt idx="35">
                  <c:v>-1.2913172001188223E-3</c:v>
                </c:pt>
                <c:pt idx="36">
                  <c:v>3.6782901691855183E-3</c:v>
                </c:pt>
                <c:pt idx="37">
                  <c:v>1.2104159607952776E-3</c:v>
                </c:pt>
                <c:pt idx="38">
                  <c:v>1.0980358254778427E-2</c:v>
                </c:pt>
                <c:pt idx="39">
                  <c:v>6.587658003815328E-3</c:v>
                </c:pt>
                <c:pt idx="40">
                  <c:v>6.8547347814357619E-3</c:v>
                </c:pt>
                <c:pt idx="41">
                  <c:v>7.8458842803256715E-3</c:v>
                </c:pt>
                <c:pt idx="42">
                  <c:v>3.1391264123550055E-3</c:v>
                </c:pt>
                <c:pt idx="43">
                  <c:v>-6.6950608453000644E-3</c:v>
                </c:pt>
                <c:pt idx="44">
                  <c:v>-1.6800350926654745E-2</c:v>
                </c:pt>
                <c:pt idx="45">
                  <c:v>-1.4944057253910802E-2</c:v>
                </c:pt>
                <c:pt idx="46">
                  <c:v>-1.5997235430810646E-2</c:v>
                </c:pt>
                <c:pt idx="47">
                  <c:v>-1.7819696454267699E-2</c:v>
                </c:pt>
                <c:pt idx="48">
                  <c:v>-3.0128939484536037E-2</c:v>
                </c:pt>
                <c:pt idx="49">
                  <c:v>-2.7462171646339642E-2</c:v>
                </c:pt>
                <c:pt idx="50">
                  <c:v>-2.3921501728409521E-2</c:v>
                </c:pt>
                <c:pt idx="51">
                  <c:v>-1.3287027800227931E-2</c:v>
                </c:pt>
                <c:pt idx="52">
                  <c:v>-1.5724223117930057E-2</c:v>
                </c:pt>
                <c:pt idx="53">
                  <c:v>-1.9900757575280457E-2</c:v>
                </c:pt>
                <c:pt idx="54">
                  <c:v>-1.4261044260443277E-2</c:v>
                </c:pt>
                <c:pt idx="55">
                  <c:v>-1.0126647648881833E-2</c:v>
                </c:pt>
                <c:pt idx="56">
                  <c:v>-8.5395307222074876E-4</c:v>
                </c:pt>
                <c:pt idx="57">
                  <c:v>2.3331426923449499E-3</c:v>
                </c:pt>
                <c:pt idx="58">
                  <c:v>7.1424156261589745E-3</c:v>
                </c:pt>
                <c:pt idx="59">
                  <c:v>1.1583131731898519E-2</c:v>
                </c:pt>
                <c:pt idx="60">
                  <c:v>7.913564295386033E-3</c:v>
                </c:pt>
                <c:pt idx="61">
                  <c:v>1.2911914013458719E-2</c:v>
                </c:pt>
                <c:pt idx="62">
                  <c:v>1.9479014695615814E-2</c:v>
                </c:pt>
                <c:pt idx="63">
                  <c:v>1.2960047950884825E-2</c:v>
                </c:pt>
                <c:pt idx="64">
                  <c:v>1.0345788521578128E-2</c:v>
                </c:pt>
                <c:pt idx="65">
                  <c:v>1.1454275234734971E-2</c:v>
                </c:pt>
                <c:pt idx="66">
                  <c:v>5.6644917832345855E-3</c:v>
                </c:pt>
                <c:pt idx="67">
                  <c:v>6.0506801532051327E-3</c:v>
                </c:pt>
                <c:pt idx="68">
                  <c:v>1.0645809192065972E-2</c:v>
                </c:pt>
                <c:pt idx="69">
                  <c:v>1.0106181764020408E-2</c:v>
                </c:pt>
                <c:pt idx="70">
                  <c:v>9.5736236146921044E-3</c:v>
                </c:pt>
                <c:pt idx="71">
                  <c:v>2.1266856269134264E-2</c:v>
                </c:pt>
                <c:pt idx="72">
                  <c:v>1.882325294010917E-2</c:v>
                </c:pt>
                <c:pt idx="73">
                  <c:v>3.8770531682866712E-2</c:v>
                </c:pt>
              </c:numCache>
            </c:numRef>
          </c:val>
          <c:smooth val="0"/>
          <c:extLst>
            <c:ext xmlns:c16="http://schemas.microsoft.com/office/drawing/2014/chart" uri="{C3380CC4-5D6E-409C-BE32-E72D297353CC}">
              <c16:uniqueId val="{00000005-25AE-F44E-8506-7BDFE6655B80}"/>
            </c:ext>
          </c:extLst>
        </c:ser>
        <c:dLbls>
          <c:showLegendKey val="0"/>
          <c:showVal val="0"/>
          <c:showCatName val="0"/>
          <c:showSerName val="0"/>
          <c:showPercent val="0"/>
          <c:showBubbleSize val="0"/>
        </c:dLbls>
        <c:smooth val="0"/>
        <c:axId val="1857443504"/>
        <c:axId val="1803523312"/>
      </c:lineChart>
      <c:catAx>
        <c:axId val="185744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523312"/>
        <c:crosses val="autoZero"/>
        <c:auto val="1"/>
        <c:lblAlgn val="ctr"/>
        <c:lblOffset val="100"/>
        <c:noMultiLvlLbl val="0"/>
      </c:catAx>
      <c:valAx>
        <c:axId val="1803523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44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Financement de l'economie: capacite de financement par secteur/PIB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Essentiel!$C$66</c:f>
              <c:strCache>
                <c:ptCount val="1"/>
                <c:pt idx="0">
                  <c:v>Menages </c:v>
                </c:pt>
              </c:strCache>
            </c:strRef>
          </c:tx>
          <c:spPr>
            <a:ln w="28575" cap="rnd">
              <a:solidFill>
                <a:schemeClr val="accent1"/>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Essentiel!$D$66:$BY$66</c:f>
              <c:numCache>
                <c:formatCode>0%</c:formatCode>
                <c:ptCount val="74"/>
                <c:pt idx="0">
                  <c:v>6.3894139886578452E-2</c:v>
                </c:pt>
                <c:pt idx="1">
                  <c:v>4.802423773609231E-2</c:v>
                </c:pt>
                <c:pt idx="2">
                  <c:v>3.6690205710776781E-2</c:v>
                </c:pt>
                <c:pt idx="3">
                  <c:v>3.9567871415396777E-2</c:v>
                </c:pt>
                <c:pt idx="4">
                  <c:v>2.8667005420054202E-2</c:v>
                </c:pt>
                <c:pt idx="5">
                  <c:v>3.5284267602264573E-2</c:v>
                </c:pt>
                <c:pt idx="6">
                  <c:v>4.0173603383040289E-2</c:v>
                </c:pt>
                <c:pt idx="7">
                  <c:v>2.6755064952547623E-2</c:v>
                </c:pt>
                <c:pt idx="8">
                  <c:v>2.4593829184677295E-2</c:v>
                </c:pt>
                <c:pt idx="9">
                  <c:v>2.711146685945932E-2</c:v>
                </c:pt>
                <c:pt idx="10">
                  <c:v>2.0088493481295697E-2</c:v>
                </c:pt>
                <c:pt idx="11">
                  <c:v>3.2390997992911126E-2</c:v>
                </c:pt>
                <c:pt idx="12">
                  <c:v>2.944362383062531E-2</c:v>
                </c:pt>
                <c:pt idx="13">
                  <c:v>4.3844234351386499E-2</c:v>
                </c:pt>
                <c:pt idx="14">
                  <c:v>3.6711916481173779E-2</c:v>
                </c:pt>
                <c:pt idx="15">
                  <c:v>2.6499894000424001E-2</c:v>
                </c:pt>
                <c:pt idx="16">
                  <c:v>2.6641543011174794E-2</c:v>
                </c:pt>
                <c:pt idx="17">
                  <c:v>2.2734407070243646E-2</c:v>
                </c:pt>
                <c:pt idx="18">
                  <c:v>2.8287453235803225E-2</c:v>
                </c:pt>
                <c:pt idx="19">
                  <c:v>2.7507345188006099E-2</c:v>
                </c:pt>
                <c:pt idx="20">
                  <c:v>1.7781179360304718E-2</c:v>
                </c:pt>
                <c:pt idx="21">
                  <c:v>3.3699820203980969E-2</c:v>
                </c:pt>
                <c:pt idx="22">
                  <c:v>3.3054667884044736E-2</c:v>
                </c:pt>
                <c:pt idx="23">
                  <c:v>3.0104737134714069E-2</c:v>
                </c:pt>
                <c:pt idx="24">
                  <c:v>2.8641466336109641E-2</c:v>
                </c:pt>
                <c:pt idx="25">
                  <c:v>2.9097092201291506E-2</c:v>
                </c:pt>
                <c:pt idx="26">
                  <c:v>4.7372348182943579E-2</c:v>
                </c:pt>
                <c:pt idx="27">
                  <c:v>3.0556248441007731E-2</c:v>
                </c:pt>
                <c:pt idx="28">
                  <c:v>3.3069649649453893E-2</c:v>
                </c:pt>
                <c:pt idx="29">
                  <c:v>4.2316021972663251E-2</c:v>
                </c:pt>
                <c:pt idx="30">
                  <c:v>2.7048542226463426E-2</c:v>
                </c:pt>
                <c:pt idx="31">
                  <c:v>2.0736215330809927E-2</c:v>
                </c:pt>
                <c:pt idx="32">
                  <c:v>2.8228281223957569E-2</c:v>
                </c:pt>
                <c:pt idx="33">
                  <c:v>3.0572246236704098E-2</c:v>
                </c:pt>
                <c:pt idx="34">
                  <c:v>2.8451435177214258E-2</c:v>
                </c:pt>
                <c:pt idx="35">
                  <c:v>2.1552126500997131E-2</c:v>
                </c:pt>
                <c:pt idx="36">
                  <c:v>2.0386992552353274E-2</c:v>
                </c:pt>
                <c:pt idx="37">
                  <c:v>1.3406645748321866E-2</c:v>
                </c:pt>
                <c:pt idx="38">
                  <c:v>6.7992004514108345E-4</c:v>
                </c:pt>
                <c:pt idx="39">
                  <c:v>1.9844036251033545E-3</c:v>
                </c:pt>
                <c:pt idx="40">
                  <c:v>-2.5072182814322433E-4</c:v>
                </c:pt>
                <c:pt idx="41">
                  <c:v>1.1646382787272695E-2</c:v>
                </c:pt>
                <c:pt idx="42">
                  <c:v>1.775937638831003E-2</c:v>
                </c:pt>
                <c:pt idx="43">
                  <c:v>3.1532746292384589E-2</c:v>
                </c:pt>
                <c:pt idx="44">
                  <c:v>3.6776377943104004E-2</c:v>
                </c:pt>
                <c:pt idx="45">
                  <c:v>2.7371729186425251E-2</c:v>
                </c:pt>
                <c:pt idx="46">
                  <c:v>3.1277882707734635E-2</c:v>
                </c:pt>
                <c:pt idx="47">
                  <c:v>2.6680433709770926E-2</c:v>
                </c:pt>
                <c:pt idx="48">
                  <c:v>3.2919057192385075E-2</c:v>
                </c:pt>
                <c:pt idx="49">
                  <c:v>2.7503594951090914E-2</c:v>
                </c:pt>
                <c:pt idx="50">
                  <c:v>2.9117080026466829E-2</c:v>
                </c:pt>
                <c:pt idx="51">
                  <c:v>2.7093471122728825E-2</c:v>
                </c:pt>
                <c:pt idx="52">
                  <c:v>2.8567806527109607E-2</c:v>
                </c:pt>
                <c:pt idx="53">
                  <c:v>3.4215901082547302E-2</c:v>
                </c:pt>
                <c:pt idx="54">
                  <c:v>2.8047435832966407E-2</c:v>
                </c:pt>
                <c:pt idx="55">
                  <c:v>2.449913997437822E-2</c:v>
                </c:pt>
                <c:pt idx="56">
                  <c:v>1.9357779722012226E-2</c:v>
                </c:pt>
                <c:pt idx="57">
                  <c:v>2.2315817268177763E-2</c:v>
                </c:pt>
                <c:pt idx="58">
                  <c:v>2.4328821032678125E-2</c:v>
                </c:pt>
                <c:pt idx="59">
                  <c:v>2.4372860598881739E-2</c:v>
                </c:pt>
                <c:pt idx="60">
                  <c:v>4.3063960231808973E-2</c:v>
                </c:pt>
                <c:pt idx="61">
                  <c:v>4.1814494040712899E-2</c:v>
                </c:pt>
                <c:pt idx="62">
                  <c:v>3.7152716544021018E-2</c:v>
                </c:pt>
                <c:pt idx="63">
                  <c:v>3.851390556509849E-2</c:v>
                </c:pt>
                <c:pt idx="64">
                  <c:v>2.8586475469844465E-2</c:v>
                </c:pt>
                <c:pt idx="65">
                  <c:v>3.1780683004886581E-2</c:v>
                </c:pt>
                <c:pt idx="66">
                  <c:v>2.8932893989898258E-2</c:v>
                </c:pt>
                <c:pt idx="67">
                  <c:v>2.7083037729692422E-2</c:v>
                </c:pt>
                <c:pt idx="68">
                  <c:v>2.5151028929472817E-2</c:v>
                </c:pt>
                <c:pt idx="69">
                  <c:v>2.5818070110260796E-2</c:v>
                </c:pt>
                <c:pt idx="70">
                  <c:v>2.8058753669027561E-2</c:v>
                </c:pt>
                <c:pt idx="71">
                  <c:v>7.24892917174325E-2</c:v>
                </c:pt>
                <c:pt idx="72">
                  <c:v>4.8697143779789766E-2</c:v>
                </c:pt>
                <c:pt idx="73">
                  <c:v>3.803088334927316E-2</c:v>
                </c:pt>
              </c:numCache>
            </c:numRef>
          </c:val>
          <c:smooth val="0"/>
          <c:extLst>
            <c:ext xmlns:c16="http://schemas.microsoft.com/office/drawing/2014/chart" uri="{C3380CC4-5D6E-409C-BE32-E72D297353CC}">
              <c16:uniqueId val="{00000000-D352-CF47-8C1B-9BA05090F4C5}"/>
            </c:ext>
          </c:extLst>
        </c:ser>
        <c:ser>
          <c:idx val="1"/>
          <c:order val="1"/>
          <c:tx>
            <c:strRef>
              <c:f>Essentiel!$C$67</c:f>
              <c:strCache>
                <c:ptCount val="1"/>
                <c:pt idx="0">
                  <c:v>Entreprises</c:v>
                </c:pt>
              </c:strCache>
            </c:strRef>
          </c:tx>
          <c:spPr>
            <a:ln w="28575" cap="rnd">
              <a:solidFill>
                <a:schemeClr val="accent2"/>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Essentiel!$D$67:$BY$67</c:f>
              <c:numCache>
                <c:formatCode>0%</c:formatCode>
                <c:ptCount val="74"/>
                <c:pt idx="0">
                  <c:v>-2.4423440453686201E-2</c:v>
                </c:pt>
                <c:pt idx="1">
                  <c:v>-9.1536130986914193E-3</c:v>
                </c:pt>
                <c:pt idx="2">
                  <c:v>-2.5739433016067955E-2</c:v>
                </c:pt>
                <c:pt idx="3">
                  <c:v>-2.8325501734662511E-2</c:v>
                </c:pt>
                <c:pt idx="4">
                  <c:v>-1.2406842818428184E-2</c:v>
                </c:pt>
                <c:pt idx="5">
                  <c:v>-1.4313053185551393E-2</c:v>
                </c:pt>
                <c:pt idx="6">
                  <c:v>-1.6062022405222937E-2</c:v>
                </c:pt>
                <c:pt idx="7">
                  <c:v>-2.2615602073096857E-2</c:v>
                </c:pt>
                <c:pt idx="8">
                  <c:v>-2.6829631837829784E-2</c:v>
                </c:pt>
                <c:pt idx="9">
                  <c:v>-4.2474631413152934E-2</c:v>
                </c:pt>
                <c:pt idx="10">
                  <c:v>-1.8834441473629417E-2</c:v>
                </c:pt>
                <c:pt idx="11">
                  <c:v>-2.3871546312508003E-2</c:v>
                </c:pt>
                <c:pt idx="12">
                  <c:v>-2.3692762186115216E-2</c:v>
                </c:pt>
                <c:pt idx="13">
                  <c:v>-3.4337328225494679E-2</c:v>
                </c:pt>
                <c:pt idx="14">
                  <c:v>-3.2761701727435179E-2</c:v>
                </c:pt>
                <c:pt idx="15">
                  <c:v>-3.291640166772667E-2</c:v>
                </c:pt>
                <c:pt idx="16">
                  <c:v>-2.0713930543560757E-2</c:v>
                </c:pt>
                <c:pt idx="17">
                  <c:v>-1.9872986743293172E-2</c:v>
                </c:pt>
                <c:pt idx="18">
                  <c:v>-2.0235635713886872E-2</c:v>
                </c:pt>
                <c:pt idx="19">
                  <c:v>-1.5038440670331582E-2</c:v>
                </c:pt>
                <c:pt idx="20">
                  <c:v>-2.5657227275154411E-2</c:v>
                </c:pt>
                <c:pt idx="21">
                  <c:v>-3.2124616143454951E-2</c:v>
                </c:pt>
                <c:pt idx="22">
                  <c:v>-2.4566309061858024E-2</c:v>
                </c:pt>
                <c:pt idx="23">
                  <c:v>-2.5752937943726951E-2</c:v>
                </c:pt>
                <c:pt idx="24">
                  <c:v>-2.5688737847850914E-2</c:v>
                </c:pt>
                <c:pt idx="25">
                  <c:v>-4.4046845745290594E-2</c:v>
                </c:pt>
                <c:pt idx="26">
                  <c:v>-1.2845732503518796E-2</c:v>
                </c:pt>
                <c:pt idx="27">
                  <c:v>-2.7324549176118436E-2</c:v>
                </c:pt>
                <c:pt idx="28">
                  <c:v>-2.7111506582313961E-2</c:v>
                </c:pt>
                <c:pt idx="29">
                  <c:v>-2.0039298366392726E-2</c:v>
                </c:pt>
                <c:pt idx="30">
                  <c:v>-2.4019989452801292E-2</c:v>
                </c:pt>
                <c:pt idx="31">
                  <c:v>-3.292825995528699E-2</c:v>
                </c:pt>
                <c:pt idx="32">
                  <c:v>-2.3071266801964762E-2</c:v>
                </c:pt>
                <c:pt idx="33">
                  <c:v>-3.5393155844222327E-2</c:v>
                </c:pt>
                <c:pt idx="34">
                  <c:v>-2.0257889170376565E-2</c:v>
                </c:pt>
                <c:pt idx="35">
                  <c:v>-8.9076842566793487E-3</c:v>
                </c:pt>
                <c:pt idx="36">
                  <c:v>-6.7138364157325785E-3</c:v>
                </c:pt>
                <c:pt idx="37">
                  <c:v>1.0475131230695954E-2</c:v>
                </c:pt>
                <c:pt idx="38">
                  <c:v>4.3120015233947418E-3</c:v>
                </c:pt>
                <c:pt idx="39">
                  <c:v>1.1888047642980279E-2</c:v>
                </c:pt>
                <c:pt idx="40">
                  <c:v>4.880049662979718E-3</c:v>
                </c:pt>
                <c:pt idx="41">
                  <c:v>-4.5285160780829696E-3</c:v>
                </c:pt>
                <c:pt idx="42">
                  <c:v>-2.3458718243481529E-3</c:v>
                </c:pt>
                <c:pt idx="43">
                  <c:v>1.3397195183305143E-2</c:v>
                </c:pt>
                <c:pt idx="44">
                  <c:v>3.4872022967834357E-2</c:v>
                </c:pt>
                <c:pt idx="45">
                  <c:v>2.7972644374323553E-2</c:v>
                </c:pt>
                <c:pt idx="46">
                  <c:v>2.6691061855593948E-2</c:v>
                </c:pt>
                <c:pt idx="47">
                  <c:v>2.6119051383651712E-2</c:v>
                </c:pt>
                <c:pt idx="48">
                  <c:v>3.2837836687998008E-2</c:v>
                </c:pt>
                <c:pt idx="49">
                  <c:v>2.3938971636871476E-2</c:v>
                </c:pt>
                <c:pt idx="50">
                  <c:v>1.5588162446939648E-2</c:v>
                </c:pt>
                <c:pt idx="51">
                  <c:v>8.3525803386345692E-4</c:v>
                </c:pt>
                <c:pt idx="52">
                  <c:v>3.2180470680015605E-3</c:v>
                </c:pt>
                <c:pt idx="53">
                  <c:v>1.2896224971328777E-2</c:v>
                </c:pt>
                <c:pt idx="54">
                  <c:v>1.9561945855251783E-2</c:v>
                </c:pt>
                <c:pt idx="55">
                  <c:v>2.0028532545705184E-2</c:v>
                </c:pt>
                <c:pt idx="56">
                  <c:v>1.5615222789447906E-2</c:v>
                </c:pt>
                <c:pt idx="57">
                  <c:v>2.8525807685627408E-3</c:v>
                </c:pt>
                <c:pt idx="58">
                  <c:v>-2.4472534717929705E-3</c:v>
                </c:pt>
                <c:pt idx="59">
                  <c:v>1.1172567482106857E-3</c:v>
                </c:pt>
                <c:pt idx="60">
                  <c:v>2.4807092668850075E-2</c:v>
                </c:pt>
                <c:pt idx="61">
                  <c:v>1.882133365141591E-2</c:v>
                </c:pt>
                <c:pt idx="62">
                  <c:v>2.5860280639671508E-3</c:v>
                </c:pt>
                <c:pt idx="63">
                  <c:v>-1.9345998954425595E-3</c:v>
                </c:pt>
                <c:pt idx="64">
                  <c:v>2.7791553899272148E-3</c:v>
                </c:pt>
                <c:pt idx="65">
                  <c:v>-5.2675524999244118E-3</c:v>
                </c:pt>
                <c:pt idx="66">
                  <c:v>2.7073841719916741E-3</c:v>
                </c:pt>
                <c:pt idx="67">
                  <c:v>3.3570129567272078E-3</c:v>
                </c:pt>
                <c:pt idx="68">
                  <c:v>-2.6305456717228746E-3</c:v>
                </c:pt>
                <c:pt idx="69">
                  <c:v>-9.6064580718705061E-3</c:v>
                </c:pt>
                <c:pt idx="70">
                  <c:v>-4.2766862143019772E-3</c:v>
                </c:pt>
                <c:pt idx="71">
                  <c:v>-1.7053004704396177E-2</c:v>
                </c:pt>
                <c:pt idx="72">
                  <c:v>3.2804208274749627E-3</c:v>
                </c:pt>
                <c:pt idx="73">
                  <c:v>-2.779402915851361E-2</c:v>
                </c:pt>
              </c:numCache>
            </c:numRef>
          </c:val>
          <c:smooth val="0"/>
          <c:extLst>
            <c:ext xmlns:c16="http://schemas.microsoft.com/office/drawing/2014/chart" uri="{C3380CC4-5D6E-409C-BE32-E72D297353CC}">
              <c16:uniqueId val="{00000001-D352-CF47-8C1B-9BA05090F4C5}"/>
            </c:ext>
          </c:extLst>
        </c:ser>
        <c:ser>
          <c:idx val="2"/>
          <c:order val="2"/>
          <c:tx>
            <c:strRef>
              <c:f>Essentiel!$C$68</c:f>
              <c:strCache>
                <c:ptCount val="1"/>
                <c:pt idx="0">
                  <c:v>APU</c:v>
                </c:pt>
              </c:strCache>
            </c:strRef>
          </c:tx>
          <c:spPr>
            <a:ln w="28575" cap="rnd">
              <a:solidFill>
                <a:schemeClr val="accent3"/>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Essentiel!$D$68:$BY$68</c:f>
              <c:numCache>
                <c:formatCode>0%</c:formatCode>
                <c:ptCount val="74"/>
                <c:pt idx="0">
                  <c:v>-2.0415879017013236E-2</c:v>
                </c:pt>
                <c:pt idx="1">
                  <c:v>-1.3923805840263006E-2</c:v>
                </c:pt>
                <c:pt idx="2">
                  <c:v>-5.1683553372223927E-3</c:v>
                </c:pt>
                <c:pt idx="3">
                  <c:v>-1.0715383601949848E-2</c:v>
                </c:pt>
                <c:pt idx="4">
                  <c:v>-5.7588075880758809E-3</c:v>
                </c:pt>
                <c:pt idx="5">
                  <c:v>-4.8640459293517258E-3</c:v>
                </c:pt>
                <c:pt idx="6">
                  <c:v>-1.212997996884042E-2</c:v>
                </c:pt>
                <c:pt idx="7">
                  <c:v>-1.8879989230665681E-2</c:v>
                </c:pt>
                <c:pt idx="8">
                  <c:v>-1.4279326278133849E-2</c:v>
                </c:pt>
                <c:pt idx="9">
                  <c:v>9.4761031784967344E-3</c:v>
                </c:pt>
                <c:pt idx="10">
                  <c:v>1.4670042353831958E-2</c:v>
                </c:pt>
                <c:pt idx="11">
                  <c:v>1.1807661100909595E-2</c:v>
                </c:pt>
                <c:pt idx="12">
                  <c:v>1.1462333825701625E-2</c:v>
                </c:pt>
                <c:pt idx="13">
                  <c:v>1.7572839419393387E-3</c:v>
                </c:pt>
                <c:pt idx="14">
                  <c:v>3.8875129322506821E-3</c:v>
                </c:pt>
                <c:pt idx="15">
                  <c:v>8.3527665889336442E-3</c:v>
                </c:pt>
                <c:pt idx="16">
                  <c:v>5.600481536730261E-3</c:v>
                </c:pt>
                <c:pt idx="17">
                  <c:v>2.1611571245744089E-3</c:v>
                </c:pt>
                <c:pt idx="18">
                  <c:v>-5.4274387179630351E-3</c:v>
                </c:pt>
                <c:pt idx="19">
                  <c:v>-1.4383260137383167E-2</c:v>
                </c:pt>
                <c:pt idx="20">
                  <c:v>-1.6019080504779024E-3</c:v>
                </c:pt>
                <c:pt idx="21">
                  <c:v>-3.3413419465703516E-4</c:v>
                </c:pt>
                <c:pt idx="22">
                  <c:v>-3.0030244236475688E-3</c:v>
                </c:pt>
                <c:pt idx="23">
                  <c:v>2.198265670630787E-3</c:v>
                </c:pt>
                <c:pt idx="24">
                  <c:v>-6.8525585670910054E-4</c:v>
                </c:pt>
                <c:pt idx="25">
                  <c:v>9.5047953842038906E-4</c:v>
                </c:pt>
                <c:pt idx="26">
                  <c:v>-2.9193304956841731E-2</c:v>
                </c:pt>
                <c:pt idx="27">
                  <c:v>-1.6286883922938096E-2</c:v>
                </c:pt>
                <c:pt idx="28">
                  <c:v>-1.1388266890911877E-2</c:v>
                </c:pt>
                <c:pt idx="29">
                  <c:v>-1.796824577255712E-2</c:v>
                </c:pt>
                <c:pt idx="30">
                  <c:v>-4.8190653172948952E-3</c:v>
                </c:pt>
                <c:pt idx="31">
                  <c:v>-4.2853664475286093E-3</c:v>
                </c:pt>
                <c:pt idx="32">
                  <c:v>-2.4071296214594546E-2</c:v>
                </c:pt>
                <c:pt idx="33">
                  <c:v>-2.8367426692309926E-2</c:v>
                </c:pt>
                <c:pt idx="34">
                  <c:v>-2.5409216125144504E-2</c:v>
                </c:pt>
                <c:pt idx="35">
                  <c:v>-2.7359517983678205E-2</c:v>
                </c:pt>
                <c:pt idx="36">
                  <c:v>-2.9723276964559339E-2</c:v>
                </c:pt>
                <c:pt idx="37">
                  <c:v>-3.1972904359952668E-2</c:v>
                </c:pt>
                <c:pt idx="38">
                  <c:v>-2.0145259894180142E-2</c:v>
                </c:pt>
                <c:pt idx="39">
                  <c:v>-2.5643769286057834E-2</c:v>
                </c:pt>
                <c:pt idx="40">
                  <c:v>-1.7820304657107811E-2</c:v>
                </c:pt>
                <c:pt idx="41">
                  <c:v>-2.4341604448215832E-2</c:v>
                </c:pt>
                <c:pt idx="42">
                  <c:v>-2.8628613041068791E-2</c:v>
                </c:pt>
                <c:pt idx="43">
                  <c:v>-4.6012185859557575E-2</c:v>
                </c:pt>
                <c:pt idx="44">
                  <c:v>-6.358619373287723E-2</c:v>
                </c:pt>
                <c:pt idx="45">
                  <c:v>-5.4230688713219372E-2</c:v>
                </c:pt>
                <c:pt idx="46">
                  <c:v>-5.1084609114705817E-2</c:v>
                </c:pt>
                <c:pt idx="47">
                  <c:v>-3.905959277022613E-2</c:v>
                </c:pt>
                <c:pt idx="48">
                  <c:v>-3.6529115230236921E-2</c:v>
                </c:pt>
                <c:pt idx="49">
                  <c:v>-2.3784373945924839E-2</c:v>
                </c:pt>
                <c:pt idx="50">
                  <c:v>-1.6027134923008512E-2</c:v>
                </c:pt>
                <c:pt idx="51">
                  <c:v>-1.3184903133739352E-2</c:v>
                </c:pt>
                <c:pt idx="52">
                  <c:v>-1.3793394877129111E-2</c:v>
                </c:pt>
                <c:pt idx="53">
                  <c:v>-3.1602899304648047E-2</c:v>
                </c:pt>
                <c:pt idx="54">
                  <c:v>-4.0154758853131176E-2</c:v>
                </c:pt>
                <c:pt idx="55">
                  <c:v>-3.5906289777285348E-2</c:v>
                </c:pt>
                <c:pt idx="56">
                  <c:v>-3.3554466406743283E-2</c:v>
                </c:pt>
                <c:pt idx="57">
                  <c:v>-2.4436856079400437E-2</c:v>
                </c:pt>
                <c:pt idx="58">
                  <c:v>-2.6361416738781063E-2</c:v>
                </c:pt>
                <c:pt idx="59">
                  <c:v>-3.2637850209297423E-2</c:v>
                </c:pt>
                <c:pt idx="60">
                  <c:v>-7.17477905126052E-2</c:v>
                </c:pt>
                <c:pt idx="61">
                  <c:v>-6.8867216729005171E-2</c:v>
                </c:pt>
                <c:pt idx="62">
                  <c:v>-5.1547122989123909E-2</c:v>
                </c:pt>
                <c:pt idx="63">
                  <c:v>-4.9809843336186641E-2</c:v>
                </c:pt>
                <c:pt idx="64">
                  <c:v>-4.0840925944294088E-2</c:v>
                </c:pt>
                <c:pt idx="65">
                  <c:v>-3.9046593464867094E-2</c:v>
                </c:pt>
                <c:pt idx="66">
                  <c:v>-3.6251746699465806E-2</c:v>
                </c:pt>
                <c:pt idx="67">
                  <c:v>-3.6372563983547948E-2</c:v>
                </c:pt>
                <c:pt idx="68">
                  <c:v>-2.9584170931926196E-2</c:v>
                </c:pt>
                <c:pt idx="69">
                  <c:v>-2.2889968544064963E-2</c:v>
                </c:pt>
                <c:pt idx="70">
                  <c:v>-3.0646507783158673E-2</c:v>
                </c:pt>
                <c:pt idx="71">
                  <c:v>-8.9840851278263481E-2</c:v>
                </c:pt>
                <c:pt idx="72">
                  <c:v>-6.4776721161831696E-2</c:v>
                </c:pt>
                <c:pt idx="73">
                  <c:v>-4.8045312554469491E-2</c:v>
                </c:pt>
              </c:numCache>
            </c:numRef>
          </c:val>
          <c:smooth val="0"/>
          <c:extLst>
            <c:ext xmlns:c16="http://schemas.microsoft.com/office/drawing/2014/chart" uri="{C3380CC4-5D6E-409C-BE32-E72D297353CC}">
              <c16:uniqueId val="{00000002-D352-CF47-8C1B-9BA05090F4C5}"/>
            </c:ext>
          </c:extLst>
        </c:ser>
        <c:ser>
          <c:idx val="3"/>
          <c:order val="3"/>
          <c:tx>
            <c:strRef>
              <c:f>Essentiel!$C$69</c:f>
              <c:strCache>
                <c:ptCount val="1"/>
                <c:pt idx="0">
                  <c:v>Reste du monde (deficit)</c:v>
                </c:pt>
              </c:strCache>
            </c:strRef>
          </c:tx>
          <c:spPr>
            <a:ln w="28575" cap="rnd">
              <a:solidFill>
                <a:schemeClr val="accent4"/>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Essentiel!$D$69:$BY$69</c:f>
              <c:numCache>
                <c:formatCode>0%</c:formatCode>
                <c:ptCount val="74"/>
                <c:pt idx="0">
                  <c:v>-2.6162570888468809E-2</c:v>
                </c:pt>
                <c:pt idx="1">
                  <c:v>-3.1264101076516469E-2</c:v>
                </c:pt>
                <c:pt idx="2">
                  <c:v>-9.7226486541807378E-3</c:v>
                </c:pt>
                <c:pt idx="3">
                  <c:v>-2.4153528610952528E-3</c:v>
                </c:pt>
                <c:pt idx="4">
                  <c:v>-1.139058265582656E-2</c:v>
                </c:pt>
                <c:pt idx="5">
                  <c:v>-1.9097360657044891E-2</c:v>
                </c:pt>
                <c:pt idx="6">
                  <c:v>-1.5876548705393574E-2</c:v>
                </c:pt>
                <c:pt idx="7">
                  <c:v>1.2553005317358821E-2</c:v>
                </c:pt>
                <c:pt idx="8">
                  <c:v>1.5590997167983307E-2</c:v>
                </c:pt>
                <c:pt idx="9">
                  <c:v>6.0678044875932761E-3</c:v>
                </c:pt>
                <c:pt idx="10">
                  <c:v>-1.2280245131675463E-2</c:v>
                </c:pt>
                <c:pt idx="11">
                  <c:v>-1.8127855831233719E-2</c:v>
                </c:pt>
                <c:pt idx="12">
                  <c:v>-1.4258985721319548E-2</c:v>
                </c:pt>
                <c:pt idx="13">
                  <c:v>-7.6969036656943032E-3</c:v>
                </c:pt>
                <c:pt idx="14">
                  <c:v>-3.9502147537385963E-3</c:v>
                </c:pt>
                <c:pt idx="15">
                  <c:v>1.3002614656208043E-3</c:v>
                </c:pt>
                <c:pt idx="16">
                  <c:v>-8.6362565753317112E-3</c:v>
                </c:pt>
                <c:pt idx="17">
                  <c:v>-2.2456716489991069E-3</c:v>
                </c:pt>
                <c:pt idx="18">
                  <c:v>-4.3553520576246579E-4</c:v>
                </c:pt>
                <c:pt idx="19">
                  <c:v>3.8798972185538935E-3</c:v>
                </c:pt>
                <c:pt idx="20">
                  <c:v>1.1320150223377179E-2</c:v>
                </c:pt>
                <c:pt idx="21">
                  <c:v>1.439959267450556E-3</c:v>
                </c:pt>
                <c:pt idx="22">
                  <c:v>-1.9330632275736134E-3</c:v>
                </c:pt>
                <c:pt idx="23">
                  <c:v>-1.7253829391578855E-3</c:v>
                </c:pt>
                <c:pt idx="24">
                  <c:v>2.585030223683111E-3</c:v>
                </c:pt>
                <c:pt idx="25">
                  <c:v>1.7825073554697951E-2</c:v>
                </c:pt>
                <c:pt idx="26">
                  <c:v>-1.2040224524750291E-3</c:v>
                </c:pt>
                <c:pt idx="27">
                  <c:v>1.7361671533168015E-2</c:v>
                </c:pt>
                <c:pt idx="28">
                  <c:v>9.3739712588043946E-3</c:v>
                </c:pt>
                <c:pt idx="29">
                  <c:v>-1.769860734621287E-3</c:v>
                </c:pt>
                <c:pt idx="30">
                  <c:v>4.2866829060043696E-3</c:v>
                </c:pt>
                <c:pt idx="31">
                  <c:v>1.9118135334351551E-2</c:v>
                </c:pt>
                <c:pt idx="32">
                  <c:v>2.0922183985803502E-2</c:v>
                </c:pt>
                <c:pt idx="33">
                  <c:v>3.5231036760075697E-2</c:v>
                </c:pt>
                <c:pt idx="34">
                  <c:v>1.9592259635487125E-2</c:v>
                </c:pt>
                <c:pt idx="35">
                  <c:v>1.6152072755045755E-2</c:v>
                </c:pt>
                <c:pt idx="36">
                  <c:v>1.7111242211514225E-2</c:v>
                </c:pt>
                <c:pt idx="37">
                  <c:v>9.366606268628867E-3</c:v>
                </c:pt>
                <c:pt idx="38">
                  <c:v>1.6381166448399095E-2</c:v>
                </c:pt>
                <c:pt idx="39">
                  <c:v>1.3357976254167949E-2</c:v>
                </c:pt>
                <c:pt idx="40">
                  <c:v>1.4511779412929826E-2</c:v>
                </c:pt>
                <c:pt idx="41">
                  <c:v>1.8150132979480725E-2</c:v>
                </c:pt>
                <c:pt idx="42">
                  <c:v>1.4031263024351818E-2</c:v>
                </c:pt>
                <c:pt idx="43">
                  <c:v>2.1326580505630945E-3</c:v>
                </c:pt>
                <c:pt idx="44">
                  <c:v>-8.7784197618636945E-3</c:v>
                </c:pt>
                <c:pt idx="45">
                  <c:v>-1.7730812032203632E-3</c:v>
                </c:pt>
                <c:pt idx="46">
                  <c:v>-6.8777687759640086E-3</c:v>
                </c:pt>
                <c:pt idx="47">
                  <c:v>-1.3662432741925438E-2</c:v>
                </c:pt>
                <c:pt idx="48">
                  <c:v>-2.9296622696721866E-2</c:v>
                </c:pt>
                <c:pt idx="49">
                  <c:v>-2.7731423127222807E-2</c:v>
                </c:pt>
                <c:pt idx="50">
                  <c:v>-2.8530355838940639E-2</c:v>
                </c:pt>
                <c:pt idx="51">
                  <c:v>-1.4701894040586101E-2</c:v>
                </c:pt>
                <c:pt idx="52">
                  <c:v>-1.7996359381094784E-2</c:v>
                </c:pt>
                <c:pt idx="53">
                  <c:v>-1.5677380876656113E-2</c:v>
                </c:pt>
                <c:pt idx="54">
                  <c:v>-7.7728976994675802E-3</c:v>
                </c:pt>
                <c:pt idx="55">
                  <c:v>-9.1002506427451807E-3</c:v>
                </c:pt>
                <c:pt idx="56">
                  <c:v>-1.5023458226801555E-3</c:v>
                </c:pt>
                <c:pt idx="57">
                  <c:v>-8.4138146720695432E-4</c:v>
                </c:pt>
                <c:pt idx="58">
                  <c:v>4.545267235340174E-3</c:v>
                </c:pt>
                <c:pt idx="59">
                  <c:v>6.575552856382819E-3</c:v>
                </c:pt>
                <c:pt idx="60">
                  <c:v>3.7016724660223856E-3</c:v>
                </c:pt>
                <c:pt idx="61">
                  <c:v>8.0223967555577164E-3</c:v>
                </c:pt>
                <c:pt idx="62">
                  <c:v>1.1887081470814999E-2</c:v>
                </c:pt>
                <c:pt idx="63">
                  <c:v>1.3234367609407105E-2</c:v>
                </c:pt>
                <c:pt idx="64">
                  <c:v>9.5853466150888685E-3</c:v>
                </c:pt>
                <c:pt idx="65">
                  <c:v>1.2800468888459902E-2</c:v>
                </c:pt>
                <c:pt idx="66">
                  <c:v>4.900310766946624E-3</c:v>
                </c:pt>
                <c:pt idx="67">
                  <c:v>6.2140547837658431E-3</c:v>
                </c:pt>
                <c:pt idx="68">
                  <c:v>7.1285480589332777E-3</c:v>
                </c:pt>
                <c:pt idx="69">
                  <c:v>6.7075528941237406E-3</c:v>
                </c:pt>
                <c:pt idx="70">
                  <c:v>7.0305849727297157E-3</c:v>
                </c:pt>
                <c:pt idx="71">
                  <c:v>3.3474384683618137E-2</c:v>
                </c:pt>
                <c:pt idx="72">
                  <c:v>1.2029808346368957E-2</c:v>
                </c:pt>
                <c:pt idx="73">
                  <c:v>3.6996057735008858E-2</c:v>
                </c:pt>
              </c:numCache>
            </c:numRef>
          </c:val>
          <c:smooth val="0"/>
          <c:extLst>
            <c:ext xmlns:c16="http://schemas.microsoft.com/office/drawing/2014/chart" uri="{C3380CC4-5D6E-409C-BE32-E72D297353CC}">
              <c16:uniqueId val="{00000003-D352-CF47-8C1B-9BA05090F4C5}"/>
            </c:ext>
          </c:extLst>
        </c:ser>
        <c:dLbls>
          <c:showLegendKey val="0"/>
          <c:showVal val="0"/>
          <c:showCatName val="0"/>
          <c:showSerName val="0"/>
          <c:showPercent val="0"/>
          <c:showBubbleSize val="0"/>
        </c:dLbls>
        <c:smooth val="0"/>
        <c:axId val="1857443504"/>
        <c:axId val="1803523312"/>
      </c:lineChart>
      <c:catAx>
        <c:axId val="185744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523312"/>
        <c:crosses val="autoZero"/>
        <c:auto val="1"/>
        <c:lblAlgn val="ctr"/>
        <c:lblOffset val="100"/>
        <c:noMultiLvlLbl val="0"/>
      </c:catAx>
      <c:valAx>
        <c:axId val="1803523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44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Investissement</a:t>
            </a:r>
            <a:r>
              <a:rPr lang="en-US" baseline="0"/>
              <a:t> par secteur / PIB</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Essentiel!$C$60</c:f>
              <c:strCache>
                <c:ptCount val="1"/>
                <c:pt idx="0">
                  <c:v>Menagees</c:v>
                </c:pt>
              </c:strCache>
            </c:strRef>
          </c:tx>
          <c:spPr>
            <a:ln w="28575" cap="rnd">
              <a:solidFill>
                <a:schemeClr val="accent1"/>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Essentiel!$D$60:$BY$60</c:f>
              <c:numCache>
                <c:formatCode>0%</c:formatCode>
                <c:ptCount val="74"/>
                <c:pt idx="0">
                  <c:v>5.0434782608695654E-2</c:v>
                </c:pt>
                <c:pt idx="1">
                  <c:v>4.8797782504995814E-2</c:v>
                </c:pt>
                <c:pt idx="2">
                  <c:v>5.6084331184116265E-2</c:v>
                </c:pt>
                <c:pt idx="3">
                  <c:v>6.3238329454130243E-2</c:v>
                </c:pt>
                <c:pt idx="4">
                  <c:v>6.4786585365853661E-2</c:v>
                </c:pt>
                <c:pt idx="5">
                  <c:v>7.016984291523802E-2</c:v>
                </c:pt>
                <c:pt idx="6">
                  <c:v>7.6192595889902806E-2</c:v>
                </c:pt>
                <c:pt idx="7">
                  <c:v>7.4813219357878435E-2</c:v>
                </c:pt>
                <c:pt idx="8">
                  <c:v>7.8849306901177516E-2</c:v>
                </c:pt>
                <c:pt idx="9">
                  <c:v>7.8235947223011179E-2</c:v>
                </c:pt>
                <c:pt idx="10">
                  <c:v>7.6852092847171288E-2</c:v>
                </c:pt>
                <c:pt idx="11">
                  <c:v>7.4304992099756578E-2</c:v>
                </c:pt>
                <c:pt idx="12">
                  <c:v>7.9054652880354515E-2</c:v>
                </c:pt>
                <c:pt idx="13">
                  <c:v>7.3893789758549183E-2</c:v>
                </c:pt>
                <c:pt idx="14">
                  <c:v>7.9098347807003797E-2</c:v>
                </c:pt>
                <c:pt idx="15">
                  <c:v>8.4601794926153634E-2</c:v>
                </c:pt>
                <c:pt idx="16">
                  <c:v>8.7278532359791688E-2</c:v>
                </c:pt>
                <c:pt idx="17">
                  <c:v>9.0696158211189731E-2</c:v>
                </c:pt>
                <c:pt idx="18">
                  <c:v>9.1942598693394384E-2</c:v>
                </c:pt>
                <c:pt idx="19">
                  <c:v>9.5001177277520124E-2</c:v>
                </c:pt>
                <c:pt idx="20">
                  <c:v>9.2972963351903595E-2</c:v>
                </c:pt>
                <c:pt idx="21">
                  <c:v>9.0550366752056521E-2</c:v>
                </c:pt>
                <c:pt idx="22">
                  <c:v>9.3457543939739776E-2</c:v>
                </c:pt>
                <c:pt idx="23">
                  <c:v>9.542006684261313E-2</c:v>
                </c:pt>
                <c:pt idx="24">
                  <c:v>9.8548706092091695E-2</c:v>
                </c:pt>
                <c:pt idx="25">
                  <c:v>0.10292881433647931</c:v>
                </c:pt>
                <c:pt idx="26">
                  <c:v>9.519408502772643E-2</c:v>
                </c:pt>
                <c:pt idx="27">
                  <c:v>9.1951198039704779E-2</c:v>
                </c:pt>
                <c:pt idx="28">
                  <c:v>8.8456260776318657E-2</c:v>
                </c:pt>
                <c:pt idx="29">
                  <c:v>8.9502746582906648E-2</c:v>
                </c:pt>
                <c:pt idx="30">
                  <c:v>8.9837020667487014E-2</c:v>
                </c:pt>
                <c:pt idx="31">
                  <c:v>9.1172499280607389E-2</c:v>
                </c:pt>
                <c:pt idx="32">
                  <c:v>8.6298616625979194E-2</c:v>
                </c:pt>
                <c:pt idx="33">
                  <c:v>7.9122645646931944E-2</c:v>
                </c:pt>
                <c:pt idx="34">
                  <c:v>7.3958666404309217E-2</c:v>
                </c:pt>
                <c:pt idx="35">
                  <c:v>7.0040875210387113E-2</c:v>
                </c:pt>
                <c:pt idx="36">
                  <c:v>6.5483331551599674E-2</c:v>
                </c:pt>
                <c:pt idx="37">
                  <c:v>6.4139769898207202E-2</c:v>
                </c:pt>
                <c:pt idx="38">
                  <c:v>6.5612284356114547E-2</c:v>
                </c:pt>
                <c:pt idx="39">
                  <c:v>6.6465632312489531E-2</c:v>
                </c:pt>
                <c:pt idx="40">
                  <c:v>6.8563394011358705E-2</c:v>
                </c:pt>
                <c:pt idx="41">
                  <c:v>6.5924031793580903E-2</c:v>
                </c:pt>
                <c:pt idx="42">
                  <c:v>6.0760919845562679E-2</c:v>
                </c:pt>
                <c:pt idx="43">
                  <c:v>5.6405799202994211E-2</c:v>
                </c:pt>
                <c:pt idx="44">
                  <c:v>5.3628387234605154E-2</c:v>
                </c:pt>
                <c:pt idx="45">
                  <c:v>5.4986706128741625E-2</c:v>
                </c:pt>
                <c:pt idx="46">
                  <c:v>5.4074907676686594E-2</c:v>
                </c:pt>
                <c:pt idx="47">
                  <c:v>5.2255670919756664E-2</c:v>
                </c:pt>
                <c:pt idx="48">
                  <c:v>5.3294574392954076E-2</c:v>
                </c:pt>
                <c:pt idx="49">
                  <c:v>5.4015249693763423E-2</c:v>
                </c:pt>
                <c:pt idx="50">
                  <c:v>5.6251289258593337E-2</c:v>
                </c:pt>
                <c:pt idx="51">
                  <c:v>5.5505770719978892E-2</c:v>
                </c:pt>
                <c:pt idx="52">
                  <c:v>5.5094266025224284E-2</c:v>
                </c:pt>
                <c:pt idx="53">
                  <c:v>5.6305181477350523E-2</c:v>
                </c:pt>
                <c:pt idx="54">
                  <c:v>5.8029663953255907E-2</c:v>
                </c:pt>
                <c:pt idx="55">
                  <c:v>6.0005786320457701E-2</c:v>
                </c:pt>
                <c:pt idx="56">
                  <c:v>6.2254198272273992E-2</c:v>
                </c:pt>
                <c:pt idx="57">
                  <c:v>6.5560660357297643E-2</c:v>
                </c:pt>
                <c:pt idx="58">
                  <c:v>6.6864981250257555E-2</c:v>
                </c:pt>
                <c:pt idx="59">
                  <c:v>6.6429596763669579E-2</c:v>
                </c:pt>
                <c:pt idx="60">
                  <c:v>5.9146714920611312E-2</c:v>
                </c:pt>
                <c:pt idx="61">
                  <c:v>5.9078158602588395E-2</c:v>
                </c:pt>
                <c:pt idx="62">
                  <c:v>5.9320753470344718E-2</c:v>
                </c:pt>
                <c:pt idx="63">
                  <c:v>5.8112202006507074E-2</c:v>
                </c:pt>
                <c:pt idx="64">
                  <c:v>5.6734161789919656E-2</c:v>
                </c:pt>
                <c:pt idx="65">
                  <c:v>5.5333024772475134E-2</c:v>
                </c:pt>
                <c:pt idx="66">
                  <c:v>5.3562266196998595E-2</c:v>
                </c:pt>
                <c:pt idx="67">
                  <c:v>5.4307070003567388E-2</c:v>
                </c:pt>
                <c:pt idx="68">
                  <c:v>5.6852956719405261E-2</c:v>
                </c:pt>
                <c:pt idx="69">
                  <c:v>5.7313356797638569E-2</c:v>
                </c:pt>
                <c:pt idx="70">
                  <c:v>5.8420559271589047E-2</c:v>
                </c:pt>
                <c:pt idx="71">
                  <c:v>5.7545585702501303E-2</c:v>
                </c:pt>
                <c:pt idx="72">
                  <c:v>6.3838715839940399E-2</c:v>
                </c:pt>
                <c:pt idx="73">
                  <c:v>6.4760910191838703E-2</c:v>
                </c:pt>
              </c:numCache>
            </c:numRef>
          </c:val>
          <c:smooth val="0"/>
          <c:extLst>
            <c:ext xmlns:c16="http://schemas.microsoft.com/office/drawing/2014/chart" uri="{C3380CC4-5D6E-409C-BE32-E72D297353CC}">
              <c16:uniqueId val="{00000000-DD47-7E44-AA7A-5EF952BA3F99}"/>
            </c:ext>
          </c:extLst>
        </c:ser>
        <c:ser>
          <c:idx val="1"/>
          <c:order val="1"/>
          <c:tx>
            <c:strRef>
              <c:f>Essentiel!$C$61</c:f>
              <c:strCache>
                <c:ptCount val="1"/>
                <c:pt idx="0">
                  <c:v>Entreprises</c:v>
                </c:pt>
              </c:strCache>
            </c:strRef>
          </c:tx>
          <c:spPr>
            <a:ln w="28575" cap="rnd">
              <a:solidFill>
                <a:schemeClr val="accent2"/>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Essentiel!$D$61:$BY$61</c:f>
              <c:numCache>
                <c:formatCode>0%</c:formatCode>
                <c:ptCount val="74"/>
                <c:pt idx="0">
                  <c:v>0.11160680529300568</c:v>
                </c:pt>
                <c:pt idx="1">
                  <c:v>0.10468639205827369</c:v>
                </c:pt>
                <c:pt idx="2">
                  <c:v>0.10495343363012995</c:v>
                </c:pt>
                <c:pt idx="3">
                  <c:v>0.10034693250186641</c:v>
                </c:pt>
                <c:pt idx="4">
                  <c:v>9.9635840108401069E-2</c:v>
                </c:pt>
                <c:pt idx="5">
                  <c:v>9.3931903356989074E-2</c:v>
                </c:pt>
                <c:pt idx="6">
                  <c:v>9.6075376511610661E-2</c:v>
                </c:pt>
                <c:pt idx="7">
                  <c:v>9.9750959143837928E-2</c:v>
                </c:pt>
                <c:pt idx="8">
                  <c:v>0.1063943955880161</c:v>
                </c:pt>
                <c:pt idx="9">
                  <c:v>0.10751633143122727</c:v>
                </c:pt>
                <c:pt idx="10">
                  <c:v>0.10983602678465797</c:v>
                </c:pt>
                <c:pt idx="11">
                  <c:v>0.10870307895973011</c:v>
                </c:pt>
                <c:pt idx="12">
                  <c:v>0.11432791728212703</c:v>
                </c:pt>
                <c:pt idx="13">
                  <c:v>0.11487365128457458</c:v>
                </c:pt>
                <c:pt idx="14">
                  <c:v>0.11595134338652539</c:v>
                </c:pt>
                <c:pt idx="15">
                  <c:v>0.11580807010105294</c:v>
                </c:pt>
                <c:pt idx="16">
                  <c:v>0.11449582580932192</c:v>
                </c:pt>
                <c:pt idx="17">
                  <c:v>0.11554342839205081</c:v>
                </c:pt>
                <c:pt idx="18">
                  <c:v>0.11710313250321068</c:v>
                </c:pt>
                <c:pt idx="19">
                  <c:v>0.11339741817921234</c:v>
                </c:pt>
                <c:pt idx="20">
                  <c:v>0.11573785664702847</c:v>
                </c:pt>
                <c:pt idx="21">
                  <c:v>0.11557860904708112</c:v>
                </c:pt>
                <c:pt idx="22">
                  <c:v>0.11658297192421822</c:v>
                </c:pt>
                <c:pt idx="23">
                  <c:v>0.11775419044393465</c:v>
                </c:pt>
                <c:pt idx="24">
                  <c:v>0.11834312933507897</c:v>
                </c:pt>
                <c:pt idx="25">
                  <c:v>0.11949772649115432</c:v>
                </c:pt>
                <c:pt idx="26">
                  <c:v>0.10980769556885821</c:v>
                </c:pt>
                <c:pt idx="27">
                  <c:v>0.1095072850791601</c:v>
                </c:pt>
                <c:pt idx="28">
                  <c:v>0.10880455791425879</c:v>
                </c:pt>
                <c:pt idx="29">
                  <c:v>0.10570400011473975</c:v>
                </c:pt>
                <c:pt idx="30">
                  <c:v>0.10435197508852115</c:v>
                </c:pt>
                <c:pt idx="31">
                  <c:v>0.11028842109923193</c:v>
                </c:pt>
                <c:pt idx="32">
                  <c:v>0.10850711295430258</c:v>
                </c:pt>
                <c:pt idx="33">
                  <c:v>0.10753956132282347</c:v>
                </c:pt>
                <c:pt idx="34">
                  <c:v>0.10191510686966575</c:v>
                </c:pt>
                <c:pt idx="35">
                  <c:v>9.9735513344553994E-2</c:v>
                </c:pt>
                <c:pt idx="36">
                  <c:v>0.10171191610278096</c:v>
                </c:pt>
                <c:pt idx="37">
                  <c:v>0.10391040466685325</c:v>
                </c:pt>
                <c:pt idx="38">
                  <c:v>0.10777550488736343</c:v>
                </c:pt>
                <c:pt idx="39">
                  <c:v>0.11237928481488087</c:v>
                </c:pt>
                <c:pt idx="40">
                  <c:v>0.11590870115061262</c:v>
                </c:pt>
                <c:pt idx="41">
                  <c:v>0.12035544722299737</c:v>
                </c:pt>
                <c:pt idx="42">
                  <c:v>0.12198625086447347</c:v>
                </c:pt>
                <c:pt idx="43">
                  <c:v>0.1157170355345748</c:v>
                </c:pt>
                <c:pt idx="44">
                  <c:v>0.10622710943430588</c:v>
                </c:pt>
                <c:pt idx="45">
                  <c:v>0.10301415329015898</c:v>
                </c:pt>
                <c:pt idx="46">
                  <c:v>0.1031197440967665</c:v>
                </c:pt>
                <c:pt idx="47">
                  <c:v>0.1033334770727625</c:v>
                </c:pt>
                <c:pt idx="48">
                  <c:v>0.10189847127540171</c:v>
                </c:pt>
                <c:pt idx="49">
                  <c:v>0.10620491517098948</c:v>
                </c:pt>
                <c:pt idx="50">
                  <c:v>0.11219565467213038</c:v>
                </c:pt>
                <c:pt idx="51">
                  <c:v>0.11862963576662823</c:v>
                </c:pt>
                <c:pt idx="52">
                  <c:v>0.11988037966454297</c:v>
                </c:pt>
                <c:pt idx="53">
                  <c:v>0.11384349322250696</c:v>
                </c:pt>
                <c:pt idx="54">
                  <c:v>0.11154338166123534</c:v>
                </c:pt>
                <c:pt idx="55">
                  <c:v>0.11217832665011364</c:v>
                </c:pt>
                <c:pt idx="56">
                  <c:v>0.11373884778626256</c:v>
                </c:pt>
                <c:pt idx="57">
                  <c:v>0.11783290434601935</c:v>
                </c:pt>
                <c:pt idx="58">
                  <c:v>0.12371739399184079</c:v>
                </c:pt>
                <c:pt idx="59">
                  <c:v>0.12826368463847257</c:v>
                </c:pt>
                <c:pt idx="60">
                  <c:v>0.11698534720221108</c:v>
                </c:pt>
                <c:pt idx="61">
                  <c:v>0.11841843462275389</c:v>
                </c:pt>
                <c:pt idx="62">
                  <c:v>0.12326458472703387</c:v>
                </c:pt>
                <c:pt idx="63">
                  <c:v>0.12398195330916638</c:v>
                </c:pt>
                <c:pt idx="64">
                  <c:v>0.12181287461210379</c:v>
                </c:pt>
                <c:pt idx="65">
                  <c:v>0.12373817603319433</c:v>
                </c:pt>
                <c:pt idx="66">
                  <c:v>0.12529157144728609</c:v>
                </c:pt>
                <c:pt idx="67">
                  <c:v>0.12814747939801149</c:v>
                </c:pt>
                <c:pt idx="68">
                  <c:v>0.13274352462648689</c:v>
                </c:pt>
                <c:pt idx="69">
                  <c:v>0.1355338665411927</c:v>
                </c:pt>
                <c:pt idx="70">
                  <c:v>0.13778313816465548</c:v>
                </c:pt>
                <c:pt idx="71">
                  <c:v>0.13639081693582622</c:v>
                </c:pt>
                <c:pt idx="72">
                  <c:v>0.14273227721474366</c:v>
                </c:pt>
                <c:pt idx="73">
                  <c:v>0.14783796851341294</c:v>
                </c:pt>
              </c:numCache>
            </c:numRef>
          </c:val>
          <c:smooth val="0"/>
          <c:extLst>
            <c:ext xmlns:c16="http://schemas.microsoft.com/office/drawing/2014/chart" uri="{C3380CC4-5D6E-409C-BE32-E72D297353CC}">
              <c16:uniqueId val="{00000001-DD47-7E44-AA7A-5EF952BA3F99}"/>
            </c:ext>
          </c:extLst>
        </c:ser>
        <c:ser>
          <c:idx val="2"/>
          <c:order val="2"/>
          <c:tx>
            <c:strRef>
              <c:f>Essentiel!$C$62</c:f>
              <c:strCache>
                <c:ptCount val="1"/>
                <c:pt idx="0">
                  <c:v>APU</c:v>
                </c:pt>
              </c:strCache>
            </c:strRef>
          </c:tx>
          <c:spPr>
            <a:ln w="28575" cap="rnd">
              <a:solidFill>
                <a:schemeClr val="accent3"/>
              </a:solidFill>
              <a:round/>
            </a:ln>
            <a:effectLst/>
          </c:spPr>
          <c:marker>
            <c:symbol val="none"/>
          </c:marker>
          <c:cat>
            <c:strRef>
              <c:f>Essentiel!$D$30:$BY$30</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Essentiel!$D$62:$BY$62</c:f>
              <c:numCache>
                <c:formatCode>0%</c:formatCode>
                <c:ptCount val="74"/>
                <c:pt idx="0">
                  <c:v>2.790170132325142E-2</c:v>
                </c:pt>
                <c:pt idx="1">
                  <c:v>2.5720363566041387E-2</c:v>
                </c:pt>
                <c:pt idx="2">
                  <c:v>2.4971855490737896E-2</c:v>
                </c:pt>
                <c:pt idx="3">
                  <c:v>3.1004347635149969E-2</c:v>
                </c:pt>
                <c:pt idx="4">
                  <c:v>3.1969850948509487E-2</c:v>
                </c:pt>
                <c:pt idx="5">
                  <c:v>3.4686229168327885E-2</c:v>
                </c:pt>
                <c:pt idx="6">
                  <c:v>3.6352845166555382E-2</c:v>
                </c:pt>
                <c:pt idx="7">
                  <c:v>3.8062865989096049E-2</c:v>
                </c:pt>
                <c:pt idx="8">
                  <c:v>4.0214637054702636E-2</c:v>
                </c:pt>
                <c:pt idx="9">
                  <c:v>3.8575744274316405E-2</c:v>
                </c:pt>
                <c:pt idx="10">
                  <c:v>4.1667652556609799E-2</c:v>
                </c:pt>
                <c:pt idx="11">
                  <c:v>4.1038561728658662E-2</c:v>
                </c:pt>
                <c:pt idx="12">
                  <c:v>4.4037419990152642E-2</c:v>
                </c:pt>
                <c:pt idx="13">
                  <c:v>4.6497733103714897E-2</c:v>
                </c:pt>
                <c:pt idx="14">
                  <c:v>4.8687964385365393E-2</c:v>
                </c:pt>
                <c:pt idx="15">
                  <c:v>5.2533389866440537E-2</c:v>
                </c:pt>
                <c:pt idx="16">
                  <c:v>5.4957996388474525E-2</c:v>
                </c:pt>
                <c:pt idx="17">
                  <c:v>5.3654649506193711E-2</c:v>
                </c:pt>
                <c:pt idx="18">
                  <c:v>5.5033781897370036E-2</c:v>
                </c:pt>
                <c:pt idx="19">
                  <c:v>5.2782981685656656E-2</c:v>
                </c:pt>
                <c:pt idx="20">
                  <c:v>4.9792641902354801E-2</c:v>
                </c:pt>
                <c:pt idx="21">
                  <c:v>4.919728237521679E-2</c:v>
                </c:pt>
                <c:pt idx="22">
                  <c:v>4.7427813284638208E-2</c:v>
                </c:pt>
                <c:pt idx="23">
                  <c:v>4.5441474371673049E-2</c:v>
                </c:pt>
                <c:pt idx="24">
                  <c:v>4.415721886403521E-2</c:v>
                </c:pt>
                <c:pt idx="25">
                  <c:v>4.4538802491307171E-2</c:v>
                </c:pt>
                <c:pt idx="26">
                  <c:v>4.7741186046905998E-2</c:v>
                </c:pt>
                <c:pt idx="27">
                  <c:v>4.6960515311138172E-2</c:v>
                </c:pt>
                <c:pt idx="28">
                  <c:v>4.2212205067029107E-2</c:v>
                </c:pt>
                <c:pt idx="29">
                  <c:v>3.9854854208797669E-2</c:v>
                </c:pt>
                <c:pt idx="30">
                  <c:v>4.0187338339067326E-2</c:v>
                </c:pt>
                <c:pt idx="31">
                  <c:v>4.1299776434911575E-2</c:v>
                </c:pt>
                <c:pt idx="32">
                  <c:v>4.2883614223947764E-2</c:v>
                </c:pt>
                <c:pt idx="33">
                  <c:v>4.429775985556042E-2</c:v>
                </c:pt>
                <c:pt idx="34">
                  <c:v>4.2063789753302015E-2</c:v>
                </c:pt>
                <c:pt idx="35">
                  <c:v>4.1722416304824407E-2</c:v>
                </c:pt>
                <c:pt idx="36">
                  <c:v>4.3203741904660094E-2</c:v>
                </c:pt>
                <c:pt idx="37">
                  <c:v>4.2796674670634277E-2</c:v>
                </c:pt>
                <c:pt idx="38">
                  <c:v>4.3734513419074916E-2</c:v>
                </c:pt>
                <c:pt idx="39">
                  <c:v>4.5939592419059351E-2</c:v>
                </c:pt>
                <c:pt idx="40">
                  <c:v>4.5774785607764754E-2</c:v>
                </c:pt>
                <c:pt idx="41">
                  <c:v>4.6145113739694328E-2</c:v>
                </c:pt>
                <c:pt idx="42">
                  <c:v>4.7622755231495693E-2</c:v>
                </c:pt>
                <c:pt idx="43">
                  <c:v>4.7227058231644505E-2</c:v>
                </c:pt>
                <c:pt idx="44">
                  <c:v>4.5739542026706506E-2</c:v>
                </c:pt>
                <c:pt idx="45">
                  <c:v>4.4721989851398504E-2</c:v>
                </c:pt>
                <c:pt idx="46">
                  <c:v>4.2006184163976383E-2</c:v>
                </c:pt>
                <c:pt idx="47">
                  <c:v>4.1475213732545639E-2</c:v>
                </c:pt>
                <c:pt idx="48">
                  <c:v>3.8412657403403681E-2</c:v>
                </c:pt>
                <c:pt idx="49">
                  <c:v>3.7144129430074509E-2</c:v>
                </c:pt>
                <c:pt idx="50">
                  <c:v>3.8005023558189549E-2</c:v>
                </c:pt>
                <c:pt idx="51">
                  <c:v>3.9381570893793724E-2</c:v>
                </c:pt>
                <c:pt idx="52">
                  <c:v>3.8519698348719281E-2</c:v>
                </c:pt>
                <c:pt idx="53">
                  <c:v>3.7706201360473958E-2</c:v>
                </c:pt>
                <c:pt idx="54">
                  <c:v>3.9031904755480282E-2</c:v>
                </c:pt>
                <c:pt idx="55">
                  <c:v>3.9676787641452355E-2</c:v>
                </c:pt>
                <c:pt idx="56">
                  <c:v>4.0140324649400733E-2</c:v>
                </c:pt>
                <c:pt idx="57">
                  <c:v>3.931172290575824E-2</c:v>
                </c:pt>
                <c:pt idx="58">
                  <c:v>3.9465632340215114E-2</c:v>
                </c:pt>
                <c:pt idx="59">
                  <c:v>3.9470884068300224E-2</c:v>
                </c:pt>
                <c:pt idx="60">
                  <c:v>4.2572848273775034E-2</c:v>
                </c:pt>
                <c:pt idx="61">
                  <c:v>4.1565908497465782E-2</c:v>
                </c:pt>
                <c:pt idx="62">
                  <c:v>3.9638665370494791E-2</c:v>
                </c:pt>
                <c:pt idx="63">
                  <c:v>4.0471485117799466E-2</c:v>
                </c:pt>
                <c:pt idx="64">
                  <c:v>3.9814565532616343E-2</c:v>
                </c:pt>
                <c:pt idx="65">
                  <c:v>3.7044979334950566E-2</c:v>
                </c:pt>
                <c:pt idx="66">
                  <c:v>3.4060184713468514E-2</c:v>
                </c:pt>
                <c:pt idx="67">
                  <c:v>3.3603699696839351E-2</c:v>
                </c:pt>
                <c:pt idx="68">
                  <c:v>3.3275118598737094E-2</c:v>
                </c:pt>
                <c:pt idx="69">
                  <c:v>3.4009984318577449E-2</c:v>
                </c:pt>
                <c:pt idx="70">
                  <c:v>3.6518182582708239E-2</c:v>
                </c:pt>
                <c:pt idx="71">
                  <c:v>3.6660983194640513E-2</c:v>
                </c:pt>
                <c:pt idx="72">
                  <c:v>3.6000300545377957E-2</c:v>
                </c:pt>
                <c:pt idx="73">
                  <c:v>3.7281383142383814E-2</c:v>
                </c:pt>
              </c:numCache>
            </c:numRef>
          </c:val>
          <c:smooth val="0"/>
          <c:extLst>
            <c:ext xmlns:c16="http://schemas.microsoft.com/office/drawing/2014/chart" uri="{C3380CC4-5D6E-409C-BE32-E72D297353CC}">
              <c16:uniqueId val="{00000002-DD47-7E44-AA7A-5EF952BA3F99}"/>
            </c:ext>
          </c:extLst>
        </c:ser>
        <c:dLbls>
          <c:showLegendKey val="0"/>
          <c:showVal val="0"/>
          <c:showCatName val="0"/>
          <c:showSerName val="0"/>
          <c:showPercent val="0"/>
          <c:showBubbleSize val="0"/>
        </c:dLbls>
        <c:smooth val="0"/>
        <c:axId val="1448396032"/>
        <c:axId val="1449047936"/>
      </c:lineChart>
      <c:catAx>
        <c:axId val="144839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047936"/>
        <c:crosses val="autoZero"/>
        <c:auto val="1"/>
        <c:lblAlgn val="ctr"/>
        <c:lblOffset val="100"/>
        <c:noMultiLvlLbl val="0"/>
      </c:catAx>
      <c:valAx>
        <c:axId val="1449047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8396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234950</xdr:colOff>
      <xdr:row>72</xdr:row>
      <xdr:rowOff>38100</xdr:rowOff>
    </xdr:from>
    <xdr:to>
      <xdr:col>10</xdr:col>
      <xdr:colOff>190500</xdr:colOff>
      <xdr:row>96</xdr:row>
      <xdr:rowOff>88900</xdr:rowOff>
    </xdr:to>
    <xdr:graphicFrame macro="">
      <xdr:nvGraphicFramePr>
        <xdr:cNvPr id="2" name="Chart 1">
          <a:extLst>
            <a:ext uri="{FF2B5EF4-FFF2-40B4-BE49-F238E27FC236}">
              <a16:creationId xmlns:a16="http://schemas.microsoft.com/office/drawing/2014/main" id="{49C4B332-E317-5AF8-266E-B175EE4FA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44450</xdr:colOff>
      <xdr:row>73</xdr:row>
      <xdr:rowOff>0</xdr:rowOff>
    </xdr:from>
    <xdr:to>
      <xdr:col>20</xdr:col>
      <xdr:colOff>558800</xdr:colOff>
      <xdr:row>96</xdr:row>
      <xdr:rowOff>50800</xdr:rowOff>
    </xdr:to>
    <xdr:graphicFrame macro="">
      <xdr:nvGraphicFramePr>
        <xdr:cNvPr id="3" name="Chart 2">
          <a:extLst>
            <a:ext uri="{FF2B5EF4-FFF2-40B4-BE49-F238E27FC236}">
              <a16:creationId xmlns:a16="http://schemas.microsoft.com/office/drawing/2014/main" id="{75746704-8479-A890-DA4A-2B4EEBEB13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222250</xdr:colOff>
      <xdr:row>100</xdr:row>
      <xdr:rowOff>12700</xdr:rowOff>
    </xdr:from>
    <xdr:to>
      <xdr:col>10</xdr:col>
      <xdr:colOff>368300</xdr:colOff>
      <xdr:row>122</xdr:row>
      <xdr:rowOff>25400</xdr:rowOff>
    </xdr:to>
    <xdr:graphicFrame macro="">
      <xdr:nvGraphicFramePr>
        <xdr:cNvPr id="6" name="Chart 5">
          <a:extLst>
            <a:ext uri="{FF2B5EF4-FFF2-40B4-BE49-F238E27FC236}">
              <a16:creationId xmlns:a16="http://schemas.microsoft.com/office/drawing/2014/main" id="{49A2A1A9-4E87-265A-0335-4B611B392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88900</xdr:colOff>
      <xdr:row>97</xdr:row>
      <xdr:rowOff>165100</xdr:rowOff>
    </xdr:from>
    <xdr:to>
      <xdr:col>20</xdr:col>
      <xdr:colOff>660400</xdr:colOff>
      <xdr:row>123</xdr:row>
      <xdr:rowOff>12700</xdr:rowOff>
    </xdr:to>
    <xdr:graphicFrame macro="">
      <xdr:nvGraphicFramePr>
        <xdr:cNvPr id="10" name="Chart 9">
          <a:extLst>
            <a:ext uri="{FF2B5EF4-FFF2-40B4-BE49-F238E27FC236}">
              <a16:creationId xmlns:a16="http://schemas.microsoft.com/office/drawing/2014/main" id="{2727E156-0958-FA41-85AF-A0C05B4CC6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298450</xdr:colOff>
      <xdr:row>123</xdr:row>
      <xdr:rowOff>63500</xdr:rowOff>
    </xdr:from>
    <xdr:to>
      <xdr:col>10</xdr:col>
      <xdr:colOff>165100</xdr:colOff>
      <xdr:row>149</xdr:row>
      <xdr:rowOff>127000</xdr:rowOff>
    </xdr:to>
    <xdr:graphicFrame macro="">
      <xdr:nvGraphicFramePr>
        <xdr:cNvPr id="11" name="Chart 10">
          <a:extLst>
            <a:ext uri="{FF2B5EF4-FFF2-40B4-BE49-F238E27FC236}">
              <a16:creationId xmlns:a16="http://schemas.microsoft.com/office/drawing/2014/main" id="{AFFE51D7-406E-9EFC-7B2F-3810594F4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603250</xdr:colOff>
      <xdr:row>125</xdr:row>
      <xdr:rowOff>101600</xdr:rowOff>
    </xdr:from>
    <xdr:to>
      <xdr:col>22</xdr:col>
      <xdr:colOff>787400</xdr:colOff>
      <xdr:row>153</xdr:row>
      <xdr:rowOff>101600</xdr:rowOff>
    </xdr:to>
    <xdr:graphicFrame macro="">
      <xdr:nvGraphicFramePr>
        <xdr:cNvPr id="12" name="Chart 11">
          <a:extLst>
            <a:ext uri="{FF2B5EF4-FFF2-40B4-BE49-F238E27FC236}">
              <a16:creationId xmlns:a16="http://schemas.microsoft.com/office/drawing/2014/main" id="{9438CD70-198A-7D7C-1B5B-504C2208D3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228600</xdr:colOff>
      <xdr:row>151</xdr:row>
      <xdr:rowOff>152400</xdr:rowOff>
    </xdr:from>
    <xdr:to>
      <xdr:col>10</xdr:col>
      <xdr:colOff>285750</xdr:colOff>
      <xdr:row>179</xdr:row>
      <xdr:rowOff>152400</xdr:rowOff>
    </xdr:to>
    <xdr:graphicFrame macro="">
      <xdr:nvGraphicFramePr>
        <xdr:cNvPr id="13" name="Chart 12">
          <a:extLst>
            <a:ext uri="{FF2B5EF4-FFF2-40B4-BE49-F238E27FC236}">
              <a16:creationId xmlns:a16="http://schemas.microsoft.com/office/drawing/2014/main" id="{7AC8899F-8CE4-3545-9508-111B8B20A1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755650</xdr:colOff>
      <xdr:row>155</xdr:row>
      <xdr:rowOff>50800</xdr:rowOff>
    </xdr:from>
    <xdr:to>
      <xdr:col>23</xdr:col>
      <xdr:colOff>622300</xdr:colOff>
      <xdr:row>182</xdr:row>
      <xdr:rowOff>25400</xdr:rowOff>
    </xdr:to>
    <xdr:graphicFrame macro="">
      <xdr:nvGraphicFramePr>
        <xdr:cNvPr id="15" name="Chart 14">
          <a:extLst>
            <a:ext uri="{FF2B5EF4-FFF2-40B4-BE49-F238E27FC236}">
              <a16:creationId xmlns:a16="http://schemas.microsoft.com/office/drawing/2014/main" id="{EDA2E755-5F67-238E-E099-2938954FAF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insee.fr/fr/metadonnees/source/serie/s10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ee.fr/fr/metadonnees/source/serie/s1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see.fr/fr/metadonnees/source/serie/s10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see.fr/fr/metadonnees/source/serie/s103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see.fr/fr/metadonnees/source/serie/s103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see.fr/fr/metadonnees/source/serie/s103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see.fr/fr/metadonnees/source/serie/s103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see.fr/fr/metadonnees/source/serie/s103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see.fr/fr/metadonnees/source/serie/s1030"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workbookViewId="0"/>
  </sheetViews>
  <sheetFormatPr baseColWidth="10" defaultColWidth="8.83203125" defaultRowHeight="15" x14ac:dyDescent="0.2"/>
  <cols>
    <col min="1" max="1" width="25.6640625" bestFit="1" customWidth="1"/>
    <col min="2" max="2" width="38.33203125" bestFit="1" customWidth="1"/>
    <col min="3" max="3" width="34" bestFit="1" customWidth="1"/>
    <col min="4" max="4" width="62.33203125" bestFit="1" customWidth="1"/>
  </cols>
  <sheetData>
    <row r="1" spans="1:5" x14ac:dyDescent="0.2">
      <c r="A1" t="s">
        <v>240</v>
      </c>
      <c r="B1" t="s">
        <v>239</v>
      </c>
    </row>
    <row r="2" spans="1:5" x14ac:dyDescent="0.2">
      <c r="A2" t="s">
        <v>241</v>
      </c>
      <c r="B2" t="s">
        <v>237</v>
      </c>
    </row>
    <row r="3" spans="1:5" x14ac:dyDescent="0.2">
      <c r="A3" t="s">
        <v>238</v>
      </c>
      <c r="B3" t="s">
        <v>239</v>
      </c>
      <c r="C3" t="s">
        <v>234</v>
      </c>
    </row>
    <row r="4" spans="1:5" x14ac:dyDescent="0.2">
      <c r="A4" t="s">
        <v>242</v>
      </c>
      <c r="B4" t="s">
        <v>243</v>
      </c>
    </row>
    <row r="6" spans="1:5" x14ac:dyDescent="0.2">
      <c r="A6" t="s">
        <v>244</v>
      </c>
      <c r="B6" t="s">
        <v>245</v>
      </c>
      <c r="C6" t="s">
        <v>246</v>
      </c>
      <c r="D6" t="s">
        <v>247</v>
      </c>
    </row>
    <row r="7" spans="1:5" x14ac:dyDescent="0.2">
      <c r="A7" t="s">
        <v>248</v>
      </c>
      <c r="B7" t="s">
        <v>249</v>
      </c>
      <c r="C7" t="s">
        <v>250</v>
      </c>
      <c r="D7" t="s">
        <v>251</v>
      </c>
    </row>
    <row r="8" spans="1:5" x14ac:dyDescent="0.2">
      <c r="A8" t="s">
        <v>252</v>
      </c>
      <c r="B8" t="s">
        <v>253</v>
      </c>
      <c r="C8" t="s">
        <v>254</v>
      </c>
      <c r="D8" t="s">
        <v>254</v>
      </c>
    </row>
    <row r="9" spans="1:5" x14ac:dyDescent="0.2">
      <c r="A9" t="s">
        <v>255</v>
      </c>
      <c r="B9" t="s">
        <v>256</v>
      </c>
    </row>
    <row r="10" spans="1:5" x14ac:dyDescent="0.2">
      <c r="A10" t="s">
        <v>257</v>
      </c>
      <c r="B10" t="s">
        <v>258</v>
      </c>
      <c r="C10" t="s">
        <v>259</v>
      </c>
      <c r="D10" t="s">
        <v>260</v>
      </c>
    </row>
    <row r="11" spans="1:5" x14ac:dyDescent="0.2">
      <c r="A11" t="s">
        <v>261</v>
      </c>
      <c r="B11" t="s">
        <v>262</v>
      </c>
      <c r="C11" t="s">
        <v>263</v>
      </c>
      <c r="D11" t="s">
        <v>264</v>
      </c>
    </row>
    <row r="12" spans="1:5" x14ac:dyDescent="0.2">
      <c r="A12" t="s">
        <v>265</v>
      </c>
      <c r="B12" t="s">
        <v>266</v>
      </c>
      <c r="C12" t="s">
        <v>267</v>
      </c>
      <c r="D12" t="s">
        <v>268</v>
      </c>
      <c r="E12" t="s">
        <v>92</v>
      </c>
    </row>
    <row r="13" spans="1:5" x14ac:dyDescent="0.2">
      <c r="A13" t="s">
        <v>265</v>
      </c>
      <c r="B13" t="s">
        <v>266</v>
      </c>
      <c r="C13" t="s">
        <v>269</v>
      </c>
      <c r="D13" t="s">
        <v>270</v>
      </c>
      <c r="E13" t="s">
        <v>92</v>
      </c>
    </row>
    <row r="14" spans="1:5" x14ac:dyDescent="0.2">
      <c r="A14" t="s">
        <v>265</v>
      </c>
      <c r="B14" t="s">
        <v>266</v>
      </c>
      <c r="C14" t="s">
        <v>271</v>
      </c>
      <c r="D14" t="s">
        <v>272</v>
      </c>
      <c r="E14" t="s">
        <v>92</v>
      </c>
    </row>
    <row r="15" spans="1:5" x14ac:dyDescent="0.2">
      <c r="A15" t="s">
        <v>273</v>
      </c>
      <c r="B15" t="s">
        <v>274</v>
      </c>
      <c r="C15" t="s">
        <v>275</v>
      </c>
      <c r="D15" t="s">
        <v>276</v>
      </c>
      <c r="E15" t="s">
        <v>92</v>
      </c>
    </row>
    <row r="16" spans="1:5" x14ac:dyDescent="0.2">
      <c r="A16" t="s">
        <v>277</v>
      </c>
      <c r="B16" t="s">
        <v>278</v>
      </c>
      <c r="C16" t="s">
        <v>279</v>
      </c>
      <c r="D16" t="s">
        <v>280</v>
      </c>
      <c r="E16" t="s">
        <v>92</v>
      </c>
    </row>
    <row r="17" spans="1:5" x14ac:dyDescent="0.2">
      <c r="A17" t="s">
        <v>281</v>
      </c>
      <c r="B17" t="s">
        <v>282</v>
      </c>
      <c r="C17" t="s">
        <v>283</v>
      </c>
      <c r="D17" t="s">
        <v>276</v>
      </c>
      <c r="E17" t="s">
        <v>92</v>
      </c>
    </row>
    <row r="18" spans="1:5" x14ac:dyDescent="0.2">
      <c r="A18" t="s">
        <v>284</v>
      </c>
      <c r="B18" t="s">
        <v>285</v>
      </c>
      <c r="C18" t="s">
        <v>283</v>
      </c>
      <c r="D18" t="s">
        <v>276</v>
      </c>
      <c r="E18" t="s">
        <v>92</v>
      </c>
    </row>
    <row r="19" spans="1:5" x14ac:dyDescent="0.2">
      <c r="A19" t="s">
        <v>286</v>
      </c>
      <c r="B19" t="s">
        <v>287</v>
      </c>
      <c r="C19" t="s">
        <v>288</v>
      </c>
      <c r="D19" t="s">
        <v>289</v>
      </c>
      <c r="E19" t="s">
        <v>92</v>
      </c>
    </row>
    <row r="20" spans="1:5" x14ac:dyDescent="0.2">
      <c r="A20" t="s">
        <v>290</v>
      </c>
      <c r="B20" t="s">
        <v>291</v>
      </c>
      <c r="C20" t="s">
        <v>275</v>
      </c>
      <c r="D20" t="s">
        <v>276</v>
      </c>
      <c r="E20" t="s">
        <v>92</v>
      </c>
    </row>
    <row r="21" spans="1:5" x14ac:dyDescent="0.2">
      <c r="A21" t="s">
        <v>292</v>
      </c>
      <c r="B21" t="s">
        <v>293</v>
      </c>
      <c r="C21" t="s">
        <v>294</v>
      </c>
      <c r="D21" t="s">
        <v>295</v>
      </c>
      <c r="E21" t="s">
        <v>92</v>
      </c>
    </row>
    <row r="22" spans="1:5" x14ac:dyDescent="0.2">
      <c r="A22" t="s">
        <v>296</v>
      </c>
      <c r="B22" t="s">
        <v>297</v>
      </c>
      <c r="C22" t="s">
        <v>206</v>
      </c>
      <c r="D22" t="s">
        <v>207</v>
      </c>
      <c r="E22" t="s">
        <v>92</v>
      </c>
    </row>
    <row r="23" spans="1:5" x14ac:dyDescent="0.2">
      <c r="A23" t="s">
        <v>296</v>
      </c>
      <c r="B23" t="s">
        <v>297</v>
      </c>
      <c r="C23" t="s">
        <v>141</v>
      </c>
      <c r="D23" t="s">
        <v>142</v>
      </c>
      <c r="E23" t="s">
        <v>92</v>
      </c>
    </row>
    <row r="24" spans="1:5" x14ac:dyDescent="0.2">
      <c r="A24" t="s">
        <v>296</v>
      </c>
      <c r="B24" t="s">
        <v>297</v>
      </c>
      <c r="C24" t="s">
        <v>218</v>
      </c>
      <c r="D24" t="s">
        <v>219</v>
      </c>
      <c r="E24" t="s">
        <v>92</v>
      </c>
    </row>
    <row r="25" spans="1:5" x14ac:dyDescent="0.2">
      <c r="A25" t="s">
        <v>296</v>
      </c>
      <c r="B25" t="s">
        <v>297</v>
      </c>
      <c r="C25" t="s">
        <v>182</v>
      </c>
      <c r="D25" t="s">
        <v>183</v>
      </c>
      <c r="E25" t="s">
        <v>92</v>
      </c>
    </row>
    <row r="26" spans="1:5" x14ac:dyDescent="0.2">
      <c r="A26" t="s">
        <v>296</v>
      </c>
      <c r="B26" t="s">
        <v>297</v>
      </c>
      <c r="C26" t="s">
        <v>152</v>
      </c>
      <c r="D26" t="s">
        <v>153</v>
      </c>
      <c r="E26" t="s">
        <v>92</v>
      </c>
    </row>
    <row r="27" spans="1:5" x14ac:dyDescent="0.2">
      <c r="A27" t="s">
        <v>296</v>
      </c>
      <c r="B27" t="s">
        <v>297</v>
      </c>
      <c r="C27" t="s">
        <v>160</v>
      </c>
      <c r="D27" t="s">
        <v>161</v>
      </c>
      <c r="E27" t="s">
        <v>92</v>
      </c>
    </row>
    <row r="28" spans="1:5" x14ac:dyDescent="0.2">
      <c r="A28" t="s">
        <v>296</v>
      </c>
      <c r="B28" t="s">
        <v>297</v>
      </c>
      <c r="C28" t="s">
        <v>200</v>
      </c>
      <c r="D28" t="s">
        <v>201</v>
      </c>
      <c r="E28" t="s">
        <v>92</v>
      </c>
    </row>
    <row r="29" spans="1:5" x14ac:dyDescent="0.2">
      <c r="A29" t="s">
        <v>296</v>
      </c>
      <c r="B29" t="s">
        <v>297</v>
      </c>
      <c r="C29" t="s">
        <v>214</v>
      </c>
      <c r="D29" t="s">
        <v>215</v>
      </c>
      <c r="E29" t="s">
        <v>92</v>
      </c>
    </row>
    <row r="30" spans="1:5" x14ac:dyDescent="0.2">
      <c r="A30" t="s">
        <v>296</v>
      </c>
      <c r="B30" t="s">
        <v>297</v>
      </c>
      <c r="C30" t="s">
        <v>171</v>
      </c>
      <c r="D30" t="s">
        <v>103</v>
      </c>
      <c r="E30" t="s">
        <v>92</v>
      </c>
    </row>
    <row r="31" spans="1:5" x14ac:dyDescent="0.2">
      <c r="A31" t="s">
        <v>296</v>
      </c>
      <c r="B31" t="s">
        <v>297</v>
      </c>
      <c r="C31" t="s">
        <v>223</v>
      </c>
      <c r="D31" t="s">
        <v>224</v>
      </c>
      <c r="E31" t="s">
        <v>92</v>
      </c>
    </row>
    <row r="32" spans="1:5" x14ac:dyDescent="0.2">
      <c r="A32" t="s">
        <v>296</v>
      </c>
      <c r="B32" t="s">
        <v>297</v>
      </c>
      <c r="C32" t="s">
        <v>148</v>
      </c>
      <c r="D32" t="s">
        <v>149</v>
      </c>
      <c r="E32" t="s">
        <v>92</v>
      </c>
    </row>
    <row r="33" spans="1:5" x14ac:dyDescent="0.2">
      <c r="A33" t="s">
        <v>296</v>
      </c>
      <c r="B33" t="s">
        <v>297</v>
      </c>
      <c r="C33" t="s">
        <v>227</v>
      </c>
      <c r="D33" t="s">
        <v>228</v>
      </c>
      <c r="E33" t="s">
        <v>92</v>
      </c>
    </row>
    <row r="34" spans="1:5" x14ac:dyDescent="0.2">
      <c r="A34" t="s">
        <v>296</v>
      </c>
      <c r="B34" t="s">
        <v>297</v>
      </c>
      <c r="C34" t="s">
        <v>116</v>
      </c>
      <c r="D34" t="s">
        <v>117</v>
      </c>
      <c r="E34" t="s">
        <v>92</v>
      </c>
    </row>
    <row r="35" spans="1:5" x14ac:dyDescent="0.2">
      <c r="A35" t="s">
        <v>296</v>
      </c>
      <c r="B35" t="s">
        <v>297</v>
      </c>
      <c r="C35" t="s">
        <v>168</v>
      </c>
      <c r="D35" t="s">
        <v>169</v>
      </c>
      <c r="E35" t="s">
        <v>92</v>
      </c>
    </row>
    <row r="36" spans="1:5" x14ac:dyDescent="0.2">
      <c r="A36" t="s">
        <v>296</v>
      </c>
      <c r="B36" t="s">
        <v>297</v>
      </c>
      <c r="C36" t="s">
        <v>216</v>
      </c>
      <c r="D36" t="s">
        <v>217</v>
      </c>
      <c r="E36" t="s">
        <v>92</v>
      </c>
    </row>
    <row r="37" spans="1:5" x14ac:dyDescent="0.2">
      <c r="A37" t="s">
        <v>296</v>
      </c>
      <c r="B37" t="s">
        <v>297</v>
      </c>
      <c r="C37" t="s">
        <v>202</v>
      </c>
      <c r="D37" t="s">
        <v>203</v>
      </c>
      <c r="E37" t="s">
        <v>92</v>
      </c>
    </row>
    <row r="38" spans="1:5" x14ac:dyDescent="0.2">
      <c r="A38" t="s">
        <v>296</v>
      </c>
      <c r="B38" t="s">
        <v>297</v>
      </c>
      <c r="C38" t="s">
        <v>232</v>
      </c>
      <c r="D38" t="s">
        <v>233</v>
      </c>
      <c r="E38" t="s">
        <v>92</v>
      </c>
    </row>
    <row r="39" spans="1:5" x14ac:dyDescent="0.2">
      <c r="A39" t="s">
        <v>296</v>
      </c>
      <c r="B39" t="s">
        <v>297</v>
      </c>
      <c r="C39" t="s">
        <v>196</v>
      </c>
      <c r="D39" t="s">
        <v>197</v>
      </c>
      <c r="E39" t="s">
        <v>92</v>
      </c>
    </row>
    <row r="40" spans="1:5" x14ac:dyDescent="0.2">
      <c r="A40" t="s">
        <v>296</v>
      </c>
      <c r="B40" t="s">
        <v>297</v>
      </c>
      <c r="C40" t="s">
        <v>212</v>
      </c>
      <c r="D40" t="s">
        <v>213</v>
      </c>
      <c r="E40" t="s">
        <v>92</v>
      </c>
    </row>
    <row r="41" spans="1:5" x14ac:dyDescent="0.2">
      <c r="A41" t="s">
        <v>296</v>
      </c>
      <c r="B41" t="s">
        <v>297</v>
      </c>
      <c r="C41" t="s">
        <v>172</v>
      </c>
      <c r="D41" t="s">
        <v>173</v>
      </c>
      <c r="E41" t="s">
        <v>92</v>
      </c>
    </row>
    <row r="42" spans="1:5" x14ac:dyDescent="0.2">
      <c r="A42" t="s">
        <v>296</v>
      </c>
      <c r="B42" t="s">
        <v>297</v>
      </c>
      <c r="C42" t="s">
        <v>166</v>
      </c>
      <c r="D42" t="s">
        <v>167</v>
      </c>
      <c r="E42" t="s">
        <v>92</v>
      </c>
    </row>
    <row r="43" spans="1:5" x14ac:dyDescent="0.2">
      <c r="A43" t="s">
        <v>296</v>
      </c>
      <c r="B43" t="s">
        <v>297</v>
      </c>
      <c r="C43" t="s">
        <v>79</v>
      </c>
      <c r="D43" t="s">
        <v>80</v>
      </c>
      <c r="E43" t="s">
        <v>92</v>
      </c>
    </row>
    <row r="44" spans="1:5" x14ac:dyDescent="0.2">
      <c r="A44" t="s">
        <v>296</v>
      </c>
      <c r="B44" t="s">
        <v>297</v>
      </c>
      <c r="C44" t="s">
        <v>146</v>
      </c>
      <c r="D44" t="s">
        <v>147</v>
      </c>
      <c r="E44" t="s">
        <v>92</v>
      </c>
    </row>
    <row r="45" spans="1:5" x14ac:dyDescent="0.2">
      <c r="A45" t="s">
        <v>296</v>
      </c>
      <c r="B45" t="s">
        <v>297</v>
      </c>
      <c r="C45" t="s">
        <v>139</v>
      </c>
      <c r="D45" t="s">
        <v>140</v>
      </c>
      <c r="E45" t="s">
        <v>92</v>
      </c>
    </row>
    <row r="46" spans="1:5" x14ac:dyDescent="0.2">
      <c r="A46" t="s">
        <v>296</v>
      </c>
      <c r="B46" t="s">
        <v>297</v>
      </c>
      <c r="C46" t="s">
        <v>127</v>
      </c>
      <c r="D46" t="s">
        <v>128</v>
      </c>
      <c r="E46" t="s">
        <v>92</v>
      </c>
    </row>
    <row r="47" spans="1:5" x14ac:dyDescent="0.2">
      <c r="A47" t="s">
        <v>296</v>
      </c>
      <c r="B47" t="s">
        <v>297</v>
      </c>
      <c r="C47" t="s">
        <v>180</v>
      </c>
      <c r="D47" t="s">
        <v>181</v>
      </c>
      <c r="E47" t="s">
        <v>92</v>
      </c>
    </row>
    <row r="48" spans="1:5" x14ac:dyDescent="0.2">
      <c r="A48" t="s">
        <v>296</v>
      </c>
      <c r="B48" t="s">
        <v>297</v>
      </c>
      <c r="C48" t="s">
        <v>184</v>
      </c>
      <c r="D48" t="s">
        <v>185</v>
      </c>
      <c r="E48" t="s">
        <v>92</v>
      </c>
    </row>
    <row r="49" spans="1:5" x14ac:dyDescent="0.2">
      <c r="A49" t="s">
        <v>296</v>
      </c>
      <c r="B49" t="s">
        <v>297</v>
      </c>
      <c r="C49" t="s">
        <v>118</v>
      </c>
      <c r="D49" t="s">
        <v>119</v>
      </c>
      <c r="E49" t="s">
        <v>92</v>
      </c>
    </row>
    <row r="50" spans="1:5" x14ac:dyDescent="0.2">
      <c r="A50" t="s">
        <v>296</v>
      </c>
      <c r="B50" t="s">
        <v>297</v>
      </c>
      <c r="C50" t="s">
        <v>98</v>
      </c>
      <c r="D50" t="s">
        <v>99</v>
      </c>
      <c r="E50" t="s">
        <v>92</v>
      </c>
    </row>
    <row r="51" spans="1:5" x14ac:dyDescent="0.2">
      <c r="A51" t="s">
        <v>296</v>
      </c>
      <c r="B51" t="s">
        <v>297</v>
      </c>
      <c r="C51" t="s">
        <v>102</v>
      </c>
      <c r="D51" t="s">
        <v>103</v>
      </c>
      <c r="E51" t="s">
        <v>92</v>
      </c>
    </row>
    <row r="52" spans="1:5" x14ac:dyDescent="0.2">
      <c r="A52" t="s">
        <v>296</v>
      </c>
      <c r="B52" t="s">
        <v>297</v>
      </c>
      <c r="C52" t="s">
        <v>129</v>
      </c>
      <c r="D52" t="s">
        <v>130</v>
      </c>
      <c r="E52" t="s">
        <v>92</v>
      </c>
    </row>
    <row r="53" spans="1:5" x14ac:dyDescent="0.2">
      <c r="A53" t="s">
        <v>296</v>
      </c>
      <c r="B53" t="s">
        <v>297</v>
      </c>
      <c r="C53" t="s">
        <v>178</v>
      </c>
      <c r="D53" t="s">
        <v>179</v>
      </c>
      <c r="E53" t="s">
        <v>92</v>
      </c>
    </row>
    <row r="54" spans="1:5" x14ac:dyDescent="0.2">
      <c r="A54" t="s">
        <v>296</v>
      </c>
      <c r="B54" t="s">
        <v>297</v>
      </c>
      <c r="C54" t="s">
        <v>114</v>
      </c>
      <c r="D54" t="s">
        <v>115</v>
      </c>
      <c r="E54" t="s">
        <v>92</v>
      </c>
    </row>
    <row r="55" spans="1:5" x14ac:dyDescent="0.2">
      <c r="A55" t="s">
        <v>296</v>
      </c>
      <c r="B55" t="s">
        <v>297</v>
      </c>
      <c r="C55" t="s">
        <v>225</v>
      </c>
      <c r="D55" t="s">
        <v>226</v>
      </c>
      <c r="E55" t="s">
        <v>92</v>
      </c>
    </row>
    <row r="56" spans="1:5" x14ac:dyDescent="0.2">
      <c r="A56" t="s">
        <v>296</v>
      </c>
      <c r="B56" t="s">
        <v>297</v>
      </c>
      <c r="C56" t="s">
        <v>94</v>
      </c>
      <c r="D56" t="s">
        <v>95</v>
      </c>
      <c r="E56" t="s">
        <v>92</v>
      </c>
    </row>
    <row r="57" spans="1:5" x14ac:dyDescent="0.2">
      <c r="A57" t="s">
        <v>296</v>
      </c>
      <c r="B57" t="s">
        <v>297</v>
      </c>
      <c r="C57" t="s">
        <v>150</v>
      </c>
      <c r="D57" t="s">
        <v>151</v>
      </c>
      <c r="E57" t="s">
        <v>92</v>
      </c>
    </row>
    <row r="58" spans="1:5" x14ac:dyDescent="0.2">
      <c r="A58" t="s">
        <v>296</v>
      </c>
      <c r="B58" t="s">
        <v>297</v>
      </c>
      <c r="C58" t="s">
        <v>156</v>
      </c>
      <c r="D58" t="s">
        <v>157</v>
      </c>
      <c r="E58" t="s">
        <v>92</v>
      </c>
    </row>
    <row r="59" spans="1:5" x14ac:dyDescent="0.2">
      <c r="A59" t="s">
        <v>296</v>
      </c>
      <c r="B59" t="s">
        <v>297</v>
      </c>
      <c r="C59" t="s">
        <v>154</v>
      </c>
      <c r="D59" t="s">
        <v>155</v>
      </c>
      <c r="E59" t="s">
        <v>92</v>
      </c>
    </row>
    <row r="60" spans="1:5" x14ac:dyDescent="0.2">
      <c r="A60" t="s">
        <v>296</v>
      </c>
      <c r="B60" t="s">
        <v>297</v>
      </c>
      <c r="C60" t="s">
        <v>229</v>
      </c>
      <c r="D60" t="s">
        <v>230</v>
      </c>
      <c r="E60" t="s">
        <v>92</v>
      </c>
    </row>
    <row r="61" spans="1:5" x14ac:dyDescent="0.2">
      <c r="A61" t="s">
        <v>296</v>
      </c>
      <c r="B61" t="s">
        <v>297</v>
      </c>
      <c r="C61" t="s">
        <v>104</v>
      </c>
      <c r="D61" t="s">
        <v>105</v>
      </c>
      <c r="E61" t="s">
        <v>92</v>
      </c>
    </row>
    <row r="62" spans="1:5" x14ac:dyDescent="0.2">
      <c r="A62" t="s">
        <v>296</v>
      </c>
      <c r="B62" t="s">
        <v>297</v>
      </c>
      <c r="C62" t="s">
        <v>170</v>
      </c>
      <c r="D62" t="s">
        <v>101</v>
      </c>
      <c r="E62" t="s">
        <v>92</v>
      </c>
    </row>
    <row r="63" spans="1:5" x14ac:dyDescent="0.2">
      <c r="A63" t="s">
        <v>296</v>
      </c>
      <c r="B63" t="s">
        <v>297</v>
      </c>
      <c r="C63" t="s">
        <v>174</v>
      </c>
      <c r="D63" t="s">
        <v>175</v>
      </c>
      <c r="E63" t="s">
        <v>92</v>
      </c>
    </row>
    <row r="64" spans="1:5" x14ac:dyDescent="0.2">
      <c r="A64" t="s">
        <v>296</v>
      </c>
      <c r="B64" t="s">
        <v>297</v>
      </c>
      <c r="C64" t="s">
        <v>86</v>
      </c>
      <c r="D64" t="s">
        <v>87</v>
      </c>
      <c r="E64" t="s">
        <v>92</v>
      </c>
    </row>
    <row r="65" spans="1:5" x14ac:dyDescent="0.2">
      <c r="A65" t="s">
        <v>296</v>
      </c>
      <c r="B65" t="s">
        <v>297</v>
      </c>
      <c r="C65" t="s">
        <v>221</v>
      </c>
      <c r="D65" t="s">
        <v>222</v>
      </c>
      <c r="E65" t="s">
        <v>92</v>
      </c>
    </row>
    <row r="66" spans="1:5" x14ac:dyDescent="0.2">
      <c r="A66" t="s">
        <v>296</v>
      </c>
      <c r="B66" t="s">
        <v>297</v>
      </c>
      <c r="C66" t="s">
        <v>131</v>
      </c>
      <c r="D66" t="s">
        <v>132</v>
      </c>
      <c r="E66" t="s">
        <v>92</v>
      </c>
    </row>
    <row r="67" spans="1:5" x14ac:dyDescent="0.2">
      <c r="A67" t="s">
        <v>296</v>
      </c>
      <c r="B67" t="s">
        <v>297</v>
      </c>
      <c r="C67" t="s">
        <v>84</v>
      </c>
      <c r="D67" t="s">
        <v>85</v>
      </c>
      <c r="E67" t="s">
        <v>92</v>
      </c>
    </row>
    <row r="68" spans="1:5" x14ac:dyDescent="0.2">
      <c r="A68" t="s">
        <v>296</v>
      </c>
      <c r="B68" t="s">
        <v>297</v>
      </c>
      <c r="C68" t="s">
        <v>81</v>
      </c>
      <c r="D68" t="s">
        <v>82</v>
      </c>
      <c r="E68" t="s">
        <v>92</v>
      </c>
    </row>
    <row r="69" spans="1:5" x14ac:dyDescent="0.2">
      <c r="A69" t="s">
        <v>296</v>
      </c>
      <c r="B69" t="s">
        <v>297</v>
      </c>
      <c r="C69" t="s">
        <v>100</v>
      </c>
      <c r="D69" t="s">
        <v>101</v>
      </c>
      <c r="E69" t="s">
        <v>92</v>
      </c>
    </row>
    <row r="70" spans="1:5" x14ac:dyDescent="0.2">
      <c r="A70" t="s">
        <v>296</v>
      </c>
      <c r="B70" t="s">
        <v>297</v>
      </c>
      <c r="C70" t="s">
        <v>208</v>
      </c>
      <c r="D70" t="s">
        <v>209</v>
      </c>
      <c r="E70" t="s">
        <v>92</v>
      </c>
    </row>
    <row r="71" spans="1:5" x14ac:dyDescent="0.2">
      <c r="A71" t="s">
        <v>296</v>
      </c>
      <c r="B71" t="s">
        <v>297</v>
      </c>
      <c r="C71" t="s">
        <v>112</v>
      </c>
      <c r="D71" t="s">
        <v>113</v>
      </c>
      <c r="E71" t="s">
        <v>92</v>
      </c>
    </row>
    <row r="72" spans="1:5" x14ac:dyDescent="0.2">
      <c r="A72" t="s">
        <v>296</v>
      </c>
      <c r="B72" t="s">
        <v>297</v>
      </c>
      <c r="C72" t="s">
        <v>158</v>
      </c>
      <c r="D72" t="s">
        <v>159</v>
      </c>
      <c r="E72" t="s">
        <v>92</v>
      </c>
    </row>
    <row r="73" spans="1:5" x14ac:dyDescent="0.2">
      <c r="A73" t="s">
        <v>296</v>
      </c>
      <c r="B73" t="s">
        <v>297</v>
      </c>
      <c r="C73" t="s">
        <v>108</v>
      </c>
      <c r="D73" t="s">
        <v>109</v>
      </c>
      <c r="E73" t="s">
        <v>92</v>
      </c>
    </row>
    <row r="74" spans="1:5" x14ac:dyDescent="0.2">
      <c r="A74" t="s">
        <v>296</v>
      </c>
      <c r="B74" t="s">
        <v>297</v>
      </c>
      <c r="C74" t="s">
        <v>122</v>
      </c>
      <c r="D74" t="s">
        <v>123</v>
      </c>
      <c r="E74" t="s">
        <v>92</v>
      </c>
    </row>
    <row r="75" spans="1:5" x14ac:dyDescent="0.2">
      <c r="A75" t="s">
        <v>296</v>
      </c>
      <c r="B75" t="s">
        <v>297</v>
      </c>
      <c r="C75" t="s">
        <v>210</v>
      </c>
      <c r="D75" t="s">
        <v>211</v>
      </c>
      <c r="E75" t="s">
        <v>92</v>
      </c>
    </row>
    <row r="76" spans="1:5" x14ac:dyDescent="0.2">
      <c r="A76" t="s">
        <v>296</v>
      </c>
      <c r="B76" t="s">
        <v>297</v>
      </c>
      <c r="C76" t="s">
        <v>198</v>
      </c>
      <c r="D76" t="s">
        <v>199</v>
      </c>
      <c r="E76" t="s">
        <v>92</v>
      </c>
    </row>
    <row r="77" spans="1:5" x14ac:dyDescent="0.2">
      <c r="A77" t="s">
        <v>296</v>
      </c>
      <c r="B77" t="s">
        <v>297</v>
      </c>
      <c r="C77" t="s">
        <v>96</v>
      </c>
      <c r="D77" t="s">
        <v>97</v>
      </c>
      <c r="E77" t="s">
        <v>92</v>
      </c>
    </row>
    <row r="78" spans="1:5" x14ac:dyDescent="0.2">
      <c r="A78" t="s">
        <v>296</v>
      </c>
      <c r="B78" t="s">
        <v>297</v>
      </c>
      <c r="C78" t="s">
        <v>144</v>
      </c>
      <c r="D78" t="s">
        <v>145</v>
      </c>
      <c r="E78" t="s">
        <v>92</v>
      </c>
    </row>
    <row r="79" spans="1:5" x14ac:dyDescent="0.2">
      <c r="A79" t="s">
        <v>296</v>
      </c>
      <c r="B79" t="s">
        <v>297</v>
      </c>
      <c r="C79" t="s">
        <v>162</v>
      </c>
      <c r="D79" t="s">
        <v>163</v>
      </c>
      <c r="E79" t="s">
        <v>92</v>
      </c>
    </row>
    <row r="80" spans="1:5" x14ac:dyDescent="0.2">
      <c r="A80" t="s">
        <v>296</v>
      </c>
      <c r="B80" t="s">
        <v>297</v>
      </c>
      <c r="C80" t="s">
        <v>77</v>
      </c>
      <c r="D80" t="s">
        <v>78</v>
      </c>
      <c r="E80" t="s">
        <v>92</v>
      </c>
    </row>
    <row r="81" spans="1:5" x14ac:dyDescent="0.2">
      <c r="A81" t="s">
        <v>296</v>
      </c>
      <c r="B81" t="s">
        <v>297</v>
      </c>
      <c r="C81" t="s">
        <v>137</v>
      </c>
      <c r="D81" t="s">
        <v>138</v>
      </c>
      <c r="E81" t="s">
        <v>92</v>
      </c>
    </row>
    <row r="82" spans="1:5" x14ac:dyDescent="0.2">
      <c r="A82" t="s">
        <v>296</v>
      </c>
      <c r="B82" t="s">
        <v>297</v>
      </c>
      <c r="C82" t="s">
        <v>106</v>
      </c>
      <c r="D82" t="s">
        <v>107</v>
      </c>
      <c r="E82" t="s">
        <v>92</v>
      </c>
    </row>
    <row r="83" spans="1:5" x14ac:dyDescent="0.2">
      <c r="A83" t="s">
        <v>296</v>
      </c>
      <c r="B83" t="s">
        <v>297</v>
      </c>
      <c r="C83" t="s">
        <v>187</v>
      </c>
      <c r="D83" t="s">
        <v>188</v>
      </c>
      <c r="E83" t="s">
        <v>92</v>
      </c>
    </row>
    <row r="84" spans="1:5" x14ac:dyDescent="0.2">
      <c r="A84" t="s">
        <v>296</v>
      </c>
      <c r="B84" t="s">
        <v>297</v>
      </c>
      <c r="C84" t="s">
        <v>90</v>
      </c>
      <c r="D84" t="s">
        <v>91</v>
      </c>
      <c r="E84" t="s">
        <v>92</v>
      </c>
    </row>
    <row r="85" spans="1:5" x14ac:dyDescent="0.2">
      <c r="A85" t="s">
        <v>296</v>
      </c>
      <c r="B85" t="s">
        <v>297</v>
      </c>
      <c r="C85" t="s">
        <v>110</v>
      </c>
      <c r="D85" t="s">
        <v>111</v>
      </c>
      <c r="E85" t="s">
        <v>92</v>
      </c>
    </row>
    <row r="86" spans="1:5" x14ac:dyDescent="0.2">
      <c r="A86" t="s">
        <v>296</v>
      </c>
      <c r="B86" t="s">
        <v>297</v>
      </c>
      <c r="C86" t="s">
        <v>133</v>
      </c>
      <c r="D86" t="s">
        <v>134</v>
      </c>
      <c r="E86" t="s">
        <v>92</v>
      </c>
    </row>
    <row r="87" spans="1:5" x14ac:dyDescent="0.2">
      <c r="A87" t="s">
        <v>296</v>
      </c>
      <c r="B87" t="s">
        <v>297</v>
      </c>
      <c r="C87" t="s">
        <v>125</v>
      </c>
      <c r="D87" t="s">
        <v>126</v>
      </c>
      <c r="E87" t="s">
        <v>92</v>
      </c>
    </row>
    <row r="88" spans="1:5" x14ac:dyDescent="0.2">
      <c r="A88" t="s">
        <v>296</v>
      </c>
      <c r="B88" t="s">
        <v>297</v>
      </c>
      <c r="C88" t="s">
        <v>135</v>
      </c>
      <c r="D88" t="s">
        <v>136</v>
      </c>
      <c r="E88" t="s">
        <v>92</v>
      </c>
    </row>
    <row r="89" spans="1:5" x14ac:dyDescent="0.2">
      <c r="A89" t="s">
        <v>296</v>
      </c>
      <c r="B89" t="s">
        <v>297</v>
      </c>
      <c r="C89" t="s">
        <v>164</v>
      </c>
      <c r="D89" t="s">
        <v>165</v>
      </c>
      <c r="E89" t="s">
        <v>92</v>
      </c>
    </row>
    <row r="90" spans="1:5" x14ac:dyDescent="0.2">
      <c r="A90" t="s">
        <v>296</v>
      </c>
      <c r="B90" t="s">
        <v>297</v>
      </c>
      <c r="C90" t="s">
        <v>204</v>
      </c>
      <c r="D90" t="s">
        <v>205</v>
      </c>
      <c r="E90" t="s">
        <v>92</v>
      </c>
    </row>
    <row r="91" spans="1:5" x14ac:dyDescent="0.2">
      <c r="A91" t="s">
        <v>296</v>
      </c>
      <c r="B91" t="s">
        <v>297</v>
      </c>
      <c r="C91" t="s">
        <v>120</v>
      </c>
      <c r="D91" t="s">
        <v>121</v>
      </c>
      <c r="E91" t="s">
        <v>92</v>
      </c>
    </row>
    <row r="92" spans="1:5" x14ac:dyDescent="0.2">
      <c r="A92" t="s">
        <v>296</v>
      </c>
      <c r="B92" t="s">
        <v>297</v>
      </c>
      <c r="C92" t="s">
        <v>176</v>
      </c>
      <c r="D92" t="s">
        <v>177</v>
      </c>
      <c r="E92" t="s">
        <v>92</v>
      </c>
    </row>
    <row r="93" spans="1:5" x14ac:dyDescent="0.2">
      <c r="A93" t="s">
        <v>296</v>
      </c>
      <c r="B93" t="s">
        <v>297</v>
      </c>
      <c r="C93" t="s">
        <v>194</v>
      </c>
      <c r="D93" t="s">
        <v>195</v>
      </c>
      <c r="E93" t="s">
        <v>92</v>
      </c>
    </row>
    <row r="94" spans="1:5" x14ac:dyDescent="0.2">
      <c r="A94" t="s">
        <v>296</v>
      </c>
      <c r="B94" t="s">
        <v>297</v>
      </c>
      <c r="C94" t="s">
        <v>88</v>
      </c>
      <c r="D94" t="s">
        <v>89</v>
      </c>
      <c r="E94" t="s">
        <v>92</v>
      </c>
    </row>
    <row r="95" spans="1:5" x14ac:dyDescent="0.2">
      <c r="A95" t="s">
        <v>296</v>
      </c>
      <c r="B95" t="s">
        <v>297</v>
      </c>
      <c r="C95" t="s">
        <v>189</v>
      </c>
      <c r="D95" t="s">
        <v>190</v>
      </c>
      <c r="E95" t="s">
        <v>92</v>
      </c>
    </row>
    <row r="96" spans="1:5" x14ac:dyDescent="0.2">
      <c r="A96" t="s">
        <v>296</v>
      </c>
      <c r="B96" t="s">
        <v>297</v>
      </c>
      <c r="C96" t="s">
        <v>191</v>
      </c>
      <c r="D96" t="s">
        <v>192</v>
      </c>
      <c r="E96" t="s">
        <v>92</v>
      </c>
    </row>
    <row r="97" spans="1:5" x14ac:dyDescent="0.2">
      <c r="A97" t="s">
        <v>298</v>
      </c>
      <c r="B97" t="s">
        <v>299</v>
      </c>
      <c r="C97" t="s">
        <v>300</v>
      </c>
      <c r="D97" t="s">
        <v>301</v>
      </c>
      <c r="E97" t="s">
        <v>92</v>
      </c>
    </row>
    <row r="98" spans="1:5" x14ac:dyDescent="0.2">
      <c r="A98" t="s">
        <v>302</v>
      </c>
      <c r="B98" t="s">
        <v>303</v>
      </c>
      <c r="C98" t="s">
        <v>304</v>
      </c>
      <c r="D98" t="s">
        <v>305</v>
      </c>
      <c r="E98"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7231B-5B61-8444-9B49-C67385CF4A7A}">
  <dimension ref="A1:B9"/>
  <sheetViews>
    <sheetView workbookViewId="0">
      <selection activeCell="B10" sqref="B10"/>
    </sheetView>
  </sheetViews>
  <sheetFormatPr baseColWidth="10" defaultRowHeight="15" x14ac:dyDescent="0.2"/>
  <cols>
    <col min="2" max="2" width="61.1640625" customWidth="1"/>
  </cols>
  <sheetData>
    <row r="1" spans="1:2" x14ac:dyDescent="0.2">
      <c r="A1" t="s">
        <v>531</v>
      </c>
      <c r="B1" s="2" t="s">
        <v>333</v>
      </c>
    </row>
    <row r="2" spans="1:2" x14ac:dyDescent="0.2">
      <c r="B2" t="s">
        <v>352</v>
      </c>
    </row>
    <row r="3" spans="1:2" x14ac:dyDescent="0.2">
      <c r="B3" t="s">
        <v>506</v>
      </c>
    </row>
    <row r="4" spans="1:2" x14ac:dyDescent="0.2">
      <c r="B4" s="2" t="s">
        <v>234</v>
      </c>
    </row>
    <row r="5" spans="1:2" x14ac:dyDescent="0.2">
      <c r="A5" t="s">
        <v>587</v>
      </c>
      <c r="B5" s="2" t="s">
        <v>501</v>
      </c>
    </row>
    <row r="6" spans="1:2" x14ac:dyDescent="0.2">
      <c r="B6" s="2" t="s">
        <v>532</v>
      </c>
    </row>
    <row r="7" spans="1:2" x14ac:dyDescent="0.2">
      <c r="B7" s="2" t="s">
        <v>541</v>
      </c>
    </row>
    <row r="8" spans="1:2" x14ac:dyDescent="0.2">
      <c r="B8" s="2" t="s">
        <v>543</v>
      </c>
    </row>
    <row r="9" spans="1:2" x14ac:dyDescent="0.2">
      <c r="B9" s="2" t="s">
        <v>588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36F6E-B44A-BD46-957A-989612ECB1DF}">
  <dimension ref="A1:BX91"/>
  <sheetViews>
    <sheetView workbookViewId="0">
      <pane xSplit="2" ySplit="5" topLeftCell="BL6" activePane="bottomRight" state="frozen"/>
      <selection pane="topRight"/>
      <selection pane="bottomLeft"/>
      <selection pane="bottomRight"/>
    </sheetView>
  </sheetViews>
  <sheetFormatPr baseColWidth="10" defaultColWidth="8.83203125" defaultRowHeight="15" x14ac:dyDescent="0.2"/>
  <cols>
    <col min="1" max="1" width="19.6640625" bestFit="1" customWidth="1"/>
    <col min="2" max="2" width="56.6640625" bestFit="1" customWidth="1"/>
    <col min="3" max="76" width="13" customWidth="1"/>
  </cols>
  <sheetData>
    <row r="1" spans="1:76" x14ac:dyDescent="0.2">
      <c r="A1" s="1" t="s">
        <v>588</v>
      </c>
    </row>
    <row r="2" spans="1:76" x14ac:dyDescent="0.2">
      <c r="A2" s="1" t="s">
        <v>92</v>
      </c>
    </row>
    <row r="3" spans="1:76" x14ac:dyDescent="0.2">
      <c r="A3" s="2" t="s">
        <v>0</v>
      </c>
    </row>
    <row r="5" spans="1:76" ht="12.75" customHeight="1" x14ac:dyDescent="0.2">
      <c r="C5" s="8" t="s">
        <v>1</v>
      </c>
      <c r="D5" s="8" t="s">
        <v>2</v>
      </c>
      <c r="E5" s="8" t="s">
        <v>3</v>
      </c>
      <c r="F5" s="8" t="s">
        <v>4</v>
      </c>
      <c r="G5" s="8" t="s">
        <v>5</v>
      </c>
      <c r="H5" s="8" t="s">
        <v>6</v>
      </c>
      <c r="I5" s="8" t="s">
        <v>7</v>
      </c>
      <c r="J5" s="8" t="s">
        <v>8</v>
      </c>
      <c r="K5" s="8" t="s">
        <v>9</v>
      </c>
      <c r="L5" s="8" t="s">
        <v>10</v>
      </c>
      <c r="M5" s="8" t="s">
        <v>11</v>
      </c>
      <c r="N5" s="8" t="s">
        <v>12</v>
      </c>
      <c r="O5" s="8" t="s">
        <v>13</v>
      </c>
      <c r="P5" s="8" t="s">
        <v>14</v>
      </c>
      <c r="Q5" s="8" t="s">
        <v>15</v>
      </c>
      <c r="R5" s="8" t="s">
        <v>16</v>
      </c>
      <c r="S5" s="8" t="s">
        <v>17</v>
      </c>
      <c r="T5" s="8" t="s">
        <v>18</v>
      </c>
      <c r="U5" s="8" t="s">
        <v>19</v>
      </c>
      <c r="V5" s="8" t="s">
        <v>20</v>
      </c>
      <c r="W5" s="8" t="s">
        <v>21</v>
      </c>
      <c r="X5" s="8" t="s">
        <v>22</v>
      </c>
      <c r="Y5" s="8" t="s">
        <v>23</v>
      </c>
      <c r="Z5" s="8" t="s">
        <v>24</v>
      </c>
      <c r="AA5" s="8" t="s">
        <v>25</v>
      </c>
      <c r="AB5" s="8" t="s">
        <v>26</v>
      </c>
      <c r="AC5" s="8" t="s">
        <v>27</v>
      </c>
      <c r="AD5" s="8" t="s">
        <v>28</v>
      </c>
      <c r="AE5" s="8" t="s">
        <v>29</v>
      </c>
      <c r="AF5" s="8" t="s">
        <v>30</v>
      </c>
      <c r="AG5" s="8" t="s">
        <v>31</v>
      </c>
      <c r="AH5" s="8" t="s">
        <v>32</v>
      </c>
      <c r="AI5" s="8" t="s">
        <v>33</v>
      </c>
      <c r="AJ5" s="8" t="s">
        <v>34</v>
      </c>
      <c r="AK5" s="8" t="s">
        <v>35</v>
      </c>
      <c r="AL5" s="8" t="s">
        <v>36</v>
      </c>
      <c r="AM5" s="8" t="s">
        <v>37</v>
      </c>
      <c r="AN5" s="8" t="s">
        <v>38</v>
      </c>
      <c r="AO5" s="8" t="s">
        <v>39</v>
      </c>
      <c r="AP5" s="8" t="s">
        <v>40</v>
      </c>
      <c r="AQ5" s="8" t="s">
        <v>41</v>
      </c>
      <c r="AR5" s="8" t="s">
        <v>42</v>
      </c>
      <c r="AS5" s="8" t="s">
        <v>43</v>
      </c>
      <c r="AT5" s="8" t="s">
        <v>44</v>
      </c>
      <c r="AU5" s="8" t="s">
        <v>45</v>
      </c>
      <c r="AV5" s="8" t="s">
        <v>46</v>
      </c>
      <c r="AW5" s="8" t="s">
        <v>47</v>
      </c>
      <c r="AX5" s="8" t="s">
        <v>48</v>
      </c>
      <c r="AY5" s="8" t="s">
        <v>49</v>
      </c>
      <c r="AZ5" s="8" t="s">
        <v>50</v>
      </c>
      <c r="BA5" s="8" t="s">
        <v>51</v>
      </c>
      <c r="BB5" s="8" t="s">
        <v>52</v>
      </c>
      <c r="BC5" s="8" t="s">
        <v>53</v>
      </c>
      <c r="BD5" s="8" t="s">
        <v>54</v>
      </c>
      <c r="BE5" s="8" t="s">
        <v>55</v>
      </c>
      <c r="BF5" s="8" t="s">
        <v>56</v>
      </c>
      <c r="BG5" s="8" t="s">
        <v>57</v>
      </c>
      <c r="BH5" s="8" t="s">
        <v>58</v>
      </c>
      <c r="BI5" s="8" t="s">
        <v>59</v>
      </c>
      <c r="BJ5" s="8" t="s">
        <v>60</v>
      </c>
      <c r="BK5" s="8" t="s">
        <v>61</v>
      </c>
      <c r="BL5" s="8" t="s">
        <v>62</v>
      </c>
      <c r="BM5" s="8" t="s">
        <v>63</v>
      </c>
      <c r="BN5" s="8" t="s">
        <v>64</v>
      </c>
      <c r="BO5" s="8" t="s">
        <v>65</v>
      </c>
      <c r="BP5" s="8" t="s">
        <v>66</v>
      </c>
      <c r="BQ5" s="8" t="s">
        <v>67</v>
      </c>
      <c r="BR5" s="8" t="s">
        <v>68</v>
      </c>
      <c r="BS5" s="8" t="s">
        <v>69</v>
      </c>
      <c r="BT5" s="8" t="s">
        <v>70</v>
      </c>
      <c r="BU5" s="8" t="s">
        <v>71</v>
      </c>
      <c r="BV5" s="8" t="s">
        <v>72</v>
      </c>
      <c r="BW5" s="8" t="s">
        <v>73</v>
      </c>
      <c r="BX5" s="8" t="s">
        <v>74</v>
      </c>
    </row>
    <row r="6" spans="1:76" x14ac:dyDescent="0.2">
      <c r="B6" t="s">
        <v>589</v>
      </c>
    </row>
    <row r="7" spans="1:76" x14ac:dyDescent="0.2">
      <c r="B7" t="s">
        <v>76</v>
      </c>
    </row>
    <row r="8" spans="1:76" x14ac:dyDescent="0.2">
      <c r="A8" s="8" t="s">
        <v>330</v>
      </c>
      <c r="B8" s="8" t="s">
        <v>329</v>
      </c>
      <c r="C8" s="7">
        <v>1.722</v>
      </c>
      <c r="D8" s="7">
        <v>2.0059999999999998</v>
      </c>
      <c r="E8" s="7">
        <v>3.0369999999999999</v>
      </c>
      <c r="F8" s="7">
        <v>3.1760000000000002</v>
      </c>
      <c r="G8" s="7">
        <v>2.9289999999999998</v>
      </c>
      <c r="H8" s="7">
        <v>3.0190000000000001</v>
      </c>
      <c r="I8" s="7">
        <v>3.23</v>
      </c>
      <c r="J8" s="7">
        <v>3.988</v>
      </c>
      <c r="K8" s="7">
        <v>4.593</v>
      </c>
      <c r="L8" s="7">
        <v>4.7770000000000001</v>
      </c>
      <c r="M8" s="7">
        <v>5.0019999999999998</v>
      </c>
      <c r="N8" s="7">
        <v>5.798</v>
      </c>
      <c r="O8" s="7">
        <v>6.2270000000000003</v>
      </c>
      <c r="P8" s="7">
        <v>6.806</v>
      </c>
      <c r="Q8" s="7">
        <v>7.8029999999999999</v>
      </c>
      <c r="R8" s="7">
        <v>9.1349999999999998</v>
      </c>
      <c r="S8" s="7">
        <v>9.4649999999999999</v>
      </c>
      <c r="T8" s="7">
        <v>10.759</v>
      </c>
      <c r="U8" s="7">
        <v>11.746</v>
      </c>
      <c r="V8" s="7">
        <v>13.079000000000001</v>
      </c>
      <c r="W8" s="7">
        <v>16.513000000000002</v>
      </c>
      <c r="X8" s="7">
        <v>19.405000000000001</v>
      </c>
      <c r="Y8" s="7">
        <v>21.768000000000001</v>
      </c>
      <c r="Z8" s="7">
        <v>24.798999999999999</v>
      </c>
      <c r="AA8" s="7">
        <v>30.300999999999998</v>
      </c>
      <c r="AB8" s="7">
        <v>45.485999999999997</v>
      </c>
      <c r="AC8" s="7">
        <v>42.124000000000002</v>
      </c>
      <c r="AD8" s="7">
        <v>55.244</v>
      </c>
      <c r="AE8" s="7">
        <v>62.595999999999997</v>
      </c>
      <c r="AF8" s="7">
        <v>66.918999999999997</v>
      </c>
      <c r="AG8" s="7">
        <v>80.906999999999996</v>
      </c>
      <c r="AH8" s="7">
        <v>101.74</v>
      </c>
      <c r="AI8" s="7">
        <v>119.54600000000001</v>
      </c>
      <c r="AJ8" s="7">
        <v>139.78</v>
      </c>
      <c r="AK8" s="7">
        <v>147.68899999999999</v>
      </c>
      <c r="AL8" s="7">
        <v>167.61099999999999</v>
      </c>
      <c r="AM8" s="7">
        <v>179.51300000000001</v>
      </c>
      <c r="AN8" s="7">
        <v>167.029</v>
      </c>
      <c r="AO8" s="7">
        <v>177.149</v>
      </c>
      <c r="AP8" s="7">
        <v>194.53100000000001</v>
      </c>
      <c r="AQ8" s="7">
        <v>222.79300000000001</v>
      </c>
      <c r="AR8" s="7">
        <v>229.255</v>
      </c>
      <c r="AS8" s="7">
        <v>236.34100000000001</v>
      </c>
      <c r="AT8" s="7">
        <v>233.673</v>
      </c>
      <c r="AU8" s="7">
        <v>218.28800000000001</v>
      </c>
      <c r="AV8" s="7">
        <v>237.93100000000001</v>
      </c>
      <c r="AW8" s="7">
        <v>256.12</v>
      </c>
      <c r="AX8" s="7">
        <v>266.40300000000002</v>
      </c>
      <c r="AY8" s="7">
        <v>291.00799999999998</v>
      </c>
      <c r="AZ8" s="7">
        <v>316.077</v>
      </c>
      <c r="BA8" s="7">
        <v>331.81799999999998</v>
      </c>
      <c r="BB8" s="7">
        <v>403.15499999999997</v>
      </c>
      <c r="BC8" s="7">
        <v>410.59899999999999</v>
      </c>
      <c r="BD8" s="7">
        <v>405.54700000000003</v>
      </c>
      <c r="BE8" s="7">
        <v>402.54399999999998</v>
      </c>
      <c r="BF8" s="7">
        <v>433.77800000000002</v>
      </c>
      <c r="BG8" s="7">
        <v>475.87</v>
      </c>
      <c r="BH8" s="7">
        <v>520.59400000000005</v>
      </c>
      <c r="BI8" s="7">
        <v>554.59799999999996</v>
      </c>
      <c r="BJ8" s="7">
        <v>583.32299999999998</v>
      </c>
      <c r="BK8" s="7">
        <v>496.245</v>
      </c>
      <c r="BL8" s="7">
        <v>560.26700000000005</v>
      </c>
      <c r="BM8" s="7">
        <v>625.11099999999999</v>
      </c>
      <c r="BN8" s="7">
        <v>637.06500000000005</v>
      </c>
      <c r="BO8" s="7">
        <v>643.61099999999999</v>
      </c>
      <c r="BP8" s="7">
        <v>662.38800000000003</v>
      </c>
      <c r="BQ8" s="7">
        <v>685.01099999999997</v>
      </c>
      <c r="BR8" s="7">
        <v>689.28700000000003</v>
      </c>
      <c r="BS8" s="7">
        <v>735.42100000000005</v>
      </c>
      <c r="BT8" s="7">
        <v>773.375</v>
      </c>
      <c r="BU8" s="7">
        <v>793.43600000000004</v>
      </c>
      <c r="BV8" s="7">
        <v>682.70399999999995</v>
      </c>
      <c r="BW8" s="7">
        <v>798.60900000000004</v>
      </c>
      <c r="BX8" s="7">
        <v>1017.725</v>
      </c>
    </row>
    <row r="9" spans="1:76" x14ac:dyDescent="0.2">
      <c r="B9" t="s">
        <v>83</v>
      </c>
    </row>
    <row r="10" spans="1:76" x14ac:dyDescent="0.2">
      <c r="A10" s="8" t="s">
        <v>311</v>
      </c>
      <c r="B10" s="8" t="s">
        <v>310</v>
      </c>
      <c r="C10" s="7">
        <v>1.8520000000000001</v>
      </c>
      <c r="D10" s="7">
        <v>2.3679999999999999</v>
      </c>
      <c r="E10" s="7">
        <v>3.157</v>
      </c>
      <c r="F10" s="7">
        <v>3.226</v>
      </c>
      <c r="G10" s="7">
        <v>3.1469999999999998</v>
      </c>
      <c r="H10" s="7">
        <v>3.3540000000000001</v>
      </c>
      <c r="I10" s="7">
        <v>3.5619999999999998</v>
      </c>
      <c r="J10" s="7">
        <v>3.6880000000000002</v>
      </c>
      <c r="K10" s="7">
        <v>4.2539999999999996</v>
      </c>
      <c r="L10" s="7">
        <v>4.7270000000000003</v>
      </c>
      <c r="M10" s="7">
        <v>5.8140000000000001</v>
      </c>
      <c r="N10" s="7">
        <v>6.9379999999999997</v>
      </c>
      <c r="O10" s="7">
        <v>7.3170000000000002</v>
      </c>
      <c r="P10" s="7">
        <v>7.4969999999999999</v>
      </c>
      <c r="Q10" s="7">
        <v>8.2469999999999999</v>
      </c>
      <c r="R10" s="7">
        <v>9.2650000000000006</v>
      </c>
      <c r="S10" s="7">
        <v>10.37</v>
      </c>
      <c r="T10" s="7">
        <v>11.259</v>
      </c>
      <c r="U10" s="7">
        <v>12.079000000000001</v>
      </c>
      <c r="V10" s="7">
        <v>13.242000000000001</v>
      </c>
      <c r="W10" s="7">
        <v>16.065000000000001</v>
      </c>
      <c r="X10" s="7">
        <v>20.088000000000001</v>
      </c>
      <c r="Y10" s="7">
        <v>23.106000000000002</v>
      </c>
      <c r="Z10" s="7">
        <v>26.013000000000002</v>
      </c>
      <c r="AA10" s="7">
        <v>31.457000000000001</v>
      </c>
      <c r="AB10" s="7">
        <v>43.192999999999998</v>
      </c>
      <c r="AC10" s="7">
        <v>44.423000000000002</v>
      </c>
      <c r="AD10" s="7">
        <v>52.71</v>
      </c>
      <c r="AE10" s="7">
        <v>62.078000000000003</v>
      </c>
      <c r="AF10" s="7">
        <v>70.569000000000003</v>
      </c>
      <c r="AG10" s="7">
        <v>82.492999999999995</v>
      </c>
      <c r="AH10" s="7">
        <v>94.793000000000006</v>
      </c>
      <c r="AI10" s="7">
        <v>112.04300000000001</v>
      </c>
      <c r="AJ10" s="7">
        <v>125.39400000000001</v>
      </c>
      <c r="AK10" s="7">
        <v>145.95099999999999</v>
      </c>
      <c r="AL10" s="7">
        <v>168.524</v>
      </c>
      <c r="AM10" s="7">
        <v>176.726</v>
      </c>
      <c r="AN10" s="7">
        <v>166.04300000000001</v>
      </c>
      <c r="AO10" s="7">
        <v>167.75</v>
      </c>
      <c r="AP10" s="7">
        <v>188.43600000000001</v>
      </c>
      <c r="AQ10" s="7">
        <v>215.958</v>
      </c>
      <c r="AR10" s="7">
        <v>220.989</v>
      </c>
      <c r="AS10" s="7">
        <v>232.91399999999999</v>
      </c>
      <c r="AT10" s="7">
        <v>241.245</v>
      </c>
      <c r="AU10" s="7">
        <v>237.476</v>
      </c>
      <c r="AV10" s="7">
        <v>255.56299999999999</v>
      </c>
      <c r="AW10" s="7">
        <v>275.60899999999998</v>
      </c>
      <c r="AX10" s="7">
        <v>288.71800000000002</v>
      </c>
      <c r="AY10" s="7">
        <v>329.95800000000003</v>
      </c>
      <c r="AZ10" s="7">
        <v>353.20299999999997</v>
      </c>
      <c r="BA10" s="7">
        <v>365.33199999999999</v>
      </c>
      <c r="BB10" s="7">
        <v>422.80099999999999</v>
      </c>
      <c r="BC10" s="7">
        <v>434.786</v>
      </c>
      <c r="BD10" s="7">
        <v>437.14600000000002</v>
      </c>
      <c r="BE10" s="7">
        <v>425.79899999999998</v>
      </c>
      <c r="BF10" s="7">
        <v>451.03399999999999</v>
      </c>
      <c r="BG10" s="7">
        <v>477.37799999999999</v>
      </c>
      <c r="BH10" s="7">
        <v>516.28200000000004</v>
      </c>
      <c r="BI10" s="7">
        <v>540.73199999999997</v>
      </c>
      <c r="BJ10" s="7">
        <v>560.245</v>
      </c>
      <c r="BK10" s="7">
        <v>480.92099999999999</v>
      </c>
      <c r="BL10" s="7">
        <v>534.50400000000002</v>
      </c>
      <c r="BM10" s="7">
        <v>585.01599999999996</v>
      </c>
      <c r="BN10" s="7">
        <v>609.99400000000003</v>
      </c>
      <c r="BO10" s="7">
        <v>621.70699999999999</v>
      </c>
      <c r="BP10" s="7">
        <v>637.76400000000001</v>
      </c>
      <c r="BQ10" s="7">
        <v>672.55799999999999</v>
      </c>
      <c r="BR10" s="7">
        <v>675.76900000000001</v>
      </c>
      <c r="BS10" s="7">
        <v>710.96500000000003</v>
      </c>
      <c r="BT10" s="7">
        <v>749.49099999999999</v>
      </c>
      <c r="BU10" s="7">
        <v>770.09900000000005</v>
      </c>
      <c r="BV10" s="7">
        <v>633.41099999999994</v>
      </c>
      <c r="BW10" s="7">
        <v>751.51099999999997</v>
      </c>
      <c r="BX10" s="7">
        <v>915.40599999999995</v>
      </c>
    </row>
    <row r="11" spans="1:76" x14ac:dyDescent="0.2">
      <c r="A11" s="8" t="s">
        <v>590</v>
      </c>
      <c r="B11" s="8" t="s">
        <v>591</v>
      </c>
      <c r="C11" s="7">
        <v>-0.13100000000000001</v>
      </c>
      <c r="D11" s="7">
        <v>-0.36199999999999999</v>
      </c>
      <c r="E11" s="7">
        <v>-0.11899999999999999</v>
      </c>
      <c r="F11" s="7">
        <v>-0.05</v>
      </c>
      <c r="G11" s="7">
        <v>-0.217</v>
      </c>
      <c r="H11" s="7">
        <v>-0.33500000000000002</v>
      </c>
      <c r="I11" s="7">
        <v>-0.33300000000000002</v>
      </c>
      <c r="J11" s="7">
        <v>0.30099999999999999</v>
      </c>
      <c r="K11" s="7">
        <v>0.34</v>
      </c>
      <c r="L11" s="7">
        <v>0.05</v>
      </c>
      <c r="M11" s="7">
        <v>-0.81200000000000006</v>
      </c>
      <c r="N11" s="7">
        <v>-1.1399999999999999</v>
      </c>
      <c r="O11" s="7">
        <v>-1.089</v>
      </c>
      <c r="P11" s="7">
        <v>-0.69099999999999995</v>
      </c>
      <c r="Q11" s="7">
        <v>-0.44400000000000001</v>
      </c>
      <c r="R11" s="7">
        <v>-0.129</v>
      </c>
      <c r="S11" s="7">
        <v>-0.90600000000000003</v>
      </c>
      <c r="T11" s="7">
        <v>-0.5</v>
      </c>
      <c r="U11" s="7">
        <v>-0.33300000000000002</v>
      </c>
      <c r="V11" s="7">
        <v>-0.16300000000000001</v>
      </c>
      <c r="W11" s="7">
        <v>0.44800000000000001</v>
      </c>
      <c r="X11" s="7">
        <v>-0.68300000000000005</v>
      </c>
      <c r="Y11" s="7">
        <v>-1.3380000000000001</v>
      </c>
      <c r="Z11" s="7">
        <v>-1.214</v>
      </c>
      <c r="AA11" s="7">
        <v>-1.155</v>
      </c>
      <c r="AB11" s="7">
        <v>2.2930000000000001</v>
      </c>
      <c r="AC11" s="7">
        <v>-2.2989999999999999</v>
      </c>
      <c r="AD11" s="7">
        <v>2.5339999999999998</v>
      </c>
      <c r="AE11" s="7">
        <v>0.51800000000000002</v>
      </c>
      <c r="AF11" s="7">
        <v>-3.65</v>
      </c>
      <c r="AG11" s="7">
        <v>-1.5860000000000001</v>
      </c>
      <c r="AH11" s="7">
        <v>6.9470000000000001</v>
      </c>
      <c r="AI11" s="7">
        <v>7.5030000000000001</v>
      </c>
      <c r="AJ11" s="7">
        <v>14.385999999999999</v>
      </c>
      <c r="AK11" s="7">
        <v>1.738</v>
      </c>
      <c r="AL11" s="7">
        <v>-0.91300000000000003</v>
      </c>
      <c r="AM11" s="7">
        <v>2.7879999999999998</v>
      </c>
      <c r="AN11" s="7">
        <v>0.98599999999999999</v>
      </c>
      <c r="AO11" s="7">
        <v>9.4</v>
      </c>
      <c r="AP11" s="7">
        <v>6.0949999999999998</v>
      </c>
      <c r="AQ11" s="7">
        <v>6.835</v>
      </c>
      <c r="AR11" s="7">
        <v>8.2650000000000006</v>
      </c>
      <c r="AS11" s="7">
        <v>3.427</v>
      </c>
      <c r="AT11" s="7">
        <v>-7.5720000000000001</v>
      </c>
      <c r="AU11" s="7">
        <v>-19.187999999999999</v>
      </c>
      <c r="AV11" s="7">
        <v>-17.632999999999999</v>
      </c>
      <c r="AW11" s="7">
        <v>-19.489000000000001</v>
      </c>
      <c r="AX11" s="7">
        <v>-22.315000000000001</v>
      </c>
      <c r="AY11" s="7">
        <v>-38.950000000000003</v>
      </c>
      <c r="AZ11" s="7">
        <v>-37.125999999999998</v>
      </c>
      <c r="BA11" s="7">
        <v>-33.512999999999998</v>
      </c>
      <c r="BB11" s="7">
        <v>-19.646000000000001</v>
      </c>
      <c r="BC11" s="7">
        <v>-24.187000000000001</v>
      </c>
      <c r="BD11" s="7">
        <v>-31.599</v>
      </c>
      <c r="BE11" s="7">
        <v>-23.254000000000001</v>
      </c>
      <c r="BF11" s="7">
        <v>-17.257000000000001</v>
      </c>
      <c r="BG11" s="7">
        <v>-1.5089999999999999</v>
      </c>
      <c r="BH11" s="7">
        <v>4.3120000000000003</v>
      </c>
      <c r="BI11" s="7">
        <v>13.866</v>
      </c>
      <c r="BJ11" s="7">
        <v>23.077999999999999</v>
      </c>
      <c r="BK11" s="7">
        <v>15.324999999999999</v>
      </c>
      <c r="BL11" s="7">
        <v>25.763999999999999</v>
      </c>
      <c r="BM11" s="7">
        <v>40.095999999999997</v>
      </c>
      <c r="BN11" s="7">
        <v>27.071000000000002</v>
      </c>
      <c r="BO11" s="7">
        <v>21.904</v>
      </c>
      <c r="BP11" s="7">
        <v>24.623999999999999</v>
      </c>
      <c r="BQ11" s="7">
        <v>12.452999999999999</v>
      </c>
      <c r="BR11" s="7">
        <v>13.518000000000001</v>
      </c>
      <c r="BS11" s="7">
        <v>24.456</v>
      </c>
      <c r="BT11" s="7">
        <v>23.884</v>
      </c>
      <c r="BU11" s="7">
        <v>23.337</v>
      </c>
      <c r="BV11" s="7">
        <v>49.292999999999999</v>
      </c>
      <c r="BW11" s="7">
        <v>47.097999999999999</v>
      </c>
      <c r="BX11" s="7">
        <v>102.319</v>
      </c>
    </row>
    <row r="12" spans="1:76" x14ac:dyDescent="0.2">
      <c r="B12" t="s">
        <v>92</v>
      </c>
    </row>
    <row r="13" spans="1:76" x14ac:dyDescent="0.2">
      <c r="B13" t="s">
        <v>592</v>
      </c>
    </row>
    <row r="14" spans="1:76" x14ac:dyDescent="0.2">
      <c r="B14" t="s">
        <v>76</v>
      </c>
    </row>
    <row r="15" spans="1:76" x14ac:dyDescent="0.2">
      <c r="A15" s="8" t="s">
        <v>94</v>
      </c>
      <c r="B15" s="8" t="s">
        <v>95</v>
      </c>
      <c r="C15" s="7">
        <v>1.4E-2</v>
      </c>
      <c r="D15" s="7">
        <v>1.2999999999999999E-2</v>
      </c>
      <c r="E15" s="7">
        <v>1.4E-2</v>
      </c>
      <c r="F15" s="7">
        <v>1.4999999999999999E-2</v>
      </c>
      <c r="G15" s="7">
        <v>1.6E-2</v>
      </c>
      <c r="H15" s="7">
        <v>1.4999999999999999E-2</v>
      </c>
      <c r="I15" s="7">
        <v>1.6E-2</v>
      </c>
      <c r="J15" s="7">
        <v>1.9E-2</v>
      </c>
      <c r="K15" s="7">
        <v>2.5000000000000001E-2</v>
      </c>
      <c r="L15" s="7">
        <v>3.1E-2</v>
      </c>
      <c r="M15" s="7">
        <v>2.8000000000000001E-2</v>
      </c>
      <c r="N15" s="7">
        <v>3.2000000000000001E-2</v>
      </c>
      <c r="O15" s="7">
        <v>3.3000000000000002E-2</v>
      </c>
      <c r="P15" s="7">
        <v>3.4000000000000002E-2</v>
      </c>
      <c r="Q15" s="7">
        <v>3.4000000000000002E-2</v>
      </c>
      <c r="R15" s="7">
        <v>3.6999999999999998E-2</v>
      </c>
      <c r="S15" s="7">
        <v>3.6999999999999998E-2</v>
      </c>
      <c r="T15" s="7">
        <v>3.5000000000000003E-2</v>
      </c>
      <c r="U15" s="7">
        <v>3.4000000000000002E-2</v>
      </c>
      <c r="V15" s="7">
        <v>3.4000000000000002E-2</v>
      </c>
      <c r="W15" s="7">
        <v>3.7999999999999999E-2</v>
      </c>
      <c r="X15" s="7">
        <v>4.1000000000000002E-2</v>
      </c>
      <c r="Y15" s="7">
        <v>4.8000000000000001E-2</v>
      </c>
      <c r="Z15" s="7">
        <v>7.8E-2</v>
      </c>
      <c r="AA15" s="7">
        <v>7.6999999999999999E-2</v>
      </c>
      <c r="AB15" s="7">
        <v>9.5000000000000001E-2</v>
      </c>
      <c r="AC15" s="7">
        <v>0.109</v>
      </c>
      <c r="AD15" s="7">
        <v>0.14499999999999999</v>
      </c>
      <c r="AE15" s="7">
        <v>0.158</v>
      </c>
      <c r="AF15" s="7">
        <v>0.245</v>
      </c>
      <c r="AG15" s="7">
        <v>0.27</v>
      </c>
      <c r="AH15" s="7">
        <v>0.32300000000000001</v>
      </c>
      <c r="AI15" s="7">
        <v>0.379</v>
      </c>
      <c r="AJ15" s="7">
        <v>0.48</v>
      </c>
      <c r="AK15" s="7">
        <v>0.624</v>
      </c>
      <c r="AL15" s="7">
        <v>0.84399999999999997</v>
      </c>
      <c r="AM15" s="7">
        <v>1.1080000000000001</v>
      </c>
      <c r="AN15" s="7">
        <v>1.089</v>
      </c>
      <c r="AO15" s="7">
        <v>0.94799999999999995</v>
      </c>
      <c r="AP15" s="7">
        <v>1.1479999999999999</v>
      </c>
      <c r="AQ15" s="7">
        <v>0.86899999999999999</v>
      </c>
      <c r="AR15" s="7">
        <v>1.034</v>
      </c>
      <c r="AS15" s="7">
        <v>1.1160000000000001</v>
      </c>
      <c r="AT15" s="7">
        <v>1.3089999999999999</v>
      </c>
      <c r="AU15" s="7">
        <v>1.2310000000000001</v>
      </c>
      <c r="AV15" s="7">
        <v>1.2150000000000001</v>
      </c>
      <c r="AW15" s="7">
        <v>1.155</v>
      </c>
      <c r="AX15" s="7">
        <v>0.92300000000000004</v>
      </c>
      <c r="AY15" s="7">
        <v>0.96599999999999997</v>
      </c>
      <c r="AZ15" s="7">
        <v>1.026</v>
      </c>
      <c r="BA15" s="7">
        <v>1.0960000000000001</v>
      </c>
      <c r="BB15" s="7">
        <v>1.1359999999999999</v>
      </c>
      <c r="BC15" s="7">
        <v>1.198</v>
      </c>
      <c r="BD15" s="7">
        <v>1.3129999999999999</v>
      </c>
      <c r="BE15" s="7">
        <v>1.329</v>
      </c>
      <c r="BF15" s="7">
        <v>0.96199999999999997</v>
      </c>
      <c r="BG15" s="7">
        <v>0.96</v>
      </c>
      <c r="BH15" s="7">
        <v>0.99299999999999999</v>
      </c>
      <c r="BI15" s="7">
        <v>1.01</v>
      </c>
      <c r="BJ15" s="7">
        <v>0.995</v>
      </c>
      <c r="BK15" s="7">
        <v>0.997</v>
      </c>
      <c r="BL15" s="7">
        <v>1.097</v>
      </c>
      <c r="BM15" s="7">
        <v>0.93899999999999995</v>
      </c>
      <c r="BN15" s="7">
        <v>1.008</v>
      </c>
      <c r="BO15" s="7">
        <v>1.0720000000000001</v>
      </c>
      <c r="BP15" s="7">
        <v>1.101</v>
      </c>
      <c r="BQ15" s="7">
        <v>1.4379999999999999</v>
      </c>
      <c r="BR15" s="7">
        <v>1.387</v>
      </c>
      <c r="BS15" s="7">
        <v>1.341</v>
      </c>
      <c r="BT15" s="7">
        <v>1.48</v>
      </c>
      <c r="BU15" s="7">
        <v>1.5580000000000001</v>
      </c>
      <c r="BV15" s="7">
        <v>1.383</v>
      </c>
      <c r="BW15" s="7">
        <v>1.4379999999999999</v>
      </c>
      <c r="BX15" s="7">
        <v>1.5609999999999999</v>
      </c>
    </row>
    <row r="16" spans="1:76" x14ac:dyDescent="0.2">
      <c r="A16" s="8" t="s">
        <v>96</v>
      </c>
      <c r="B16" s="8" t="s">
        <v>97</v>
      </c>
      <c r="C16" s="7">
        <v>1.4E-2</v>
      </c>
      <c r="D16" s="7">
        <v>1.2E-2</v>
      </c>
      <c r="E16" s="7">
        <v>1.4E-2</v>
      </c>
      <c r="F16" s="7">
        <v>1.4E-2</v>
      </c>
      <c r="G16" s="7">
        <v>1.4999999999999999E-2</v>
      </c>
      <c r="H16" s="7">
        <v>1.4E-2</v>
      </c>
      <c r="I16" s="7">
        <v>1.4999999999999999E-2</v>
      </c>
      <c r="J16" s="7">
        <v>1.7999999999999999E-2</v>
      </c>
      <c r="K16" s="7">
        <v>2.3E-2</v>
      </c>
      <c r="L16" s="7">
        <v>2.9000000000000001E-2</v>
      </c>
      <c r="M16" s="7">
        <v>2.7E-2</v>
      </c>
      <c r="N16" s="7">
        <v>0.03</v>
      </c>
      <c r="O16" s="7">
        <v>3.2000000000000001E-2</v>
      </c>
      <c r="P16" s="7">
        <v>3.3000000000000002E-2</v>
      </c>
      <c r="Q16" s="7">
        <v>3.3000000000000002E-2</v>
      </c>
      <c r="R16" s="7">
        <v>3.5000000000000003E-2</v>
      </c>
      <c r="S16" s="7">
        <v>3.5000000000000003E-2</v>
      </c>
      <c r="T16" s="7">
        <v>3.4000000000000002E-2</v>
      </c>
      <c r="U16" s="7">
        <v>3.2000000000000001E-2</v>
      </c>
      <c r="V16" s="7">
        <v>3.3000000000000002E-2</v>
      </c>
      <c r="W16" s="7">
        <v>3.5999999999999997E-2</v>
      </c>
      <c r="X16" s="7">
        <v>3.9E-2</v>
      </c>
      <c r="Y16" s="7">
        <v>4.5999999999999999E-2</v>
      </c>
      <c r="Z16" s="7">
        <v>7.3999999999999996E-2</v>
      </c>
      <c r="AA16" s="7">
        <v>7.2999999999999995E-2</v>
      </c>
      <c r="AB16" s="7">
        <v>9.0999999999999998E-2</v>
      </c>
      <c r="AC16" s="7">
        <v>0.10299999999999999</v>
      </c>
      <c r="AD16" s="7">
        <v>0.13700000000000001</v>
      </c>
      <c r="AE16" s="7">
        <v>0.15</v>
      </c>
      <c r="AF16" s="7">
        <v>0.23300000000000001</v>
      </c>
      <c r="AG16" s="7">
        <v>0.25700000000000001</v>
      </c>
      <c r="AH16" s="7">
        <v>0.307</v>
      </c>
      <c r="AI16" s="7">
        <v>0.36</v>
      </c>
      <c r="AJ16" s="7">
        <v>0.45700000000000002</v>
      </c>
      <c r="AK16" s="7">
        <v>0.59399999999999997</v>
      </c>
      <c r="AL16" s="7">
        <v>0.80400000000000005</v>
      </c>
      <c r="AM16" s="7">
        <v>1.048</v>
      </c>
      <c r="AN16" s="7">
        <v>1.0289999999999999</v>
      </c>
      <c r="AO16" s="7">
        <v>0.89500000000000002</v>
      </c>
      <c r="AP16" s="7">
        <v>1.0840000000000001</v>
      </c>
      <c r="AQ16" s="7">
        <v>0.81899999999999995</v>
      </c>
      <c r="AR16" s="7">
        <v>0.98</v>
      </c>
      <c r="AS16" s="7">
        <v>1.0580000000000001</v>
      </c>
      <c r="AT16" s="7">
        <v>1.24</v>
      </c>
      <c r="AU16" s="7">
        <v>1.1659999999999999</v>
      </c>
      <c r="AV16" s="7">
        <v>1.151</v>
      </c>
      <c r="AW16" s="7">
        <v>1.095</v>
      </c>
      <c r="AX16" s="7">
        <v>0.874</v>
      </c>
      <c r="AY16" s="7">
        <v>0.91500000000000004</v>
      </c>
      <c r="AZ16" s="7">
        <v>0.97199999999999998</v>
      </c>
      <c r="BA16" s="7">
        <v>1.038</v>
      </c>
      <c r="BB16" s="7">
        <v>1.0760000000000001</v>
      </c>
      <c r="BC16" s="7">
        <v>1.135</v>
      </c>
      <c r="BD16" s="7">
        <v>1.244</v>
      </c>
      <c r="BE16" s="7">
        <v>1.2609999999999999</v>
      </c>
      <c r="BF16" s="7">
        <v>0.91300000000000003</v>
      </c>
      <c r="BG16" s="7">
        <v>0.91100000000000003</v>
      </c>
      <c r="BH16" s="7">
        <v>0.94199999999999995</v>
      </c>
      <c r="BI16" s="7">
        <v>0.95799999999999996</v>
      </c>
      <c r="BJ16" s="7">
        <v>0.94399999999999995</v>
      </c>
      <c r="BK16" s="7">
        <v>0.94599999999999995</v>
      </c>
      <c r="BL16" s="7">
        <v>1.0409999999999999</v>
      </c>
      <c r="BM16" s="7">
        <v>0.873</v>
      </c>
      <c r="BN16" s="7">
        <v>0.92700000000000005</v>
      </c>
      <c r="BO16" s="7">
        <v>0.98299999999999998</v>
      </c>
      <c r="BP16" s="7">
        <v>1.01</v>
      </c>
      <c r="BQ16" s="7">
        <v>1.399</v>
      </c>
      <c r="BR16" s="7">
        <v>1.329</v>
      </c>
      <c r="BS16" s="7">
        <v>1.27</v>
      </c>
      <c r="BT16" s="7">
        <v>1.403</v>
      </c>
      <c r="BU16" s="7">
        <v>1.4670000000000001</v>
      </c>
      <c r="BV16" s="7">
        <v>1.2989999999999999</v>
      </c>
      <c r="BW16" s="7">
        <v>1.3129999999999999</v>
      </c>
      <c r="BX16" s="7">
        <v>1.43</v>
      </c>
    </row>
    <row r="17" spans="1:76" x14ac:dyDescent="0.2">
      <c r="A17" s="8" t="s">
        <v>100</v>
      </c>
      <c r="B17" s="8" t="s">
        <v>101</v>
      </c>
      <c r="C17" s="7">
        <v>1E-3</v>
      </c>
      <c r="D17" s="7">
        <v>1E-3</v>
      </c>
      <c r="E17" s="7">
        <v>1E-3</v>
      </c>
      <c r="F17" s="7">
        <v>1E-3</v>
      </c>
      <c r="G17" s="7">
        <v>1E-3</v>
      </c>
      <c r="H17" s="7">
        <v>1E-3</v>
      </c>
      <c r="I17" s="7">
        <v>1E-3</v>
      </c>
      <c r="J17" s="7">
        <v>1E-3</v>
      </c>
      <c r="K17" s="7">
        <v>1E-3</v>
      </c>
      <c r="L17" s="7">
        <v>2E-3</v>
      </c>
      <c r="M17" s="7">
        <v>1E-3</v>
      </c>
      <c r="N17" s="7">
        <v>2E-3</v>
      </c>
      <c r="O17" s="7">
        <v>2E-3</v>
      </c>
      <c r="P17" s="7">
        <v>2E-3</v>
      </c>
      <c r="Q17" s="7">
        <v>2E-3</v>
      </c>
      <c r="R17" s="7">
        <v>2E-3</v>
      </c>
      <c r="S17" s="7">
        <v>2E-3</v>
      </c>
      <c r="T17" s="7">
        <v>2E-3</v>
      </c>
      <c r="U17" s="7">
        <v>2E-3</v>
      </c>
      <c r="V17" s="7">
        <v>2E-3</v>
      </c>
      <c r="W17" s="7">
        <v>2E-3</v>
      </c>
      <c r="X17" s="7">
        <v>2E-3</v>
      </c>
      <c r="Y17" s="7">
        <v>2E-3</v>
      </c>
      <c r="Z17" s="7">
        <v>4.0000000000000001E-3</v>
      </c>
      <c r="AA17" s="7">
        <v>4.0000000000000001E-3</v>
      </c>
      <c r="AB17" s="7">
        <v>5.0000000000000001E-3</v>
      </c>
      <c r="AC17" s="7">
        <v>5.0000000000000001E-3</v>
      </c>
      <c r="AD17" s="7">
        <v>7.0000000000000001E-3</v>
      </c>
      <c r="AE17" s="7">
        <v>8.0000000000000002E-3</v>
      </c>
      <c r="AF17" s="7">
        <v>1.2E-2</v>
      </c>
      <c r="AG17" s="7">
        <v>1.2999999999999999E-2</v>
      </c>
      <c r="AH17" s="7">
        <v>1.6E-2</v>
      </c>
      <c r="AI17" s="7">
        <v>1.9E-2</v>
      </c>
      <c r="AJ17" s="7">
        <v>2.3E-2</v>
      </c>
      <c r="AK17" s="7">
        <v>0.03</v>
      </c>
      <c r="AL17" s="7">
        <v>0.04</v>
      </c>
      <c r="AM17" s="7">
        <v>6.0999999999999999E-2</v>
      </c>
      <c r="AN17" s="7">
        <v>0.06</v>
      </c>
      <c r="AO17" s="7">
        <v>5.2999999999999999E-2</v>
      </c>
      <c r="AP17" s="7">
        <v>6.4000000000000001E-2</v>
      </c>
      <c r="AQ17" s="7">
        <v>4.9000000000000002E-2</v>
      </c>
      <c r="AR17" s="7">
        <v>5.3999999999999999E-2</v>
      </c>
      <c r="AS17" s="7">
        <v>5.8999999999999997E-2</v>
      </c>
      <c r="AT17" s="7">
        <v>6.9000000000000006E-2</v>
      </c>
      <c r="AU17" s="7">
        <v>6.5000000000000002E-2</v>
      </c>
      <c r="AV17" s="7">
        <v>6.4000000000000001E-2</v>
      </c>
      <c r="AW17" s="7">
        <v>6.0999999999999999E-2</v>
      </c>
      <c r="AX17" s="7">
        <v>4.9000000000000002E-2</v>
      </c>
      <c r="AY17" s="7">
        <v>5.0999999999999997E-2</v>
      </c>
      <c r="AZ17" s="7">
        <v>5.3999999999999999E-2</v>
      </c>
      <c r="BA17" s="7">
        <v>5.8000000000000003E-2</v>
      </c>
      <c r="BB17" s="7">
        <v>0.06</v>
      </c>
      <c r="BC17" s="7">
        <v>6.3E-2</v>
      </c>
      <c r="BD17" s="7">
        <v>6.9000000000000006E-2</v>
      </c>
      <c r="BE17" s="7">
        <v>6.8000000000000005E-2</v>
      </c>
      <c r="BF17" s="7">
        <v>0.05</v>
      </c>
      <c r="BG17" s="7">
        <v>4.9000000000000002E-2</v>
      </c>
      <c r="BH17" s="7">
        <v>5.0999999999999997E-2</v>
      </c>
      <c r="BI17" s="7">
        <v>5.1999999999999998E-2</v>
      </c>
      <c r="BJ17" s="7">
        <v>5.0999999999999997E-2</v>
      </c>
      <c r="BK17" s="7">
        <v>5.0999999999999997E-2</v>
      </c>
      <c r="BL17" s="7">
        <v>5.7000000000000002E-2</v>
      </c>
      <c r="BM17" s="7">
        <v>6.6000000000000003E-2</v>
      </c>
      <c r="BN17" s="7">
        <v>8.2000000000000003E-2</v>
      </c>
      <c r="BO17" s="7">
        <v>8.8999999999999996E-2</v>
      </c>
      <c r="BP17" s="7">
        <v>9.0999999999999998E-2</v>
      </c>
      <c r="BQ17" s="7">
        <v>3.9E-2</v>
      </c>
      <c r="BR17" s="7">
        <v>5.8000000000000003E-2</v>
      </c>
      <c r="BS17" s="7">
        <v>7.0999999999999994E-2</v>
      </c>
      <c r="BT17" s="7">
        <v>7.6999999999999999E-2</v>
      </c>
      <c r="BU17" s="7">
        <v>9.0999999999999998E-2</v>
      </c>
      <c r="BV17" s="7">
        <v>8.4000000000000005E-2</v>
      </c>
      <c r="BW17" s="7">
        <v>0.125</v>
      </c>
      <c r="BX17" s="7">
        <v>0.13100000000000001</v>
      </c>
    </row>
    <row r="18" spans="1:76" x14ac:dyDescent="0.2">
      <c r="A18" s="8" t="s">
        <v>546</v>
      </c>
      <c r="B18" s="8" t="s">
        <v>547</v>
      </c>
      <c r="Y18" s="7">
        <v>0.221</v>
      </c>
      <c r="Z18" s="7">
        <v>0.30599999999999999</v>
      </c>
      <c r="AA18" s="7">
        <v>0.39600000000000002</v>
      </c>
      <c r="AB18" s="7">
        <v>0.53</v>
      </c>
      <c r="AC18" s="7">
        <v>0.54</v>
      </c>
      <c r="AD18" s="7">
        <v>0.67600000000000005</v>
      </c>
      <c r="AE18" s="7">
        <v>0.96899999999999997</v>
      </c>
      <c r="AF18" s="7">
        <v>1.204</v>
      </c>
      <c r="AG18" s="7">
        <v>1.1479999999999999</v>
      </c>
      <c r="AH18" s="7">
        <v>1.1779999999999999</v>
      </c>
      <c r="AI18" s="7">
        <v>1.2849999999999999</v>
      </c>
      <c r="AJ18" s="7">
        <v>1.573</v>
      </c>
      <c r="AK18" s="7">
        <v>1.839</v>
      </c>
      <c r="AL18" s="7">
        <v>2.0710000000000002</v>
      </c>
      <c r="AM18" s="7">
        <v>1.9319999999999999</v>
      </c>
      <c r="AN18" s="7">
        <v>2.1179999999999999</v>
      </c>
      <c r="AO18" s="7">
        <v>2.516</v>
      </c>
      <c r="AP18" s="7">
        <v>3.036</v>
      </c>
      <c r="AQ18" s="7">
        <v>2.7879999999999998</v>
      </c>
      <c r="AR18" s="7">
        <v>2.448</v>
      </c>
      <c r="AS18" s="7">
        <v>3.1230000000000002</v>
      </c>
      <c r="AT18" s="7">
        <v>2.2890000000000001</v>
      </c>
      <c r="AU18" s="7">
        <v>2.1379999999999999</v>
      </c>
      <c r="AV18" s="7">
        <v>2.1509999999999998</v>
      </c>
      <c r="AW18" s="7">
        <v>2.2080000000000002</v>
      </c>
      <c r="AX18" s="7">
        <v>1.806</v>
      </c>
      <c r="AY18" s="7">
        <v>1.784</v>
      </c>
      <c r="AZ18" s="7">
        <v>1.6659999999999999</v>
      </c>
      <c r="BA18" s="7">
        <v>1.6819999999999999</v>
      </c>
      <c r="BB18" s="7">
        <v>1.873</v>
      </c>
      <c r="BC18" s="7">
        <v>1.6870000000000001</v>
      </c>
      <c r="BD18" s="7">
        <v>1.603</v>
      </c>
      <c r="BE18" s="7">
        <v>1.4470000000000001</v>
      </c>
      <c r="BF18" s="7">
        <v>1.5940000000000001</v>
      </c>
      <c r="BG18" s="7">
        <v>1.86</v>
      </c>
      <c r="BH18" s="7">
        <v>1.7589999999999999</v>
      </c>
      <c r="BI18" s="7">
        <v>1.8149999999999999</v>
      </c>
      <c r="BJ18" s="7">
        <v>2.0920000000000001</v>
      </c>
      <c r="BK18" s="7">
        <v>1.681</v>
      </c>
      <c r="BL18" s="7">
        <v>1.972</v>
      </c>
      <c r="BM18" s="7">
        <v>2.085</v>
      </c>
      <c r="BN18" s="7">
        <v>2.1059999999999999</v>
      </c>
      <c r="BO18" s="7">
        <v>2.0739999999999998</v>
      </c>
      <c r="BP18" s="7">
        <v>2.056</v>
      </c>
      <c r="BQ18" s="7">
        <v>3.0670000000000002</v>
      </c>
      <c r="BR18" s="7">
        <v>3.6179999999999999</v>
      </c>
      <c r="BS18" s="7">
        <v>4.0490000000000004</v>
      </c>
      <c r="BT18" s="7">
        <v>4.5789999999999997</v>
      </c>
      <c r="BU18" s="7">
        <v>4.6109999999999998</v>
      </c>
      <c r="BV18" s="7">
        <v>5.0540000000000003</v>
      </c>
      <c r="BW18" s="7">
        <v>5.5949999999999998</v>
      </c>
      <c r="BX18" s="7">
        <v>7.742</v>
      </c>
    </row>
    <row r="19" spans="1:76" x14ac:dyDescent="0.2">
      <c r="A19" s="8" t="s">
        <v>556</v>
      </c>
      <c r="B19" s="8" t="s">
        <v>557</v>
      </c>
      <c r="Y19" s="7">
        <v>-0.42299999999999999</v>
      </c>
      <c r="Z19" s="7">
        <v>-0.48199999999999998</v>
      </c>
      <c r="AA19" s="7">
        <v>-0.59499999999999997</v>
      </c>
      <c r="AB19" s="7">
        <v>-0.65600000000000003</v>
      </c>
      <c r="AC19" s="7">
        <v>-0.85699999999999998</v>
      </c>
      <c r="AD19" s="7">
        <v>-1.016</v>
      </c>
      <c r="AE19" s="7">
        <v>-1.1839999999999999</v>
      </c>
      <c r="AF19" s="7">
        <v>-1.157</v>
      </c>
      <c r="AG19" s="7">
        <v>-1.141</v>
      </c>
      <c r="AH19" s="7">
        <v>-2.4350000000000001</v>
      </c>
      <c r="AI19" s="7">
        <v>-2.7309999999999999</v>
      </c>
      <c r="AJ19" s="7">
        <v>-3.1539999999999999</v>
      </c>
      <c r="AK19" s="7">
        <v>-3.968</v>
      </c>
      <c r="AL19" s="7">
        <v>-3.7330000000000001</v>
      </c>
      <c r="AM19" s="7">
        <v>-5.1210000000000004</v>
      </c>
      <c r="AN19" s="7">
        <v>-5.9909999999999997</v>
      </c>
      <c r="AO19" s="7">
        <v>-7.4029999999999996</v>
      </c>
      <c r="AP19" s="7">
        <v>-6.74</v>
      </c>
      <c r="AQ19" s="7">
        <v>-5.65</v>
      </c>
      <c r="AR19" s="7">
        <v>-6.3739999999999997</v>
      </c>
      <c r="AS19" s="7">
        <v>-7.367</v>
      </c>
      <c r="AT19" s="7">
        <v>-8.282</v>
      </c>
      <c r="AU19" s="7">
        <v>-10.554</v>
      </c>
      <c r="AV19" s="7">
        <v>-8.9770000000000003</v>
      </c>
      <c r="AW19" s="7">
        <v>-9.2249999999999996</v>
      </c>
      <c r="AX19" s="7">
        <v>-9.3369999999999997</v>
      </c>
      <c r="AY19" s="7">
        <v>-9.3819999999999997</v>
      </c>
      <c r="AZ19" s="7">
        <v>-9.74</v>
      </c>
      <c r="BA19" s="7">
        <v>-9.9290000000000003</v>
      </c>
      <c r="BB19" s="7">
        <v>-9.7070000000000007</v>
      </c>
      <c r="BC19" s="7">
        <v>-9.6219999999999999</v>
      </c>
      <c r="BD19" s="7">
        <v>-9.32</v>
      </c>
      <c r="BE19" s="7">
        <v>-9.7140000000000004</v>
      </c>
      <c r="BF19" s="7">
        <v>-9.61</v>
      </c>
      <c r="BG19" s="7">
        <v>-9.5739999999999998</v>
      </c>
      <c r="BH19" s="7">
        <v>-9.5570000000000004</v>
      </c>
      <c r="BI19" s="7">
        <v>-9.266</v>
      </c>
      <c r="BJ19" s="7">
        <v>-9.2319999999999993</v>
      </c>
      <c r="BK19" s="7">
        <v>-9.0229999999999997</v>
      </c>
      <c r="BL19" s="7">
        <v>-8.93</v>
      </c>
      <c r="BM19" s="7">
        <v>-8.9610000000000003</v>
      </c>
      <c r="BN19" s="7">
        <v>-8.8610000000000007</v>
      </c>
      <c r="BO19" s="7">
        <v>-8.5830000000000002</v>
      </c>
      <c r="BP19" s="7">
        <v>-8.3379999999999992</v>
      </c>
      <c r="BQ19" s="7">
        <v>-8.3450000000000006</v>
      </c>
      <c r="BR19" s="7">
        <v>-8.3309999999999995</v>
      </c>
      <c r="BS19" s="7">
        <v>-8.2479999999999993</v>
      </c>
      <c r="BT19" s="7">
        <v>-8.1050000000000004</v>
      </c>
      <c r="BU19" s="7">
        <v>-8.1790000000000003</v>
      </c>
      <c r="BV19" s="7">
        <v>-8.1910000000000007</v>
      </c>
      <c r="BW19" s="7">
        <v>-7.5229999999999997</v>
      </c>
      <c r="BX19" s="7">
        <v>-7.5030000000000001</v>
      </c>
    </row>
    <row r="20" spans="1:76" x14ac:dyDescent="0.2">
      <c r="A20" s="8" t="s">
        <v>558</v>
      </c>
      <c r="B20" s="8" t="s">
        <v>559</v>
      </c>
      <c r="Y20" s="7">
        <v>-0.41</v>
      </c>
      <c r="Z20" s="7">
        <v>-0.46700000000000003</v>
      </c>
      <c r="AA20" s="7">
        <v>-0.57699999999999996</v>
      </c>
      <c r="AB20" s="7">
        <v>-0.63600000000000001</v>
      </c>
      <c r="AC20" s="7">
        <v>-0.83099999999999996</v>
      </c>
      <c r="AD20" s="7">
        <v>-0.98499999999999999</v>
      </c>
      <c r="AE20" s="7">
        <v>-1.147</v>
      </c>
      <c r="AF20" s="7">
        <v>-1.117</v>
      </c>
      <c r="AG20" s="7">
        <v>-1.0429999999999999</v>
      </c>
      <c r="AH20" s="7">
        <v>-2.238</v>
      </c>
      <c r="AI20" s="7">
        <v>-2.4849999999999999</v>
      </c>
      <c r="AJ20" s="7">
        <v>-2.823</v>
      </c>
      <c r="AK20" s="7">
        <v>-3.4329999999999998</v>
      </c>
      <c r="AL20" s="7">
        <v>-3.3039999999999998</v>
      </c>
      <c r="AM20" s="7">
        <v>-4.57</v>
      </c>
      <c r="AN20" s="7">
        <v>-5.4569999999999999</v>
      </c>
      <c r="AO20" s="7">
        <v>-6.8929999999999998</v>
      </c>
      <c r="AP20" s="7">
        <v>-6.2759999999999998</v>
      </c>
      <c r="AQ20" s="7">
        <v>-5.2569999999999997</v>
      </c>
      <c r="AR20" s="7">
        <v>-5.96</v>
      </c>
      <c r="AS20" s="7">
        <v>-6.7939999999999996</v>
      </c>
      <c r="AT20" s="7">
        <v>-7.2930000000000001</v>
      </c>
      <c r="AU20" s="7">
        <v>-8.8219999999999992</v>
      </c>
      <c r="AV20" s="7">
        <v>-7.4610000000000003</v>
      </c>
      <c r="AW20" s="7">
        <v>-8.0570000000000004</v>
      </c>
      <c r="AX20" s="7">
        <v>-8.2100000000000009</v>
      </c>
      <c r="AY20" s="7">
        <v>-8.202</v>
      </c>
      <c r="AZ20" s="7">
        <v>-8.4320000000000004</v>
      </c>
      <c r="BA20" s="7">
        <v>-8.5649999999999995</v>
      </c>
      <c r="BB20" s="7">
        <v>-8.4060000000000006</v>
      </c>
      <c r="BC20" s="7">
        <v>-8.0649999999999995</v>
      </c>
      <c r="BD20" s="7">
        <v>-8.3919999999999995</v>
      </c>
      <c r="BE20" s="7">
        <v>-8.5</v>
      </c>
      <c r="BF20" s="7">
        <v>-8.4269999999999996</v>
      </c>
      <c r="BG20" s="7">
        <v>-8.3759999999999994</v>
      </c>
      <c r="BH20" s="7">
        <v>-3.0449999999999999</v>
      </c>
      <c r="BI20" s="7">
        <v>-2.798</v>
      </c>
      <c r="BJ20" s="7">
        <v>-2.7429999999999999</v>
      </c>
      <c r="BK20" s="7">
        <v>-2.6480000000000001</v>
      </c>
      <c r="BL20" s="7">
        <v>-1.399</v>
      </c>
      <c r="BM20" s="7">
        <v>-1.3260000000000001</v>
      </c>
      <c r="BN20" s="7">
        <v>-1.234</v>
      </c>
      <c r="BO20" s="7">
        <v>-1.1319999999999999</v>
      </c>
      <c r="BP20" s="7">
        <v>-1.165</v>
      </c>
      <c r="BQ20" s="7">
        <v>-1.254</v>
      </c>
      <c r="BR20" s="7">
        <v>-1.2789999999999999</v>
      </c>
      <c r="BS20" s="7">
        <v>-1.258</v>
      </c>
      <c r="BT20" s="7">
        <v>-1.2310000000000001</v>
      </c>
      <c r="BU20" s="7">
        <v>-1.2310000000000001</v>
      </c>
      <c r="BV20" s="7">
        <v>-1.3540000000000001</v>
      </c>
      <c r="BW20" s="7">
        <v>-1.218</v>
      </c>
      <c r="BX20" s="7">
        <v>-0.94399999999999995</v>
      </c>
    </row>
    <row r="21" spans="1:76" x14ac:dyDescent="0.2">
      <c r="A21" s="8" t="s">
        <v>110</v>
      </c>
      <c r="B21" s="8" t="s">
        <v>111</v>
      </c>
      <c r="Y21" s="7">
        <v>-1.2999999999999999E-2</v>
      </c>
      <c r="Z21" s="7">
        <v>-1.4999999999999999E-2</v>
      </c>
      <c r="AA21" s="7">
        <v>-1.7999999999999999E-2</v>
      </c>
      <c r="AB21" s="7">
        <v>-0.02</v>
      </c>
      <c r="AC21" s="7">
        <v>-2.5999999999999999E-2</v>
      </c>
      <c r="AD21" s="7">
        <v>-3.1E-2</v>
      </c>
      <c r="AE21" s="7">
        <v>-3.6999999999999998E-2</v>
      </c>
      <c r="AF21" s="7">
        <v>-4.1000000000000002E-2</v>
      </c>
      <c r="AG21" s="7">
        <v>-9.8000000000000004E-2</v>
      </c>
      <c r="AH21" s="7">
        <v>-0.19700000000000001</v>
      </c>
      <c r="AI21" s="7">
        <v>-0.246</v>
      </c>
      <c r="AJ21" s="7">
        <v>-0.33100000000000002</v>
      </c>
      <c r="AK21" s="7">
        <v>-0.53500000000000003</v>
      </c>
      <c r="AL21" s="7">
        <v>-0.43</v>
      </c>
      <c r="AM21" s="7">
        <v>-0.55100000000000005</v>
      </c>
      <c r="AN21" s="7">
        <v>-0.53400000000000003</v>
      </c>
      <c r="AO21" s="7">
        <v>-0.50900000000000001</v>
      </c>
      <c r="AP21" s="7">
        <v>-0.46500000000000002</v>
      </c>
      <c r="AQ21" s="7">
        <v>-0.39300000000000002</v>
      </c>
      <c r="AR21" s="7">
        <v>-0.41399999999999998</v>
      </c>
      <c r="AS21" s="7">
        <v>-0.57199999999999995</v>
      </c>
      <c r="AT21" s="7">
        <v>-0.98899999999999999</v>
      </c>
      <c r="AU21" s="7">
        <v>-1.732</v>
      </c>
      <c r="AV21" s="7">
        <v>-1.516</v>
      </c>
      <c r="AW21" s="7">
        <v>-1.1679999999999999</v>
      </c>
      <c r="AX21" s="7">
        <v>-1.127</v>
      </c>
      <c r="AY21" s="7">
        <v>-1.18</v>
      </c>
      <c r="AZ21" s="7">
        <v>-1.3080000000000001</v>
      </c>
      <c r="BA21" s="7">
        <v>-1.3640000000000001</v>
      </c>
      <c r="BB21" s="7">
        <v>-1.3009999999999999</v>
      </c>
      <c r="BC21" s="7">
        <v>-1.5569999999999999</v>
      </c>
      <c r="BD21" s="7">
        <v>-0.92800000000000005</v>
      </c>
      <c r="BE21" s="7">
        <v>-1.214</v>
      </c>
      <c r="BF21" s="7">
        <v>-1.1830000000000001</v>
      </c>
      <c r="BG21" s="7">
        <v>-1.198</v>
      </c>
      <c r="BH21" s="7">
        <v>-6.5119999999999996</v>
      </c>
      <c r="BI21" s="7">
        <v>-6.468</v>
      </c>
      <c r="BJ21" s="7">
        <v>-6.4889999999999999</v>
      </c>
      <c r="BK21" s="7">
        <v>-6.375</v>
      </c>
      <c r="BL21" s="7">
        <v>-7.5309999999999997</v>
      </c>
      <c r="BM21" s="7">
        <v>-7.6349999999999998</v>
      </c>
      <c r="BN21" s="7">
        <v>-7.6269999999999998</v>
      </c>
      <c r="BO21" s="7">
        <v>-7.4509999999999996</v>
      </c>
      <c r="BP21" s="7">
        <v>-7.173</v>
      </c>
      <c r="BQ21" s="7">
        <v>-7.0910000000000002</v>
      </c>
      <c r="BR21" s="7">
        <v>-7.0519999999999996</v>
      </c>
      <c r="BS21" s="7">
        <v>-6.99</v>
      </c>
      <c r="BT21" s="7">
        <v>-6.8739999999999997</v>
      </c>
      <c r="BU21" s="7">
        <v>-6.9480000000000004</v>
      </c>
      <c r="BV21" s="7">
        <v>-6.8369999999999997</v>
      </c>
      <c r="BW21" s="7">
        <v>-6.3049999999999997</v>
      </c>
      <c r="BX21" s="7">
        <v>-6.5590000000000002</v>
      </c>
    </row>
    <row r="22" spans="1:76" x14ac:dyDescent="0.2">
      <c r="A22" s="8" t="s">
        <v>125</v>
      </c>
      <c r="B22" s="8" t="s">
        <v>126</v>
      </c>
      <c r="C22" s="7">
        <v>5.5E-2</v>
      </c>
      <c r="D22" s="7">
        <v>6.8000000000000005E-2</v>
      </c>
      <c r="E22" s="7">
        <v>7.3999999999999996E-2</v>
      </c>
      <c r="F22" s="7">
        <v>9.4E-2</v>
      </c>
      <c r="G22" s="7">
        <v>9.5000000000000001E-2</v>
      </c>
      <c r="H22" s="7">
        <v>9.7000000000000003E-2</v>
      </c>
      <c r="I22" s="7">
        <v>8.5999999999999993E-2</v>
      </c>
      <c r="J22" s="7">
        <v>0.112</v>
      </c>
      <c r="K22" s="7">
        <v>9.0999999999999998E-2</v>
      </c>
      <c r="L22" s="7">
        <v>0.10299999999999999</v>
      </c>
      <c r="M22" s="7">
        <v>0.16</v>
      </c>
      <c r="N22" s="7">
        <v>0.14499999999999999</v>
      </c>
      <c r="O22" s="7">
        <v>0.16300000000000001</v>
      </c>
      <c r="P22" s="7">
        <v>0.17</v>
      </c>
      <c r="Q22" s="7">
        <v>0.17199999999999999</v>
      </c>
      <c r="R22" s="7">
        <v>0.21299999999999999</v>
      </c>
      <c r="S22" s="7">
        <v>0.249</v>
      </c>
      <c r="T22" s="7">
        <v>0.29399999999999998</v>
      </c>
      <c r="U22" s="7">
        <v>0.311</v>
      </c>
      <c r="V22" s="7">
        <v>0.45200000000000001</v>
      </c>
      <c r="W22" s="7">
        <v>0.73499999999999999</v>
      </c>
      <c r="X22" s="7">
        <v>0.98399999999999999</v>
      </c>
      <c r="Y22" s="7">
        <v>1.081</v>
      </c>
      <c r="Z22" s="7">
        <v>1.2290000000000001</v>
      </c>
      <c r="AA22" s="7">
        <v>1.764</v>
      </c>
      <c r="AB22" s="7">
        <v>3.0169999999999999</v>
      </c>
      <c r="AC22" s="7">
        <v>2.9710000000000001</v>
      </c>
      <c r="AD22" s="7">
        <v>3.3279999999999998</v>
      </c>
      <c r="AE22" s="7">
        <v>3.8860000000000001</v>
      </c>
      <c r="AF22" s="7">
        <v>4.8289999999999997</v>
      </c>
      <c r="AG22" s="7">
        <v>7.2750000000000004</v>
      </c>
      <c r="AH22" s="7">
        <v>11.417</v>
      </c>
      <c r="AI22" s="7">
        <v>21.405999999999999</v>
      </c>
      <c r="AJ22" s="7">
        <v>26.123000000000001</v>
      </c>
      <c r="AK22" s="7">
        <v>25.645</v>
      </c>
      <c r="AL22" s="7">
        <v>31.091000000000001</v>
      </c>
      <c r="AM22" s="7">
        <v>33.582000000000001</v>
      </c>
      <c r="AN22" s="7">
        <v>27.08</v>
      </c>
      <c r="AO22" s="7">
        <v>25.747</v>
      </c>
      <c r="AP22" s="7">
        <v>27.306000000000001</v>
      </c>
      <c r="AQ22" s="7">
        <v>32.314999999999998</v>
      </c>
      <c r="AR22" s="7">
        <v>35.536999999999999</v>
      </c>
      <c r="AS22" s="7">
        <v>42.430999999999997</v>
      </c>
      <c r="AT22" s="7">
        <v>44.121000000000002</v>
      </c>
      <c r="AU22" s="7">
        <v>46.667999999999999</v>
      </c>
      <c r="AV22" s="7">
        <v>45.125</v>
      </c>
      <c r="AW22" s="7">
        <v>46.804000000000002</v>
      </c>
      <c r="AX22" s="7">
        <v>45.743000000000002</v>
      </c>
      <c r="AY22" s="7">
        <v>52.826999999999998</v>
      </c>
      <c r="AZ22" s="7">
        <v>60.731999999999999</v>
      </c>
      <c r="BA22" s="7">
        <v>54.779000000000003</v>
      </c>
      <c r="BB22" s="7">
        <v>74.340999999999994</v>
      </c>
      <c r="BC22" s="7">
        <v>76.350999999999999</v>
      </c>
      <c r="BD22" s="7">
        <v>71.304000000000002</v>
      </c>
      <c r="BE22" s="7">
        <v>73.608000000000004</v>
      </c>
      <c r="BF22" s="7">
        <v>84.274000000000001</v>
      </c>
      <c r="BG22" s="7">
        <v>110.663</v>
      </c>
      <c r="BH22" s="7">
        <v>140.86099999999999</v>
      </c>
      <c r="BI22" s="7">
        <v>168.52</v>
      </c>
      <c r="BJ22" s="7">
        <v>158.14599999999999</v>
      </c>
      <c r="BK22" s="7">
        <v>112.65600000000001</v>
      </c>
      <c r="BL22" s="7">
        <v>116.35599999999999</v>
      </c>
      <c r="BM22" s="7">
        <v>115.36199999999999</v>
      </c>
      <c r="BN22" s="7">
        <v>117.373</v>
      </c>
      <c r="BO22" s="7">
        <v>108.062</v>
      </c>
      <c r="BP22" s="7">
        <v>108.167</v>
      </c>
      <c r="BQ22" s="7">
        <v>111.983</v>
      </c>
      <c r="BR22" s="7">
        <v>108.468</v>
      </c>
      <c r="BS22" s="7">
        <v>112.07</v>
      </c>
      <c r="BT22" s="7">
        <v>119.29300000000001</v>
      </c>
      <c r="BU22" s="7">
        <v>127.752</v>
      </c>
      <c r="BV22" s="7">
        <v>99.162999999999997</v>
      </c>
      <c r="BW22" s="7">
        <v>112.40300000000001</v>
      </c>
      <c r="BX22" s="7">
        <v>151.316</v>
      </c>
    </row>
    <row r="23" spans="1:76" x14ac:dyDescent="0.2">
      <c r="A23" s="8" t="s">
        <v>127</v>
      </c>
      <c r="B23" s="8" t="s">
        <v>128</v>
      </c>
      <c r="C23" s="7">
        <v>0.05</v>
      </c>
      <c r="D23" s="7">
        <v>6.3E-2</v>
      </c>
      <c r="E23" s="7">
        <v>6.5000000000000002E-2</v>
      </c>
      <c r="F23" s="7">
        <v>8.3000000000000004E-2</v>
      </c>
      <c r="G23" s="7">
        <v>8.3000000000000004E-2</v>
      </c>
      <c r="H23" s="7">
        <v>8.3000000000000004E-2</v>
      </c>
      <c r="I23" s="7">
        <v>7.0000000000000007E-2</v>
      </c>
      <c r="J23" s="7">
        <v>9.1999999999999998E-2</v>
      </c>
      <c r="K23" s="7">
        <v>6.9000000000000006E-2</v>
      </c>
      <c r="L23" s="7">
        <v>7.9000000000000001E-2</v>
      </c>
      <c r="M23" s="7">
        <v>0.13400000000000001</v>
      </c>
      <c r="N23" s="7">
        <v>0.114</v>
      </c>
      <c r="O23" s="7">
        <v>0.13</v>
      </c>
      <c r="P23" s="7">
        <v>0.13100000000000001</v>
      </c>
      <c r="Q23" s="7">
        <v>0.13100000000000001</v>
      </c>
      <c r="R23" s="7">
        <v>0.16300000000000001</v>
      </c>
      <c r="S23" s="7">
        <v>0.193</v>
      </c>
      <c r="T23" s="7">
        <v>0.23300000000000001</v>
      </c>
      <c r="U23" s="7">
        <v>0.254</v>
      </c>
      <c r="V23" s="7">
        <v>0.374</v>
      </c>
      <c r="W23" s="7">
        <v>0.65100000000000002</v>
      </c>
      <c r="X23" s="7">
        <v>0.88200000000000001</v>
      </c>
      <c r="Y23" s="7">
        <v>0.997</v>
      </c>
      <c r="Z23" s="7">
        <v>1.0880000000000001</v>
      </c>
      <c r="AA23" s="7">
        <v>1.571</v>
      </c>
      <c r="AB23" s="7">
        <v>2.863</v>
      </c>
      <c r="AC23" s="7">
        <v>2.722</v>
      </c>
      <c r="AD23" s="7">
        <v>3.0169999999999999</v>
      </c>
      <c r="AE23" s="7">
        <v>3.6269999999999998</v>
      </c>
      <c r="AF23" s="7">
        <v>4.5460000000000003</v>
      </c>
      <c r="AG23" s="7">
        <v>6.9939999999999998</v>
      </c>
      <c r="AH23" s="7">
        <v>11.065</v>
      </c>
      <c r="AI23" s="7">
        <v>21.103000000000002</v>
      </c>
      <c r="AJ23" s="7">
        <v>25.509</v>
      </c>
      <c r="AK23" s="7">
        <v>24.782</v>
      </c>
      <c r="AL23" s="7">
        <v>30.265000000000001</v>
      </c>
      <c r="AM23" s="7">
        <v>32.561</v>
      </c>
      <c r="AN23" s="7">
        <v>26.155999999999999</v>
      </c>
      <c r="AO23" s="7">
        <v>23.948</v>
      </c>
      <c r="AP23" s="7">
        <v>25.279</v>
      </c>
      <c r="AQ23" s="7">
        <v>29.875</v>
      </c>
      <c r="AR23" s="7">
        <v>32.875</v>
      </c>
      <c r="AS23" s="7">
        <v>39.460999999999999</v>
      </c>
      <c r="AT23" s="7">
        <v>43.639000000000003</v>
      </c>
      <c r="AU23" s="7">
        <v>46.536999999999999</v>
      </c>
      <c r="AV23" s="7">
        <v>41.21</v>
      </c>
      <c r="AW23" s="7">
        <v>42.622999999999998</v>
      </c>
      <c r="AX23" s="7">
        <v>40.497</v>
      </c>
      <c r="AY23" s="7">
        <v>44.844000000000001</v>
      </c>
      <c r="AZ23" s="7">
        <v>52.069000000000003</v>
      </c>
      <c r="BA23" s="7">
        <v>45.636000000000003</v>
      </c>
      <c r="BB23" s="7">
        <v>61.33</v>
      </c>
      <c r="BC23" s="7">
        <v>66.629000000000005</v>
      </c>
      <c r="BD23" s="7">
        <v>60.893000000000001</v>
      </c>
      <c r="BE23" s="7">
        <v>58.005000000000003</v>
      </c>
      <c r="BF23" s="7">
        <v>61.813000000000002</v>
      </c>
      <c r="BG23" s="7">
        <v>78.204999999999998</v>
      </c>
      <c r="BH23" s="7">
        <v>103.166</v>
      </c>
      <c r="BI23" s="7">
        <v>127.386</v>
      </c>
      <c r="BJ23" s="7">
        <v>123.239</v>
      </c>
      <c r="BK23" s="7">
        <v>78.906999999999996</v>
      </c>
      <c r="BL23" s="7">
        <v>75.581999999999994</v>
      </c>
      <c r="BM23" s="7">
        <v>81.054000000000002</v>
      </c>
      <c r="BN23" s="7">
        <v>77.872</v>
      </c>
      <c r="BO23" s="7">
        <v>69.564999999999998</v>
      </c>
      <c r="BP23" s="7">
        <v>69.843999999999994</v>
      </c>
      <c r="BQ23" s="7">
        <v>68.155000000000001</v>
      </c>
      <c r="BR23" s="7">
        <v>64.308999999999997</v>
      </c>
      <c r="BS23" s="7">
        <v>63.682000000000002</v>
      </c>
      <c r="BT23" s="7">
        <v>69.599000000000004</v>
      </c>
      <c r="BU23" s="7">
        <v>73.554000000000002</v>
      </c>
      <c r="BV23" s="7">
        <v>54.186999999999998</v>
      </c>
      <c r="BW23" s="7">
        <v>47.585999999999999</v>
      </c>
      <c r="BX23" s="7">
        <v>82.162000000000006</v>
      </c>
    </row>
    <row r="24" spans="1:76" x14ac:dyDescent="0.2">
      <c r="A24" s="8" t="s">
        <v>129</v>
      </c>
      <c r="B24" s="8" t="s">
        <v>130</v>
      </c>
      <c r="C24" s="7">
        <v>5.0000000000000001E-3</v>
      </c>
      <c r="D24" s="7">
        <v>5.0000000000000001E-3</v>
      </c>
      <c r="E24" s="7">
        <v>8.9999999999999993E-3</v>
      </c>
      <c r="F24" s="7">
        <v>1.0999999999999999E-2</v>
      </c>
      <c r="G24" s="7">
        <v>1.2E-2</v>
      </c>
      <c r="H24" s="7">
        <v>1.4E-2</v>
      </c>
      <c r="I24" s="7">
        <v>1.6E-2</v>
      </c>
      <c r="J24" s="7">
        <v>0.02</v>
      </c>
      <c r="K24" s="7">
        <v>2.1999999999999999E-2</v>
      </c>
      <c r="L24" s="7">
        <v>2.4E-2</v>
      </c>
      <c r="M24" s="7">
        <v>2.5999999999999999E-2</v>
      </c>
      <c r="N24" s="7">
        <v>3.1E-2</v>
      </c>
      <c r="O24" s="7">
        <v>3.3000000000000002E-2</v>
      </c>
      <c r="P24" s="7">
        <v>3.9E-2</v>
      </c>
      <c r="Q24" s="7">
        <v>4.1000000000000002E-2</v>
      </c>
      <c r="R24" s="7">
        <v>0.05</v>
      </c>
      <c r="S24" s="7">
        <v>5.6000000000000001E-2</v>
      </c>
      <c r="T24" s="7">
        <v>6.0999999999999999E-2</v>
      </c>
      <c r="U24" s="7">
        <v>5.7000000000000002E-2</v>
      </c>
      <c r="V24" s="7">
        <v>7.8E-2</v>
      </c>
      <c r="W24" s="7">
        <v>8.4000000000000005E-2</v>
      </c>
      <c r="X24" s="7">
        <v>0.10199999999999999</v>
      </c>
      <c r="Y24" s="7">
        <v>8.4000000000000005E-2</v>
      </c>
      <c r="Z24" s="7">
        <v>0.14099999999999999</v>
      </c>
      <c r="AA24" s="7">
        <v>0.193</v>
      </c>
      <c r="AB24" s="7">
        <v>0.154</v>
      </c>
      <c r="AC24" s="7">
        <v>0.249</v>
      </c>
      <c r="AD24" s="7">
        <v>0.311</v>
      </c>
      <c r="AE24" s="7">
        <v>0.25900000000000001</v>
      </c>
      <c r="AF24" s="7">
        <v>0.28299999999999997</v>
      </c>
      <c r="AG24" s="7">
        <v>0.28100000000000003</v>
      </c>
      <c r="AH24" s="7">
        <v>0.35199999999999998</v>
      </c>
      <c r="AI24" s="7">
        <v>0.30199999999999999</v>
      </c>
      <c r="AJ24" s="7">
        <v>0.61299999999999999</v>
      </c>
      <c r="AK24" s="7">
        <v>0.77200000000000002</v>
      </c>
      <c r="AL24" s="7">
        <v>0.67800000000000005</v>
      </c>
      <c r="AM24" s="7">
        <v>0.81299999999999994</v>
      </c>
      <c r="AN24" s="7">
        <v>0.69099999999999995</v>
      </c>
      <c r="AO24" s="7">
        <v>1.488</v>
      </c>
      <c r="AP24" s="7">
        <v>1.794</v>
      </c>
      <c r="AQ24" s="7">
        <v>2.0979999999999999</v>
      </c>
      <c r="AR24" s="7">
        <v>2.218</v>
      </c>
      <c r="AS24" s="7">
        <v>2.3290000000000002</v>
      </c>
      <c r="AT24" s="7">
        <v>2.895</v>
      </c>
      <c r="AU24" s="7">
        <v>3.3769999999999998</v>
      </c>
      <c r="AV24" s="7">
        <v>4.0060000000000002</v>
      </c>
      <c r="AW24" s="7">
        <v>4.0670000000000002</v>
      </c>
      <c r="AX24" s="7">
        <v>4.71</v>
      </c>
      <c r="AY24" s="7">
        <v>5.3250000000000002</v>
      </c>
      <c r="AZ24" s="7">
        <v>6.7240000000000002</v>
      </c>
      <c r="BA24" s="7">
        <v>7.0039999999999996</v>
      </c>
      <c r="BB24" s="7">
        <v>9.8369999999999997</v>
      </c>
      <c r="BC24" s="7">
        <v>11.757999999999999</v>
      </c>
      <c r="BD24" s="7">
        <v>13.958</v>
      </c>
      <c r="BE24" s="7">
        <v>16.032</v>
      </c>
      <c r="BF24" s="7">
        <v>16.001000000000001</v>
      </c>
      <c r="BG24" s="7">
        <v>16.116</v>
      </c>
      <c r="BH24" s="7">
        <v>25.42</v>
      </c>
      <c r="BI24" s="7">
        <v>27.326000000000001</v>
      </c>
      <c r="BJ24" s="7">
        <v>31.393999999999998</v>
      </c>
      <c r="BK24" s="7">
        <v>33.14</v>
      </c>
      <c r="BL24" s="7">
        <v>32.951999999999998</v>
      </c>
      <c r="BM24" s="7">
        <v>33.798000000000002</v>
      </c>
      <c r="BN24" s="7">
        <v>31.137</v>
      </c>
      <c r="BO24" s="7">
        <v>29.95</v>
      </c>
      <c r="BP24" s="7">
        <v>31.120999999999999</v>
      </c>
      <c r="BQ24" s="7">
        <v>34.534999999999997</v>
      </c>
      <c r="BR24" s="7">
        <v>33.734999999999999</v>
      </c>
      <c r="BS24" s="7">
        <v>36.317999999999998</v>
      </c>
      <c r="BT24" s="7">
        <v>37.008000000000003</v>
      </c>
      <c r="BU24" s="7">
        <v>43.951999999999998</v>
      </c>
      <c r="BV24" s="7">
        <v>37.875</v>
      </c>
      <c r="BW24" s="7">
        <v>39.325000000000003</v>
      </c>
      <c r="BX24" s="7">
        <v>47.305999999999997</v>
      </c>
    </row>
    <row r="25" spans="1:76" x14ac:dyDescent="0.2">
      <c r="A25" s="8" t="s">
        <v>131</v>
      </c>
      <c r="B25" s="8" t="s">
        <v>132</v>
      </c>
      <c r="AU25" s="7">
        <v>3.2570000000000001</v>
      </c>
      <c r="AV25" s="7">
        <v>3.9420000000000002</v>
      </c>
      <c r="AW25" s="7">
        <v>4.0309999999999997</v>
      </c>
      <c r="AX25" s="7">
        <v>4.7050000000000001</v>
      </c>
      <c r="AY25" s="7">
        <v>5.24</v>
      </c>
      <c r="AZ25" s="7">
        <v>6.6509999999999998</v>
      </c>
      <c r="BA25" s="7">
        <v>6.6559999999999997</v>
      </c>
      <c r="BB25" s="7">
        <v>9.5389999999999997</v>
      </c>
      <c r="BC25" s="7">
        <v>11.534000000000001</v>
      </c>
      <c r="BD25" s="7">
        <v>13.726000000000001</v>
      </c>
      <c r="BE25" s="7">
        <v>15.797000000000001</v>
      </c>
      <c r="BF25" s="7">
        <v>15.645</v>
      </c>
      <c r="BG25" s="7">
        <v>15.867000000000001</v>
      </c>
      <c r="BH25" s="7">
        <v>24.908000000000001</v>
      </c>
      <c r="BI25" s="7">
        <v>26.82</v>
      </c>
      <c r="BJ25" s="7">
        <v>30.776</v>
      </c>
      <c r="BK25" s="7">
        <v>32.789000000000001</v>
      </c>
      <c r="BL25" s="7">
        <v>32.567</v>
      </c>
      <c r="BM25" s="7">
        <v>33.628999999999998</v>
      </c>
      <c r="BN25" s="7">
        <v>30.565999999999999</v>
      </c>
      <c r="BO25" s="7">
        <v>29.469000000000001</v>
      </c>
      <c r="BP25" s="7">
        <v>30.571000000000002</v>
      </c>
      <c r="BQ25" s="7">
        <v>33.414999999999999</v>
      </c>
      <c r="BR25" s="7">
        <v>32.197000000000003</v>
      </c>
      <c r="BS25" s="7">
        <v>34.201999999999998</v>
      </c>
      <c r="BT25" s="7">
        <v>36.313000000000002</v>
      </c>
      <c r="BU25" s="7">
        <v>43.252000000000002</v>
      </c>
      <c r="BV25" s="7">
        <v>36.781999999999996</v>
      </c>
      <c r="BW25" s="7">
        <v>37.97</v>
      </c>
      <c r="BX25" s="7">
        <v>45.509</v>
      </c>
    </row>
    <row r="26" spans="1:76" x14ac:dyDescent="0.2">
      <c r="A26" s="8" t="s">
        <v>133</v>
      </c>
      <c r="B26" s="8" t="s">
        <v>134</v>
      </c>
      <c r="AU26" s="7">
        <v>0.12</v>
      </c>
      <c r="AV26" s="7">
        <v>6.4000000000000001E-2</v>
      </c>
      <c r="AW26" s="7">
        <v>3.5999999999999997E-2</v>
      </c>
      <c r="AX26" s="7">
        <v>5.0000000000000001E-3</v>
      </c>
      <c r="AY26" s="7">
        <v>8.5000000000000006E-2</v>
      </c>
      <c r="AZ26" s="7">
        <v>7.2999999999999995E-2</v>
      </c>
      <c r="BA26" s="7">
        <v>0.34799999999999998</v>
      </c>
      <c r="BB26" s="7">
        <v>0.29799999999999999</v>
      </c>
      <c r="BC26" s="7">
        <v>0.224</v>
      </c>
      <c r="BD26" s="7">
        <v>0.23200000000000001</v>
      </c>
      <c r="BE26" s="7">
        <v>0.23499999999999999</v>
      </c>
      <c r="BF26" s="7">
        <v>0.35599999999999998</v>
      </c>
      <c r="BG26" s="7">
        <v>0.249</v>
      </c>
      <c r="BH26" s="7">
        <v>0.51200000000000001</v>
      </c>
      <c r="BI26" s="7">
        <v>0.50600000000000001</v>
      </c>
      <c r="BJ26" s="7">
        <v>0.61799999999999999</v>
      </c>
      <c r="BK26" s="7">
        <v>0.35099999999999998</v>
      </c>
      <c r="BL26" s="7">
        <v>0.38500000000000001</v>
      </c>
      <c r="BM26" s="7">
        <v>0.16900000000000001</v>
      </c>
      <c r="BN26" s="7">
        <v>0.57099999999999995</v>
      </c>
      <c r="BO26" s="7">
        <v>0.48099999999999998</v>
      </c>
      <c r="BP26" s="7">
        <v>0.55000000000000004</v>
      </c>
      <c r="BQ26" s="7">
        <v>1.1200000000000001</v>
      </c>
      <c r="BR26" s="7">
        <v>1.538</v>
      </c>
      <c r="BS26" s="7">
        <v>2.1160000000000001</v>
      </c>
      <c r="BT26" s="7">
        <v>0.69499999999999995</v>
      </c>
      <c r="BU26" s="7">
        <v>0.7</v>
      </c>
      <c r="BV26" s="7">
        <v>1.093</v>
      </c>
      <c r="BW26" s="7">
        <v>1.355</v>
      </c>
      <c r="BX26" s="7">
        <v>1.7969999999999999</v>
      </c>
    </row>
    <row r="27" spans="1:76" x14ac:dyDescent="0.2">
      <c r="A27" s="8" t="s">
        <v>535</v>
      </c>
      <c r="B27" s="8" t="s">
        <v>536</v>
      </c>
      <c r="AT27" s="7">
        <v>-3.1389999999999998</v>
      </c>
      <c r="AU27" s="7">
        <v>-3.8250000000000002</v>
      </c>
      <c r="AV27" s="7">
        <v>-0.61899999999999999</v>
      </c>
      <c r="AW27" s="7">
        <v>-0.53500000000000003</v>
      </c>
      <c r="AX27" s="7">
        <v>0.40300000000000002</v>
      </c>
      <c r="AY27" s="7">
        <v>2.4569999999999999</v>
      </c>
      <c r="AZ27" s="7">
        <v>1.7270000000000001</v>
      </c>
      <c r="BA27" s="7">
        <v>1.788</v>
      </c>
      <c r="BB27" s="7">
        <v>2.633</v>
      </c>
      <c r="BC27" s="7">
        <v>-2.8319999999999999</v>
      </c>
      <c r="BD27" s="7">
        <v>-4.8099999999999996</v>
      </c>
      <c r="BE27" s="7">
        <v>-1.921</v>
      </c>
      <c r="BF27" s="7">
        <v>4.7460000000000004</v>
      </c>
      <c r="BG27" s="7">
        <v>14.196</v>
      </c>
      <c r="BH27" s="7">
        <v>9.4550000000000001</v>
      </c>
      <c r="BI27" s="7">
        <v>10.831</v>
      </c>
      <c r="BJ27" s="7">
        <v>1.8240000000000001</v>
      </c>
      <c r="BK27" s="7">
        <v>-2.34</v>
      </c>
      <c r="BL27" s="7">
        <v>6.3470000000000004</v>
      </c>
      <c r="BM27" s="7">
        <v>-1.6080000000000001</v>
      </c>
      <c r="BN27" s="7">
        <v>6.2439999999999998</v>
      </c>
      <c r="BO27" s="7">
        <v>6.5720000000000001</v>
      </c>
      <c r="BP27" s="7">
        <v>5.0919999999999996</v>
      </c>
      <c r="BQ27" s="7">
        <v>6.8170000000000002</v>
      </c>
      <c r="BR27" s="7">
        <v>7.9279999999999999</v>
      </c>
      <c r="BS27" s="7">
        <v>9.4629999999999992</v>
      </c>
      <c r="BT27" s="7">
        <v>10.051</v>
      </c>
      <c r="BU27" s="7">
        <v>7.2069999999999999</v>
      </c>
      <c r="BV27" s="7">
        <v>4.9740000000000002</v>
      </c>
      <c r="BW27" s="7">
        <v>23.297999999999998</v>
      </c>
      <c r="BX27" s="7">
        <v>19.663</v>
      </c>
    </row>
    <row r="28" spans="1:76" x14ac:dyDescent="0.2">
      <c r="A28" s="8" t="s">
        <v>135</v>
      </c>
      <c r="B28" s="8" t="s">
        <v>136</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7">
        <v>0</v>
      </c>
      <c r="AC28" s="7">
        <v>0</v>
      </c>
      <c r="AD28" s="7">
        <v>0</v>
      </c>
      <c r="AE28" s="7">
        <v>0</v>
      </c>
      <c r="AF28" s="7">
        <v>0</v>
      </c>
      <c r="AG28" s="7">
        <v>0</v>
      </c>
      <c r="AH28" s="7">
        <v>0</v>
      </c>
      <c r="AI28" s="7">
        <v>1E-3</v>
      </c>
      <c r="AJ28" s="7">
        <v>1E-3</v>
      </c>
      <c r="AK28" s="7">
        <v>9.0999999999999998E-2</v>
      </c>
      <c r="AL28" s="7">
        <v>0.14799999999999999</v>
      </c>
      <c r="AM28" s="7">
        <v>0.20799999999999999</v>
      </c>
      <c r="AN28" s="7">
        <v>0.23300000000000001</v>
      </c>
      <c r="AO28" s="7">
        <v>0.311</v>
      </c>
      <c r="AP28" s="7">
        <v>0.23300000000000001</v>
      </c>
      <c r="AQ28" s="7">
        <v>0.34200000000000003</v>
      </c>
      <c r="AR28" s="7">
        <v>0.44400000000000001</v>
      </c>
      <c r="AS28" s="7">
        <v>0.64100000000000001</v>
      </c>
      <c r="AT28" s="7">
        <v>0.72599999999999998</v>
      </c>
      <c r="AU28" s="7">
        <v>0.57899999999999996</v>
      </c>
      <c r="AV28" s="7">
        <v>0.52800000000000002</v>
      </c>
      <c r="AW28" s="7">
        <v>0.64900000000000002</v>
      </c>
      <c r="AX28" s="7">
        <v>0.13300000000000001</v>
      </c>
      <c r="AY28" s="7">
        <v>0.20100000000000001</v>
      </c>
      <c r="AZ28" s="7">
        <v>0.21199999999999999</v>
      </c>
      <c r="BA28" s="7">
        <v>0.35099999999999998</v>
      </c>
      <c r="BB28" s="7">
        <v>0.54100000000000004</v>
      </c>
      <c r="BC28" s="7">
        <v>0.79600000000000004</v>
      </c>
      <c r="BD28" s="7">
        <v>1.2629999999999999</v>
      </c>
      <c r="BE28" s="7">
        <v>1.492</v>
      </c>
      <c r="BF28" s="7">
        <v>1.714</v>
      </c>
      <c r="BG28" s="7">
        <v>2.1459999999999999</v>
      </c>
      <c r="BH28" s="7">
        <v>2.82</v>
      </c>
      <c r="BI28" s="7">
        <v>2.9769999999999999</v>
      </c>
      <c r="BJ28" s="7">
        <v>1.6890000000000001</v>
      </c>
      <c r="BK28" s="7">
        <v>2.9489999999999998</v>
      </c>
      <c r="BL28" s="7">
        <v>1.4750000000000001</v>
      </c>
      <c r="BM28" s="7">
        <v>2.1179999999999999</v>
      </c>
      <c r="BN28" s="7">
        <v>2.12</v>
      </c>
      <c r="BO28" s="7">
        <v>1.9750000000000001</v>
      </c>
      <c r="BP28" s="7">
        <v>2.11</v>
      </c>
      <c r="BQ28" s="7">
        <v>2.476</v>
      </c>
      <c r="BR28" s="7">
        <v>2.496</v>
      </c>
      <c r="BS28" s="7">
        <v>2.6070000000000002</v>
      </c>
      <c r="BT28" s="7">
        <v>2.6349999999999998</v>
      </c>
      <c r="BU28" s="7">
        <v>3.0390000000000001</v>
      </c>
      <c r="BV28" s="7">
        <v>2.1269999999999998</v>
      </c>
      <c r="BW28" s="7">
        <v>2.194</v>
      </c>
      <c r="BX28" s="7">
        <v>2.1850000000000001</v>
      </c>
    </row>
    <row r="29" spans="1:76" x14ac:dyDescent="0.2">
      <c r="A29" s="8" t="s">
        <v>168</v>
      </c>
      <c r="B29" s="8" t="s">
        <v>169</v>
      </c>
      <c r="C29" s="7">
        <v>6.0000000000000001E-3</v>
      </c>
      <c r="D29" s="7">
        <v>5.0000000000000001E-3</v>
      </c>
      <c r="E29" s="7">
        <v>6.0000000000000001E-3</v>
      </c>
      <c r="F29" s="7">
        <v>7.0000000000000001E-3</v>
      </c>
      <c r="G29" s="7">
        <v>8.0000000000000002E-3</v>
      </c>
      <c r="H29" s="7">
        <v>8.0000000000000002E-3</v>
      </c>
      <c r="I29" s="7">
        <v>1.2E-2</v>
      </c>
      <c r="J29" s="7">
        <v>1.4E-2</v>
      </c>
      <c r="K29" s="7">
        <v>1.7000000000000001E-2</v>
      </c>
      <c r="L29" s="7">
        <v>2.8000000000000001E-2</v>
      </c>
      <c r="M29" s="7">
        <v>2.7E-2</v>
      </c>
      <c r="N29" s="7">
        <v>2.9000000000000001E-2</v>
      </c>
      <c r="O29" s="7">
        <v>3.2000000000000001E-2</v>
      </c>
      <c r="P29" s="7">
        <v>3.9E-2</v>
      </c>
      <c r="Q29" s="7">
        <v>4.2999999999999997E-2</v>
      </c>
      <c r="R29" s="7">
        <v>4.4999999999999998E-2</v>
      </c>
      <c r="S29" s="7">
        <v>4.7E-2</v>
      </c>
      <c r="T29" s="7">
        <v>5.1999999999999998E-2</v>
      </c>
      <c r="U29" s="7">
        <v>4.8000000000000001E-2</v>
      </c>
      <c r="V29" s="7">
        <v>4.5999999999999999E-2</v>
      </c>
      <c r="W29" s="7">
        <v>5.1999999999999998E-2</v>
      </c>
      <c r="X29" s="7">
        <v>5.8999999999999997E-2</v>
      </c>
      <c r="Y29" s="7">
        <v>7.1999999999999995E-2</v>
      </c>
      <c r="Z29" s="7">
        <v>7.4999999999999997E-2</v>
      </c>
      <c r="AA29" s="7">
        <v>8.2000000000000003E-2</v>
      </c>
      <c r="AB29" s="7">
        <v>0.115</v>
      </c>
      <c r="AC29" s="7">
        <v>0.13300000000000001</v>
      </c>
      <c r="AD29" s="7">
        <v>0.16</v>
      </c>
      <c r="AE29" s="7">
        <v>0.20300000000000001</v>
      </c>
      <c r="AF29" s="7">
        <v>0.22900000000000001</v>
      </c>
      <c r="AG29" s="7">
        <v>0.3</v>
      </c>
      <c r="AH29" s="7">
        <v>0.29399999999999998</v>
      </c>
      <c r="AI29" s="7">
        <v>0.40799999999999997</v>
      </c>
      <c r="AJ29" s="7">
        <v>0.56599999999999995</v>
      </c>
      <c r="AK29" s="7">
        <v>0.59499999999999997</v>
      </c>
      <c r="AL29" s="7">
        <v>0.64800000000000002</v>
      </c>
      <c r="AM29" s="7">
        <v>0.94299999999999995</v>
      </c>
      <c r="AN29" s="7">
        <v>1.1359999999999999</v>
      </c>
      <c r="AO29" s="7">
        <v>1.1459999999999999</v>
      </c>
      <c r="AP29" s="7">
        <v>1.673</v>
      </c>
      <c r="AQ29" s="7">
        <v>1.6220000000000001</v>
      </c>
      <c r="AR29" s="7">
        <v>1.538</v>
      </c>
      <c r="AS29" s="7">
        <v>1.9239999999999999</v>
      </c>
      <c r="AT29" s="7">
        <v>1.86</v>
      </c>
      <c r="AU29" s="7">
        <v>1.9630000000000001</v>
      </c>
      <c r="AV29" s="7">
        <v>2.1539999999999999</v>
      </c>
      <c r="AW29" s="7">
        <v>2.2269999999999999</v>
      </c>
      <c r="AX29" s="7">
        <v>2.2149999999999999</v>
      </c>
      <c r="AY29" s="7">
        <v>2.2669999999999999</v>
      </c>
      <c r="AZ29" s="7">
        <v>1.944</v>
      </c>
      <c r="BA29" s="7">
        <v>2.3879999999999999</v>
      </c>
      <c r="BB29" s="7">
        <v>2.573</v>
      </c>
      <c r="BC29" s="7">
        <v>2.7570000000000001</v>
      </c>
      <c r="BD29" s="7">
        <v>3.1070000000000002</v>
      </c>
      <c r="BE29" s="7">
        <v>3.0990000000000002</v>
      </c>
      <c r="BF29" s="7">
        <v>3.1190000000000002</v>
      </c>
      <c r="BG29" s="7">
        <v>3.3069999999999999</v>
      </c>
      <c r="BH29" s="7">
        <v>3.4889999999999999</v>
      </c>
      <c r="BI29" s="7">
        <v>3.645</v>
      </c>
      <c r="BJ29" s="7">
        <v>3.9470000000000001</v>
      </c>
      <c r="BK29" s="7">
        <v>4.0970000000000004</v>
      </c>
      <c r="BL29" s="7">
        <v>4.4020000000000001</v>
      </c>
      <c r="BM29" s="7">
        <v>5.008</v>
      </c>
      <c r="BN29" s="7">
        <v>5.7389999999999999</v>
      </c>
      <c r="BO29" s="7">
        <v>5.9420000000000002</v>
      </c>
      <c r="BP29" s="7">
        <v>6.2539999999999996</v>
      </c>
      <c r="BQ29" s="7">
        <v>7.085</v>
      </c>
      <c r="BR29" s="7">
        <v>7.0780000000000003</v>
      </c>
      <c r="BS29" s="7">
        <v>7.2809999999999997</v>
      </c>
      <c r="BT29" s="7">
        <v>7.2729999999999997</v>
      </c>
      <c r="BU29" s="7">
        <v>7.7430000000000003</v>
      </c>
      <c r="BV29" s="7">
        <v>7.3920000000000003</v>
      </c>
      <c r="BW29" s="7">
        <v>7.9160000000000004</v>
      </c>
      <c r="BX29" s="7">
        <v>9.1929999999999996</v>
      </c>
    </row>
    <row r="30" spans="1:76" x14ac:dyDescent="0.2">
      <c r="A30" s="8" t="s">
        <v>170</v>
      </c>
      <c r="B30" s="8" t="s">
        <v>101</v>
      </c>
      <c r="C30" s="7">
        <v>3.0000000000000001E-3</v>
      </c>
      <c r="D30" s="7">
        <v>3.0000000000000001E-3</v>
      </c>
      <c r="E30" s="7">
        <v>3.0000000000000001E-3</v>
      </c>
      <c r="F30" s="7">
        <v>4.0000000000000001E-3</v>
      </c>
      <c r="G30" s="7">
        <v>4.0000000000000001E-3</v>
      </c>
      <c r="H30" s="7">
        <v>4.0000000000000001E-3</v>
      </c>
      <c r="I30" s="7">
        <v>8.9999999999999993E-3</v>
      </c>
      <c r="J30" s="7">
        <v>0.01</v>
      </c>
      <c r="K30" s="7">
        <v>1.0999999999999999E-2</v>
      </c>
      <c r="L30" s="7">
        <v>2.1000000000000001E-2</v>
      </c>
      <c r="M30" s="7">
        <v>0.02</v>
      </c>
      <c r="N30" s="7">
        <v>2.1999999999999999E-2</v>
      </c>
      <c r="O30" s="7">
        <v>2.5000000000000001E-2</v>
      </c>
      <c r="P30" s="7">
        <v>0.03</v>
      </c>
      <c r="Q30" s="7">
        <v>3.3000000000000002E-2</v>
      </c>
      <c r="R30" s="7">
        <v>3.4000000000000002E-2</v>
      </c>
      <c r="S30" s="7">
        <v>3.5000000000000003E-2</v>
      </c>
      <c r="T30" s="7">
        <v>3.9E-2</v>
      </c>
      <c r="U30" s="7">
        <v>3.6999999999999998E-2</v>
      </c>
      <c r="V30" s="7">
        <v>3.5000000000000003E-2</v>
      </c>
      <c r="W30" s="7">
        <v>0.04</v>
      </c>
      <c r="X30" s="7">
        <v>4.3999999999999997E-2</v>
      </c>
      <c r="Y30" s="7">
        <v>5.5E-2</v>
      </c>
      <c r="Z30" s="7">
        <v>5.7000000000000002E-2</v>
      </c>
      <c r="AA30" s="7">
        <v>6.2E-2</v>
      </c>
      <c r="AB30" s="7">
        <v>8.6999999999999994E-2</v>
      </c>
      <c r="AC30" s="7">
        <v>0.10100000000000001</v>
      </c>
      <c r="AD30" s="7">
        <v>0.122</v>
      </c>
      <c r="AE30" s="7">
        <v>0.154</v>
      </c>
      <c r="AF30" s="7">
        <v>0.17599999999999999</v>
      </c>
      <c r="AG30" s="7">
        <v>0.218</v>
      </c>
      <c r="AH30" s="7">
        <v>0.21</v>
      </c>
      <c r="AI30" s="7">
        <v>0.29799999999999999</v>
      </c>
      <c r="AJ30" s="7">
        <v>0.40600000000000003</v>
      </c>
      <c r="AK30" s="7">
        <v>0.42099999999999999</v>
      </c>
      <c r="AL30" s="7">
        <v>0.44800000000000001</v>
      </c>
      <c r="AM30" s="7">
        <v>0.67200000000000004</v>
      </c>
      <c r="AN30" s="7">
        <v>0.81</v>
      </c>
      <c r="AO30" s="7">
        <v>0.81299999999999994</v>
      </c>
      <c r="AP30" s="7">
        <v>1.169</v>
      </c>
      <c r="AQ30" s="7">
        <v>1.125</v>
      </c>
      <c r="AR30" s="7">
        <v>1.044</v>
      </c>
      <c r="AS30" s="7">
        <v>1.306</v>
      </c>
      <c r="AT30" s="7">
        <v>1.2430000000000001</v>
      </c>
      <c r="AU30" s="7">
        <v>1.3109999999999999</v>
      </c>
      <c r="AV30" s="7">
        <v>1.4390000000000001</v>
      </c>
      <c r="AW30" s="7">
        <v>1.488</v>
      </c>
      <c r="AX30" s="7">
        <v>1.48</v>
      </c>
      <c r="AY30" s="7">
        <v>1.514</v>
      </c>
      <c r="AZ30" s="7">
        <v>1.2989999999999999</v>
      </c>
      <c r="BA30" s="7">
        <v>1.595</v>
      </c>
      <c r="BB30" s="7">
        <v>1.7170000000000001</v>
      </c>
      <c r="BC30" s="7">
        <v>1.8380000000000001</v>
      </c>
      <c r="BD30" s="7">
        <v>2.0609999999999999</v>
      </c>
      <c r="BE30" s="7">
        <v>2.0270000000000001</v>
      </c>
      <c r="BF30" s="7">
        <v>2.04</v>
      </c>
      <c r="BG30" s="7">
        <v>2.1549999999999998</v>
      </c>
      <c r="BH30" s="7">
        <v>2.262</v>
      </c>
      <c r="BI30" s="7">
        <v>2.3679999999999999</v>
      </c>
      <c r="BJ30" s="7">
        <v>2.5750000000000002</v>
      </c>
      <c r="BK30" s="7">
        <v>2.6589999999999998</v>
      </c>
      <c r="BL30" s="7">
        <v>2.867</v>
      </c>
      <c r="BM30" s="7">
        <v>3.2789999999999999</v>
      </c>
      <c r="BN30" s="7">
        <v>3.9750000000000001</v>
      </c>
      <c r="BO30" s="7">
        <v>4.03</v>
      </c>
      <c r="BP30" s="7">
        <v>4.2300000000000004</v>
      </c>
      <c r="BQ30" s="7">
        <v>4.7919999999999998</v>
      </c>
      <c r="BR30" s="7">
        <v>4.7489999999999997</v>
      </c>
      <c r="BS30" s="7">
        <v>4.8769999999999998</v>
      </c>
      <c r="BT30" s="7">
        <v>5.1369999999999996</v>
      </c>
      <c r="BU30" s="7">
        <v>5.5990000000000002</v>
      </c>
      <c r="BV30" s="7">
        <v>5.3650000000000002</v>
      </c>
      <c r="BW30" s="7">
        <v>5.6790000000000003</v>
      </c>
      <c r="BX30" s="7">
        <v>6.5970000000000004</v>
      </c>
    </row>
    <row r="31" spans="1:76" x14ac:dyDescent="0.2">
      <c r="A31" s="8" t="s">
        <v>172</v>
      </c>
      <c r="B31" s="8" t="s">
        <v>173</v>
      </c>
      <c r="C31" s="7">
        <v>3.0000000000000001E-3</v>
      </c>
      <c r="D31" s="7">
        <v>3.0000000000000001E-3</v>
      </c>
      <c r="E31" s="7">
        <v>3.0000000000000001E-3</v>
      </c>
      <c r="F31" s="7">
        <v>3.0000000000000001E-3</v>
      </c>
      <c r="G31" s="7">
        <v>4.0000000000000001E-3</v>
      </c>
      <c r="H31" s="7">
        <v>3.0000000000000001E-3</v>
      </c>
      <c r="I31" s="7">
        <v>4.0000000000000001E-3</v>
      </c>
      <c r="J31" s="7">
        <v>4.0000000000000001E-3</v>
      </c>
      <c r="K31" s="7">
        <v>6.0000000000000001E-3</v>
      </c>
      <c r="L31" s="7">
        <v>7.0000000000000001E-3</v>
      </c>
      <c r="M31" s="7">
        <v>6.0000000000000001E-3</v>
      </c>
      <c r="N31" s="7">
        <v>7.0000000000000001E-3</v>
      </c>
      <c r="O31" s="7">
        <v>8.0000000000000002E-3</v>
      </c>
      <c r="P31" s="7">
        <v>8.9999999999999993E-3</v>
      </c>
      <c r="Q31" s="7">
        <v>0.01</v>
      </c>
      <c r="R31" s="7">
        <v>1.0999999999999999E-2</v>
      </c>
      <c r="S31" s="7">
        <v>1.0999999999999999E-2</v>
      </c>
      <c r="T31" s="7">
        <v>1.2E-2</v>
      </c>
      <c r="U31" s="7">
        <v>1.2E-2</v>
      </c>
      <c r="V31" s="7">
        <v>1.0999999999999999E-2</v>
      </c>
      <c r="W31" s="7">
        <v>1.2999999999999999E-2</v>
      </c>
      <c r="X31" s="7">
        <v>1.4E-2</v>
      </c>
      <c r="Y31" s="7">
        <v>1.7000000000000001E-2</v>
      </c>
      <c r="Z31" s="7">
        <v>1.7999999999999999E-2</v>
      </c>
      <c r="AA31" s="7">
        <v>0.02</v>
      </c>
      <c r="AB31" s="7">
        <v>2.8000000000000001E-2</v>
      </c>
      <c r="AC31" s="7">
        <v>3.2000000000000001E-2</v>
      </c>
      <c r="AD31" s="7">
        <v>3.7999999999999999E-2</v>
      </c>
      <c r="AE31" s="7">
        <v>4.9000000000000002E-2</v>
      </c>
      <c r="AF31" s="7">
        <v>5.2999999999999999E-2</v>
      </c>
      <c r="AG31" s="7">
        <v>8.2000000000000003E-2</v>
      </c>
      <c r="AH31" s="7">
        <v>8.5000000000000006E-2</v>
      </c>
      <c r="AI31" s="7">
        <v>0.11</v>
      </c>
      <c r="AJ31" s="7">
        <v>0.161</v>
      </c>
      <c r="AK31" s="7">
        <v>0.17399999999999999</v>
      </c>
      <c r="AL31" s="7">
        <v>0.2</v>
      </c>
      <c r="AM31" s="7">
        <v>0.27</v>
      </c>
      <c r="AN31" s="7">
        <v>0.32600000000000001</v>
      </c>
      <c r="AO31" s="7">
        <v>0.33400000000000002</v>
      </c>
      <c r="AP31" s="7">
        <v>0.504</v>
      </c>
      <c r="AQ31" s="7">
        <v>0.497</v>
      </c>
      <c r="AR31" s="7">
        <v>0.49399999999999999</v>
      </c>
      <c r="AS31" s="7">
        <v>0.61799999999999999</v>
      </c>
      <c r="AT31" s="7">
        <v>0.61699999999999999</v>
      </c>
      <c r="AU31" s="7">
        <v>0.65200000000000002</v>
      </c>
      <c r="AV31" s="7">
        <v>0.71499999999999997</v>
      </c>
      <c r="AW31" s="7">
        <v>0.73899999999999999</v>
      </c>
      <c r="AX31" s="7">
        <v>0.73499999999999999</v>
      </c>
      <c r="AY31" s="7">
        <v>0.753</v>
      </c>
      <c r="AZ31" s="7">
        <v>0.64500000000000002</v>
      </c>
      <c r="BA31" s="7">
        <v>0.79200000000000004</v>
      </c>
      <c r="BB31" s="7">
        <v>0.85599999999999998</v>
      </c>
      <c r="BC31" s="7">
        <v>0.91900000000000004</v>
      </c>
      <c r="BD31" s="7">
        <v>1.046</v>
      </c>
      <c r="BE31" s="7">
        <v>1.0720000000000001</v>
      </c>
      <c r="BF31" s="7">
        <v>1.079</v>
      </c>
      <c r="BG31" s="7">
        <v>1.1519999999999999</v>
      </c>
      <c r="BH31" s="7">
        <v>1.2270000000000001</v>
      </c>
      <c r="BI31" s="7">
        <v>1.2769999999999999</v>
      </c>
      <c r="BJ31" s="7">
        <v>1.3720000000000001</v>
      </c>
      <c r="BK31" s="7">
        <v>1.4390000000000001</v>
      </c>
      <c r="BL31" s="7">
        <v>1.5349999999999999</v>
      </c>
      <c r="BM31" s="7">
        <v>1.7290000000000001</v>
      </c>
      <c r="BN31" s="7">
        <v>1.764</v>
      </c>
      <c r="BO31" s="7">
        <v>1.9119999999999999</v>
      </c>
      <c r="BP31" s="7">
        <v>2.024</v>
      </c>
      <c r="BQ31" s="7">
        <v>2.2930000000000001</v>
      </c>
      <c r="BR31" s="7">
        <v>2.3290000000000002</v>
      </c>
      <c r="BS31" s="7">
        <v>2.4039999999999999</v>
      </c>
      <c r="BT31" s="7">
        <v>2.1360000000000001</v>
      </c>
      <c r="BU31" s="7">
        <v>2.1440000000000001</v>
      </c>
      <c r="BV31" s="7">
        <v>2.0270000000000001</v>
      </c>
      <c r="BW31" s="7">
        <v>2.2370000000000001</v>
      </c>
      <c r="BX31" s="7">
        <v>2.5960000000000001</v>
      </c>
    </row>
    <row r="32" spans="1:76" x14ac:dyDescent="0.2">
      <c r="A32" s="8" t="s">
        <v>174</v>
      </c>
      <c r="B32" s="8" t="s">
        <v>175</v>
      </c>
      <c r="C32" s="7">
        <v>3.0000000000000001E-3</v>
      </c>
      <c r="D32" s="7">
        <v>3.0000000000000001E-3</v>
      </c>
      <c r="E32" s="7">
        <v>3.0000000000000001E-3</v>
      </c>
      <c r="F32" s="7">
        <v>3.0000000000000001E-3</v>
      </c>
      <c r="G32" s="7">
        <v>4.0000000000000001E-3</v>
      </c>
      <c r="H32" s="7">
        <v>3.0000000000000001E-3</v>
      </c>
      <c r="I32" s="7">
        <v>4.0000000000000001E-3</v>
      </c>
      <c r="J32" s="7">
        <v>4.0000000000000001E-3</v>
      </c>
      <c r="K32" s="7">
        <v>6.0000000000000001E-3</v>
      </c>
      <c r="L32" s="7">
        <v>7.0000000000000001E-3</v>
      </c>
      <c r="M32" s="7">
        <v>6.0000000000000001E-3</v>
      </c>
      <c r="N32" s="7">
        <v>7.0000000000000001E-3</v>
      </c>
      <c r="O32" s="7">
        <v>8.0000000000000002E-3</v>
      </c>
      <c r="P32" s="7">
        <v>8.9999999999999993E-3</v>
      </c>
      <c r="Q32" s="7">
        <v>0.01</v>
      </c>
      <c r="R32" s="7">
        <v>1.0999999999999999E-2</v>
      </c>
      <c r="S32" s="7">
        <v>1.0999999999999999E-2</v>
      </c>
      <c r="T32" s="7">
        <v>1.2E-2</v>
      </c>
      <c r="U32" s="7">
        <v>1.2E-2</v>
      </c>
      <c r="V32" s="7">
        <v>1.0999999999999999E-2</v>
      </c>
      <c r="W32" s="7">
        <v>1.2999999999999999E-2</v>
      </c>
      <c r="X32" s="7">
        <v>1.4E-2</v>
      </c>
      <c r="Y32" s="7">
        <v>1.7000000000000001E-2</v>
      </c>
      <c r="Z32" s="7">
        <v>1.7999999999999999E-2</v>
      </c>
      <c r="AA32" s="7">
        <v>0.02</v>
      </c>
      <c r="AB32" s="7">
        <v>2.8000000000000001E-2</v>
      </c>
      <c r="AC32" s="7">
        <v>3.2000000000000001E-2</v>
      </c>
      <c r="AD32" s="7">
        <v>3.7999999999999999E-2</v>
      </c>
      <c r="AE32" s="7">
        <v>4.9000000000000002E-2</v>
      </c>
      <c r="AF32" s="7">
        <v>5.2999999999999999E-2</v>
      </c>
      <c r="AG32" s="7">
        <v>8.2000000000000003E-2</v>
      </c>
      <c r="AH32" s="7">
        <v>8.5000000000000006E-2</v>
      </c>
      <c r="AI32" s="7">
        <v>0.11</v>
      </c>
      <c r="AJ32" s="7">
        <v>0.161</v>
      </c>
      <c r="AK32" s="7">
        <v>0.17399999999999999</v>
      </c>
      <c r="AL32" s="7">
        <v>0.2</v>
      </c>
      <c r="AM32" s="7">
        <v>0.27</v>
      </c>
      <c r="AN32" s="7">
        <v>0.32600000000000001</v>
      </c>
      <c r="AO32" s="7">
        <v>0.33400000000000002</v>
      </c>
      <c r="AP32" s="7">
        <v>0.504</v>
      </c>
      <c r="AQ32" s="7">
        <v>0.497</v>
      </c>
      <c r="AR32" s="7">
        <v>0.49399999999999999</v>
      </c>
      <c r="AS32" s="7">
        <v>0.61799999999999999</v>
      </c>
      <c r="AT32" s="7">
        <v>0.61699999999999999</v>
      </c>
      <c r="AU32" s="7">
        <v>0.65200000000000002</v>
      </c>
      <c r="AV32" s="7">
        <v>0.71499999999999997</v>
      </c>
      <c r="AW32" s="7">
        <v>0.73899999999999999</v>
      </c>
      <c r="AX32" s="7">
        <v>0.73499999999999999</v>
      </c>
      <c r="AY32" s="7">
        <v>0.753</v>
      </c>
      <c r="AZ32" s="7">
        <v>0.64500000000000002</v>
      </c>
      <c r="BA32" s="7">
        <v>0.79200000000000004</v>
      </c>
      <c r="BB32" s="7">
        <v>0.85599999999999998</v>
      </c>
      <c r="BC32" s="7">
        <v>0.91900000000000004</v>
      </c>
      <c r="BD32" s="7">
        <v>1.046</v>
      </c>
      <c r="BE32" s="7">
        <v>1.0720000000000001</v>
      </c>
      <c r="BF32" s="7">
        <v>1.079</v>
      </c>
      <c r="BG32" s="7">
        <v>1.1519999999999999</v>
      </c>
      <c r="BH32" s="7">
        <v>1.2270000000000001</v>
      </c>
      <c r="BI32" s="7">
        <v>1.2769999999999999</v>
      </c>
      <c r="BJ32" s="7">
        <v>1.3720000000000001</v>
      </c>
      <c r="BK32" s="7">
        <v>1.4390000000000001</v>
      </c>
      <c r="BL32" s="7">
        <v>1.5349999999999999</v>
      </c>
      <c r="BM32" s="7">
        <v>1.7290000000000001</v>
      </c>
      <c r="BN32" s="7">
        <v>1.764</v>
      </c>
      <c r="BO32" s="7">
        <v>1.9119999999999999</v>
      </c>
      <c r="BP32" s="7">
        <v>2.024</v>
      </c>
      <c r="BQ32" s="7">
        <v>2.2930000000000001</v>
      </c>
      <c r="BR32" s="7">
        <v>2.3290000000000002</v>
      </c>
      <c r="BS32" s="7">
        <v>2.4039999999999999</v>
      </c>
      <c r="BT32" s="7">
        <v>2.1360000000000001</v>
      </c>
      <c r="BU32" s="7">
        <v>2.1440000000000001</v>
      </c>
      <c r="BV32" s="7">
        <v>2.0270000000000001</v>
      </c>
      <c r="BW32" s="7">
        <v>2.2370000000000001</v>
      </c>
      <c r="BX32" s="7">
        <v>2.5960000000000001</v>
      </c>
    </row>
    <row r="33" spans="1:76" x14ac:dyDescent="0.2">
      <c r="A33" s="8" t="s">
        <v>176</v>
      </c>
      <c r="B33" s="8" t="s">
        <v>177</v>
      </c>
    </row>
    <row r="34" spans="1:76" x14ac:dyDescent="0.2">
      <c r="A34" s="8" t="s">
        <v>144</v>
      </c>
      <c r="B34" s="8" t="s">
        <v>145</v>
      </c>
      <c r="C34" s="7">
        <v>3.4000000000000002E-2</v>
      </c>
      <c r="D34" s="7">
        <v>0.03</v>
      </c>
      <c r="E34" s="7">
        <v>3.5000000000000003E-2</v>
      </c>
      <c r="F34" s="7">
        <v>3.9E-2</v>
      </c>
      <c r="G34" s="7">
        <v>3.9E-2</v>
      </c>
      <c r="H34" s="7">
        <v>0.04</v>
      </c>
      <c r="I34" s="7">
        <v>4.2000000000000003E-2</v>
      </c>
      <c r="J34" s="7">
        <v>0.05</v>
      </c>
      <c r="K34" s="7">
        <v>6.3E-2</v>
      </c>
      <c r="L34" s="7">
        <v>7.8E-2</v>
      </c>
      <c r="M34" s="7">
        <v>7.6999999999999999E-2</v>
      </c>
      <c r="N34" s="7">
        <v>8.1000000000000003E-2</v>
      </c>
      <c r="O34" s="7">
        <v>8.4000000000000005E-2</v>
      </c>
      <c r="P34" s="7">
        <v>8.8999999999999996E-2</v>
      </c>
      <c r="Q34" s="7">
        <v>8.7999999999999995E-2</v>
      </c>
      <c r="R34" s="7">
        <v>0.11</v>
      </c>
      <c r="S34" s="7">
        <v>0.111</v>
      </c>
      <c r="T34" s="7">
        <v>0.114</v>
      </c>
      <c r="U34" s="7">
        <v>0.13200000000000001</v>
      </c>
      <c r="V34" s="7">
        <v>0.156</v>
      </c>
      <c r="W34" s="7">
        <v>0.158</v>
      </c>
      <c r="X34" s="7">
        <v>0.186</v>
      </c>
      <c r="Y34" s="7">
        <v>0.20799999999999999</v>
      </c>
      <c r="Z34" s="7">
        <v>0.23400000000000001</v>
      </c>
      <c r="AA34" s="7">
        <v>0.26400000000000001</v>
      </c>
      <c r="AB34" s="7">
        <v>0.32900000000000001</v>
      </c>
      <c r="AC34" s="7">
        <v>0.39700000000000002</v>
      </c>
      <c r="AD34" s="7">
        <v>0.46</v>
      </c>
      <c r="AE34" s="7">
        <v>0.53600000000000003</v>
      </c>
      <c r="AF34" s="7">
        <v>0.60199999999999998</v>
      </c>
      <c r="AG34" s="7">
        <v>0.71099999999999997</v>
      </c>
      <c r="AH34" s="7">
        <v>0.77700000000000002</v>
      </c>
      <c r="AI34" s="7">
        <v>0.97899999999999998</v>
      </c>
      <c r="AJ34" s="7">
        <v>1.206</v>
      </c>
      <c r="AK34" s="7">
        <v>1.22</v>
      </c>
      <c r="AL34" s="7">
        <v>1.3149999999999999</v>
      </c>
      <c r="AM34" s="7">
        <v>1.339</v>
      </c>
      <c r="AN34" s="7">
        <v>1.3839999999999999</v>
      </c>
      <c r="AO34" s="7">
        <v>1.53</v>
      </c>
      <c r="AP34" s="7">
        <v>1.7170000000000001</v>
      </c>
      <c r="AQ34" s="7">
        <v>1.827</v>
      </c>
      <c r="AR34" s="7">
        <v>1.7649999999999999</v>
      </c>
      <c r="AS34" s="7">
        <v>1.7929999999999999</v>
      </c>
      <c r="AT34" s="7">
        <v>1.9039999999999999</v>
      </c>
      <c r="AU34" s="7">
        <v>2.0110000000000001</v>
      </c>
      <c r="AV34" s="7">
        <v>2.1280000000000001</v>
      </c>
      <c r="AW34" s="7">
        <v>2.7610000000000001</v>
      </c>
      <c r="AX34" s="7">
        <v>2.9830000000000001</v>
      </c>
      <c r="AY34" s="7">
        <v>3.2690000000000001</v>
      </c>
      <c r="AZ34" s="7">
        <v>3.5390000000000001</v>
      </c>
      <c r="BA34" s="7">
        <v>3.67</v>
      </c>
      <c r="BB34" s="7">
        <v>3.8050000000000002</v>
      </c>
      <c r="BC34" s="7">
        <v>4.0999999999999996</v>
      </c>
      <c r="BD34" s="7">
        <v>4.274</v>
      </c>
      <c r="BE34" s="7">
        <v>3.58</v>
      </c>
      <c r="BF34" s="7">
        <v>4.3159999999999998</v>
      </c>
      <c r="BG34" s="7">
        <v>4.5819999999999999</v>
      </c>
      <c r="BH34" s="7">
        <v>5.2430000000000003</v>
      </c>
      <c r="BI34" s="7">
        <v>5.4119999999999999</v>
      </c>
      <c r="BJ34" s="7">
        <v>5.524</v>
      </c>
      <c r="BK34" s="7">
        <v>5.5750000000000002</v>
      </c>
      <c r="BL34" s="7">
        <v>5.5750000000000002</v>
      </c>
      <c r="BM34" s="7">
        <v>6.0519999999999996</v>
      </c>
      <c r="BN34" s="7">
        <v>6.3310000000000004</v>
      </c>
      <c r="BO34" s="7">
        <v>6.5049999999999999</v>
      </c>
      <c r="BP34" s="7">
        <v>6.7439999999999998</v>
      </c>
      <c r="BQ34" s="7">
        <v>7.4969999999999999</v>
      </c>
      <c r="BR34" s="7">
        <v>7.4080000000000004</v>
      </c>
      <c r="BS34" s="7">
        <v>7.4539999999999997</v>
      </c>
      <c r="BT34" s="7">
        <v>7.3959999999999999</v>
      </c>
      <c r="BU34" s="7">
        <v>7.7869999999999999</v>
      </c>
      <c r="BV34" s="7">
        <v>6.899</v>
      </c>
      <c r="BW34" s="7">
        <v>8.1549999999999994</v>
      </c>
      <c r="BX34" s="7">
        <v>8.157</v>
      </c>
    </row>
    <row r="35" spans="1:76" x14ac:dyDescent="0.2">
      <c r="A35" s="8" t="s">
        <v>152</v>
      </c>
      <c r="B35" s="8" t="s">
        <v>153</v>
      </c>
      <c r="C35" s="7">
        <v>0.16400000000000001</v>
      </c>
      <c r="D35" s="7">
        <v>0.13900000000000001</v>
      </c>
      <c r="E35" s="7">
        <v>0.17100000000000001</v>
      </c>
      <c r="F35" s="7">
        <v>0.254</v>
      </c>
      <c r="G35" s="7">
        <v>0.27400000000000002</v>
      </c>
      <c r="H35" s="7">
        <v>0.32200000000000001</v>
      </c>
      <c r="I35" s="7">
        <v>0.32300000000000001</v>
      </c>
      <c r="J35" s="7">
        <v>0.36199999999999999</v>
      </c>
      <c r="K35" s="7">
        <v>0.41499999999999998</v>
      </c>
      <c r="L35" s="7">
        <v>0.42799999999999999</v>
      </c>
      <c r="M35" s="7">
        <v>0.54900000000000004</v>
      </c>
      <c r="N35" s="7">
        <v>0.58399999999999996</v>
      </c>
      <c r="O35" s="7">
        <v>0.67700000000000005</v>
      </c>
      <c r="P35" s="7">
        <v>0.70299999999999996</v>
      </c>
      <c r="Q35" s="7">
        <v>0.73199999999999998</v>
      </c>
      <c r="R35" s="7">
        <v>0.8</v>
      </c>
      <c r="S35" s="7">
        <v>0.86599999999999999</v>
      </c>
      <c r="T35" s="7">
        <v>0.91700000000000004</v>
      </c>
      <c r="U35" s="7">
        <v>0.94399999999999995</v>
      </c>
      <c r="V35" s="7">
        <v>1.1319999999999999</v>
      </c>
      <c r="W35" s="7">
        <v>1.4079999999999999</v>
      </c>
      <c r="X35" s="7">
        <v>1.679</v>
      </c>
      <c r="Y35" s="7">
        <v>2.0390000000000001</v>
      </c>
      <c r="Z35" s="7">
        <v>1.9950000000000001</v>
      </c>
      <c r="AA35" s="7">
        <v>2.6379999999999999</v>
      </c>
      <c r="AB35" s="7">
        <v>2.5249999999999999</v>
      </c>
      <c r="AC35" s="7">
        <v>3.282</v>
      </c>
      <c r="AD35" s="7">
        <v>3.6110000000000002</v>
      </c>
      <c r="AE35" s="7">
        <v>3.9039999999999999</v>
      </c>
      <c r="AF35" s="7">
        <v>5.109</v>
      </c>
      <c r="AG35" s="7">
        <v>6.11</v>
      </c>
      <c r="AH35" s="7">
        <v>6.6239999999999997</v>
      </c>
      <c r="AI35" s="7">
        <v>7.9119999999999999</v>
      </c>
      <c r="AJ35" s="7">
        <v>9.6609999999999996</v>
      </c>
      <c r="AK35" s="7">
        <v>10.571</v>
      </c>
      <c r="AL35" s="7">
        <v>10.446</v>
      </c>
      <c r="AM35" s="7">
        <v>12.013</v>
      </c>
      <c r="AN35" s="7">
        <v>12.725</v>
      </c>
      <c r="AO35" s="7">
        <v>13.724</v>
      </c>
      <c r="AP35" s="7">
        <v>15.365</v>
      </c>
      <c r="AQ35" s="7">
        <v>15.14</v>
      </c>
      <c r="AR35" s="7">
        <v>16.571000000000002</v>
      </c>
      <c r="AS35" s="7">
        <v>19.818000000000001</v>
      </c>
      <c r="AT35" s="7">
        <v>20.164000000000001</v>
      </c>
      <c r="AU35" s="7">
        <v>20.838999999999999</v>
      </c>
      <c r="AV35" s="7">
        <v>21.643999999999998</v>
      </c>
      <c r="AW35" s="7">
        <v>20.693999999999999</v>
      </c>
      <c r="AX35" s="7">
        <v>21.422999999999998</v>
      </c>
      <c r="AY35" s="7">
        <v>23.042999999999999</v>
      </c>
      <c r="AZ35" s="7">
        <v>23.934999999999999</v>
      </c>
      <c r="BA35" s="7">
        <v>25.524000000000001</v>
      </c>
      <c r="BB35" s="7">
        <v>28.443999999999999</v>
      </c>
      <c r="BC35" s="7">
        <v>29.847999999999999</v>
      </c>
      <c r="BD35" s="7">
        <v>31.844000000000001</v>
      </c>
      <c r="BE35" s="7">
        <v>33.159999999999997</v>
      </c>
      <c r="BF35" s="7">
        <v>32.872</v>
      </c>
      <c r="BG35" s="7">
        <v>36.037999999999997</v>
      </c>
      <c r="BH35" s="7">
        <v>38.082000000000001</v>
      </c>
      <c r="BI35" s="7">
        <v>40.581000000000003</v>
      </c>
      <c r="BJ35" s="7">
        <v>40.850999999999999</v>
      </c>
      <c r="BK35" s="7">
        <v>42.948</v>
      </c>
      <c r="BL35" s="7">
        <v>43.857999999999997</v>
      </c>
      <c r="BM35" s="7">
        <v>46.805999999999997</v>
      </c>
      <c r="BN35" s="7">
        <v>49.631</v>
      </c>
      <c r="BO35" s="7">
        <v>52.743000000000002</v>
      </c>
      <c r="BP35" s="7">
        <v>54.332999999999998</v>
      </c>
      <c r="BQ35" s="7">
        <v>53.145000000000003</v>
      </c>
      <c r="BR35" s="7">
        <v>54.186</v>
      </c>
      <c r="BS35" s="7">
        <v>52.131999999999998</v>
      </c>
      <c r="BT35" s="7">
        <v>58.328000000000003</v>
      </c>
      <c r="BU35" s="7">
        <v>57.651000000000003</v>
      </c>
      <c r="BV35" s="7">
        <v>62.661000000000001</v>
      </c>
      <c r="BW35" s="7">
        <v>70.259</v>
      </c>
      <c r="BX35" s="7">
        <v>72.168999999999997</v>
      </c>
    </row>
    <row r="36" spans="1:76" x14ac:dyDescent="0.2">
      <c r="A36" s="8" t="s">
        <v>178</v>
      </c>
      <c r="B36" s="8" t="s">
        <v>179</v>
      </c>
      <c r="C36" s="7">
        <v>2E-3</v>
      </c>
      <c r="D36" s="7">
        <v>2E-3</v>
      </c>
      <c r="E36" s="7">
        <v>3.0000000000000001E-3</v>
      </c>
      <c r="F36" s="7">
        <v>4.0000000000000001E-3</v>
      </c>
      <c r="G36" s="7">
        <v>4.0000000000000001E-3</v>
      </c>
      <c r="H36" s="7">
        <v>4.0000000000000001E-3</v>
      </c>
      <c r="I36" s="7">
        <v>4.0000000000000001E-3</v>
      </c>
      <c r="J36" s="7">
        <v>5.0000000000000001E-3</v>
      </c>
      <c r="K36" s="7">
        <v>5.0000000000000001E-3</v>
      </c>
      <c r="L36" s="7">
        <v>6.0000000000000001E-3</v>
      </c>
      <c r="M36" s="7">
        <v>5.0000000000000001E-3</v>
      </c>
      <c r="N36" s="7">
        <v>5.0000000000000001E-3</v>
      </c>
      <c r="O36" s="7">
        <v>7.0000000000000001E-3</v>
      </c>
      <c r="P36" s="7">
        <v>7.0000000000000001E-3</v>
      </c>
      <c r="Q36" s="7">
        <v>8.0000000000000002E-3</v>
      </c>
      <c r="R36" s="7">
        <v>0.01</v>
      </c>
      <c r="S36" s="7">
        <v>1.2E-2</v>
      </c>
      <c r="T36" s="7">
        <v>1.2999999999999999E-2</v>
      </c>
      <c r="U36" s="7">
        <v>1.4999999999999999E-2</v>
      </c>
      <c r="V36" s="7">
        <v>1.7000000000000001E-2</v>
      </c>
      <c r="W36" s="7">
        <v>1.9E-2</v>
      </c>
      <c r="X36" s="7">
        <v>2.3E-2</v>
      </c>
      <c r="Y36" s="7">
        <v>3.4000000000000002E-2</v>
      </c>
      <c r="Z36" s="7">
        <v>3.3000000000000002E-2</v>
      </c>
      <c r="AA36" s="7">
        <v>7.0000000000000001E-3</v>
      </c>
      <c r="AB36" s="7">
        <v>1.2E-2</v>
      </c>
      <c r="AC36" s="7">
        <v>0.01</v>
      </c>
      <c r="AD36" s="7">
        <v>1.9E-2</v>
      </c>
      <c r="AE36" s="7">
        <v>2.1000000000000001E-2</v>
      </c>
      <c r="AF36" s="7">
        <v>2.5000000000000001E-2</v>
      </c>
      <c r="AG36" s="7">
        <v>0.06</v>
      </c>
      <c r="AH36" s="7">
        <v>8.4000000000000005E-2</v>
      </c>
      <c r="AI36" s="7">
        <v>0.127</v>
      </c>
      <c r="AJ36" s="7">
        <v>0.254</v>
      </c>
      <c r="AK36" s="7">
        <v>0.29399999999999998</v>
      </c>
      <c r="AL36" s="7">
        <v>0.32700000000000001</v>
      </c>
      <c r="AM36" s="7">
        <v>0.36699999999999999</v>
      </c>
      <c r="AN36" s="7">
        <v>0.11899999999999999</v>
      </c>
      <c r="AO36" s="7">
        <v>0.55400000000000005</v>
      </c>
      <c r="AP36" s="7">
        <v>9.6000000000000002E-2</v>
      </c>
      <c r="AQ36" s="7">
        <v>0.11600000000000001</v>
      </c>
      <c r="AR36" s="7">
        <v>1.665</v>
      </c>
      <c r="AS36" s="7">
        <v>1.512</v>
      </c>
      <c r="AT36" s="7">
        <v>1.6870000000000001</v>
      </c>
      <c r="AU36" s="7">
        <v>1.4890000000000001</v>
      </c>
      <c r="AV36" s="7">
        <v>1.2649999999999999</v>
      </c>
      <c r="AW36" s="7">
        <v>1.1439999999999999</v>
      </c>
      <c r="AX36" s="7">
        <v>1.3260000000000001</v>
      </c>
      <c r="AY36" s="7">
        <v>1.2889999999999999</v>
      </c>
      <c r="AZ36" s="7">
        <v>1.339</v>
      </c>
      <c r="BA36" s="7">
        <v>1.218</v>
      </c>
      <c r="BB36" s="7">
        <v>1.325</v>
      </c>
      <c r="BC36" s="7">
        <v>1.353</v>
      </c>
      <c r="BD36" s="7">
        <v>2.492</v>
      </c>
      <c r="BE36" s="7">
        <v>2.407</v>
      </c>
      <c r="BF36" s="7">
        <v>2.1179999999999999</v>
      </c>
      <c r="BG36" s="7">
        <v>2.4780000000000002</v>
      </c>
      <c r="BH36" s="7">
        <v>2.9009999999999998</v>
      </c>
      <c r="BI36" s="7">
        <v>2.5960000000000001</v>
      </c>
      <c r="BJ36" s="7">
        <v>2.347</v>
      </c>
      <c r="BK36" s="7">
        <v>2.6560000000000001</v>
      </c>
      <c r="BL36" s="7">
        <v>3.0670000000000002</v>
      </c>
      <c r="BM36" s="7">
        <v>3.7650000000000001</v>
      </c>
      <c r="BN36" s="7">
        <v>2.1850000000000001</v>
      </c>
      <c r="BO36" s="7">
        <v>2.4700000000000002</v>
      </c>
      <c r="BP36" s="7">
        <v>2.7919999999999998</v>
      </c>
      <c r="BQ36" s="7">
        <v>3.4239999999999999</v>
      </c>
      <c r="BR36" s="7">
        <v>3.5510000000000002</v>
      </c>
      <c r="BS36" s="7">
        <v>3.9180000000000001</v>
      </c>
      <c r="BT36" s="7">
        <v>4.1970000000000001</v>
      </c>
      <c r="BU36" s="7">
        <v>4.6180000000000003</v>
      </c>
      <c r="BV36" s="7">
        <v>5.0279999999999996</v>
      </c>
      <c r="BW36" s="7">
        <v>5.7130000000000001</v>
      </c>
      <c r="BX36" s="7">
        <v>7.7469999999999999</v>
      </c>
    </row>
    <row r="37" spans="1:76" x14ac:dyDescent="0.2">
      <c r="A37" s="8" t="s">
        <v>154</v>
      </c>
      <c r="B37" s="8" t="s">
        <v>155</v>
      </c>
      <c r="C37" s="7">
        <v>1.2E-2</v>
      </c>
      <c r="D37" s="7">
        <v>2.5000000000000001E-2</v>
      </c>
      <c r="E37" s="7">
        <v>2.5000000000000001E-2</v>
      </c>
      <c r="F37" s="7">
        <v>3.5999999999999997E-2</v>
      </c>
      <c r="G37" s="7">
        <v>4.2999999999999997E-2</v>
      </c>
      <c r="H37" s="7">
        <v>5.0999999999999997E-2</v>
      </c>
      <c r="I37" s="7">
        <v>5.2999999999999999E-2</v>
      </c>
      <c r="J37" s="7">
        <v>6.0999999999999999E-2</v>
      </c>
      <c r="K37" s="7">
        <v>6.0999999999999999E-2</v>
      </c>
      <c r="L37" s="7">
        <v>3.9E-2</v>
      </c>
      <c r="M37" s="7">
        <v>4.3999999999999997E-2</v>
      </c>
      <c r="N37" s="7">
        <v>4.9000000000000002E-2</v>
      </c>
      <c r="O37" s="7">
        <v>5.5E-2</v>
      </c>
      <c r="P37" s="7">
        <v>6.9000000000000006E-2</v>
      </c>
      <c r="Q37" s="7">
        <v>8.3000000000000004E-2</v>
      </c>
      <c r="R37" s="7">
        <v>8.4000000000000005E-2</v>
      </c>
      <c r="S37" s="7">
        <v>8.8999999999999996E-2</v>
      </c>
      <c r="T37" s="7">
        <v>8.8999999999999996E-2</v>
      </c>
      <c r="U37" s="7">
        <v>6.4000000000000001E-2</v>
      </c>
      <c r="V37" s="7">
        <v>7.3999999999999996E-2</v>
      </c>
      <c r="W37" s="7">
        <v>8.3000000000000004E-2</v>
      </c>
      <c r="X37" s="7">
        <v>9.5000000000000001E-2</v>
      </c>
      <c r="Y37" s="7">
        <v>0.10299999999999999</v>
      </c>
      <c r="Z37" s="7">
        <v>0.128</v>
      </c>
      <c r="AA37" s="7">
        <v>0.14000000000000001</v>
      </c>
      <c r="AB37" s="7">
        <v>0.151</v>
      </c>
      <c r="AC37" s="7">
        <v>0.17699999999999999</v>
      </c>
      <c r="AD37" s="7">
        <v>0.20499999999999999</v>
      </c>
      <c r="AE37" s="7">
        <v>0.24399999999999999</v>
      </c>
      <c r="AF37" s="7">
        <v>0.26300000000000001</v>
      </c>
      <c r="AG37" s="7">
        <v>0.32200000000000001</v>
      </c>
      <c r="AH37" s="7">
        <v>0.378</v>
      </c>
      <c r="AI37" s="7">
        <v>0.44</v>
      </c>
      <c r="AJ37" s="7">
        <v>0.52500000000000002</v>
      </c>
      <c r="AK37" s="7">
        <v>0.47199999999999998</v>
      </c>
      <c r="AL37" s="7">
        <v>0.56999999999999995</v>
      </c>
      <c r="AM37" s="7">
        <v>0.59499999999999997</v>
      </c>
      <c r="AN37" s="7">
        <v>0.52500000000000002</v>
      </c>
      <c r="AO37" s="7">
        <v>0.63700000000000001</v>
      </c>
      <c r="AP37" s="7">
        <v>0.628</v>
      </c>
      <c r="AQ37" s="7">
        <v>0.68</v>
      </c>
      <c r="AR37" s="7">
        <v>0.94399999999999995</v>
      </c>
      <c r="AS37" s="7">
        <v>0.84699999999999998</v>
      </c>
      <c r="AT37" s="7">
        <v>0.98099999999999998</v>
      </c>
      <c r="AU37" s="7">
        <v>0.94499999999999995</v>
      </c>
      <c r="AV37" s="7">
        <v>1.0429999999999999</v>
      </c>
      <c r="AW37" s="7">
        <v>0.95099999999999996</v>
      </c>
      <c r="AX37" s="7">
        <v>1.0489999999999999</v>
      </c>
      <c r="AY37" s="7">
        <v>1.36</v>
      </c>
      <c r="AZ37" s="7">
        <v>1.4330000000000001</v>
      </c>
      <c r="BA37" s="7">
        <v>1.7250000000000001</v>
      </c>
      <c r="BB37" s="7">
        <v>1.77</v>
      </c>
      <c r="BC37" s="7">
        <v>1.7589999999999999</v>
      </c>
      <c r="BD37" s="7">
        <v>1.5489999999999999</v>
      </c>
      <c r="BE37" s="7">
        <v>1.109</v>
      </c>
      <c r="BF37" s="7">
        <v>1.3029999999999999</v>
      </c>
      <c r="BG37" s="7">
        <v>1.2789999999999999</v>
      </c>
      <c r="BH37" s="7">
        <v>1.242</v>
      </c>
      <c r="BI37" s="7">
        <v>1.458</v>
      </c>
      <c r="BJ37" s="7">
        <v>1.647</v>
      </c>
      <c r="BK37" s="7">
        <v>1.5169999999999999</v>
      </c>
      <c r="BL37" s="7">
        <v>1.7190000000000001</v>
      </c>
      <c r="BM37" s="7">
        <v>2.621</v>
      </c>
      <c r="BN37" s="7">
        <v>3.9359999999999999</v>
      </c>
      <c r="BO37" s="7">
        <v>3.7210000000000001</v>
      </c>
      <c r="BP37" s="7">
        <v>3.5179999999999998</v>
      </c>
      <c r="BQ37" s="7">
        <v>3.8479999999999999</v>
      </c>
      <c r="BR37" s="7">
        <v>3.9260000000000002</v>
      </c>
      <c r="BS37" s="7">
        <v>5.6769999999999996</v>
      </c>
      <c r="BT37" s="7">
        <v>4.7329999999999997</v>
      </c>
      <c r="BU37" s="7">
        <v>5.0060000000000002</v>
      </c>
      <c r="BV37" s="7">
        <v>4.58</v>
      </c>
      <c r="BW37" s="7">
        <v>7.9820000000000002</v>
      </c>
      <c r="BX37" s="7">
        <v>9.74</v>
      </c>
    </row>
    <row r="38" spans="1:76" x14ac:dyDescent="0.2">
      <c r="A38" s="8" t="s">
        <v>576</v>
      </c>
      <c r="B38" s="8" t="s">
        <v>577</v>
      </c>
      <c r="C38" s="7">
        <v>0.112</v>
      </c>
      <c r="D38" s="7">
        <v>7.6999999999999999E-2</v>
      </c>
      <c r="E38" s="7">
        <v>9.1999999999999998E-2</v>
      </c>
      <c r="F38" s="7">
        <v>0.14299999999999999</v>
      </c>
      <c r="G38" s="7">
        <v>0.153</v>
      </c>
      <c r="H38" s="7">
        <v>0.17699999999999999</v>
      </c>
      <c r="I38" s="7">
        <v>0.16800000000000001</v>
      </c>
      <c r="J38" s="7">
        <v>0.17</v>
      </c>
      <c r="K38" s="7">
        <v>0.17100000000000001</v>
      </c>
      <c r="L38" s="7">
        <v>0.2</v>
      </c>
      <c r="M38" s="7">
        <v>0.315</v>
      </c>
      <c r="N38" s="7">
        <v>0.33400000000000002</v>
      </c>
      <c r="O38" s="7">
        <v>0.37</v>
      </c>
      <c r="P38" s="7">
        <v>0.34699999999999998</v>
      </c>
      <c r="Q38" s="7">
        <v>0.30299999999999999</v>
      </c>
      <c r="R38" s="7">
        <v>0.32600000000000001</v>
      </c>
      <c r="S38" s="7">
        <v>0.33200000000000002</v>
      </c>
      <c r="T38" s="7">
        <v>0.33600000000000002</v>
      </c>
      <c r="U38" s="7">
        <v>0.36199999999999999</v>
      </c>
      <c r="V38" s="7">
        <v>0.38</v>
      </c>
      <c r="W38" s="7">
        <v>0.45100000000000001</v>
      </c>
      <c r="X38" s="7">
        <v>0.58499999999999996</v>
      </c>
      <c r="Y38" s="7">
        <v>0.68400000000000005</v>
      </c>
      <c r="Z38" s="7">
        <v>0.75700000000000001</v>
      </c>
      <c r="AA38" s="7">
        <v>0.88400000000000001</v>
      </c>
      <c r="AB38" s="7">
        <v>0.94399999999999995</v>
      </c>
      <c r="AC38" s="7">
        <v>0.79500000000000004</v>
      </c>
      <c r="AD38" s="7">
        <v>0.89800000000000002</v>
      </c>
      <c r="AE38" s="7">
        <v>1.0629999999999999</v>
      </c>
      <c r="AF38" s="7">
        <v>1.2110000000000001</v>
      </c>
      <c r="AG38" s="7">
        <v>1.448</v>
      </c>
      <c r="AH38" s="7">
        <v>1.6679999999999999</v>
      </c>
      <c r="AI38" s="7">
        <v>1.7569999999999999</v>
      </c>
      <c r="AJ38" s="7">
        <v>2.4940000000000002</v>
      </c>
      <c r="AK38" s="7">
        <v>2.726</v>
      </c>
      <c r="AL38" s="7">
        <v>2.544</v>
      </c>
      <c r="AM38" s="7">
        <v>3.3769999999999998</v>
      </c>
      <c r="AN38" s="7">
        <v>3.0059999999999998</v>
      </c>
      <c r="AO38" s="7">
        <v>3.1579999999999999</v>
      </c>
      <c r="AP38" s="7">
        <v>3.282</v>
      </c>
      <c r="AQ38" s="7">
        <v>3.4609999999999999</v>
      </c>
      <c r="AR38" s="7">
        <v>3.4449999999999998</v>
      </c>
      <c r="AS38" s="7">
        <v>4.3970000000000002</v>
      </c>
      <c r="AT38" s="7">
        <v>4.1239999999999997</v>
      </c>
      <c r="AU38" s="7">
        <v>4.0519999999999996</v>
      </c>
      <c r="AV38" s="7">
        <v>4.1740000000000004</v>
      </c>
      <c r="AW38" s="7">
        <v>4.048</v>
      </c>
      <c r="AX38" s="7">
        <v>3.7610000000000001</v>
      </c>
      <c r="AY38" s="7">
        <v>3.5430000000000001</v>
      </c>
      <c r="AZ38" s="7">
        <v>3.6869999999999998</v>
      </c>
      <c r="BA38" s="7">
        <v>3.5710000000000002</v>
      </c>
      <c r="BB38" s="7">
        <v>4.17</v>
      </c>
      <c r="BC38" s="7">
        <v>4.0789999999999997</v>
      </c>
      <c r="BD38" s="7">
        <v>4.43</v>
      </c>
      <c r="BE38" s="7">
        <v>4.234</v>
      </c>
      <c r="BF38" s="7">
        <v>5.0609999999999999</v>
      </c>
      <c r="BG38" s="7">
        <v>5.5220000000000002</v>
      </c>
      <c r="BH38" s="7">
        <v>5.8529999999999998</v>
      </c>
      <c r="BI38" s="7">
        <v>6.359</v>
      </c>
      <c r="BJ38" s="7">
        <v>6.9740000000000002</v>
      </c>
      <c r="BK38" s="7">
        <v>7.2619999999999996</v>
      </c>
      <c r="BL38" s="7">
        <v>7.7460000000000004</v>
      </c>
      <c r="BM38" s="7">
        <v>7.6790000000000003</v>
      </c>
      <c r="BN38" s="7">
        <v>7.6020000000000003</v>
      </c>
      <c r="BO38" s="7">
        <v>8.0329999999999995</v>
      </c>
      <c r="BP38" s="7">
        <v>7.6050000000000004</v>
      </c>
      <c r="BQ38" s="7">
        <v>7.3860000000000001</v>
      </c>
      <c r="BR38" s="7">
        <v>7.59</v>
      </c>
      <c r="BS38" s="7">
        <v>7.7110000000000003</v>
      </c>
      <c r="BT38" s="7">
        <v>7.8659999999999997</v>
      </c>
      <c r="BU38" s="7">
        <v>8.3149999999999995</v>
      </c>
      <c r="BV38" s="7">
        <v>8.4510000000000005</v>
      </c>
      <c r="BW38" s="7">
        <v>9.2620000000000005</v>
      </c>
      <c r="BX38" s="7">
        <v>10.334</v>
      </c>
    </row>
    <row r="39" spans="1:76" x14ac:dyDescent="0.2">
      <c r="A39" s="8" t="s">
        <v>156</v>
      </c>
      <c r="B39" s="8" t="s">
        <v>157</v>
      </c>
      <c r="C39" s="7">
        <v>3.6999999999999998E-2</v>
      </c>
      <c r="D39" s="7">
        <v>3.5999999999999997E-2</v>
      </c>
      <c r="E39" s="7">
        <v>5.0999999999999997E-2</v>
      </c>
      <c r="F39" s="7">
        <v>7.0999999999999994E-2</v>
      </c>
      <c r="G39" s="7">
        <v>7.3999999999999996E-2</v>
      </c>
      <c r="H39" s="7">
        <v>8.8999999999999996E-2</v>
      </c>
      <c r="I39" s="7">
        <v>9.8000000000000004E-2</v>
      </c>
      <c r="J39" s="7">
        <v>0.126</v>
      </c>
      <c r="K39" s="7">
        <v>0.17799999999999999</v>
      </c>
      <c r="L39" s="7">
        <v>0.184</v>
      </c>
      <c r="M39" s="7">
        <v>0.185</v>
      </c>
      <c r="N39" s="7">
        <v>0.19500000000000001</v>
      </c>
      <c r="O39" s="7">
        <v>0.246</v>
      </c>
      <c r="P39" s="7">
        <v>0.28000000000000003</v>
      </c>
      <c r="Q39" s="7">
        <v>0.33700000000000002</v>
      </c>
      <c r="R39" s="7">
        <v>0.379</v>
      </c>
      <c r="S39" s="7">
        <v>0.433</v>
      </c>
      <c r="T39" s="7">
        <v>0.47899999999999998</v>
      </c>
      <c r="U39" s="7">
        <v>0.504</v>
      </c>
      <c r="V39" s="7">
        <v>0.66200000000000003</v>
      </c>
      <c r="W39" s="7">
        <v>0.85599999999999998</v>
      </c>
      <c r="X39" s="7">
        <v>0.97599999999999998</v>
      </c>
      <c r="Y39" s="7">
        <v>1.2190000000000001</v>
      </c>
      <c r="Z39" s="7">
        <v>1.077</v>
      </c>
      <c r="AA39" s="7">
        <v>1.607</v>
      </c>
      <c r="AB39" s="7">
        <v>1.4179999999999999</v>
      </c>
      <c r="AC39" s="7">
        <v>1.62</v>
      </c>
      <c r="AD39" s="7">
        <v>1.7250000000000001</v>
      </c>
      <c r="AE39" s="7">
        <v>1.851</v>
      </c>
      <c r="AF39" s="7">
        <v>2.35</v>
      </c>
      <c r="AG39" s="7">
        <v>2.589</v>
      </c>
      <c r="AH39" s="7">
        <v>2.907</v>
      </c>
      <c r="AI39" s="7">
        <v>3.3559999999999999</v>
      </c>
      <c r="AJ39" s="7">
        <v>3.5430000000000001</v>
      </c>
      <c r="AK39" s="7">
        <v>3.863</v>
      </c>
      <c r="AL39" s="7">
        <v>3.7389999999999999</v>
      </c>
      <c r="AM39" s="7">
        <v>3.8210000000000002</v>
      </c>
      <c r="AN39" s="7">
        <v>3.6379999999999999</v>
      </c>
      <c r="AO39" s="7">
        <v>3.5110000000000001</v>
      </c>
      <c r="AP39" s="7">
        <v>3.4319999999999999</v>
      </c>
      <c r="AQ39" s="7">
        <v>3.5670000000000002</v>
      </c>
      <c r="AR39" s="7">
        <v>3.8250000000000002</v>
      </c>
      <c r="AS39" s="7">
        <v>3.71</v>
      </c>
      <c r="AT39" s="7">
        <v>4.0910000000000002</v>
      </c>
      <c r="AU39" s="7">
        <v>4.3639999999999999</v>
      </c>
      <c r="AV39" s="7">
        <v>4.2640000000000002</v>
      </c>
      <c r="AW39" s="7">
        <v>4.3730000000000002</v>
      </c>
      <c r="AX39" s="7">
        <v>4.4859999999999998</v>
      </c>
      <c r="AY39" s="7">
        <v>5.1020000000000003</v>
      </c>
      <c r="AZ39" s="7">
        <v>4.9749999999999996</v>
      </c>
      <c r="BA39" s="7">
        <v>6.6630000000000003</v>
      </c>
      <c r="BB39" s="7">
        <v>8.3019999999999996</v>
      </c>
      <c r="BC39" s="7">
        <v>9.7490000000000006</v>
      </c>
      <c r="BD39" s="7">
        <v>10.179</v>
      </c>
      <c r="BE39" s="7">
        <v>10.487</v>
      </c>
      <c r="BF39" s="7">
        <v>10.457000000000001</v>
      </c>
      <c r="BG39" s="7">
        <v>10.564</v>
      </c>
      <c r="BH39" s="7">
        <v>12.199</v>
      </c>
      <c r="BI39" s="7">
        <v>14.795</v>
      </c>
      <c r="BJ39" s="7">
        <v>13.262</v>
      </c>
      <c r="BK39" s="7">
        <v>13.185</v>
      </c>
      <c r="BL39" s="7">
        <v>13.728</v>
      </c>
      <c r="BM39" s="7">
        <v>14.51</v>
      </c>
      <c r="BN39" s="7">
        <v>16.277000000000001</v>
      </c>
      <c r="BO39" s="7">
        <v>16.643000000000001</v>
      </c>
      <c r="BP39" s="7">
        <v>21.178000000000001</v>
      </c>
      <c r="BQ39" s="7">
        <v>19.131</v>
      </c>
      <c r="BR39" s="7">
        <v>18.760999999999999</v>
      </c>
      <c r="BS39" s="7">
        <v>18.503</v>
      </c>
      <c r="BT39" s="7">
        <v>20.939</v>
      </c>
      <c r="BU39" s="7">
        <v>18.687000000000001</v>
      </c>
      <c r="BV39" s="7">
        <v>20.911000000000001</v>
      </c>
      <c r="BW39" s="7">
        <v>20.86</v>
      </c>
      <c r="BX39" s="7">
        <v>20.108000000000001</v>
      </c>
    </row>
    <row r="40" spans="1:76" x14ac:dyDescent="0.2">
      <c r="A40" s="8" t="s">
        <v>158</v>
      </c>
      <c r="B40" s="8" t="s">
        <v>159</v>
      </c>
      <c r="AF40" s="7">
        <v>1.486</v>
      </c>
      <c r="AG40" s="7">
        <v>1.6419999999999999</v>
      </c>
      <c r="AH40" s="7">
        <v>1.911</v>
      </c>
      <c r="AI40" s="7">
        <v>2.2160000000000002</v>
      </c>
      <c r="AJ40" s="7">
        <v>2.347</v>
      </c>
      <c r="AK40" s="7">
        <v>2.4980000000000002</v>
      </c>
      <c r="AL40" s="7">
        <v>2.367</v>
      </c>
      <c r="AM40" s="7">
        <v>2.5449999999999999</v>
      </c>
      <c r="AN40" s="7">
        <v>2.3330000000000002</v>
      </c>
      <c r="AO40" s="7">
        <v>2.2130000000000001</v>
      </c>
      <c r="AP40" s="7">
        <v>2.2200000000000002</v>
      </c>
      <c r="AQ40" s="7">
        <v>2.1549999999999998</v>
      </c>
      <c r="AR40" s="7">
        <v>2.2549999999999999</v>
      </c>
      <c r="AS40" s="7">
        <v>2.4660000000000002</v>
      </c>
      <c r="AT40" s="7">
        <v>2.5409999999999999</v>
      </c>
      <c r="AU40" s="7">
        <v>2.4279999999999999</v>
      </c>
      <c r="AV40" s="7">
        <v>2.33</v>
      </c>
      <c r="AW40" s="7">
        <v>2.4119999999999999</v>
      </c>
      <c r="AX40" s="7">
        <v>2.4260000000000002</v>
      </c>
      <c r="AY40" s="7">
        <v>2.6</v>
      </c>
      <c r="AZ40" s="7">
        <v>2.8220000000000001</v>
      </c>
      <c r="BA40" s="7">
        <v>3.7229999999999999</v>
      </c>
      <c r="BB40" s="7">
        <v>4.5999999999999996</v>
      </c>
      <c r="BC40" s="7">
        <v>5.2009999999999996</v>
      </c>
      <c r="BD40" s="7">
        <v>5.2009999999999996</v>
      </c>
      <c r="BE40" s="7">
        <v>5.3010000000000002</v>
      </c>
      <c r="BF40" s="7">
        <v>5.7009999999999996</v>
      </c>
      <c r="BG40" s="7">
        <v>6.0010000000000003</v>
      </c>
      <c r="BH40" s="7">
        <v>7.0439999999999996</v>
      </c>
      <c r="BI40" s="7">
        <v>7.8010000000000002</v>
      </c>
      <c r="BJ40" s="7">
        <v>7.9050000000000002</v>
      </c>
      <c r="BK40" s="7">
        <v>7.7009999999999996</v>
      </c>
      <c r="BL40" s="7">
        <v>7.9720000000000004</v>
      </c>
      <c r="BM40" s="7">
        <v>8.298</v>
      </c>
      <c r="BN40" s="7">
        <v>8.77</v>
      </c>
      <c r="BO40" s="7">
        <v>9.0370000000000008</v>
      </c>
      <c r="BP40" s="7">
        <v>9.2309999999999999</v>
      </c>
      <c r="BQ40" s="7">
        <v>9.782</v>
      </c>
      <c r="BR40" s="7">
        <v>10.316000000000001</v>
      </c>
      <c r="BS40" s="7">
        <v>10.528</v>
      </c>
      <c r="BT40" s="7">
        <v>10.926</v>
      </c>
      <c r="BU40" s="7">
        <v>11.54</v>
      </c>
      <c r="BV40" s="7">
        <v>11.253</v>
      </c>
      <c r="BW40" s="7">
        <v>11.851000000000001</v>
      </c>
      <c r="BX40" s="7">
        <v>12.11</v>
      </c>
    </row>
    <row r="41" spans="1:76" x14ac:dyDescent="0.2">
      <c r="A41" s="8" t="s">
        <v>160</v>
      </c>
      <c r="B41" s="8" t="s">
        <v>161</v>
      </c>
      <c r="AF41" s="7">
        <v>0.86399999999999999</v>
      </c>
      <c r="AG41" s="7">
        <v>0.94699999999999995</v>
      </c>
      <c r="AH41" s="7">
        <v>0.996</v>
      </c>
      <c r="AI41" s="7">
        <v>1.139</v>
      </c>
      <c r="AJ41" s="7">
        <v>1.1950000000000001</v>
      </c>
      <c r="AK41" s="7">
        <v>1.3660000000000001</v>
      </c>
      <c r="AL41" s="7">
        <v>1.3720000000000001</v>
      </c>
      <c r="AM41" s="7">
        <v>1.2749999999999999</v>
      </c>
      <c r="AN41" s="7">
        <v>1.3049999999999999</v>
      </c>
      <c r="AO41" s="7">
        <v>1.298</v>
      </c>
      <c r="AP41" s="7">
        <v>1.212</v>
      </c>
      <c r="AQ41" s="7">
        <v>1.4119999999999999</v>
      </c>
      <c r="AR41" s="7">
        <v>1.57</v>
      </c>
      <c r="AS41" s="7">
        <v>1.244</v>
      </c>
      <c r="AT41" s="7">
        <v>1.55</v>
      </c>
      <c r="AU41" s="7">
        <v>1.9359999999999999</v>
      </c>
      <c r="AV41" s="7">
        <v>1.9350000000000001</v>
      </c>
      <c r="AW41" s="7">
        <v>1.9610000000000001</v>
      </c>
      <c r="AX41" s="7">
        <v>2.06</v>
      </c>
      <c r="AY41" s="7">
        <v>2.5009999999999999</v>
      </c>
      <c r="AZ41" s="7">
        <v>2.1539999999999999</v>
      </c>
      <c r="BA41" s="7">
        <v>2.9390000000000001</v>
      </c>
      <c r="BB41" s="7">
        <v>3.702</v>
      </c>
      <c r="BC41" s="7">
        <v>4.548</v>
      </c>
      <c r="BD41" s="7">
        <v>4.9779999999999998</v>
      </c>
      <c r="BE41" s="7">
        <v>5.1859999999999999</v>
      </c>
      <c r="BF41" s="7">
        <v>4.7560000000000002</v>
      </c>
      <c r="BG41" s="7">
        <v>4.5629999999999997</v>
      </c>
      <c r="BH41" s="7">
        <v>5.1550000000000002</v>
      </c>
      <c r="BI41" s="7">
        <v>6.9930000000000003</v>
      </c>
      <c r="BJ41" s="7">
        <v>5.3570000000000002</v>
      </c>
      <c r="BK41" s="7">
        <v>5.484</v>
      </c>
      <c r="BL41" s="7">
        <v>5.7549999999999999</v>
      </c>
      <c r="BM41" s="7">
        <v>6.2119999999999997</v>
      </c>
      <c r="BN41" s="7">
        <v>7.5069999999999997</v>
      </c>
      <c r="BO41" s="7">
        <v>7.6059999999999999</v>
      </c>
      <c r="BP41" s="7">
        <v>11.946999999999999</v>
      </c>
      <c r="BQ41" s="7">
        <v>9.3490000000000002</v>
      </c>
      <c r="BR41" s="7">
        <v>8.4450000000000003</v>
      </c>
      <c r="BS41" s="7">
        <v>7.9749999999999996</v>
      </c>
      <c r="BT41" s="7">
        <v>10.013</v>
      </c>
      <c r="BU41" s="7">
        <v>7.1470000000000002</v>
      </c>
      <c r="BV41" s="7">
        <v>9.6579999999999995</v>
      </c>
      <c r="BW41" s="7">
        <v>9.0090000000000003</v>
      </c>
      <c r="BX41" s="7">
        <v>7.9980000000000002</v>
      </c>
    </row>
    <row r="42" spans="1:76" x14ac:dyDescent="0.2">
      <c r="A42" s="8" t="s">
        <v>578</v>
      </c>
      <c r="B42" s="8" t="s">
        <v>579</v>
      </c>
      <c r="AC42" s="7">
        <v>0.68</v>
      </c>
      <c r="AD42" s="7">
        <v>0.76400000000000001</v>
      </c>
      <c r="AE42" s="7">
        <v>0.72599999999999998</v>
      </c>
      <c r="AF42" s="7">
        <v>1.2609999999999999</v>
      </c>
      <c r="AG42" s="7">
        <v>1.6919999999999999</v>
      </c>
      <c r="AH42" s="7">
        <v>1.587</v>
      </c>
      <c r="AI42" s="7">
        <v>2.2320000000000002</v>
      </c>
      <c r="AJ42" s="7">
        <v>2.8460000000000001</v>
      </c>
      <c r="AK42" s="7">
        <v>3.2160000000000002</v>
      </c>
      <c r="AL42" s="7">
        <v>3.2669999999999999</v>
      </c>
      <c r="AM42" s="7">
        <v>3.8540000000000001</v>
      </c>
      <c r="AN42" s="7">
        <v>5.4370000000000003</v>
      </c>
      <c r="AO42" s="7">
        <v>5.8639999999999999</v>
      </c>
      <c r="AP42" s="7">
        <v>7.9269999999999996</v>
      </c>
      <c r="AQ42" s="7">
        <v>7.3159999999999998</v>
      </c>
      <c r="AR42" s="7">
        <v>6.6929999999999996</v>
      </c>
      <c r="AS42" s="7">
        <v>9.3520000000000003</v>
      </c>
      <c r="AT42" s="7">
        <v>9.2810000000000006</v>
      </c>
      <c r="AU42" s="7">
        <v>9.99</v>
      </c>
      <c r="AV42" s="7">
        <v>10.898</v>
      </c>
      <c r="AW42" s="7">
        <v>10.178000000000001</v>
      </c>
      <c r="AX42" s="7">
        <v>10.801</v>
      </c>
      <c r="AY42" s="7">
        <v>11.75</v>
      </c>
      <c r="AZ42" s="7">
        <v>12.500999999999999</v>
      </c>
      <c r="BA42" s="7">
        <v>12.347</v>
      </c>
      <c r="BB42" s="7">
        <v>12.877000000000001</v>
      </c>
      <c r="BC42" s="7">
        <v>12.909000000000001</v>
      </c>
      <c r="BD42" s="7">
        <v>13.193</v>
      </c>
      <c r="BE42" s="7">
        <v>14.923</v>
      </c>
      <c r="BF42" s="7">
        <v>13.933999999999999</v>
      </c>
      <c r="BG42" s="7">
        <v>16.195</v>
      </c>
      <c r="BH42" s="7">
        <v>15.887</v>
      </c>
      <c r="BI42" s="7">
        <v>15.374000000000001</v>
      </c>
      <c r="BJ42" s="7">
        <v>16.620999999999999</v>
      </c>
      <c r="BK42" s="7">
        <v>18.327999999999999</v>
      </c>
      <c r="BL42" s="7">
        <v>17.597999999999999</v>
      </c>
      <c r="BM42" s="7">
        <v>18.231000000000002</v>
      </c>
      <c r="BN42" s="7">
        <v>19.631</v>
      </c>
      <c r="BO42" s="7">
        <v>21.876000000000001</v>
      </c>
      <c r="BP42" s="7">
        <v>19.239999999999998</v>
      </c>
      <c r="BQ42" s="7">
        <v>19.356000000000002</v>
      </c>
      <c r="BR42" s="7">
        <v>20.358000000000001</v>
      </c>
      <c r="BS42" s="7">
        <v>16.323</v>
      </c>
      <c r="BT42" s="7">
        <v>20.593</v>
      </c>
      <c r="BU42" s="7">
        <v>21.024999999999999</v>
      </c>
      <c r="BV42" s="7">
        <v>23.690999999999999</v>
      </c>
      <c r="BW42" s="7">
        <v>26.442</v>
      </c>
      <c r="BX42" s="7">
        <v>24.24</v>
      </c>
    </row>
    <row r="43" spans="1:76" x14ac:dyDescent="0.2">
      <c r="B43" t="s">
        <v>83</v>
      </c>
    </row>
    <row r="44" spans="1:76" x14ac:dyDescent="0.2">
      <c r="A44" s="8" t="s">
        <v>94</v>
      </c>
      <c r="B44" s="8" t="s">
        <v>95</v>
      </c>
      <c r="C44" s="7">
        <v>1.2999999999999999E-2</v>
      </c>
      <c r="D44" s="7">
        <v>1.2999999999999999E-2</v>
      </c>
      <c r="E44" s="7">
        <v>1.7000000000000001E-2</v>
      </c>
      <c r="F44" s="7">
        <v>2.1000000000000001E-2</v>
      </c>
      <c r="G44" s="7">
        <v>2.1000000000000001E-2</v>
      </c>
      <c r="H44" s="7">
        <v>2.1999999999999999E-2</v>
      </c>
      <c r="I44" s="7">
        <v>4.4999999999999998E-2</v>
      </c>
      <c r="J44" s="7">
        <v>0.05</v>
      </c>
      <c r="K44" s="7">
        <v>5.7000000000000002E-2</v>
      </c>
      <c r="L44" s="7">
        <v>0.105</v>
      </c>
      <c r="M44" s="7">
        <v>0.104</v>
      </c>
      <c r="N44" s="7">
        <v>0.113</v>
      </c>
      <c r="O44" s="7">
        <v>0.126</v>
      </c>
      <c r="P44" s="7">
        <v>0.152</v>
      </c>
      <c r="Q44" s="7">
        <v>0.16700000000000001</v>
      </c>
      <c r="R44" s="7">
        <v>0.17399999999999999</v>
      </c>
      <c r="S44" s="7">
        <v>0.18</v>
      </c>
      <c r="T44" s="7">
        <v>0.2</v>
      </c>
      <c r="U44" s="7">
        <v>0.187</v>
      </c>
      <c r="V44" s="7">
        <v>0.17599999999999999</v>
      </c>
      <c r="W44" s="7">
        <v>0.20200000000000001</v>
      </c>
      <c r="X44" s="7">
        <v>0.22600000000000001</v>
      </c>
      <c r="Y44" s="7">
        <v>0.27800000000000002</v>
      </c>
      <c r="Z44" s="7">
        <v>0.29099999999999998</v>
      </c>
      <c r="AA44" s="7">
        <v>0.317</v>
      </c>
      <c r="AB44" s="7">
        <v>0.443</v>
      </c>
      <c r="AC44" s="7">
        <v>0.51600000000000001</v>
      </c>
      <c r="AD44" s="7">
        <v>0.61899999999999999</v>
      </c>
      <c r="AE44" s="7">
        <v>0.78700000000000003</v>
      </c>
      <c r="AF44" s="7">
        <v>0.89700000000000002</v>
      </c>
      <c r="AG44" s="7">
        <v>1.117</v>
      </c>
      <c r="AH44" s="7">
        <v>1.079</v>
      </c>
      <c r="AI44" s="7">
        <v>1.5389999999999999</v>
      </c>
      <c r="AJ44" s="7">
        <v>2.117</v>
      </c>
      <c r="AK44" s="7">
        <v>2.2160000000000002</v>
      </c>
      <c r="AL44" s="7">
        <v>2.3919999999999999</v>
      </c>
      <c r="AM44" s="7">
        <v>3.2490000000000001</v>
      </c>
      <c r="AN44" s="7">
        <v>3.7850000000000001</v>
      </c>
      <c r="AO44" s="7">
        <v>3.7679999999999998</v>
      </c>
      <c r="AP44" s="7">
        <v>5.3920000000000003</v>
      </c>
      <c r="AQ44" s="7">
        <v>5.1130000000000004</v>
      </c>
      <c r="AR44" s="7">
        <v>5.0599999999999996</v>
      </c>
      <c r="AS44" s="7">
        <v>6.3289999999999997</v>
      </c>
      <c r="AT44" s="7">
        <v>6.0330000000000004</v>
      </c>
      <c r="AU44" s="7">
        <v>6.3659999999999997</v>
      </c>
      <c r="AV44" s="7">
        <v>6.9880000000000004</v>
      </c>
      <c r="AW44" s="7">
        <v>7.2240000000000002</v>
      </c>
      <c r="AX44" s="7">
        <v>7.1849999999999996</v>
      </c>
      <c r="AY44" s="7">
        <v>7.3520000000000003</v>
      </c>
      <c r="AZ44" s="7">
        <v>6.306</v>
      </c>
      <c r="BA44" s="7">
        <v>7.7450000000000001</v>
      </c>
      <c r="BB44" s="7">
        <v>8.34</v>
      </c>
      <c r="BC44" s="7">
        <v>8.9260000000000002</v>
      </c>
      <c r="BD44" s="7">
        <v>10.007</v>
      </c>
      <c r="BE44" s="7">
        <v>10.071</v>
      </c>
      <c r="BF44" s="7">
        <v>10.130000000000001</v>
      </c>
      <c r="BG44" s="7">
        <v>10.7</v>
      </c>
      <c r="BH44" s="7">
        <v>11.231</v>
      </c>
      <c r="BI44" s="7">
        <v>11.759</v>
      </c>
      <c r="BJ44" s="7">
        <v>12.787000000000001</v>
      </c>
      <c r="BK44" s="7">
        <v>13.206</v>
      </c>
      <c r="BL44" s="7">
        <v>14.24</v>
      </c>
      <c r="BM44" s="7">
        <v>15.786</v>
      </c>
      <c r="BN44" s="7">
        <v>17.114000000000001</v>
      </c>
      <c r="BO44" s="7">
        <v>17.843</v>
      </c>
      <c r="BP44" s="7">
        <v>18.611000000000001</v>
      </c>
      <c r="BQ44" s="7">
        <v>20.885000000000002</v>
      </c>
      <c r="BR44" s="7">
        <v>21.010999999999999</v>
      </c>
      <c r="BS44" s="7">
        <v>21.550999999999998</v>
      </c>
      <c r="BT44" s="7">
        <v>21.940999999999999</v>
      </c>
      <c r="BU44" s="7">
        <v>23.146999999999998</v>
      </c>
      <c r="BV44" s="7">
        <v>21.867999999999999</v>
      </c>
      <c r="BW44" s="7">
        <v>23.503</v>
      </c>
      <c r="BX44" s="7">
        <v>27.303999999999998</v>
      </c>
    </row>
    <row r="45" spans="1:76" x14ac:dyDescent="0.2">
      <c r="A45" s="8" t="s">
        <v>96</v>
      </c>
      <c r="B45" s="8" t="s">
        <v>97</v>
      </c>
      <c r="C45" s="7">
        <v>0.01</v>
      </c>
      <c r="D45" s="7">
        <v>0.01</v>
      </c>
      <c r="E45" s="7">
        <v>1.2999999999999999E-2</v>
      </c>
      <c r="F45" s="7">
        <v>1.7000000000000001E-2</v>
      </c>
      <c r="G45" s="7">
        <v>1.7000000000000001E-2</v>
      </c>
      <c r="H45" s="7">
        <v>1.7999999999999999E-2</v>
      </c>
      <c r="I45" s="7">
        <v>3.5999999999999997E-2</v>
      </c>
      <c r="J45" s="7">
        <v>0.04</v>
      </c>
      <c r="K45" s="7">
        <v>4.5999999999999999E-2</v>
      </c>
      <c r="L45" s="7">
        <v>8.5000000000000006E-2</v>
      </c>
      <c r="M45" s="7">
        <v>8.4000000000000005E-2</v>
      </c>
      <c r="N45" s="7">
        <v>9.0999999999999998E-2</v>
      </c>
      <c r="O45" s="7">
        <v>0.10100000000000001</v>
      </c>
      <c r="P45" s="7">
        <v>0.122</v>
      </c>
      <c r="Q45" s="7">
        <v>0.13400000000000001</v>
      </c>
      <c r="R45" s="7">
        <v>0.14000000000000001</v>
      </c>
      <c r="S45" s="7">
        <v>0.14499999999999999</v>
      </c>
      <c r="T45" s="7">
        <v>0.161</v>
      </c>
      <c r="U45" s="7">
        <v>0.15</v>
      </c>
      <c r="V45" s="7">
        <v>0.14199999999999999</v>
      </c>
      <c r="W45" s="7">
        <v>0.16300000000000001</v>
      </c>
      <c r="X45" s="7">
        <v>0.182</v>
      </c>
      <c r="Y45" s="7">
        <v>0.224</v>
      </c>
      <c r="Z45" s="7">
        <v>0.23400000000000001</v>
      </c>
      <c r="AA45" s="7">
        <v>0.255</v>
      </c>
      <c r="AB45" s="7">
        <v>0.35599999999999998</v>
      </c>
      <c r="AC45" s="7">
        <v>0.41499999999999998</v>
      </c>
      <c r="AD45" s="7">
        <v>0.498</v>
      </c>
      <c r="AE45" s="7">
        <v>0.63200000000000001</v>
      </c>
      <c r="AF45" s="7">
        <v>0.72099999999999997</v>
      </c>
      <c r="AG45" s="7">
        <v>0.89900000000000002</v>
      </c>
      <c r="AH45" s="7">
        <v>0.86899999999999999</v>
      </c>
      <c r="AI45" s="7">
        <v>1.2410000000000001</v>
      </c>
      <c r="AJ45" s="7">
        <v>1.7110000000000001</v>
      </c>
      <c r="AK45" s="7">
        <v>1.7949999999999999</v>
      </c>
      <c r="AL45" s="7">
        <v>1.9430000000000001</v>
      </c>
      <c r="AM45" s="7">
        <v>2.5760000000000001</v>
      </c>
      <c r="AN45" s="7">
        <v>2.9750000000000001</v>
      </c>
      <c r="AO45" s="7">
        <v>2.9550000000000001</v>
      </c>
      <c r="AP45" s="7">
        <v>4.2229999999999999</v>
      </c>
      <c r="AQ45" s="7">
        <v>3.988</v>
      </c>
      <c r="AR45" s="7">
        <v>4.0149999999999997</v>
      </c>
      <c r="AS45" s="7">
        <v>5.024</v>
      </c>
      <c r="AT45" s="7">
        <v>4.79</v>
      </c>
      <c r="AU45" s="7">
        <v>5.0549999999999997</v>
      </c>
      <c r="AV45" s="7">
        <v>5.5490000000000004</v>
      </c>
      <c r="AW45" s="7">
        <v>5.7370000000000001</v>
      </c>
      <c r="AX45" s="7">
        <v>5.7050000000000001</v>
      </c>
      <c r="AY45" s="7">
        <v>5.8380000000000001</v>
      </c>
      <c r="AZ45" s="7">
        <v>5.008</v>
      </c>
      <c r="BA45" s="7">
        <v>6.149</v>
      </c>
      <c r="BB45" s="7">
        <v>6.6230000000000002</v>
      </c>
      <c r="BC45" s="7">
        <v>7.0880000000000001</v>
      </c>
      <c r="BD45" s="7">
        <v>7.9459999999999997</v>
      </c>
      <c r="BE45" s="7">
        <v>8.0429999999999993</v>
      </c>
      <c r="BF45" s="7">
        <v>8.09</v>
      </c>
      <c r="BG45" s="7">
        <v>8.5449999999999999</v>
      </c>
      <c r="BH45" s="7">
        <v>8.9689999999999994</v>
      </c>
      <c r="BI45" s="7">
        <v>9.391</v>
      </c>
      <c r="BJ45" s="7">
        <v>10.212</v>
      </c>
      <c r="BK45" s="7">
        <v>10.547000000000001</v>
      </c>
      <c r="BL45" s="7">
        <v>11.372999999999999</v>
      </c>
      <c r="BM45" s="7">
        <v>12.507</v>
      </c>
      <c r="BN45" s="7">
        <v>13.138999999999999</v>
      </c>
      <c r="BO45" s="7">
        <v>13.813000000000001</v>
      </c>
      <c r="BP45" s="7">
        <v>14.381</v>
      </c>
      <c r="BQ45" s="7">
        <v>16.093</v>
      </c>
      <c r="BR45" s="7">
        <v>16.262</v>
      </c>
      <c r="BS45" s="7">
        <v>16.673999999999999</v>
      </c>
      <c r="BT45" s="7">
        <v>16.803999999999998</v>
      </c>
      <c r="BU45" s="7">
        <v>17.547999999999998</v>
      </c>
      <c r="BV45" s="7">
        <v>16.503</v>
      </c>
      <c r="BW45" s="7">
        <v>17.824000000000002</v>
      </c>
      <c r="BX45" s="7">
        <v>20.707000000000001</v>
      </c>
    </row>
    <row r="46" spans="1:76" x14ac:dyDescent="0.2">
      <c r="A46" s="8" t="s">
        <v>100</v>
      </c>
      <c r="B46" s="8" t="s">
        <v>101</v>
      </c>
      <c r="C46" s="7">
        <v>3.0000000000000001E-3</v>
      </c>
      <c r="D46" s="7">
        <v>3.0000000000000001E-3</v>
      </c>
      <c r="E46" s="7">
        <v>3.0000000000000001E-3</v>
      </c>
      <c r="F46" s="7">
        <v>4.0000000000000001E-3</v>
      </c>
      <c r="G46" s="7">
        <v>4.0000000000000001E-3</v>
      </c>
      <c r="H46" s="7">
        <v>4.0000000000000001E-3</v>
      </c>
      <c r="I46" s="7">
        <v>8.9999999999999993E-3</v>
      </c>
      <c r="J46" s="7">
        <v>0.01</v>
      </c>
      <c r="K46" s="7">
        <v>1.0999999999999999E-2</v>
      </c>
      <c r="L46" s="7">
        <v>2.1000000000000001E-2</v>
      </c>
      <c r="M46" s="7">
        <v>0.02</v>
      </c>
      <c r="N46" s="7">
        <v>2.1999999999999999E-2</v>
      </c>
      <c r="O46" s="7">
        <v>2.5000000000000001E-2</v>
      </c>
      <c r="P46" s="7">
        <v>0.03</v>
      </c>
      <c r="Q46" s="7">
        <v>3.3000000000000002E-2</v>
      </c>
      <c r="R46" s="7">
        <v>3.4000000000000002E-2</v>
      </c>
      <c r="S46" s="7">
        <v>3.5000000000000003E-2</v>
      </c>
      <c r="T46" s="7">
        <v>3.9E-2</v>
      </c>
      <c r="U46" s="7">
        <v>3.6999999999999998E-2</v>
      </c>
      <c r="V46" s="7">
        <v>3.5000000000000003E-2</v>
      </c>
      <c r="W46" s="7">
        <v>0.04</v>
      </c>
      <c r="X46" s="7">
        <v>4.3999999999999997E-2</v>
      </c>
      <c r="Y46" s="7">
        <v>5.5E-2</v>
      </c>
      <c r="Z46" s="7">
        <v>5.7000000000000002E-2</v>
      </c>
      <c r="AA46" s="7">
        <v>6.2E-2</v>
      </c>
      <c r="AB46" s="7">
        <v>8.6999999999999994E-2</v>
      </c>
      <c r="AC46" s="7">
        <v>0.10100000000000001</v>
      </c>
      <c r="AD46" s="7">
        <v>0.122</v>
      </c>
      <c r="AE46" s="7">
        <v>0.154</v>
      </c>
      <c r="AF46" s="7">
        <v>0.17599999999999999</v>
      </c>
      <c r="AG46" s="7">
        <v>0.218</v>
      </c>
      <c r="AH46" s="7">
        <v>0.21</v>
      </c>
      <c r="AI46" s="7">
        <v>0.29799999999999999</v>
      </c>
      <c r="AJ46" s="7">
        <v>0.40600000000000003</v>
      </c>
      <c r="AK46" s="7">
        <v>0.42099999999999999</v>
      </c>
      <c r="AL46" s="7">
        <v>0.44800000000000001</v>
      </c>
      <c r="AM46" s="7">
        <v>0.67200000000000004</v>
      </c>
      <c r="AN46" s="7">
        <v>0.81</v>
      </c>
      <c r="AO46" s="7">
        <v>0.81299999999999994</v>
      </c>
      <c r="AP46" s="7">
        <v>1.169</v>
      </c>
      <c r="AQ46" s="7">
        <v>1.125</v>
      </c>
      <c r="AR46" s="7">
        <v>1.044</v>
      </c>
      <c r="AS46" s="7">
        <v>1.306</v>
      </c>
      <c r="AT46" s="7">
        <v>1.2430000000000001</v>
      </c>
      <c r="AU46" s="7">
        <v>1.3109999999999999</v>
      </c>
      <c r="AV46" s="7">
        <v>1.4390000000000001</v>
      </c>
      <c r="AW46" s="7">
        <v>1.488</v>
      </c>
      <c r="AX46" s="7">
        <v>1.48</v>
      </c>
      <c r="AY46" s="7">
        <v>1.514</v>
      </c>
      <c r="AZ46" s="7">
        <v>1.2989999999999999</v>
      </c>
      <c r="BA46" s="7">
        <v>1.595</v>
      </c>
      <c r="BB46" s="7">
        <v>1.7170000000000001</v>
      </c>
      <c r="BC46" s="7">
        <v>1.8380000000000001</v>
      </c>
      <c r="BD46" s="7">
        <v>2.0609999999999999</v>
      </c>
      <c r="BE46" s="7">
        <v>2.0270000000000001</v>
      </c>
      <c r="BF46" s="7">
        <v>2.04</v>
      </c>
      <c r="BG46" s="7">
        <v>2.1549999999999998</v>
      </c>
      <c r="BH46" s="7">
        <v>2.262</v>
      </c>
      <c r="BI46" s="7">
        <v>2.3679999999999999</v>
      </c>
      <c r="BJ46" s="7">
        <v>2.5750000000000002</v>
      </c>
      <c r="BK46" s="7">
        <v>2.6589999999999998</v>
      </c>
      <c r="BL46" s="7">
        <v>2.867</v>
      </c>
      <c r="BM46" s="7">
        <v>3.2789999999999999</v>
      </c>
      <c r="BN46" s="7">
        <v>3.9750000000000001</v>
      </c>
      <c r="BO46" s="7">
        <v>4.03</v>
      </c>
      <c r="BP46" s="7">
        <v>4.2300000000000004</v>
      </c>
      <c r="BQ46" s="7">
        <v>4.7919999999999998</v>
      </c>
      <c r="BR46" s="7">
        <v>4.7489999999999997</v>
      </c>
      <c r="BS46" s="7">
        <v>4.8769999999999998</v>
      </c>
      <c r="BT46" s="7">
        <v>5.1369999999999996</v>
      </c>
      <c r="BU46" s="7">
        <v>5.5990000000000002</v>
      </c>
      <c r="BV46" s="7">
        <v>5.3650000000000002</v>
      </c>
      <c r="BW46" s="7">
        <v>5.6790000000000003</v>
      </c>
      <c r="BX46" s="7">
        <v>6.5970000000000004</v>
      </c>
    </row>
    <row r="47" spans="1:76" x14ac:dyDescent="0.2">
      <c r="A47" s="8" t="s">
        <v>110</v>
      </c>
      <c r="B47" s="8" t="s">
        <v>111</v>
      </c>
    </row>
    <row r="48" spans="1:76" x14ac:dyDescent="0.2">
      <c r="A48" s="8" t="s">
        <v>125</v>
      </c>
      <c r="B48" s="8" t="s">
        <v>126</v>
      </c>
      <c r="C48" s="7">
        <v>0.14000000000000001</v>
      </c>
      <c r="D48" s="7">
        <v>0.13</v>
      </c>
      <c r="E48" s="7">
        <v>0.157</v>
      </c>
      <c r="F48" s="7">
        <v>0.189</v>
      </c>
      <c r="G48" s="7">
        <v>0.19400000000000001</v>
      </c>
      <c r="H48" s="7">
        <v>0.20300000000000001</v>
      </c>
      <c r="I48" s="7">
        <v>0.23400000000000001</v>
      </c>
      <c r="J48" s="7">
        <v>0.27200000000000002</v>
      </c>
      <c r="K48" s="7">
        <v>0.27900000000000003</v>
      </c>
      <c r="L48" s="7">
        <v>0.28100000000000003</v>
      </c>
      <c r="M48" s="7">
        <v>0.30299999999999999</v>
      </c>
      <c r="N48" s="7">
        <v>0.33700000000000002</v>
      </c>
      <c r="O48" s="7">
        <v>0.34300000000000003</v>
      </c>
      <c r="P48" s="7">
        <v>0.46300000000000002</v>
      </c>
      <c r="Q48" s="7">
        <v>0.53700000000000003</v>
      </c>
      <c r="R48" s="7">
        <v>0.59799999999999998</v>
      </c>
      <c r="S48" s="7">
        <v>0.64500000000000002</v>
      </c>
      <c r="T48" s="7">
        <v>0.65</v>
      </c>
      <c r="U48" s="7">
        <v>0.72699999999999998</v>
      </c>
      <c r="V48" s="7">
        <v>0.79100000000000004</v>
      </c>
      <c r="W48" s="7">
        <v>0.94899999999999995</v>
      </c>
      <c r="X48" s="7">
        <v>1.304</v>
      </c>
      <c r="Y48" s="7">
        <v>1.3360000000000001</v>
      </c>
      <c r="Z48" s="7">
        <v>1.462</v>
      </c>
      <c r="AA48" s="7">
        <v>1.871</v>
      </c>
      <c r="AB48" s="7">
        <v>2.9489999999999998</v>
      </c>
      <c r="AC48" s="7">
        <v>2.8519999999999999</v>
      </c>
      <c r="AD48" s="7">
        <v>3.2949999999999999</v>
      </c>
      <c r="AE48" s="7">
        <v>3.7389999999999999</v>
      </c>
      <c r="AF48" s="7">
        <v>5.3330000000000002</v>
      </c>
      <c r="AG48" s="7">
        <v>8.1859999999999999</v>
      </c>
      <c r="AH48" s="7">
        <v>12.737</v>
      </c>
      <c r="AI48" s="7">
        <v>22.036999999999999</v>
      </c>
      <c r="AJ48" s="7">
        <v>24.33</v>
      </c>
      <c r="AK48" s="7">
        <v>19.234999999999999</v>
      </c>
      <c r="AL48" s="7">
        <v>23.376999999999999</v>
      </c>
      <c r="AM48" s="7">
        <v>27.253</v>
      </c>
      <c r="AN48" s="7">
        <v>24.006</v>
      </c>
      <c r="AO48" s="7">
        <v>24.838000000000001</v>
      </c>
      <c r="AP48" s="7">
        <v>25.466000000000001</v>
      </c>
      <c r="AQ48" s="7">
        <v>29.021000000000001</v>
      </c>
      <c r="AR48" s="7">
        <v>31.254000000000001</v>
      </c>
      <c r="AS48" s="7">
        <v>35.834000000000003</v>
      </c>
      <c r="AT48" s="7">
        <v>37.814999999999998</v>
      </c>
      <c r="AU48" s="7">
        <v>38.628999999999998</v>
      </c>
      <c r="AV48" s="7">
        <v>36.363</v>
      </c>
      <c r="AW48" s="7">
        <v>37.796999999999997</v>
      </c>
      <c r="AX48" s="7">
        <v>42.616999999999997</v>
      </c>
      <c r="AY48" s="7">
        <v>54.563000000000002</v>
      </c>
      <c r="AZ48" s="7">
        <v>64.995999999999995</v>
      </c>
      <c r="BA48" s="7">
        <v>67.825000000000003</v>
      </c>
      <c r="BB48" s="7">
        <v>82.661000000000001</v>
      </c>
      <c r="BC48" s="7">
        <v>88.421000000000006</v>
      </c>
      <c r="BD48" s="7">
        <v>71.430999999999997</v>
      </c>
      <c r="BE48" s="7">
        <v>78.242999999999995</v>
      </c>
      <c r="BF48" s="7">
        <v>90.680999999999997</v>
      </c>
      <c r="BG48" s="7">
        <v>123.44799999999999</v>
      </c>
      <c r="BH48" s="7">
        <v>159.803</v>
      </c>
      <c r="BI48" s="7">
        <v>188.88300000000001</v>
      </c>
      <c r="BJ48" s="7">
        <v>182.61500000000001</v>
      </c>
      <c r="BK48" s="7">
        <v>137.63999999999999</v>
      </c>
      <c r="BL48" s="7">
        <v>142.44200000000001</v>
      </c>
      <c r="BM48" s="7">
        <v>148.36099999999999</v>
      </c>
      <c r="BN48" s="7">
        <v>140.18299999999999</v>
      </c>
      <c r="BO48" s="7">
        <v>132.20500000000001</v>
      </c>
      <c r="BP48" s="7">
        <v>130.96899999999999</v>
      </c>
      <c r="BQ48" s="7">
        <v>134.73500000000001</v>
      </c>
      <c r="BR48" s="7">
        <v>131.39099999999999</v>
      </c>
      <c r="BS48" s="7">
        <v>139.58199999999999</v>
      </c>
      <c r="BT48" s="7">
        <v>150.096</v>
      </c>
      <c r="BU48" s="7">
        <v>154.89400000000001</v>
      </c>
      <c r="BV48" s="7">
        <v>93.545000000000002</v>
      </c>
      <c r="BW48" s="7">
        <v>143.50200000000001</v>
      </c>
      <c r="BX48" s="7">
        <v>172.55600000000001</v>
      </c>
    </row>
    <row r="49" spans="1:76" x14ac:dyDescent="0.2">
      <c r="A49" s="8" t="s">
        <v>127</v>
      </c>
      <c r="B49" s="8" t="s">
        <v>128</v>
      </c>
      <c r="C49" s="7">
        <v>0.01</v>
      </c>
      <c r="D49" s="7">
        <v>0.01</v>
      </c>
      <c r="E49" s="7">
        <v>0.01</v>
      </c>
      <c r="F49" s="7">
        <v>1.4999999999999999E-2</v>
      </c>
      <c r="G49" s="7">
        <v>1.4E-2</v>
      </c>
      <c r="H49" s="7">
        <v>1.2E-2</v>
      </c>
      <c r="I49" s="7">
        <v>2.8000000000000001E-2</v>
      </c>
      <c r="J49" s="7">
        <v>4.2999999999999997E-2</v>
      </c>
      <c r="K49" s="7">
        <v>3.6999999999999998E-2</v>
      </c>
      <c r="L49" s="7">
        <v>2.1999999999999999E-2</v>
      </c>
      <c r="M49" s="7">
        <v>2.8000000000000001E-2</v>
      </c>
      <c r="N49" s="7">
        <v>3.7999999999999999E-2</v>
      </c>
      <c r="O49" s="7">
        <v>4.9000000000000002E-2</v>
      </c>
      <c r="P49" s="7">
        <v>8.5000000000000006E-2</v>
      </c>
      <c r="Q49" s="7">
        <v>7.6999999999999999E-2</v>
      </c>
      <c r="R49" s="7">
        <v>0.127</v>
      </c>
      <c r="S49" s="7">
        <v>0.155</v>
      </c>
      <c r="T49" s="7">
        <v>0.151</v>
      </c>
      <c r="U49" s="7">
        <v>0.23200000000000001</v>
      </c>
      <c r="V49" s="7">
        <v>0.26900000000000002</v>
      </c>
      <c r="W49" s="7">
        <v>0.44500000000000001</v>
      </c>
      <c r="X49" s="7">
        <v>0.61799999999999999</v>
      </c>
      <c r="Y49" s="7">
        <v>0.70099999999999996</v>
      </c>
      <c r="Z49" s="7">
        <v>0.78900000000000003</v>
      </c>
      <c r="AA49" s="7">
        <v>1.246</v>
      </c>
      <c r="AB49" s="7">
        <v>2.149</v>
      </c>
      <c r="AC49" s="7">
        <v>2.0910000000000002</v>
      </c>
      <c r="AD49" s="7">
        <v>2.3450000000000002</v>
      </c>
      <c r="AE49" s="7">
        <v>2.7040000000000002</v>
      </c>
      <c r="AF49" s="7">
        <v>4.359</v>
      </c>
      <c r="AG49" s="7">
        <v>7.0460000000000003</v>
      </c>
      <c r="AH49" s="7">
        <v>11.131</v>
      </c>
      <c r="AI49" s="7">
        <v>20.055</v>
      </c>
      <c r="AJ49" s="7">
        <v>22.120999999999999</v>
      </c>
      <c r="AK49" s="7">
        <v>17.033000000000001</v>
      </c>
      <c r="AL49" s="7">
        <v>21.27</v>
      </c>
      <c r="AM49" s="7">
        <v>24.719000000000001</v>
      </c>
      <c r="AN49" s="7">
        <v>21.399000000000001</v>
      </c>
      <c r="AO49" s="7">
        <v>22.152000000000001</v>
      </c>
      <c r="AP49" s="7">
        <v>22.837</v>
      </c>
      <c r="AQ49" s="7">
        <v>25.49</v>
      </c>
      <c r="AR49" s="7">
        <v>27.686</v>
      </c>
      <c r="AS49" s="7">
        <v>31.173999999999999</v>
      </c>
      <c r="AT49" s="7">
        <v>32.767000000000003</v>
      </c>
      <c r="AU49" s="7">
        <v>33.098999999999997</v>
      </c>
      <c r="AV49" s="7">
        <v>28.699000000000002</v>
      </c>
      <c r="AW49" s="7">
        <v>33.536000000000001</v>
      </c>
      <c r="AX49" s="7">
        <v>33.183</v>
      </c>
      <c r="AY49" s="7">
        <v>40.301000000000002</v>
      </c>
      <c r="AZ49" s="7">
        <v>49.616999999999997</v>
      </c>
      <c r="BA49" s="7">
        <v>43.137</v>
      </c>
      <c r="BB49" s="7">
        <v>61.744</v>
      </c>
      <c r="BC49" s="7">
        <v>65.716999999999999</v>
      </c>
      <c r="BD49" s="7">
        <v>59.055999999999997</v>
      </c>
      <c r="BE49" s="7">
        <v>55.548999999999999</v>
      </c>
      <c r="BF49" s="7">
        <v>57.423999999999999</v>
      </c>
      <c r="BG49" s="7">
        <v>71.328999999999994</v>
      </c>
      <c r="BH49" s="7">
        <v>96.741</v>
      </c>
      <c r="BI49" s="7">
        <v>124.29</v>
      </c>
      <c r="BJ49" s="7">
        <v>125.351</v>
      </c>
      <c r="BK49" s="7">
        <v>83.513000000000005</v>
      </c>
      <c r="BL49" s="7">
        <v>74.858000000000004</v>
      </c>
      <c r="BM49" s="7">
        <v>81.55</v>
      </c>
      <c r="BN49" s="7">
        <v>68.376999999999995</v>
      </c>
      <c r="BO49" s="7">
        <v>61</v>
      </c>
      <c r="BP49" s="7">
        <v>59.829000000000001</v>
      </c>
      <c r="BQ49" s="7">
        <v>57.033000000000001</v>
      </c>
      <c r="BR49" s="7">
        <v>55.444000000000003</v>
      </c>
      <c r="BS49" s="7">
        <v>55.756</v>
      </c>
      <c r="BT49" s="7">
        <v>61.061</v>
      </c>
      <c r="BU49" s="7">
        <v>65.082999999999998</v>
      </c>
      <c r="BV49" s="7">
        <v>53.139000000000003</v>
      </c>
      <c r="BW49" s="7">
        <v>47.957999999999998</v>
      </c>
      <c r="BX49" s="7">
        <v>70.325999999999993</v>
      </c>
    </row>
    <row r="50" spans="1:76" x14ac:dyDescent="0.2">
      <c r="A50" s="8" t="s">
        <v>129</v>
      </c>
      <c r="B50" s="8" t="s">
        <v>130</v>
      </c>
      <c r="C50" s="7">
        <v>0.13</v>
      </c>
      <c r="D50" s="7">
        <v>0.12</v>
      </c>
      <c r="E50" s="7">
        <v>0.14699999999999999</v>
      </c>
      <c r="F50" s="7">
        <v>0.17399999999999999</v>
      </c>
      <c r="G50" s="7">
        <v>0.18</v>
      </c>
      <c r="H50" s="7">
        <v>0.191</v>
      </c>
      <c r="I50" s="7">
        <v>0.20599999999999999</v>
      </c>
      <c r="J50" s="7">
        <v>0.22900000000000001</v>
      </c>
      <c r="K50" s="7">
        <v>0.24199999999999999</v>
      </c>
      <c r="L50" s="7">
        <v>0.25900000000000001</v>
      </c>
      <c r="M50" s="7">
        <v>0.27500000000000002</v>
      </c>
      <c r="N50" s="7">
        <v>0.29899999999999999</v>
      </c>
      <c r="O50" s="7">
        <v>0.29399999999999998</v>
      </c>
      <c r="P50" s="7">
        <v>0.378</v>
      </c>
      <c r="Q50" s="7">
        <v>0.46</v>
      </c>
      <c r="R50" s="7">
        <v>0.47099999999999997</v>
      </c>
      <c r="S50" s="7">
        <v>0.49</v>
      </c>
      <c r="T50" s="7">
        <v>0.499</v>
      </c>
      <c r="U50" s="7">
        <v>0.495</v>
      </c>
      <c r="V50" s="7">
        <v>0.52200000000000002</v>
      </c>
      <c r="W50" s="7">
        <v>0.504</v>
      </c>
      <c r="X50" s="7">
        <v>0.68600000000000005</v>
      </c>
      <c r="Y50" s="7">
        <v>0.63500000000000001</v>
      </c>
      <c r="Z50" s="7">
        <v>0.67300000000000004</v>
      </c>
      <c r="AA50" s="7">
        <v>0.625</v>
      </c>
      <c r="AB50" s="7">
        <v>0.8</v>
      </c>
      <c r="AC50" s="7">
        <v>0.76100000000000001</v>
      </c>
      <c r="AD50" s="7">
        <v>0.95</v>
      </c>
      <c r="AE50" s="7">
        <v>1.0349999999999999</v>
      </c>
      <c r="AF50" s="7">
        <v>0.94499999999999995</v>
      </c>
      <c r="AG50" s="7">
        <v>1.105</v>
      </c>
      <c r="AH50" s="7">
        <v>1.5529999999999999</v>
      </c>
      <c r="AI50" s="7">
        <v>1.9159999999999999</v>
      </c>
      <c r="AJ50" s="7">
        <v>2.1240000000000001</v>
      </c>
      <c r="AK50" s="7">
        <v>2.0569999999999999</v>
      </c>
      <c r="AL50" s="7">
        <v>1.905</v>
      </c>
      <c r="AM50" s="7">
        <v>2.282</v>
      </c>
      <c r="AN50" s="7">
        <v>2.3250000000000002</v>
      </c>
      <c r="AO50" s="7">
        <v>2.3969999999999998</v>
      </c>
      <c r="AP50" s="7">
        <v>2.3250000000000002</v>
      </c>
      <c r="AQ50" s="7">
        <v>3.14</v>
      </c>
      <c r="AR50" s="7">
        <v>3.1680000000000001</v>
      </c>
      <c r="AS50" s="7">
        <v>4.2830000000000004</v>
      </c>
      <c r="AT50" s="7">
        <v>5.431</v>
      </c>
      <c r="AU50" s="7">
        <v>5.9630000000000001</v>
      </c>
      <c r="AV50" s="7">
        <v>6.1459999999999999</v>
      </c>
      <c r="AW50" s="7">
        <v>6.28</v>
      </c>
      <c r="AX50" s="7">
        <v>7.452</v>
      </c>
      <c r="AY50" s="7">
        <v>9.5500000000000007</v>
      </c>
      <c r="AZ50" s="7">
        <v>10.151</v>
      </c>
      <c r="BA50" s="7">
        <v>12.47</v>
      </c>
      <c r="BB50" s="7">
        <v>12.497999999999999</v>
      </c>
      <c r="BC50" s="7">
        <v>21.43</v>
      </c>
      <c r="BD50" s="7">
        <v>20.966999999999999</v>
      </c>
      <c r="BE50" s="7">
        <v>19.652999999999999</v>
      </c>
      <c r="BF50" s="7">
        <v>21.437999999999999</v>
      </c>
      <c r="BG50" s="7">
        <v>28.736999999999998</v>
      </c>
      <c r="BH50" s="7">
        <v>35.350999999999999</v>
      </c>
      <c r="BI50" s="7">
        <v>36.468000000000004</v>
      </c>
      <c r="BJ50" s="7">
        <v>47.35</v>
      </c>
      <c r="BK50" s="7">
        <v>43.021999999999998</v>
      </c>
      <c r="BL50" s="7">
        <v>46.781999999999996</v>
      </c>
      <c r="BM50" s="7">
        <v>57.71</v>
      </c>
      <c r="BN50" s="7">
        <v>59.249000000000002</v>
      </c>
      <c r="BO50" s="7">
        <v>59.756999999999998</v>
      </c>
      <c r="BP50" s="7">
        <v>61.170999999999999</v>
      </c>
      <c r="BQ50" s="7">
        <v>70.42</v>
      </c>
      <c r="BR50" s="7">
        <v>58.808999999999997</v>
      </c>
      <c r="BS50" s="7">
        <v>67.025000000000006</v>
      </c>
      <c r="BT50" s="7">
        <v>65.861000000000004</v>
      </c>
      <c r="BU50" s="7">
        <v>74.44</v>
      </c>
      <c r="BV50" s="7">
        <v>65.414000000000001</v>
      </c>
      <c r="BW50" s="7">
        <v>83.656999999999996</v>
      </c>
      <c r="BX50" s="7">
        <v>92.444999999999993</v>
      </c>
    </row>
    <row r="51" spans="1:76" x14ac:dyDescent="0.2">
      <c r="A51" s="8" t="s">
        <v>131</v>
      </c>
      <c r="B51" s="8" t="s">
        <v>132</v>
      </c>
      <c r="AU51" s="7">
        <v>4.702</v>
      </c>
      <c r="AV51" s="7">
        <v>4.88</v>
      </c>
      <c r="AW51" s="7">
        <v>4.6980000000000004</v>
      </c>
      <c r="AX51" s="7">
        <v>5.5679999999999996</v>
      </c>
      <c r="AY51" s="7">
        <v>7.5890000000000004</v>
      </c>
      <c r="AZ51" s="7">
        <v>8.0589999999999993</v>
      </c>
      <c r="BA51" s="7">
        <v>10.372999999999999</v>
      </c>
      <c r="BB51" s="7">
        <v>10.75</v>
      </c>
      <c r="BC51" s="7">
        <v>19.863</v>
      </c>
      <c r="BD51" s="7">
        <v>19.151</v>
      </c>
      <c r="BE51" s="7">
        <v>18.134</v>
      </c>
      <c r="BF51" s="7">
        <v>19.931000000000001</v>
      </c>
      <c r="BG51" s="7">
        <v>26.876999999999999</v>
      </c>
      <c r="BH51" s="7">
        <v>32.963000000000001</v>
      </c>
      <c r="BI51" s="7">
        <v>33.642000000000003</v>
      </c>
      <c r="BJ51" s="7">
        <v>43.957000000000001</v>
      </c>
      <c r="BK51" s="7">
        <v>39.167000000000002</v>
      </c>
      <c r="BL51" s="7">
        <v>44.613</v>
      </c>
      <c r="BM51" s="7">
        <v>55.183</v>
      </c>
      <c r="BN51" s="7">
        <v>57.72</v>
      </c>
      <c r="BO51" s="7">
        <v>58.22</v>
      </c>
      <c r="BP51" s="7">
        <v>59.371000000000002</v>
      </c>
      <c r="BQ51" s="7">
        <v>68.427000000000007</v>
      </c>
      <c r="BR51" s="7">
        <v>56.47</v>
      </c>
      <c r="BS51" s="7">
        <v>62.603999999999999</v>
      </c>
      <c r="BT51" s="7">
        <v>64.662999999999997</v>
      </c>
      <c r="BU51" s="7">
        <v>72.677999999999997</v>
      </c>
      <c r="BV51" s="7">
        <v>63.927</v>
      </c>
      <c r="BW51" s="7">
        <v>82.95</v>
      </c>
      <c r="BX51" s="7">
        <v>91.885999999999996</v>
      </c>
    </row>
    <row r="52" spans="1:76" x14ac:dyDescent="0.2">
      <c r="A52" s="8" t="s">
        <v>133</v>
      </c>
      <c r="B52" s="8" t="s">
        <v>134</v>
      </c>
      <c r="AU52" s="7">
        <v>1.2609999999999999</v>
      </c>
      <c r="AV52" s="7">
        <v>1.266</v>
      </c>
      <c r="AW52" s="7">
        <v>1.5820000000000001</v>
      </c>
      <c r="AX52" s="7">
        <v>1.8839999999999999</v>
      </c>
      <c r="AY52" s="7">
        <v>1.9610000000000001</v>
      </c>
      <c r="AZ52" s="7">
        <v>2.0920000000000001</v>
      </c>
      <c r="BA52" s="7">
        <v>2.097</v>
      </c>
      <c r="BB52" s="7">
        <v>1.748</v>
      </c>
      <c r="BC52" s="7">
        <v>1.5669999999999999</v>
      </c>
      <c r="BD52" s="7">
        <v>1.8160000000000001</v>
      </c>
      <c r="BE52" s="7">
        <v>1.5189999999999999</v>
      </c>
      <c r="BF52" s="7">
        <v>1.5069999999999999</v>
      </c>
      <c r="BG52" s="7">
        <v>1.86</v>
      </c>
      <c r="BH52" s="7">
        <v>2.3879999999999999</v>
      </c>
      <c r="BI52" s="7">
        <v>2.8260000000000001</v>
      </c>
      <c r="BJ52" s="7">
        <v>3.3929999999999998</v>
      </c>
      <c r="BK52" s="7">
        <v>3.855</v>
      </c>
      <c r="BL52" s="7">
        <v>2.169</v>
      </c>
      <c r="BM52" s="7">
        <v>2.5270000000000001</v>
      </c>
      <c r="BN52" s="7">
        <v>1.5289999999999999</v>
      </c>
      <c r="BO52" s="7">
        <v>1.5369999999999999</v>
      </c>
      <c r="BP52" s="7">
        <v>1.8</v>
      </c>
      <c r="BQ52" s="7">
        <v>1.9930000000000001</v>
      </c>
      <c r="BR52" s="7">
        <v>2.339</v>
      </c>
      <c r="BS52" s="7">
        <v>4.4210000000000003</v>
      </c>
      <c r="BT52" s="7">
        <v>1.198</v>
      </c>
      <c r="BU52" s="7">
        <v>1.762</v>
      </c>
      <c r="BV52" s="7">
        <v>1.4870000000000001</v>
      </c>
      <c r="BW52" s="7">
        <v>0.70699999999999996</v>
      </c>
      <c r="BX52" s="7">
        <v>0.55900000000000005</v>
      </c>
    </row>
    <row r="53" spans="1:76" x14ac:dyDescent="0.2">
      <c r="A53" s="8" t="s">
        <v>535</v>
      </c>
      <c r="B53" s="8" t="s">
        <v>536</v>
      </c>
      <c r="AT53" s="7">
        <v>-0.752</v>
      </c>
      <c r="AU53" s="7">
        <v>-0.85599999999999998</v>
      </c>
      <c r="AV53" s="7">
        <v>1.272</v>
      </c>
      <c r="AW53" s="7">
        <v>-2.3460000000000001</v>
      </c>
      <c r="AX53" s="7">
        <v>1.6519999999999999</v>
      </c>
      <c r="AY53" s="7">
        <v>4.3079999999999998</v>
      </c>
      <c r="AZ53" s="7">
        <v>4.7039999999999997</v>
      </c>
      <c r="BA53" s="7">
        <v>11.676</v>
      </c>
      <c r="BB53" s="7">
        <v>7.8029999999999999</v>
      </c>
      <c r="BC53" s="7">
        <v>0.44400000000000001</v>
      </c>
      <c r="BD53" s="7">
        <v>-9.5660000000000007</v>
      </c>
      <c r="BE53" s="7">
        <v>1.742</v>
      </c>
      <c r="BF53" s="7">
        <v>10.523</v>
      </c>
      <c r="BG53" s="7">
        <v>22.239000000000001</v>
      </c>
      <c r="BH53" s="7">
        <v>26.05</v>
      </c>
      <c r="BI53" s="7">
        <v>26.030999999999999</v>
      </c>
      <c r="BJ53" s="7">
        <v>8.3539999999999992</v>
      </c>
      <c r="BK53" s="7">
        <v>9.5760000000000005</v>
      </c>
      <c r="BL53" s="7">
        <v>19.684000000000001</v>
      </c>
      <c r="BM53" s="7">
        <v>7.9630000000000001</v>
      </c>
      <c r="BN53" s="7">
        <v>10.785</v>
      </c>
      <c r="BO53" s="7">
        <v>8.4979999999999993</v>
      </c>
      <c r="BP53" s="7">
        <v>7.649</v>
      </c>
      <c r="BQ53" s="7">
        <v>4.0289999999999999</v>
      </c>
      <c r="BR53" s="7">
        <v>14.206</v>
      </c>
      <c r="BS53" s="7">
        <v>13.528</v>
      </c>
      <c r="BT53" s="7">
        <v>18.86</v>
      </c>
      <c r="BU53" s="7">
        <v>11.278</v>
      </c>
      <c r="BV53" s="7">
        <v>-29.533000000000001</v>
      </c>
      <c r="BW53" s="7">
        <v>7.9509999999999996</v>
      </c>
      <c r="BX53" s="7">
        <v>4.1470000000000002</v>
      </c>
    </row>
    <row r="54" spans="1:76" x14ac:dyDescent="0.2">
      <c r="A54" s="8" t="s">
        <v>135</v>
      </c>
      <c r="B54" s="8" t="s">
        <v>136</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c r="W54" s="7">
        <v>0</v>
      </c>
      <c r="X54" s="7">
        <v>0</v>
      </c>
      <c r="Y54" s="7">
        <v>0</v>
      </c>
      <c r="Z54" s="7">
        <v>0</v>
      </c>
      <c r="AA54" s="7">
        <v>0</v>
      </c>
      <c r="AB54" s="7">
        <v>0</v>
      </c>
      <c r="AC54" s="7">
        <v>0</v>
      </c>
      <c r="AD54" s="7">
        <v>0</v>
      </c>
      <c r="AE54" s="7">
        <v>0</v>
      </c>
      <c r="AF54" s="7">
        <v>2.9000000000000001E-2</v>
      </c>
      <c r="AG54" s="7">
        <v>3.5000000000000003E-2</v>
      </c>
      <c r="AH54" s="7">
        <v>5.2999999999999999E-2</v>
      </c>
      <c r="AI54" s="7">
        <v>6.6000000000000003E-2</v>
      </c>
      <c r="AJ54" s="7">
        <v>8.5000000000000006E-2</v>
      </c>
      <c r="AK54" s="7">
        <v>0.14499999999999999</v>
      </c>
      <c r="AL54" s="7">
        <v>0.20200000000000001</v>
      </c>
      <c r="AM54" s="7">
        <v>0.252</v>
      </c>
      <c r="AN54" s="7">
        <v>0.28199999999999997</v>
      </c>
      <c r="AO54" s="7">
        <v>0.28899999999999998</v>
      </c>
      <c r="AP54" s="7">
        <v>0.30399999999999999</v>
      </c>
      <c r="AQ54" s="7">
        <v>0.39100000000000001</v>
      </c>
      <c r="AR54" s="7">
        <v>0.4</v>
      </c>
      <c r="AS54" s="7">
        <v>0.377</v>
      </c>
      <c r="AT54" s="7">
        <v>0.36899999999999999</v>
      </c>
      <c r="AU54" s="7">
        <v>0.42299999999999999</v>
      </c>
      <c r="AV54" s="7">
        <v>0.246</v>
      </c>
      <c r="AW54" s="7">
        <v>0.32700000000000001</v>
      </c>
      <c r="AX54" s="7">
        <v>0.33</v>
      </c>
      <c r="AY54" s="7">
        <v>0.40400000000000003</v>
      </c>
      <c r="AZ54" s="7">
        <v>0.52400000000000002</v>
      </c>
      <c r="BA54" s="7">
        <v>0.54200000000000004</v>
      </c>
      <c r="BB54" s="7">
        <v>0.61599999999999999</v>
      </c>
      <c r="BC54" s="7">
        <v>0.83</v>
      </c>
      <c r="BD54" s="7">
        <v>0.97399999999999998</v>
      </c>
      <c r="BE54" s="7">
        <v>1.2989999999999999</v>
      </c>
      <c r="BF54" s="7">
        <v>1.296</v>
      </c>
      <c r="BG54" s="7">
        <v>1.143</v>
      </c>
      <c r="BH54" s="7">
        <v>1.661</v>
      </c>
      <c r="BI54" s="7">
        <v>2.0939999999999999</v>
      </c>
      <c r="BJ54" s="7">
        <v>1.56</v>
      </c>
      <c r="BK54" s="7">
        <v>1.5289999999999999</v>
      </c>
      <c r="BL54" s="7">
        <v>1.1180000000000001</v>
      </c>
      <c r="BM54" s="7">
        <v>1.1379999999999999</v>
      </c>
      <c r="BN54" s="7">
        <v>1.772</v>
      </c>
      <c r="BO54" s="7">
        <v>2.95</v>
      </c>
      <c r="BP54" s="7">
        <v>2.3199999999999998</v>
      </c>
      <c r="BQ54" s="7">
        <v>3.2530000000000001</v>
      </c>
      <c r="BR54" s="7">
        <v>2.9319999999999999</v>
      </c>
      <c r="BS54" s="7">
        <v>3.2730000000000001</v>
      </c>
      <c r="BT54" s="7">
        <v>4.3140000000000001</v>
      </c>
      <c r="BU54" s="7">
        <v>4.093</v>
      </c>
      <c r="BV54" s="7">
        <v>4.524</v>
      </c>
      <c r="BW54" s="7">
        <v>3.9359999999999999</v>
      </c>
      <c r="BX54" s="7">
        <v>5.6379999999999999</v>
      </c>
    </row>
    <row r="55" spans="1:76" x14ac:dyDescent="0.2">
      <c r="A55" s="8" t="s">
        <v>164</v>
      </c>
      <c r="B55" s="8" t="s">
        <v>165</v>
      </c>
      <c r="M55" s="7">
        <v>3.0000000000000001E-3</v>
      </c>
      <c r="N55" s="7">
        <v>3.0000000000000001E-3</v>
      </c>
      <c r="O55" s="7">
        <v>3.0000000000000001E-3</v>
      </c>
      <c r="P55" s="7">
        <v>6.0000000000000001E-3</v>
      </c>
      <c r="Q55" s="7">
        <v>6.0000000000000001E-3</v>
      </c>
      <c r="R55" s="7">
        <v>6.0000000000000001E-3</v>
      </c>
      <c r="S55" s="7">
        <v>6.0000000000000001E-3</v>
      </c>
      <c r="T55" s="7">
        <v>6.0000000000000001E-3</v>
      </c>
      <c r="U55" s="7">
        <v>6.0000000000000001E-3</v>
      </c>
      <c r="V55" s="7">
        <v>1.0999999999999999E-2</v>
      </c>
      <c r="W55" s="7">
        <v>2.1999999999999999E-2</v>
      </c>
      <c r="X55" s="7">
        <v>2.7E-2</v>
      </c>
      <c r="Y55" s="7">
        <v>0.03</v>
      </c>
      <c r="Z55" s="7">
        <v>3.5000000000000003E-2</v>
      </c>
      <c r="AA55" s="7">
        <v>3.7999999999999999E-2</v>
      </c>
      <c r="AB55" s="7">
        <v>4.2999999999999997E-2</v>
      </c>
      <c r="AC55" s="7">
        <v>5.0999999999999997E-2</v>
      </c>
      <c r="AD55" s="7">
        <v>5.7000000000000002E-2</v>
      </c>
      <c r="AE55" s="7">
        <v>7.5999999999999998E-2</v>
      </c>
      <c r="AF55" s="7">
        <v>0.10299999999999999</v>
      </c>
      <c r="AG55" s="7">
        <v>0.111</v>
      </c>
      <c r="AH55" s="7">
        <v>0.125</v>
      </c>
      <c r="AI55" s="7">
        <v>0.154</v>
      </c>
      <c r="AJ55" s="7">
        <v>0.161</v>
      </c>
      <c r="AK55" s="7">
        <v>0.17899999999999999</v>
      </c>
      <c r="AL55" s="7">
        <v>0.21099999999999999</v>
      </c>
      <c r="AM55" s="7">
        <v>0.252</v>
      </c>
      <c r="AN55" s="7">
        <v>0.27600000000000002</v>
      </c>
      <c r="AO55" s="7">
        <v>0.32500000000000001</v>
      </c>
      <c r="AP55" s="7">
        <v>0.35799999999999998</v>
      </c>
      <c r="AQ55" s="7">
        <v>0.495</v>
      </c>
      <c r="AR55" s="7">
        <v>0.46100000000000002</v>
      </c>
      <c r="AS55" s="7">
        <v>0.54200000000000004</v>
      </c>
      <c r="AT55" s="7">
        <v>0.52200000000000002</v>
      </c>
      <c r="AU55" s="7">
        <v>0.57399999999999995</v>
      </c>
      <c r="AV55" s="7">
        <v>0.55000000000000004</v>
      </c>
      <c r="AW55" s="7">
        <v>0.50600000000000001</v>
      </c>
      <c r="AX55" s="7">
        <v>0.72899999999999998</v>
      </c>
      <c r="AY55" s="7">
        <v>0.98699999999999999</v>
      </c>
      <c r="AZ55" s="7">
        <v>1.157</v>
      </c>
      <c r="BA55" s="7">
        <v>1.131</v>
      </c>
      <c r="BB55" s="7">
        <v>0.90800000000000003</v>
      </c>
      <c r="BC55" s="7">
        <v>1.395</v>
      </c>
      <c r="BD55" s="7">
        <v>1.2569999999999999</v>
      </c>
      <c r="BE55" s="7">
        <v>1.1879999999999999</v>
      </c>
      <c r="BF55" s="7">
        <v>1.216</v>
      </c>
      <c r="BG55" s="7">
        <v>1.6060000000000001</v>
      </c>
      <c r="BH55" s="7">
        <v>2.2040000000000002</v>
      </c>
      <c r="BI55" s="7">
        <v>2.4569999999999999</v>
      </c>
      <c r="BJ55" s="7">
        <v>3.581</v>
      </c>
      <c r="BK55" s="7">
        <v>3.3980000000000001</v>
      </c>
      <c r="BL55" s="7">
        <v>3.665</v>
      </c>
      <c r="BM55" s="7">
        <v>4.2699999999999996</v>
      </c>
      <c r="BN55" s="7">
        <v>4.9779999999999998</v>
      </c>
      <c r="BO55" s="7">
        <v>3.9159999999999999</v>
      </c>
      <c r="BP55" s="7">
        <v>2.9929999999999999</v>
      </c>
      <c r="BQ55" s="7">
        <v>3.6549999999999998</v>
      </c>
      <c r="BR55" s="7">
        <v>3.4409999999999998</v>
      </c>
      <c r="BS55" s="7">
        <v>3.9710000000000001</v>
      </c>
      <c r="BT55" s="7">
        <v>4.694</v>
      </c>
      <c r="BU55" s="7">
        <v>5.4409999999999998</v>
      </c>
      <c r="BV55" s="7">
        <v>2.9390000000000001</v>
      </c>
      <c r="BW55" s="7">
        <v>4.8120000000000003</v>
      </c>
      <c r="BX55" s="7">
        <v>4.7039999999999997</v>
      </c>
    </row>
    <row r="56" spans="1:76" x14ac:dyDescent="0.2">
      <c r="A56" s="8" t="s">
        <v>168</v>
      </c>
      <c r="B56" s="8" t="s">
        <v>169</v>
      </c>
      <c r="C56" s="7">
        <v>1E-3</v>
      </c>
      <c r="D56" s="7">
        <v>1E-3</v>
      </c>
      <c r="E56" s="7">
        <v>1E-3</v>
      </c>
      <c r="F56" s="7">
        <v>1E-3</v>
      </c>
      <c r="G56" s="7">
        <v>1E-3</v>
      </c>
      <c r="H56" s="7">
        <v>1E-3</v>
      </c>
      <c r="I56" s="7">
        <v>1E-3</v>
      </c>
      <c r="J56" s="7">
        <v>2E-3</v>
      </c>
      <c r="K56" s="7">
        <v>2E-3</v>
      </c>
      <c r="L56" s="7">
        <v>3.0000000000000001E-3</v>
      </c>
      <c r="M56" s="7">
        <v>3.0000000000000001E-3</v>
      </c>
      <c r="N56" s="7">
        <v>3.0000000000000001E-3</v>
      </c>
      <c r="O56" s="7">
        <v>3.0000000000000001E-3</v>
      </c>
      <c r="P56" s="7">
        <v>3.0000000000000001E-3</v>
      </c>
      <c r="Q56" s="7">
        <v>3.0000000000000001E-3</v>
      </c>
      <c r="R56" s="7">
        <v>4.0000000000000001E-3</v>
      </c>
      <c r="S56" s="7">
        <v>4.0000000000000001E-3</v>
      </c>
      <c r="T56" s="7">
        <v>4.0000000000000001E-3</v>
      </c>
      <c r="U56" s="7">
        <v>4.0000000000000001E-3</v>
      </c>
      <c r="V56" s="7">
        <v>4.0000000000000001E-3</v>
      </c>
      <c r="W56" s="7">
        <v>4.0000000000000001E-3</v>
      </c>
      <c r="X56" s="7">
        <v>4.0000000000000001E-3</v>
      </c>
      <c r="Y56" s="7">
        <v>5.0000000000000001E-3</v>
      </c>
      <c r="Z56" s="7">
        <v>8.0000000000000002E-3</v>
      </c>
      <c r="AA56" s="7">
        <v>8.0000000000000002E-3</v>
      </c>
      <c r="AB56" s="7">
        <v>0.01</v>
      </c>
      <c r="AC56" s="7">
        <v>1.2E-2</v>
      </c>
      <c r="AD56" s="7">
        <v>1.7000000000000001E-2</v>
      </c>
      <c r="AE56" s="7">
        <v>1.7999999999999999E-2</v>
      </c>
      <c r="AF56" s="7">
        <v>2.8000000000000001E-2</v>
      </c>
      <c r="AG56" s="7">
        <v>3.5000000000000003E-2</v>
      </c>
      <c r="AH56" s="7">
        <v>4.2999999999999997E-2</v>
      </c>
      <c r="AI56" s="7">
        <v>4.8000000000000001E-2</v>
      </c>
      <c r="AJ56" s="7">
        <v>6.4000000000000001E-2</v>
      </c>
      <c r="AK56" s="7">
        <v>8.5000000000000006E-2</v>
      </c>
      <c r="AL56" s="7">
        <v>0.121</v>
      </c>
      <c r="AM56" s="7">
        <v>0.16900000000000001</v>
      </c>
      <c r="AN56" s="7">
        <v>0.17</v>
      </c>
      <c r="AO56" s="7">
        <v>0.152</v>
      </c>
      <c r="AP56" s="7">
        <v>0.19</v>
      </c>
      <c r="AQ56" s="7">
        <v>0.14899999999999999</v>
      </c>
      <c r="AR56" s="7">
        <v>0.17199999999999999</v>
      </c>
      <c r="AS56" s="7">
        <v>0.186</v>
      </c>
      <c r="AT56" s="7">
        <v>0.22500000000000001</v>
      </c>
      <c r="AU56" s="7">
        <v>0.215</v>
      </c>
      <c r="AV56" s="7">
        <v>0.21199999999999999</v>
      </c>
      <c r="AW56" s="7">
        <v>0.214</v>
      </c>
      <c r="AX56" s="7">
        <v>0.17</v>
      </c>
      <c r="AY56" s="7">
        <v>0.17899999999999999</v>
      </c>
      <c r="AZ56" s="7">
        <v>0.19</v>
      </c>
      <c r="BA56" s="7">
        <v>0.20399999999999999</v>
      </c>
      <c r="BB56" s="7">
        <v>0.21299999999999999</v>
      </c>
      <c r="BC56" s="7">
        <v>0.22600000000000001</v>
      </c>
      <c r="BD56" s="7">
        <v>0.249</v>
      </c>
      <c r="BE56" s="7">
        <v>0.252</v>
      </c>
      <c r="BF56" s="7">
        <v>0.17799999999999999</v>
      </c>
      <c r="BG56" s="7">
        <v>0.16700000000000001</v>
      </c>
      <c r="BH56" s="7">
        <v>0.18099999999999999</v>
      </c>
      <c r="BI56" s="7">
        <v>0.183</v>
      </c>
      <c r="BJ56" s="7">
        <v>0.17799999999999999</v>
      </c>
      <c r="BK56" s="7">
        <v>0.18099999999999999</v>
      </c>
      <c r="BL56" s="7">
        <v>0.19700000000000001</v>
      </c>
      <c r="BM56" s="7">
        <v>0.187</v>
      </c>
      <c r="BN56" s="7">
        <v>0.20599999999999999</v>
      </c>
      <c r="BO56" s="7">
        <v>0.22500000000000001</v>
      </c>
      <c r="BP56" s="7">
        <v>0.23300000000000001</v>
      </c>
      <c r="BQ56" s="7">
        <v>0.23799999999999999</v>
      </c>
      <c r="BR56" s="7">
        <v>0.248</v>
      </c>
      <c r="BS56" s="7">
        <v>0.254</v>
      </c>
      <c r="BT56" s="7">
        <v>0.255</v>
      </c>
      <c r="BU56" s="7">
        <v>0.27</v>
      </c>
      <c r="BV56" s="7">
        <v>0.24299999999999999</v>
      </c>
      <c r="BW56" s="7">
        <v>0.28999999999999998</v>
      </c>
      <c r="BX56" s="7">
        <v>0.311</v>
      </c>
    </row>
    <row r="57" spans="1:76" x14ac:dyDescent="0.2">
      <c r="A57" s="8" t="s">
        <v>170</v>
      </c>
      <c r="B57" s="8" t="s">
        <v>101</v>
      </c>
      <c r="C57" s="7">
        <v>1E-3</v>
      </c>
      <c r="D57" s="7">
        <v>1E-3</v>
      </c>
      <c r="E57" s="7">
        <v>1E-3</v>
      </c>
      <c r="F57" s="7">
        <v>1E-3</v>
      </c>
      <c r="G57" s="7">
        <v>1E-3</v>
      </c>
      <c r="H57" s="7">
        <v>1E-3</v>
      </c>
      <c r="I57" s="7">
        <v>1E-3</v>
      </c>
      <c r="J57" s="7">
        <v>1E-3</v>
      </c>
      <c r="K57" s="7">
        <v>1E-3</v>
      </c>
      <c r="L57" s="7">
        <v>2E-3</v>
      </c>
      <c r="M57" s="7">
        <v>1E-3</v>
      </c>
      <c r="N57" s="7">
        <v>2E-3</v>
      </c>
      <c r="O57" s="7">
        <v>2E-3</v>
      </c>
      <c r="P57" s="7">
        <v>2E-3</v>
      </c>
      <c r="Q57" s="7">
        <v>2E-3</v>
      </c>
      <c r="R57" s="7">
        <v>2E-3</v>
      </c>
      <c r="S57" s="7">
        <v>2E-3</v>
      </c>
      <c r="T57" s="7">
        <v>2E-3</v>
      </c>
      <c r="U57" s="7">
        <v>2E-3</v>
      </c>
      <c r="V57" s="7">
        <v>2E-3</v>
      </c>
      <c r="W57" s="7">
        <v>2E-3</v>
      </c>
      <c r="X57" s="7">
        <v>2E-3</v>
      </c>
      <c r="Y57" s="7">
        <v>2E-3</v>
      </c>
      <c r="Z57" s="7">
        <v>4.0000000000000001E-3</v>
      </c>
      <c r="AA57" s="7">
        <v>4.0000000000000001E-3</v>
      </c>
      <c r="AB57" s="7">
        <v>5.0000000000000001E-3</v>
      </c>
      <c r="AC57" s="7">
        <v>5.0000000000000001E-3</v>
      </c>
      <c r="AD57" s="7">
        <v>7.0000000000000001E-3</v>
      </c>
      <c r="AE57" s="7">
        <v>8.0000000000000002E-3</v>
      </c>
      <c r="AF57" s="7">
        <v>1.2E-2</v>
      </c>
      <c r="AG57" s="7">
        <v>1.2999999999999999E-2</v>
      </c>
      <c r="AH57" s="7">
        <v>1.6E-2</v>
      </c>
      <c r="AI57" s="7">
        <v>1.9E-2</v>
      </c>
      <c r="AJ57" s="7">
        <v>2.3E-2</v>
      </c>
      <c r="AK57" s="7">
        <v>0.03</v>
      </c>
      <c r="AL57" s="7">
        <v>0.04</v>
      </c>
      <c r="AM57" s="7">
        <v>6.0999999999999999E-2</v>
      </c>
      <c r="AN57" s="7">
        <v>0.06</v>
      </c>
      <c r="AO57" s="7">
        <v>5.2999999999999999E-2</v>
      </c>
      <c r="AP57" s="7">
        <v>6.4000000000000001E-2</v>
      </c>
      <c r="AQ57" s="7">
        <v>4.9000000000000002E-2</v>
      </c>
      <c r="AR57" s="7">
        <v>5.3999999999999999E-2</v>
      </c>
      <c r="AS57" s="7">
        <v>5.8999999999999997E-2</v>
      </c>
      <c r="AT57" s="7">
        <v>6.9000000000000006E-2</v>
      </c>
      <c r="AU57" s="7">
        <v>6.5000000000000002E-2</v>
      </c>
      <c r="AV57" s="7">
        <v>6.4000000000000001E-2</v>
      </c>
      <c r="AW57" s="7">
        <v>6.0999999999999999E-2</v>
      </c>
      <c r="AX57" s="7">
        <v>4.9000000000000002E-2</v>
      </c>
      <c r="AY57" s="7">
        <v>5.0999999999999997E-2</v>
      </c>
      <c r="AZ57" s="7">
        <v>5.3999999999999999E-2</v>
      </c>
      <c r="BA57" s="7">
        <v>5.8000000000000003E-2</v>
      </c>
      <c r="BB57" s="7">
        <v>0.06</v>
      </c>
      <c r="BC57" s="7">
        <v>6.3E-2</v>
      </c>
      <c r="BD57" s="7">
        <v>6.9000000000000006E-2</v>
      </c>
      <c r="BE57" s="7">
        <v>6.8000000000000005E-2</v>
      </c>
      <c r="BF57" s="7">
        <v>0.05</v>
      </c>
      <c r="BG57" s="7">
        <v>4.9000000000000002E-2</v>
      </c>
      <c r="BH57" s="7">
        <v>5.0999999999999997E-2</v>
      </c>
      <c r="BI57" s="7">
        <v>5.1999999999999998E-2</v>
      </c>
      <c r="BJ57" s="7">
        <v>5.0999999999999997E-2</v>
      </c>
      <c r="BK57" s="7">
        <v>5.0999999999999997E-2</v>
      </c>
      <c r="BL57" s="7">
        <v>5.7000000000000002E-2</v>
      </c>
      <c r="BM57" s="7">
        <v>6.6000000000000003E-2</v>
      </c>
      <c r="BN57" s="7">
        <v>8.2000000000000003E-2</v>
      </c>
      <c r="BO57" s="7">
        <v>8.8999999999999996E-2</v>
      </c>
      <c r="BP57" s="7">
        <v>9.0999999999999998E-2</v>
      </c>
      <c r="BQ57" s="7">
        <v>3.9E-2</v>
      </c>
      <c r="BR57" s="7">
        <v>5.8000000000000003E-2</v>
      </c>
      <c r="BS57" s="7">
        <v>7.0999999999999994E-2</v>
      </c>
      <c r="BT57" s="7">
        <v>7.6999999999999999E-2</v>
      </c>
      <c r="BU57" s="7">
        <v>9.0999999999999998E-2</v>
      </c>
      <c r="BV57" s="7">
        <v>8.4000000000000005E-2</v>
      </c>
      <c r="BW57" s="7">
        <v>0.125</v>
      </c>
      <c r="BX57" s="7">
        <v>0.13100000000000001</v>
      </c>
    </row>
    <row r="58" spans="1:76" x14ac:dyDescent="0.2">
      <c r="A58" s="8" t="s">
        <v>172</v>
      </c>
      <c r="B58" s="8" t="s">
        <v>173</v>
      </c>
      <c r="C58" s="7">
        <v>1E-3</v>
      </c>
      <c r="D58" s="7">
        <v>1E-3</v>
      </c>
      <c r="E58" s="7">
        <v>1E-3</v>
      </c>
      <c r="F58" s="7">
        <v>1E-3</v>
      </c>
      <c r="G58" s="7">
        <v>1E-3</v>
      </c>
      <c r="H58" s="7">
        <v>1E-3</v>
      </c>
      <c r="I58" s="7">
        <v>1E-3</v>
      </c>
      <c r="J58" s="7">
        <v>1E-3</v>
      </c>
      <c r="K58" s="7">
        <v>1E-3</v>
      </c>
      <c r="L58" s="7">
        <v>1E-3</v>
      </c>
      <c r="M58" s="7">
        <v>1E-3</v>
      </c>
      <c r="N58" s="7">
        <v>2E-3</v>
      </c>
      <c r="O58" s="7">
        <v>2E-3</v>
      </c>
      <c r="P58" s="7">
        <v>2E-3</v>
      </c>
      <c r="Q58" s="7">
        <v>2E-3</v>
      </c>
      <c r="R58" s="7">
        <v>2E-3</v>
      </c>
      <c r="S58" s="7">
        <v>2E-3</v>
      </c>
      <c r="T58" s="7">
        <v>2E-3</v>
      </c>
      <c r="U58" s="7">
        <v>2E-3</v>
      </c>
      <c r="V58" s="7">
        <v>2E-3</v>
      </c>
      <c r="W58" s="7">
        <v>2E-3</v>
      </c>
      <c r="X58" s="7">
        <v>2E-3</v>
      </c>
      <c r="Y58" s="7">
        <v>3.0000000000000001E-3</v>
      </c>
      <c r="Z58" s="7">
        <v>4.0000000000000001E-3</v>
      </c>
      <c r="AA58" s="7">
        <v>4.0000000000000001E-3</v>
      </c>
      <c r="AB58" s="7">
        <v>5.0000000000000001E-3</v>
      </c>
      <c r="AC58" s="7">
        <v>6.0000000000000001E-3</v>
      </c>
      <c r="AD58" s="7">
        <v>8.9999999999999993E-3</v>
      </c>
      <c r="AE58" s="7">
        <v>0.01</v>
      </c>
      <c r="AF58" s="7">
        <v>1.6E-2</v>
      </c>
      <c r="AG58" s="7">
        <v>2.1000000000000001E-2</v>
      </c>
      <c r="AH58" s="7">
        <v>2.7E-2</v>
      </c>
      <c r="AI58" s="7">
        <v>0.03</v>
      </c>
      <c r="AJ58" s="7">
        <v>4.1000000000000002E-2</v>
      </c>
      <c r="AK58" s="7">
        <v>5.5E-2</v>
      </c>
      <c r="AL58" s="7">
        <v>8.1000000000000003E-2</v>
      </c>
      <c r="AM58" s="7">
        <v>0.108</v>
      </c>
      <c r="AN58" s="7">
        <v>0.11</v>
      </c>
      <c r="AO58" s="7">
        <v>9.9000000000000005E-2</v>
      </c>
      <c r="AP58" s="7">
        <v>0.126</v>
      </c>
      <c r="AQ58" s="7">
        <v>9.9000000000000005E-2</v>
      </c>
      <c r="AR58" s="7">
        <v>0.11799999999999999</v>
      </c>
      <c r="AS58" s="7">
        <v>0.127</v>
      </c>
      <c r="AT58" s="7">
        <v>0.156</v>
      </c>
      <c r="AU58" s="7">
        <v>0.15</v>
      </c>
      <c r="AV58" s="7">
        <v>0.14799999999999999</v>
      </c>
      <c r="AW58" s="7">
        <v>0.153</v>
      </c>
      <c r="AX58" s="7">
        <v>0.122</v>
      </c>
      <c r="AY58" s="7">
        <v>0.128</v>
      </c>
      <c r="AZ58" s="7">
        <v>0.13600000000000001</v>
      </c>
      <c r="BA58" s="7">
        <v>0.14599999999999999</v>
      </c>
      <c r="BB58" s="7">
        <v>0.153</v>
      </c>
      <c r="BC58" s="7">
        <v>0.16200000000000001</v>
      </c>
      <c r="BD58" s="7">
        <v>0.18</v>
      </c>
      <c r="BE58" s="7">
        <v>0.184</v>
      </c>
      <c r="BF58" s="7">
        <v>0.128</v>
      </c>
      <c r="BG58" s="7">
        <v>0.11700000000000001</v>
      </c>
      <c r="BH58" s="7">
        <v>0.13</v>
      </c>
      <c r="BI58" s="7">
        <v>0.13100000000000001</v>
      </c>
      <c r="BJ58" s="7">
        <v>0.127</v>
      </c>
      <c r="BK58" s="7">
        <v>0.13</v>
      </c>
      <c r="BL58" s="7">
        <v>0.14099999999999999</v>
      </c>
      <c r="BM58" s="7">
        <v>0.121</v>
      </c>
      <c r="BN58" s="7">
        <v>0.124</v>
      </c>
      <c r="BO58" s="7">
        <v>0.13600000000000001</v>
      </c>
      <c r="BP58" s="7">
        <v>0.14199999999999999</v>
      </c>
      <c r="BQ58" s="7">
        <v>0.19900000000000001</v>
      </c>
      <c r="BR58" s="7">
        <v>0.19</v>
      </c>
      <c r="BS58" s="7">
        <v>0.183</v>
      </c>
      <c r="BT58" s="7">
        <v>0.17799999999999999</v>
      </c>
      <c r="BU58" s="7">
        <v>0.17899999999999999</v>
      </c>
      <c r="BV58" s="7">
        <v>0.159</v>
      </c>
      <c r="BW58" s="7">
        <v>0.16500000000000001</v>
      </c>
      <c r="BX58" s="7">
        <v>0.18</v>
      </c>
    </row>
    <row r="59" spans="1:76" x14ac:dyDescent="0.2">
      <c r="A59" s="8" t="s">
        <v>174</v>
      </c>
      <c r="B59" s="8" t="s">
        <v>175</v>
      </c>
      <c r="C59" s="7">
        <v>1E-3</v>
      </c>
      <c r="D59" s="7">
        <v>1E-3</v>
      </c>
      <c r="E59" s="7">
        <v>1E-3</v>
      </c>
      <c r="F59" s="7">
        <v>1E-3</v>
      </c>
      <c r="G59" s="7">
        <v>1E-3</v>
      </c>
      <c r="H59" s="7">
        <v>1E-3</v>
      </c>
      <c r="I59" s="7">
        <v>1E-3</v>
      </c>
      <c r="J59" s="7">
        <v>1E-3</v>
      </c>
      <c r="K59" s="7">
        <v>1E-3</v>
      </c>
      <c r="L59" s="7">
        <v>1E-3</v>
      </c>
      <c r="M59" s="7">
        <v>1E-3</v>
      </c>
      <c r="N59" s="7">
        <v>2E-3</v>
      </c>
      <c r="O59" s="7">
        <v>2E-3</v>
      </c>
      <c r="P59" s="7">
        <v>2E-3</v>
      </c>
      <c r="Q59" s="7">
        <v>2E-3</v>
      </c>
      <c r="R59" s="7">
        <v>2E-3</v>
      </c>
      <c r="S59" s="7">
        <v>2E-3</v>
      </c>
      <c r="T59" s="7">
        <v>2E-3</v>
      </c>
      <c r="U59" s="7">
        <v>2E-3</v>
      </c>
      <c r="V59" s="7">
        <v>2E-3</v>
      </c>
      <c r="W59" s="7">
        <v>2E-3</v>
      </c>
      <c r="X59" s="7">
        <v>2E-3</v>
      </c>
      <c r="Y59" s="7">
        <v>3.0000000000000001E-3</v>
      </c>
      <c r="Z59" s="7">
        <v>4.0000000000000001E-3</v>
      </c>
      <c r="AA59" s="7">
        <v>4.0000000000000001E-3</v>
      </c>
      <c r="AB59" s="7">
        <v>5.0000000000000001E-3</v>
      </c>
      <c r="AC59" s="7">
        <v>6.0000000000000001E-3</v>
      </c>
      <c r="AD59" s="7">
        <v>8.9999999999999993E-3</v>
      </c>
      <c r="AE59" s="7">
        <v>0.01</v>
      </c>
      <c r="AF59" s="7">
        <v>1.6E-2</v>
      </c>
      <c r="AG59" s="7">
        <v>2.1000000000000001E-2</v>
      </c>
      <c r="AH59" s="7">
        <v>2.7E-2</v>
      </c>
      <c r="AI59" s="7">
        <v>0.03</v>
      </c>
      <c r="AJ59" s="7">
        <v>4.1000000000000002E-2</v>
      </c>
      <c r="AK59" s="7">
        <v>5.5E-2</v>
      </c>
      <c r="AL59" s="7">
        <v>8.1000000000000003E-2</v>
      </c>
      <c r="AM59" s="7">
        <v>0.108</v>
      </c>
      <c r="AN59" s="7">
        <v>0.11</v>
      </c>
      <c r="AO59" s="7">
        <v>9.9000000000000005E-2</v>
      </c>
      <c r="AP59" s="7">
        <v>0.126</v>
      </c>
      <c r="AQ59" s="7">
        <v>9.9000000000000005E-2</v>
      </c>
      <c r="AR59" s="7">
        <v>0.11799999999999999</v>
      </c>
      <c r="AS59" s="7">
        <v>0.127</v>
      </c>
      <c r="AT59" s="7">
        <v>0.156</v>
      </c>
      <c r="AU59" s="7">
        <v>0.15</v>
      </c>
      <c r="AV59" s="7">
        <v>0.14799999999999999</v>
      </c>
      <c r="AW59" s="7">
        <v>0.153</v>
      </c>
      <c r="AX59" s="7">
        <v>0.122</v>
      </c>
      <c r="AY59" s="7">
        <v>0.128</v>
      </c>
      <c r="AZ59" s="7">
        <v>0.13600000000000001</v>
      </c>
      <c r="BA59" s="7">
        <v>0.14599999999999999</v>
      </c>
      <c r="BB59" s="7">
        <v>0.153</v>
      </c>
      <c r="BC59" s="7">
        <v>0.16200000000000001</v>
      </c>
      <c r="BD59" s="7">
        <v>0.18</v>
      </c>
      <c r="BE59" s="7">
        <v>0.184</v>
      </c>
      <c r="BF59" s="7">
        <v>0.128</v>
      </c>
      <c r="BG59" s="7">
        <v>0.11700000000000001</v>
      </c>
      <c r="BH59" s="7">
        <v>0.13</v>
      </c>
      <c r="BI59" s="7">
        <v>0.13100000000000001</v>
      </c>
      <c r="BJ59" s="7">
        <v>0.127</v>
      </c>
      <c r="BK59" s="7">
        <v>0.13</v>
      </c>
      <c r="BL59" s="7">
        <v>0.14099999999999999</v>
      </c>
      <c r="BM59" s="7">
        <v>0.121</v>
      </c>
      <c r="BN59" s="7">
        <v>0.124</v>
      </c>
      <c r="BO59" s="7">
        <v>0.13600000000000001</v>
      </c>
      <c r="BP59" s="7">
        <v>0.14199999999999999</v>
      </c>
      <c r="BQ59" s="7">
        <v>0.19900000000000001</v>
      </c>
      <c r="BR59" s="7">
        <v>0.19</v>
      </c>
      <c r="BS59" s="7">
        <v>0.183</v>
      </c>
      <c r="BT59" s="7">
        <v>0.17799999999999999</v>
      </c>
      <c r="BU59" s="7">
        <v>0.17899999999999999</v>
      </c>
      <c r="BV59" s="7">
        <v>0.159</v>
      </c>
      <c r="BW59" s="7">
        <v>0.16500000000000001</v>
      </c>
      <c r="BX59" s="7">
        <v>0.18</v>
      </c>
    </row>
    <row r="60" spans="1:76" x14ac:dyDescent="0.2">
      <c r="A60" s="8" t="s">
        <v>176</v>
      </c>
      <c r="B60" s="8" t="s">
        <v>177</v>
      </c>
    </row>
    <row r="61" spans="1:76" x14ac:dyDescent="0.2">
      <c r="A61" s="8" t="s">
        <v>144</v>
      </c>
      <c r="B61" s="8" t="s">
        <v>145</v>
      </c>
      <c r="C61" s="7">
        <v>6.0000000000000001E-3</v>
      </c>
      <c r="D61" s="7">
        <v>6.0000000000000001E-3</v>
      </c>
      <c r="E61" s="7">
        <v>6.0000000000000001E-3</v>
      </c>
      <c r="F61" s="7">
        <v>7.0000000000000001E-3</v>
      </c>
      <c r="G61" s="7">
        <v>7.0000000000000001E-3</v>
      </c>
      <c r="H61" s="7">
        <v>7.0000000000000001E-3</v>
      </c>
      <c r="I61" s="7">
        <v>7.0000000000000001E-3</v>
      </c>
      <c r="J61" s="7">
        <v>8.0000000000000002E-3</v>
      </c>
      <c r="K61" s="7">
        <v>1.0999999999999999E-2</v>
      </c>
      <c r="L61" s="7">
        <v>1.4E-2</v>
      </c>
      <c r="M61" s="7">
        <v>1.2999999999999999E-2</v>
      </c>
      <c r="N61" s="7">
        <v>1.6E-2</v>
      </c>
      <c r="O61" s="7">
        <v>1.7000000000000001E-2</v>
      </c>
      <c r="P61" s="7">
        <v>1.7999999999999999E-2</v>
      </c>
      <c r="Q61" s="7">
        <v>1.7999999999999999E-2</v>
      </c>
      <c r="R61" s="7">
        <v>2.1000000000000001E-2</v>
      </c>
      <c r="S61" s="7">
        <v>2.1000000000000001E-2</v>
      </c>
      <c r="T61" s="7">
        <v>2.1000000000000001E-2</v>
      </c>
      <c r="U61" s="7">
        <v>0.02</v>
      </c>
      <c r="V61" s="7">
        <v>2.1000000000000001E-2</v>
      </c>
      <c r="W61" s="7">
        <v>2.1999999999999999E-2</v>
      </c>
      <c r="X61" s="7">
        <v>2.5000000000000001E-2</v>
      </c>
      <c r="Y61" s="7">
        <v>0.03</v>
      </c>
      <c r="Z61" s="7">
        <v>4.8000000000000001E-2</v>
      </c>
      <c r="AA61" s="7">
        <v>4.8000000000000001E-2</v>
      </c>
      <c r="AB61" s="7">
        <v>0.06</v>
      </c>
      <c r="AC61" s="7">
        <v>7.1999999999999995E-2</v>
      </c>
      <c r="AD61" s="7">
        <v>9.9000000000000005E-2</v>
      </c>
      <c r="AE61" s="7">
        <v>0.109</v>
      </c>
      <c r="AF61" s="7">
        <v>0.17</v>
      </c>
      <c r="AG61" s="7">
        <v>0.19600000000000001</v>
      </c>
      <c r="AH61" s="7">
        <v>0.23</v>
      </c>
      <c r="AI61" s="7">
        <v>0.27</v>
      </c>
      <c r="AJ61" s="7">
        <v>0.317</v>
      </c>
      <c r="AK61" s="7">
        <v>0.31900000000000001</v>
      </c>
      <c r="AL61" s="7">
        <v>0.34799999999999998</v>
      </c>
      <c r="AM61" s="7">
        <v>0.42699999999999999</v>
      </c>
      <c r="AN61" s="7">
        <v>0.47799999999999998</v>
      </c>
      <c r="AO61" s="7">
        <v>0.505</v>
      </c>
      <c r="AP61" s="7">
        <v>0.61499999999999999</v>
      </c>
      <c r="AQ61" s="7">
        <v>0.59399999999999997</v>
      </c>
      <c r="AR61" s="7">
        <v>0.61099999999999999</v>
      </c>
      <c r="AS61" s="7">
        <v>0.70199999999999996</v>
      </c>
      <c r="AT61" s="7">
        <v>0.73799999999999999</v>
      </c>
      <c r="AU61" s="7">
        <v>0.81299999999999994</v>
      </c>
      <c r="AV61" s="7">
        <v>0.90600000000000003</v>
      </c>
      <c r="AW61" s="7">
        <v>1.2150000000000001</v>
      </c>
      <c r="AX61" s="7">
        <v>1.2869999999999999</v>
      </c>
      <c r="AY61" s="7">
        <v>1.1319999999999999</v>
      </c>
      <c r="AZ61" s="7">
        <v>1.3120000000000001</v>
      </c>
      <c r="BA61" s="7">
        <v>1.4990000000000001</v>
      </c>
      <c r="BB61" s="7">
        <v>1.5760000000000001</v>
      </c>
      <c r="BC61" s="7">
        <v>1.655</v>
      </c>
      <c r="BD61" s="7">
        <v>1.7370000000000001</v>
      </c>
      <c r="BE61" s="7">
        <v>1.83</v>
      </c>
      <c r="BF61" s="7">
        <v>1.9039999999999999</v>
      </c>
      <c r="BG61" s="7">
        <v>2.0030000000000001</v>
      </c>
      <c r="BH61" s="7">
        <v>2.0870000000000002</v>
      </c>
      <c r="BI61" s="7">
        <v>2.2749999999999999</v>
      </c>
      <c r="BJ61" s="7">
        <v>2.3570000000000002</v>
      </c>
      <c r="BK61" s="7">
        <v>2.41</v>
      </c>
      <c r="BL61" s="7">
        <v>2.3439999999999999</v>
      </c>
      <c r="BM61" s="7">
        <v>2.766</v>
      </c>
      <c r="BN61" s="7">
        <v>2.8570000000000002</v>
      </c>
      <c r="BO61" s="7">
        <v>2.8969999999999998</v>
      </c>
      <c r="BP61" s="7">
        <v>3.423</v>
      </c>
      <c r="BQ61" s="7">
        <v>4.2880000000000003</v>
      </c>
      <c r="BR61" s="7">
        <v>4.7409999999999997</v>
      </c>
      <c r="BS61" s="7">
        <v>4.72</v>
      </c>
      <c r="BT61" s="7">
        <v>5.4340000000000002</v>
      </c>
      <c r="BU61" s="7">
        <v>5.5430000000000001</v>
      </c>
      <c r="BV61" s="7">
        <v>9.1159999999999997</v>
      </c>
      <c r="BW61" s="7">
        <v>7.0090000000000003</v>
      </c>
      <c r="BX61" s="7">
        <v>5.5110000000000001</v>
      </c>
    </row>
    <row r="62" spans="1:76" x14ac:dyDescent="0.2">
      <c r="A62" s="8" t="s">
        <v>146</v>
      </c>
      <c r="B62" s="8" t="s">
        <v>147</v>
      </c>
      <c r="C62" s="7">
        <v>6.0000000000000001E-3</v>
      </c>
      <c r="D62" s="7">
        <v>6.0000000000000001E-3</v>
      </c>
      <c r="E62" s="7">
        <v>6.0000000000000001E-3</v>
      </c>
      <c r="F62" s="7">
        <v>7.0000000000000001E-3</v>
      </c>
      <c r="G62" s="7">
        <v>7.0000000000000001E-3</v>
      </c>
      <c r="H62" s="7">
        <v>7.0000000000000001E-3</v>
      </c>
      <c r="I62" s="7">
        <v>7.0000000000000001E-3</v>
      </c>
      <c r="J62" s="7">
        <v>8.0000000000000002E-3</v>
      </c>
      <c r="K62" s="7">
        <v>1.0999999999999999E-2</v>
      </c>
      <c r="L62" s="7">
        <v>1.4E-2</v>
      </c>
      <c r="M62" s="7">
        <v>1.2999999999999999E-2</v>
      </c>
      <c r="N62" s="7">
        <v>1.6E-2</v>
      </c>
      <c r="O62" s="7">
        <v>1.7000000000000001E-2</v>
      </c>
      <c r="P62" s="7">
        <v>1.7999999999999999E-2</v>
      </c>
      <c r="Q62" s="7">
        <v>1.7999999999999999E-2</v>
      </c>
      <c r="R62" s="7">
        <v>2.1000000000000001E-2</v>
      </c>
      <c r="S62" s="7">
        <v>2.1000000000000001E-2</v>
      </c>
      <c r="T62" s="7">
        <v>2.1000000000000001E-2</v>
      </c>
      <c r="U62" s="7">
        <v>0.02</v>
      </c>
      <c r="V62" s="7">
        <v>2.1000000000000001E-2</v>
      </c>
      <c r="W62" s="7">
        <v>2.1999999999999999E-2</v>
      </c>
      <c r="X62" s="7">
        <v>2.5000000000000001E-2</v>
      </c>
      <c r="Y62" s="7">
        <v>0.03</v>
      </c>
      <c r="Z62" s="7">
        <v>4.8000000000000001E-2</v>
      </c>
      <c r="AA62" s="7">
        <v>4.8000000000000001E-2</v>
      </c>
      <c r="AB62" s="7">
        <v>0.06</v>
      </c>
      <c r="AC62" s="7">
        <v>7.1999999999999995E-2</v>
      </c>
      <c r="AD62" s="7">
        <v>9.9000000000000005E-2</v>
      </c>
      <c r="AE62" s="7">
        <v>0.109</v>
      </c>
      <c r="AF62" s="7">
        <v>0.17</v>
      </c>
      <c r="AG62" s="7">
        <v>0.19600000000000001</v>
      </c>
      <c r="AH62" s="7">
        <v>0.23</v>
      </c>
      <c r="AI62" s="7">
        <v>0.27</v>
      </c>
      <c r="AJ62" s="7">
        <v>0.317</v>
      </c>
      <c r="AK62" s="7">
        <v>0.31900000000000001</v>
      </c>
      <c r="AL62" s="7">
        <v>0.34799999999999998</v>
      </c>
      <c r="AM62" s="7">
        <v>0.42699999999999999</v>
      </c>
      <c r="AN62" s="7">
        <v>0.47799999999999998</v>
      </c>
      <c r="AO62" s="7">
        <v>0.505</v>
      </c>
      <c r="AP62" s="7">
        <v>0.61499999999999999</v>
      </c>
      <c r="AQ62" s="7">
        <v>0.59399999999999997</v>
      </c>
      <c r="AR62" s="7">
        <v>0.61099999999999999</v>
      </c>
      <c r="AS62" s="7">
        <v>0.70199999999999996</v>
      </c>
      <c r="AT62" s="7">
        <v>0.73799999999999999</v>
      </c>
      <c r="AU62" s="7">
        <v>0.81299999999999994</v>
      </c>
      <c r="AV62" s="7">
        <v>0.90600000000000003</v>
      </c>
      <c r="AW62" s="7">
        <v>1.2150000000000001</v>
      </c>
      <c r="AX62" s="7">
        <v>1.2869999999999999</v>
      </c>
      <c r="AY62" s="7">
        <v>1.1319999999999999</v>
      </c>
      <c r="AZ62" s="7">
        <v>1.3120000000000001</v>
      </c>
      <c r="BA62" s="7">
        <v>1.4990000000000001</v>
      </c>
      <c r="BB62" s="7">
        <v>1.5760000000000001</v>
      </c>
      <c r="BC62" s="7">
        <v>1.655</v>
      </c>
      <c r="BD62" s="7">
        <v>1.7370000000000001</v>
      </c>
      <c r="BE62" s="7">
        <v>1.83</v>
      </c>
      <c r="BF62" s="7">
        <v>1.9039999999999999</v>
      </c>
      <c r="BG62" s="7">
        <v>2.0030000000000001</v>
      </c>
      <c r="BH62" s="7">
        <v>2.0870000000000002</v>
      </c>
      <c r="BI62" s="7">
        <v>2.2749999999999999</v>
      </c>
      <c r="BJ62" s="7">
        <v>2.3570000000000002</v>
      </c>
      <c r="BK62" s="7">
        <v>2.41</v>
      </c>
      <c r="BL62" s="7">
        <v>2.3439999999999999</v>
      </c>
      <c r="BM62" s="7">
        <v>2.766</v>
      </c>
      <c r="BN62" s="7">
        <v>2.8570000000000002</v>
      </c>
      <c r="BO62" s="7">
        <v>2.8969999999999998</v>
      </c>
      <c r="BP62" s="7">
        <v>3.423</v>
      </c>
      <c r="BQ62" s="7">
        <v>4.2880000000000003</v>
      </c>
      <c r="BR62" s="7">
        <v>4.7409999999999997</v>
      </c>
      <c r="BS62" s="7">
        <v>4.72</v>
      </c>
      <c r="BT62" s="7">
        <v>5.4340000000000002</v>
      </c>
      <c r="BU62" s="7">
        <v>5.5430000000000001</v>
      </c>
      <c r="BV62" s="7">
        <v>9.1159999999999997</v>
      </c>
      <c r="BW62" s="7">
        <v>7.0090000000000003</v>
      </c>
      <c r="BX62" s="7">
        <v>5.5110000000000001</v>
      </c>
    </row>
    <row r="63" spans="1:76" x14ac:dyDescent="0.2">
      <c r="A63" s="8" t="s">
        <v>148</v>
      </c>
      <c r="B63" s="8" t="s">
        <v>149</v>
      </c>
    </row>
    <row r="64" spans="1:76" x14ac:dyDescent="0.2">
      <c r="A64" s="8" t="s">
        <v>152</v>
      </c>
      <c r="B64" s="8" t="s">
        <v>153</v>
      </c>
      <c r="C64" s="7">
        <v>0.35199999999999998</v>
      </c>
      <c r="D64" s="7">
        <v>0.27100000000000002</v>
      </c>
      <c r="E64" s="7">
        <v>0.23499999999999999</v>
      </c>
      <c r="F64" s="7">
        <v>0.248</v>
      </c>
      <c r="G64" s="7">
        <v>0.30499999999999999</v>
      </c>
      <c r="H64" s="7">
        <v>0.44</v>
      </c>
      <c r="I64" s="7">
        <v>0.33600000000000002</v>
      </c>
      <c r="J64" s="7">
        <v>0.21099999999999999</v>
      </c>
      <c r="K64" s="7">
        <v>0.127</v>
      </c>
      <c r="L64" s="7">
        <v>0.11899999999999999</v>
      </c>
      <c r="M64" s="7">
        <v>0.16300000000000001</v>
      </c>
      <c r="N64" s="7">
        <v>0.156</v>
      </c>
      <c r="O64" s="7">
        <v>0.17899999999999999</v>
      </c>
      <c r="P64" s="7">
        <v>0.20499999999999999</v>
      </c>
      <c r="Q64" s="7">
        <v>0.22900000000000001</v>
      </c>
      <c r="R64" s="7">
        <v>0.248</v>
      </c>
      <c r="S64" s="7">
        <v>0.26400000000000001</v>
      </c>
      <c r="T64" s="7">
        <v>0.27200000000000002</v>
      </c>
      <c r="U64" s="7">
        <v>0.28999999999999998</v>
      </c>
      <c r="V64" s="7">
        <v>0.32800000000000001</v>
      </c>
      <c r="W64" s="7">
        <v>0.41499999999999998</v>
      </c>
      <c r="X64" s="7">
        <v>0.55300000000000005</v>
      </c>
      <c r="Y64" s="7">
        <v>0.55600000000000005</v>
      </c>
      <c r="Z64" s="7">
        <v>0.65100000000000002</v>
      </c>
      <c r="AA64" s="7">
        <v>0.69399999999999995</v>
      </c>
      <c r="AB64" s="7">
        <v>0.96499999999999997</v>
      </c>
      <c r="AC64" s="7">
        <v>0.98599999999999999</v>
      </c>
      <c r="AD64" s="7">
        <v>1.0760000000000001</v>
      </c>
      <c r="AE64" s="7">
        <v>1.3129999999999999</v>
      </c>
      <c r="AF64" s="7">
        <v>1.4710000000000001</v>
      </c>
      <c r="AG64" s="7">
        <v>1.73</v>
      </c>
      <c r="AH64" s="7">
        <v>1.946</v>
      </c>
      <c r="AI64" s="7">
        <v>2.2320000000000002</v>
      </c>
      <c r="AJ64" s="7">
        <v>2.7879999999999998</v>
      </c>
      <c r="AK64" s="7">
        <v>2.8769999999999998</v>
      </c>
      <c r="AL64" s="7">
        <v>3.5059999999999998</v>
      </c>
      <c r="AM64" s="7">
        <v>3.9929999999999999</v>
      </c>
      <c r="AN64" s="7">
        <v>3.7050000000000001</v>
      </c>
      <c r="AO64" s="7">
        <v>3.3010000000000002</v>
      </c>
      <c r="AP64" s="7">
        <v>3.9</v>
      </c>
      <c r="AQ64" s="7">
        <v>5.1829999999999998</v>
      </c>
      <c r="AR64" s="7">
        <v>6.16</v>
      </c>
      <c r="AS64" s="7">
        <v>6.5640000000000001</v>
      </c>
      <c r="AT64" s="7">
        <v>7.1040000000000001</v>
      </c>
      <c r="AU64" s="7">
        <v>7.4909999999999997</v>
      </c>
      <c r="AV64" s="7">
        <v>7.7649999999999997</v>
      </c>
      <c r="AW64" s="7">
        <v>8</v>
      </c>
      <c r="AX64" s="7">
        <v>7.9009999999999998</v>
      </c>
      <c r="AY64" s="7">
        <v>8.2100000000000009</v>
      </c>
      <c r="AZ64" s="7">
        <v>8.5129999999999999</v>
      </c>
      <c r="BA64" s="7">
        <v>7.9880000000000004</v>
      </c>
      <c r="BB64" s="7">
        <v>9.34</v>
      </c>
      <c r="BC64" s="7">
        <v>9.7609999999999992</v>
      </c>
      <c r="BD64" s="7">
        <v>12.597</v>
      </c>
      <c r="BE64" s="7">
        <v>12.132</v>
      </c>
      <c r="BF64" s="7">
        <v>11.253</v>
      </c>
      <c r="BG64" s="7">
        <v>11.119</v>
      </c>
      <c r="BH64" s="7">
        <v>10.457000000000001</v>
      </c>
      <c r="BI64" s="7">
        <v>10.536</v>
      </c>
      <c r="BJ64" s="7">
        <v>10.395</v>
      </c>
      <c r="BK64" s="7">
        <v>9.9350000000000005</v>
      </c>
      <c r="BL64" s="7">
        <v>11.084</v>
      </c>
      <c r="BM64" s="7">
        <v>11.717000000000001</v>
      </c>
      <c r="BN64" s="7">
        <v>10.846</v>
      </c>
      <c r="BO64" s="7">
        <v>11.869</v>
      </c>
      <c r="BP64" s="7">
        <v>12.263999999999999</v>
      </c>
      <c r="BQ64" s="7">
        <v>13.629</v>
      </c>
      <c r="BR64" s="7">
        <v>12.989000000000001</v>
      </c>
      <c r="BS64" s="7">
        <v>14.166</v>
      </c>
      <c r="BT64" s="7">
        <v>15.563000000000001</v>
      </c>
      <c r="BU64" s="7">
        <v>15.846</v>
      </c>
      <c r="BV64" s="7">
        <v>17.870999999999999</v>
      </c>
      <c r="BW64" s="7">
        <v>29.219000000000001</v>
      </c>
      <c r="BX64" s="7">
        <v>29.170999999999999</v>
      </c>
    </row>
    <row r="65" spans="1:76" x14ac:dyDescent="0.2">
      <c r="A65" s="8" t="s">
        <v>178</v>
      </c>
      <c r="B65" s="8" t="s">
        <v>179</v>
      </c>
      <c r="C65" s="7">
        <v>0.01</v>
      </c>
      <c r="D65" s="7">
        <v>1.4999999999999999E-2</v>
      </c>
      <c r="E65" s="7">
        <v>2.1000000000000001E-2</v>
      </c>
      <c r="F65" s="7">
        <v>0.02</v>
      </c>
      <c r="G65" s="7">
        <v>0.02</v>
      </c>
      <c r="H65" s="7">
        <v>2.1000000000000001E-2</v>
      </c>
      <c r="I65" s="7">
        <v>2.1000000000000001E-2</v>
      </c>
      <c r="J65" s="7">
        <v>2.5999999999999999E-2</v>
      </c>
      <c r="K65" s="7">
        <v>0.03</v>
      </c>
      <c r="L65" s="7">
        <v>3.6999999999999998E-2</v>
      </c>
      <c r="M65" s="7">
        <v>4.2999999999999997E-2</v>
      </c>
      <c r="N65" s="7">
        <v>5.0999999999999997E-2</v>
      </c>
      <c r="O65" s="7">
        <v>0.06</v>
      </c>
      <c r="P65" s="7">
        <v>7.5999999999999998E-2</v>
      </c>
      <c r="Q65" s="7">
        <v>8.5000000000000006E-2</v>
      </c>
      <c r="R65" s="7">
        <v>9.2999999999999999E-2</v>
      </c>
      <c r="S65" s="7">
        <v>9.4E-2</v>
      </c>
      <c r="T65" s="7">
        <v>9.4E-2</v>
      </c>
      <c r="U65" s="7">
        <v>0.10199999999999999</v>
      </c>
      <c r="V65" s="7">
        <v>0.10199999999999999</v>
      </c>
      <c r="W65" s="7">
        <v>0.10199999999999999</v>
      </c>
      <c r="X65" s="7">
        <v>0.161</v>
      </c>
      <c r="Y65" s="7">
        <v>0.20200000000000001</v>
      </c>
      <c r="Z65" s="7">
        <v>0.23599999999999999</v>
      </c>
      <c r="AA65" s="7">
        <v>0.30399999999999999</v>
      </c>
      <c r="AB65" s="7">
        <v>0.379</v>
      </c>
      <c r="AC65" s="7">
        <v>0.47899999999999998</v>
      </c>
      <c r="AD65" s="7">
        <v>0.52600000000000002</v>
      </c>
      <c r="AE65" s="7">
        <v>0.58299999999999996</v>
      </c>
      <c r="AF65" s="7">
        <v>0.625</v>
      </c>
      <c r="AG65" s="7">
        <v>0.75900000000000001</v>
      </c>
      <c r="AH65" s="7">
        <v>0.82799999999999996</v>
      </c>
      <c r="AI65" s="7">
        <v>1.038</v>
      </c>
      <c r="AJ65" s="7">
        <v>1.3959999999999999</v>
      </c>
      <c r="AK65" s="7">
        <v>1.2549999999999999</v>
      </c>
      <c r="AL65" s="7">
        <v>1.5209999999999999</v>
      </c>
      <c r="AM65" s="7">
        <v>1.851</v>
      </c>
      <c r="AN65" s="7">
        <v>1.4730000000000001</v>
      </c>
      <c r="AO65" s="7">
        <v>0.85399999999999998</v>
      </c>
      <c r="AP65" s="7">
        <v>1.294</v>
      </c>
      <c r="AQ65" s="7">
        <v>2.1659999999999999</v>
      </c>
      <c r="AR65" s="7">
        <v>2.9409999999999998</v>
      </c>
      <c r="AS65" s="7">
        <v>2.6320000000000001</v>
      </c>
      <c r="AT65" s="7">
        <v>3.113</v>
      </c>
      <c r="AU65" s="7">
        <v>2.996</v>
      </c>
      <c r="AV65" s="7">
        <v>3.0579999999999998</v>
      </c>
      <c r="AW65" s="7">
        <v>3.2080000000000002</v>
      </c>
      <c r="AX65" s="7">
        <v>3.54</v>
      </c>
      <c r="AY65" s="7">
        <v>3.3490000000000002</v>
      </c>
      <c r="AZ65" s="7">
        <v>3.12</v>
      </c>
      <c r="BA65" s="7">
        <v>2.9940000000000002</v>
      </c>
      <c r="BB65" s="7">
        <v>3.5249999999999999</v>
      </c>
      <c r="BC65" s="7">
        <v>3.1930000000000001</v>
      </c>
      <c r="BD65" s="7">
        <v>4.8789999999999996</v>
      </c>
      <c r="BE65" s="7">
        <v>4.6130000000000004</v>
      </c>
      <c r="BF65" s="7">
        <v>4.5449999999999999</v>
      </c>
      <c r="BG65" s="7">
        <v>4.6580000000000004</v>
      </c>
      <c r="BH65" s="7">
        <v>3.8180000000000001</v>
      </c>
      <c r="BI65" s="7">
        <v>3.302</v>
      </c>
      <c r="BJ65" s="7">
        <v>3.1269999999999998</v>
      </c>
      <c r="BK65" s="7">
        <v>2.8849999999999998</v>
      </c>
      <c r="BL65" s="7">
        <v>3.9470000000000001</v>
      </c>
      <c r="BM65" s="7">
        <v>4.1900000000000004</v>
      </c>
      <c r="BN65" s="7">
        <v>4.0430000000000001</v>
      </c>
      <c r="BO65" s="7">
        <v>4.0599999999999996</v>
      </c>
      <c r="BP65" s="7">
        <v>4.077</v>
      </c>
      <c r="BQ65" s="7">
        <v>4.5069999999999997</v>
      </c>
      <c r="BR65" s="7">
        <v>4.3899999999999997</v>
      </c>
      <c r="BS65" s="7">
        <v>5.2460000000000004</v>
      </c>
      <c r="BT65" s="7">
        <v>5.282</v>
      </c>
      <c r="BU65" s="7">
        <v>5.0830000000000002</v>
      </c>
      <c r="BV65" s="7">
        <v>6.0010000000000003</v>
      </c>
      <c r="BW65" s="7">
        <v>9.8819999999999997</v>
      </c>
      <c r="BX65" s="7">
        <v>10.67</v>
      </c>
    </row>
    <row r="66" spans="1:76" x14ac:dyDescent="0.2">
      <c r="A66" s="8" t="s">
        <v>154</v>
      </c>
      <c r="B66" s="8" t="s">
        <v>155</v>
      </c>
      <c r="C66" s="7">
        <v>1E-3</v>
      </c>
      <c r="D66" s="7">
        <v>2E-3</v>
      </c>
      <c r="E66" s="7">
        <v>2E-3</v>
      </c>
      <c r="F66" s="7">
        <v>3.0000000000000001E-3</v>
      </c>
      <c r="G66" s="7">
        <v>3.0000000000000001E-3</v>
      </c>
      <c r="H66" s="7">
        <v>4.0000000000000001E-3</v>
      </c>
      <c r="I66" s="7">
        <v>4.0000000000000001E-3</v>
      </c>
      <c r="J66" s="7">
        <v>5.0000000000000001E-3</v>
      </c>
      <c r="K66" s="7">
        <v>5.0000000000000001E-3</v>
      </c>
      <c r="L66" s="7">
        <v>5.0000000000000001E-3</v>
      </c>
      <c r="M66" s="7">
        <v>4.0000000000000001E-3</v>
      </c>
      <c r="N66" s="7">
        <v>5.0000000000000001E-3</v>
      </c>
      <c r="O66" s="7">
        <v>6.0000000000000001E-3</v>
      </c>
      <c r="P66" s="7">
        <v>6.0000000000000001E-3</v>
      </c>
      <c r="Q66" s="7">
        <v>8.0000000000000002E-3</v>
      </c>
      <c r="R66" s="7">
        <v>8.9999999999999993E-3</v>
      </c>
      <c r="S66" s="7">
        <v>0.01</v>
      </c>
      <c r="T66" s="7">
        <v>1.0999999999999999E-2</v>
      </c>
      <c r="U66" s="7">
        <v>1.2999999999999999E-2</v>
      </c>
      <c r="V66" s="7">
        <v>1.4999999999999999E-2</v>
      </c>
      <c r="W66" s="7">
        <v>1.7000000000000001E-2</v>
      </c>
      <c r="X66" s="7">
        <v>2.1999999999999999E-2</v>
      </c>
      <c r="Y66" s="7">
        <v>0.03</v>
      </c>
      <c r="Z66" s="7">
        <v>3.3000000000000002E-2</v>
      </c>
      <c r="AA66" s="7">
        <v>2.3E-2</v>
      </c>
      <c r="AB66" s="7">
        <v>2.1999999999999999E-2</v>
      </c>
      <c r="AC66" s="7">
        <v>2.7E-2</v>
      </c>
      <c r="AD66" s="7">
        <v>2.9000000000000001E-2</v>
      </c>
      <c r="AE66" s="7">
        <v>3.5999999999999997E-2</v>
      </c>
      <c r="AF66" s="7">
        <v>4.5999999999999999E-2</v>
      </c>
      <c r="AG66" s="7">
        <v>5.8999999999999997E-2</v>
      </c>
      <c r="AH66" s="7">
        <v>7.0999999999999994E-2</v>
      </c>
      <c r="AI66" s="7">
        <v>8.3000000000000004E-2</v>
      </c>
      <c r="AJ66" s="7">
        <v>9.8000000000000004E-2</v>
      </c>
      <c r="AK66" s="7">
        <v>0.109</v>
      </c>
      <c r="AL66" s="7">
        <v>0.156</v>
      </c>
      <c r="AM66" s="7">
        <v>0.14599999999999999</v>
      </c>
      <c r="AN66" s="7">
        <v>0.13200000000000001</v>
      </c>
      <c r="AO66" s="7">
        <v>0.307</v>
      </c>
      <c r="AP66" s="7">
        <v>7.8E-2</v>
      </c>
      <c r="AQ66" s="7">
        <v>0.17100000000000001</v>
      </c>
      <c r="AR66" s="7">
        <v>0.33700000000000002</v>
      </c>
      <c r="AS66" s="7">
        <v>0.32</v>
      </c>
      <c r="AT66" s="7">
        <v>0.315</v>
      </c>
      <c r="AU66" s="7">
        <v>0.32700000000000001</v>
      </c>
      <c r="AV66" s="7">
        <v>0.46600000000000003</v>
      </c>
      <c r="AW66" s="7">
        <v>0.32100000000000001</v>
      </c>
      <c r="AX66" s="7">
        <v>0.32300000000000001</v>
      </c>
      <c r="AY66" s="7">
        <v>0.316</v>
      </c>
      <c r="AZ66" s="7">
        <v>0.36099999999999999</v>
      </c>
      <c r="BA66" s="7">
        <v>0.38700000000000001</v>
      </c>
      <c r="BB66" s="7">
        <v>0.56200000000000006</v>
      </c>
      <c r="BC66" s="7">
        <v>0.61499999999999999</v>
      </c>
      <c r="BD66" s="7">
        <v>0.53700000000000003</v>
      </c>
      <c r="BE66" s="7">
        <v>0.503</v>
      </c>
      <c r="BF66" s="7">
        <v>0.308</v>
      </c>
      <c r="BG66" s="7">
        <v>0.316</v>
      </c>
      <c r="BH66" s="7">
        <v>0.27300000000000002</v>
      </c>
      <c r="BI66" s="7">
        <v>0.441</v>
      </c>
      <c r="BJ66" s="7">
        <v>0.51400000000000001</v>
      </c>
      <c r="BK66" s="7">
        <v>0.33700000000000002</v>
      </c>
      <c r="BL66" s="7">
        <v>0.34200000000000003</v>
      </c>
      <c r="BM66" s="7">
        <v>0.23699999999999999</v>
      </c>
      <c r="BN66" s="7">
        <v>0.29299999999999998</v>
      </c>
      <c r="BO66" s="7">
        <v>0.40799999999999997</v>
      </c>
      <c r="BP66" s="7">
        <v>0.56799999999999995</v>
      </c>
      <c r="BQ66" s="7">
        <v>0.64</v>
      </c>
      <c r="BR66" s="7">
        <v>0.70499999999999996</v>
      </c>
      <c r="BS66" s="7">
        <v>1.0489999999999999</v>
      </c>
      <c r="BT66" s="7">
        <v>1.39</v>
      </c>
      <c r="BU66" s="7">
        <v>1.7490000000000001</v>
      </c>
      <c r="BV66" s="7">
        <v>2.306</v>
      </c>
      <c r="BW66" s="7">
        <v>2.988</v>
      </c>
      <c r="BX66" s="7">
        <v>5.0309999999999997</v>
      </c>
    </row>
    <row r="67" spans="1:76" x14ac:dyDescent="0.2">
      <c r="A67" s="8" t="s">
        <v>576</v>
      </c>
      <c r="B67" s="8" t="s">
        <v>577</v>
      </c>
      <c r="C67" s="7">
        <v>0.33200000000000002</v>
      </c>
      <c r="D67" s="7">
        <v>0.246</v>
      </c>
      <c r="E67" s="7">
        <v>0.19900000000000001</v>
      </c>
      <c r="F67" s="7">
        <v>0.21099999999999999</v>
      </c>
      <c r="G67" s="7">
        <v>0.26500000000000001</v>
      </c>
      <c r="H67" s="7">
        <v>0.39700000000000002</v>
      </c>
      <c r="I67" s="7">
        <v>0.28899999999999998</v>
      </c>
      <c r="J67" s="7">
        <v>0.159</v>
      </c>
      <c r="K67" s="7">
        <v>6.2E-2</v>
      </c>
      <c r="L67" s="7">
        <v>3.6999999999999998E-2</v>
      </c>
      <c r="M67" s="7">
        <v>5.3999999999999999E-2</v>
      </c>
      <c r="N67" s="7">
        <v>3.3000000000000002E-2</v>
      </c>
      <c r="O67" s="7">
        <v>3.1E-2</v>
      </c>
      <c r="P67" s="7">
        <v>3.1E-2</v>
      </c>
      <c r="Q67" s="7">
        <v>3.2000000000000001E-2</v>
      </c>
      <c r="R67" s="7">
        <v>3.5999999999999997E-2</v>
      </c>
      <c r="S67" s="7">
        <v>4.3999999999999997E-2</v>
      </c>
      <c r="T67" s="7">
        <v>4.8000000000000001E-2</v>
      </c>
      <c r="U67" s="7">
        <v>5.3999999999999999E-2</v>
      </c>
      <c r="V67" s="7">
        <v>6.2E-2</v>
      </c>
      <c r="W67" s="7">
        <v>0.114</v>
      </c>
      <c r="X67" s="7">
        <v>0.16400000000000001</v>
      </c>
      <c r="Y67" s="7">
        <v>0.112</v>
      </c>
      <c r="Z67" s="7">
        <v>8.7999999999999995E-2</v>
      </c>
      <c r="AA67" s="7">
        <v>9.0999999999999998E-2</v>
      </c>
      <c r="AB67" s="7">
        <v>8.8999999999999996E-2</v>
      </c>
      <c r="AC67" s="7">
        <v>0.109</v>
      </c>
      <c r="AD67" s="7">
        <v>0.124</v>
      </c>
      <c r="AE67" s="7">
        <v>0.14000000000000001</v>
      </c>
      <c r="AF67" s="7">
        <v>0.14099999999999999</v>
      </c>
      <c r="AG67" s="7">
        <v>0.182</v>
      </c>
      <c r="AH67" s="7">
        <v>0.24399999999999999</v>
      </c>
      <c r="AI67" s="7">
        <v>0.26100000000000001</v>
      </c>
      <c r="AJ67" s="7">
        <v>0.36599999999999999</v>
      </c>
      <c r="AK67" s="7">
        <v>0.43099999999999999</v>
      </c>
      <c r="AL67" s="7">
        <v>0.48199999999999998</v>
      </c>
      <c r="AM67" s="7">
        <v>0.56899999999999995</v>
      </c>
      <c r="AN67" s="7">
        <v>0.46700000000000003</v>
      </c>
      <c r="AO67" s="7">
        <v>0.59799999999999998</v>
      </c>
      <c r="AP67" s="7">
        <v>0.78400000000000003</v>
      </c>
      <c r="AQ67" s="7">
        <v>0.749</v>
      </c>
      <c r="AR67" s="7">
        <v>0.70899999999999996</v>
      </c>
      <c r="AS67" s="7">
        <v>1.589</v>
      </c>
      <c r="AT67" s="7">
        <v>1.1639999999999999</v>
      </c>
      <c r="AU67" s="7">
        <v>1.03</v>
      </c>
      <c r="AV67" s="7">
        <v>1.236</v>
      </c>
      <c r="AW67" s="7">
        <v>0.96199999999999997</v>
      </c>
      <c r="AX67" s="7">
        <v>1.038</v>
      </c>
      <c r="AY67" s="7">
        <v>1.236</v>
      </c>
      <c r="AZ67" s="7">
        <v>1.3080000000000001</v>
      </c>
      <c r="BA67" s="7">
        <v>1.1950000000000001</v>
      </c>
      <c r="BB67" s="7">
        <v>1.3080000000000001</v>
      </c>
      <c r="BC67" s="7">
        <v>1.468</v>
      </c>
      <c r="BD67" s="7">
        <v>1.399</v>
      </c>
      <c r="BE67" s="7">
        <v>1.3580000000000001</v>
      </c>
      <c r="BF67" s="7">
        <v>1.464</v>
      </c>
      <c r="BG67" s="7">
        <v>1.4830000000000001</v>
      </c>
      <c r="BH67" s="7">
        <v>1.3460000000000001</v>
      </c>
      <c r="BI67" s="7">
        <v>1.411</v>
      </c>
      <c r="BJ67" s="7">
        <v>1.492</v>
      </c>
      <c r="BK67" s="7">
        <v>1.335</v>
      </c>
      <c r="BL67" s="7">
        <v>1.4490000000000001</v>
      </c>
      <c r="BM67" s="7">
        <v>1.45</v>
      </c>
      <c r="BN67" s="7">
        <v>1.6990000000000001</v>
      </c>
      <c r="BO67" s="7">
        <v>1.889</v>
      </c>
      <c r="BP67" s="7">
        <v>1.8520000000000001</v>
      </c>
      <c r="BQ67" s="7">
        <v>2.0459999999999998</v>
      </c>
      <c r="BR67" s="7">
        <v>1.738</v>
      </c>
      <c r="BS67" s="7">
        <v>1.853</v>
      </c>
      <c r="BT67" s="7">
        <v>2.105</v>
      </c>
      <c r="BU67" s="7">
        <v>2.2709999999999999</v>
      </c>
      <c r="BV67" s="7">
        <v>2.36</v>
      </c>
      <c r="BW67" s="7">
        <v>8.6349999999999998</v>
      </c>
      <c r="BX67" s="7">
        <v>6.2110000000000003</v>
      </c>
    </row>
    <row r="68" spans="1:76" x14ac:dyDescent="0.2">
      <c r="A68" s="8" t="s">
        <v>156</v>
      </c>
      <c r="B68" s="8" t="s">
        <v>157</v>
      </c>
      <c r="C68" s="7">
        <v>8.0000000000000002E-3</v>
      </c>
      <c r="D68" s="7">
        <v>8.0000000000000002E-3</v>
      </c>
      <c r="E68" s="7">
        <v>1.2999999999999999E-2</v>
      </c>
      <c r="F68" s="7">
        <v>1.4999999999999999E-2</v>
      </c>
      <c r="G68" s="7">
        <v>1.7000000000000001E-2</v>
      </c>
      <c r="H68" s="7">
        <v>1.9E-2</v>
      </c>
      <c r="I68" s="7">
        <v>2.1999999999999999E-2</v>
      </c>
      <c r="J68" s="7">
        <v>2.1999999999999999E-2</v>
      </c>
      <c r="K68" s="7">
        <v>0.03</v>
      </c>
      <c r="L68" s="7">
        <v>4.1000000000000002E-2</v>
      </c>
      <c r="M68" s="7">
        <v>6.2E-2</v>
      </c>
      <c r="N68" s="7">
        <v>6.7000000000000004E-2</v>
      </c>
      <c r="O68" s="7">
        <v>8.3000000000000004E-2</v>
      </c>
      <c r="P68" s="7">
        <v>9.1999999999999998E-2</v>
      </c>
      <c r="Q68" s="7">
        <v>0.104</v>
      </c>
      <c r="R68" s="7">
        <v>0.11</v>
      </c>
      <c r="S68" s="7">
        <v>0.11600000000000001</v>
      </c>
      <c r="T68" s="7">
        <v>0.11899999999999999</v>
      </c>
      <c r="U68" s="7">
        <v>0.121</v>
      </c>
      <c r="V68" s="7">
        <v>0.15</v>
      </c>
      <c r="W68" s="7">
        <v>0.182</v>
      </c>
      <c r="X68" s="7">
        <v>0.20599999999999999</v>
      </c>
      <c r="Y68" s="7">
        <v>0.21299999999999999</v>
      </c>
      <c r="Z68" s="7">
        <v>0.29399999999999998</v>
      </c>
      <c r="AA68" s="7">
        <v>0.27700000000000002</v>
      </c>
      <c r="AB68" s="7">
        <v>0.47599999999999998</v>
      </c>
      <c r="AC68" s="7">
        <v>0.371</v>
      </c>
      <c r="AD68" s="7">
        <v>0.39700000000000002</v>
      </c>
      <c r="AE68" s="7">
        <v>0.55300000000000005</v>
      </c>
      <c r="AF68" s="7">
        <v>0.66</v>
      </c>
      <c r="AG68" s="7">
        <v>0.73099999999999998</v>
      </c>
      <c r="AH68" s="7">
        <v>0.80300000000000005</v>
      </c>
      <c r="AI68" s="7">
        <v>0.85</v>
      </c>
      <c r="AJ68" s="7">
        <v>0.92900000000000005</v>
      </c>
      <c r="AK68" s="7">
        <v>1.0820000000000001</v>
      </c>
      <c r="AL68" s="7">
        <v>1.347</v>
      </c>
      <c r="AM68" s="7">
        <v>1.427</v>
      </c>
      <c r="AN68" s="7">
        <v>1.635</v>
      </c>
      <c r="AO68" s="7">
        <v>1.5429999999999999</v>
      </c>
      <c r="AP68" s="7">
        <v>1.744</v>
      </c>
      <c r="AQ68" s="7">
        <v>2.097</v>
      </c>
      <c r="AR68" s="7">
        <v>2.173</v>
      </c>
      <c r="AS68" s="7">
        <v>2.0219999999999998</v>
      </c>
      <c r="AT68" s="7">
        <v>2.5129999999999999</v>
      </c>
      <c r="AU68" s="7">
        <v>3.1379999999999999</v>
      </c>
      <c r="AV68" s="7">
        <v>3.0049999999999999</v>
      </c>
      <c r="AW68" s="7">
        <v>3.5089999999999999</v>
      </c>
      <c r="AX68" s="7">
        <v>3</v>
      </c>
      <c r="AY68" s="7">
        <v>3.3090000000000002</v>
      </c>
      <c r="AZ68" s="7">
        <v>3.7250000000000001</v>
      </c>
      <c r="BA68" s="7">
        <v>3.4129999999999998</v>
      </c>
      <c r="BB68" s="7">
        <v>3.9449999999999998</v>
      </c>
      <c r="BC68" s="7">
        <v>4.4859999999999998</v>
      </c>
      <c r="BD68" s="7">
        <v>5.782</v>
      </c>
      <c r="BE68" s="7">
        <v>5.6589999999999998</v>
      </c>
      <c r="BF68" s="7">
        <v>4.9359999999999999</v>
      </c>
      <c r="BG68" s="7">
        <v>4.6619999999999999</v>
      </c>
      <c r="BH68" s="7">
        <v>5.0209999999999999</v>
      </c>
      <c r="BI68" s="7">
        <v>5.3819999999999997</v>
      </c>
      <c r="BJ68" s="7">
        <v>5.2610000000000001</v>
      </c>
      <c r="BK68" s="7">
        <v>5.3780000000000001</v>
      </c>
      <c r="BL68" s="7">
        <v>5.3460000000000001</v>
      </c>
      <c r="BM68" s="7">
        <v>5.84</v>
      </c>
      <c r="BN68" s="7">
        <v>4.8109999999999999</v>
      </c>
      <c r="BO68" s="7">
        <v>5.5119999999999996</v>
      </c>
      <c r="BP68" s="7">
        <v>5.7670000000000003</v>
      </c>
      <c r="BQ68" s="7">
        <v>6.4359999999999999</v>
      </c>
      <c r="BR68" s="7">
        <v>6.1559999999999997</v>
      </c>
      <c r="BS68" s="7">
        <v>6.0179999999999998</v>
      </c>
      <c r="BT68" s="7">
        <v>6.7859999999999996</v>
      </c>
      <c r="BU68" s="7">
        <v>6.7430000000000003</v>
      </c>
      <c r="BV68" s="7">
        <v>7.2039999999999997</v>
      </c>
      <c r="BW68" s="7">
        <v>7.7140000000000004</v>
      </c>
      <c r="BX68" s="7">
        <v>7.2590000000000003</v>
      </c>
    </row>
    <row r="69" spans="1:76" x14ac:dyDescent="0.2">
      <c r="A69" s="8" t="s">
        <v>158</v>
      </c>
      <c r="B69" s="8" t="s">
        <v>159</v>
      </c>
      <c r="AF69" s="7">
        <v>0.14899999999999999</v>
      </c>
      <c r="AG69" s="7">
        <v>0.182</v>
      </c>
      <c r="AH69" s="7">
        <v>0.245</v>
      </c>
      <c r="AI69" s="7">
        <v>0.25600000000000001</v>
      </c>
      <c r="AJ69" s="7">
        <v>0.27500000000000002</v>
      </c>
      <c r="AK69" s="7">
        <v>0.28599999999999998</v>
      </c>
      <c r="AL69" s="7">
        <v>0.313</v>
      </c>
      <c r="AM69" s="7">
        <v>0.28799999999999998</v>
      </c>
      <c r="AN69" s="7">
        <v>0.31</v>
      </c>
      <c r="AO69" s="7">
        <v>0.34200000000000003</v>
      </c>
      <c r="AP69" s="7">
        <v>0.35</v>
      </c>
      <c r="AQ69" s="7">
        <v>0.41099999999999998</v>
      </c>
      <c r="AR69" s="7">
        <v>0.495</v>
      </c>
      <c r="AS69" s="7">
        <v>0.62</v>
      </c>
      <c r="AT69" s="7">
        <v>0.78100000000000003</v>
      </c>
      <c r="AU69" s="7">
        <v>0.79100000000000004</v>
      </c>
      <c r="AV69" s="7">
        <v>0.84399999999999997</v>
      </c>
      <c r="AW69" s="7">
        <v>0.876</v>
      </c>
      <c r="AX69" s="7">
        <v>0.91200000000000003</v>
      </c>
      <c r="AY69" s="7">
        <v>0.91200000000000003</v>
      </c>
      <c r="AZ69" s="7">
        <v>0.90900000000000003</v>
      </c>
      <c r="BA69" s="7">
        <v>0.79900000000000004</v>
      </c>
      <c r="BB69" s="7">
        <v>0.90400000000000003</v>
      </c>
      <c r="BC69" s="7">
        <v>0.95499999999999996</v>
      </c>
      <c r="BD69" s="7">
        <v>0.89700000000000002</v>
      </c>
      <c r="BE69" s="7">
        <v>0.89800000000000002</v>
      </c>
      <c r="BF69" s="7">
        <v>0.80900000000000005</v>
      </c>
      <c r="BG69" s="7">
        <v>0.88800000000000001</v>
      </c>
      <c r="BH69" s="7">
        <v>0.88400000000000001</v>
      </c>
      <c r="BI69" s="7">
        <v>0.85199999999999998</v>
      </c>
      <c r="BJ69" s="7">
        <v>0.79900000000000004</v>
      </c>
      <c r="BK69" s="7">
        <v>0.77300000000000002</v>
      </c>
      <c r="BL69" s="7">
        <v>0.77100000000000002</v>
      </c>
      <c r="BM69" s="7">
        <v>0.69299999999999995</v>
      </c>
      <c r="BN69" s="7">
        <v>0.53</v>
      </c>
      <c r="BO69" s="7">
        <v>0.54100000000000004</v>
      </c>
      <c r="BP69" s="7">
        <v>0.47299999999999998</v>
      </c>
      <c r="BQ69" s="7">
        <v>0.53900000000000003</v>
      </c>
      <c r="BR69" s="7">
        <v>0.46200000000000002</v>
      </c>
      <c r="BS69" s="7">
        <v>0.53700000000000003</v>
      </c>
      <c r="BT69" s="7">
        <v>0.87</v>
      </c>
      <c r="BU69" s="7">
        <v>0.879</v>
      </c>
      <c r="BV69" s="7">
        <v>0.61399999999999999</v>
      </c>
      <c r="BW69" s="7">
        <v>0.53600000000000003</v>
      </c>
      <c r="BX69" s="7">
        <v>0.55800000000000005</v>
      </c>
    </row>
    <row r="70" spans="1:76" x14ac:dyDescent="0.2">
      <c r="A70" s="8" t="s">
        <v>160</v>
      </c>
      <c r="B70" s="8" t="s">
        <v>161</v>
      </c>
      <c r="AF70" s="7">
        <v>0.51100000000000001</v>
      </c>
      <c r="AG70" s="7">
        <v>0.54900000000000004</v>
      </c>
      <c r="AH70" s="7">
        <v>0.55800000000000005</v>
      </c>
      <c r="AI70" s="7">
        <v>0.59399999999999997</v>
      </c>
      <c r="AJ70" s="7">
        <v>0.65300000000000002</v>
      </c>
      <c r="AK70" s="7">
        <v>0.79600000000000004</v>
      </c>
      <c r="AL70" s="7">
        <v>1.034</v>
      </c>
      <c r="AM70" s="7">
        <v>1.1399999999999999</v>
      </c>
      <c r="AN70" s="7">
        <v>1.325</v>
      </c>
      <c r="AO70" s="7">
        <v>1.202</v>
      </c>
      <c r="AP70" s="7">
        <v>1.3939999999999999</v>
      </c>
      <c r="AQ70" s="7">
        <v>1.6859999999999999</v>
      </c>
      <c r="AR70" s="7">
        <v>1.6779999999999999</v>
      </c>
      <c r="AS70" s="7">
        <v>1.4019999999999999</v>
      </c>
      <c r="AT70" s="7">
        <v>1.7330000000000001</v>
      </c>
      <c r="AU70" s="7">
        <v>2.347</v>
      </c>
      <c r="AV70" s="7">
        <v>2.161</v>
      </c>
      <c r="AW70" s="7">
        <v>2.633</v>
      </c>
      <c r="AX70" s="7">
        <v>2.0870000000000002</v>
      </c>
      <c r="AY70" s="7">
        <v>2.3969999999999998</v>
      </c>
      <c r="AZ70" s="7">
        <v>2.8159999999999998</v>
      </c>
      <c r="BA70" s="7">
        <v>2.6139999999999999</v>
      </c>
      <c r="BB70" s="7">
        <v>3.0419999999999998</v>
      </c>
      <c r="BC70" s="7">
        <v>3.53</v>
      </c>
      <c r="BD70" s="7">
        <v>4.8849999999999998</v>
      </c>
      <c r="BE70" s="7">
        <v>4.7610000000000001</v>
      </c>
      <c r="BF70" s="7">
        <v>4.1269999999999998</v>
      </c>
      <c r="BG70" s="7">
        <v>3.774</v>
      </c>
      <c r="BH70" s="7">
        <v>4.1369999999999996</v>
      </c>
      <c r="BI70" s="7">
        <v>4.53</v>
      </c>
      <c r="BJ70" s="7">
        <v>4.4619999999999997</v>
      </c>
      <c r="BK70" s="7">
        <v>4.6050000000000004</v>
      </c>
      <c r="BL70" s="7">
        <v>4.5750000000000002</v>
      </c>
      <c r="BM70" s="7">
        <v>5.1459999999999999</v>
      </c>
      <c r="BN70" s="7">
        <v>4.2809999999999997</v>
      </c>
      <c r="BO70" s="7">
        <v>4.9710000000000001</v>
      </c>
      <c r="BP70" s="7">
        <v>5.2939999999999996</v>
      </c>
      <c r="BQ70" s="7">
        <v>5.8970000000000002</v>
      </c>
      <c r="BR70" s="7">
        <v>5.694</v>
      </c>
      <c r="BS70" s="7">
        <v>5.4809999999999999</v>
      </c>
      <c r="BT70" s="7">
        <v>5.9160000000000004</v>
      </c>
      <c r="BU70" s="7">
        <v>5.8639999999999999</v>
      </c>
      <c r="BV70" s="7">
        <v>6.59</v>
      </c>
      <c r="BW70" s="7">
        <v>7.1779999999999999</v>
      </c>
      <c r="BX70" s="7">
        <v>6.7009999999999996</v>
      </c>
    </row>
    <row r="71" spans="1:76" x14ac:dyDescent="0.2">
      <c r="A71" s="8" t="s">
        <v>578</v>
      </c>
      <c r="B71" s="8" t="s">
        <v>579</v>
      </c>
    </row>
    <row r="72" spans="1:76" x14ac:dyDescent="0.2">
      <c r="A72" s="8" t="s">
        <v>593</v>
      </c>
      <c r="B72" s="8" t="s">
        <v>594</v>
      </c>
      <c r="C72" s="7">
        <v>-0.36899999999999999</v>
      </c>
      <c r="D72" s="7">
        <v>-0.52600000000000002</v>
      </c>
      <c r="E72" s="7">
        <v>-0.23499999999999999</v>
      </c>
      <c r="F72" s="7">
        <v>-0.106</v>
      </c>
      <c r="G72" s="7">
        <v>-0.314</v>
      </c>
      <c r="H72" s="7">
        <v>-0.52700000000000002</v>
      </c>
      <c r="I72" s="7">
        <v>-0.47699999999999998</v>
      </c>
      <c r="J72" s="7">
        <v>0.313</v>
      </c>
      <c r="K72" s="7">
        <v>0.47399999999999998</v>
      </c>
      <c r="L72" s="7">
        <v>0.19600000000000001</v>
      </c>
      <c r="M72" s="7">
        <v>-0.55900000000000005</v>
      </c>
      <c r="N72" s="7">
        <v>-0.89700000000000002</v>
      </c>
      <c r="O72" s="7">
        <v>-0.77</v>
      </c>
      <c r="P72" s="7">
        <v>-0.502</v>
      </c>
      <c r="Q72" s="7">
        <v>-0.33400000000000002</v>
      </c>
      <c r="R72" s="7">
        <v>2.5000000000000001E-2</v>
      </c>
      <c r="S72" s="7">
        <v>-0.71599999999999997</v>
      </c>
      <c r="T72" s="7">
        <v>-0.24</v>
      </c>
      <c r="U72" s="7">
        <v>-9.7000000000000003E-2</v>
      </c>
      <c r="V72" s="7">
        <v>0.32600000000000001</v>
      </c>
      <c r="W72" s="7">
        <v>1.2250000000000001</v>
      </c>
      <c r="X72" s="7">
        <v>0.126</v>
      </c>
      <c r="Y72" s="7">
        <v>-0.32800000000000001</v>
      </c>
      <c r="Z72" s="7">
        <v>-0.27500000000000002</v>
      </c>
      <c r="AA72" s="7">
        <v>0.49299999999999999</v>
      </c>
      <c r="AB72" s="7">
        <v>3.778</v>
      </c>
      <c r="AC72" s="7">
        <v>-0.21299999999999999</v>
      </c>
      <c r="AD72" s="7">
        <v>4.734</v>
      </c>
      <c r="AE72" s="7">
        <v>2.9489999999999998</v>
      </c>
      <c r="AF72" s="7">
        <v>-0.59199999999999997</v>
      </c>
      <c r="AG72" s="7">
        <v>1.712</v>
      </c>
      <c r="AH72" s="7">
        <v>8.9649999999999999</v>
      </c>
      <c r="AI72" s="7">
        <v>10.859</v>
      </c>
      <c r="AJ72" s="7">
        <v>21.064</v>
      </c>
      <c r="AK72" s="7">
        <v>13.352</v>
      </c>
      <c r="AL72" s="7">
        <v>11.815</v>
      </c>
      <c r="AM72" s="7">
        <v>13.243</v>
      </c>
      <c r="AN72" s="7">
        <v>8.1059999999999999</v>
      </c>
      <c r="AO72" s="7">
        <v>14.718999999999999</v>
      </c>
      <c r="AP72" s="7">
        <v>13.677</v>
      </c>
      <c r="AQ72" s="7">
        <v>15.191000000000001</v>
      </c>
      <c r="AR72" s="7">
        <v>17.065000000000001</v>
      </c>
      <c r="AS72" s="7">
        <v>16.108000000000001</v>
      </c>
      <c r="AT72" s="7">
        <v>3.3540000000000001</v>
      </c>
      <c r="AU72" s="7">
        <v>-8.9789999999999992</v>
      </c>
      <c r="AV72" s="7">
        <v>-4.976</v>
      </c>
      <c r="AW72" s="7">
        <v>-7.8209999999999997</v>
      </c>
      <c r="AX72" s="7">
        <v>-16.448</v>
      </c>
      <c r="AY72" s="7">
        <v>-36.598999999999997</v>
      </c>
      <c r="AZ72" s="7">
        <v>-36.5</v>
      </c>
      <c r="BA72" s="7">
        <v>-40.695</v>
      </c>
      <c r="BB72" s="7">
        <v>-20.219000000000001</v>
      </c>
      <c r="BC72" s="7">
        <v>-28.251999999999999</v>
      </c>
      <c r="BD72" s="7">
        <v>-24.753</v>
      </c>
      <c r="BE72" s="7">
        <v>-20.460999999999999</v>
      </c>
      <c r="BF72" s="7">
        <v>-15.09</v>
      </c>
      <c r="BG72" s="7">
        <v>-2.7160000000000002</v>
      </c>
      <c r="BH72" s="7">
        <v>-0.78</v>
      </c>
      <c r="BI72" s="7">
        <v>9.4890000000000008</v>
      </c>
      <c r="BJ72" s="7">
        <v>13.489000000000001</v>
      </c>
      <c r="BK72" s="7">
        <v>7.4859999999999998</v>
      </c>
      <c r="BL72" s="7">
        <v>16.122</v>
      </c>
      <c r="BM72" s="7">
        <v>24.3</v>
      </c>
      <c r="BN72" s="7">
        <v>24.213000000000001</v>
      </c>
      <c r="BO72" s="7">
        <v>20.763999999999999</v>
      </c>
      <c r="BP72" s="7">
        <v>26.448</v>
      </c>
      <c r="BQ72" s="7">
        <v>10.893000000000001</v>
      </c>
      <c r="BR72" s="7">
        <v>13.510999999999999</v>
      </c>
      <c r="BS72" s="7">
        <v>16.291</v>
      </c>
      <c r="BT72" s="7">
        <v>16.145</v>
      </c>
      <c r="BU72" s="7">
        <v>17.119</v>
      </c>
      <c r="BV72" s="7">
        <v>78.072000000000003</v>
      </c>
      <c r="BW72" s="7">
        <v>37.006</v>
      </c>
      <c r="BX72" s="7">
        <v>105.39700000000001</v>
      </c>
    </row>
    <row r="73" spans="1:76" x14ac:dyDescent="0.2">
      <c r="B73" t="s">
        <v>92</v>
      </c>
    </row>
    <row r="74" spans="1:76" x14ac:dyDescent="0.2">
      <c r="B74" t="s">
        <v>193</v>
      </c>
    </row>
    <row r="75" spans="1:76" x14ac:dyDescent="0.2">
      <c r="B75" t="s">
        <v>76</v>
      </c>
    </row>
    <row r="76" spans="1:76" x14ac:dyDescent="0.2">
      <c r="A76" s="8" t="s">
        <v>593</v>
      </c>
      <c r="B76" s="8" t="s">
        <v>594</v>
      </c>
      <c r="C76" s="7">
        <v>-0.36899999999999999</v>
      </c>
      <c r="D76" s="7">
        <v>-0.52600000000000002</v>
      </c>
      <c r="E76" s="7">
        <v>-0.23499999999999999</v>
      </c>
      <c r="F76" s="7">
        <v>-0.106</v>
      </c>
      <c r="G76" s="7">
        <v>-0.314</v>
      </c>
      <c r="H76" s="7">
        <v>-0.52700000000000002</v>
      </c>
      <c r="I76" s="7">
        <v>-0.47699999999999998</v>
      </c>
      <c r="J76" s="7">
        <v>0.313</v>
      </c>
      <c r="K76" s="7">
        <v>0.47399999999999998</v>
      </c>
      <c r="L76" s="7">
        <v>0.19600000000000001</v>
      </c>
      <c r="M76" s="7">
        <v>-0.55900000000000005</v>
      </c>
      <c r="N76" s="7">
        <v>-0.89700000000000002</v>
      </c>
      <c r="O76" s="7">
        <v>-0.77</v>
      </c>
      <c r="P76" s="7">
        <v>-0.502</v>
      </c>
      <c r="Q76" s="7">
        <v>-0.33400000000000002</v>
      </c>
      <c r="R76" s="7">
        <v>2.5000000000000001E-2</v>
      </c>
      <c r="S76" s="7">
        <v>-0.71599999999999997</v>
      </c>
      <c r="T76" s="7">
        <v>-0.24</v>
      </c>
      <c r="U76" s="7">
        <v>-9.7000000000000003E-2</v>
      </c>
      <c r="V76" s="7">
        <v>0.32600000000000001</v>
      </c>
      <c r="W76" s="7">
        <v>1.2250000000000001</v>
      </c>
      <c r="X76" s="7">
        <v>0.126</v>
      </c>
      <c r="Y76" s="7">
        <v>-0.32800000000000001</v>
      </c>
      <c r="Z76" s="7">
        <v>-0.27500000000000002</v>
      </c>
      <c r="AA76" s="7">
        <v>0.49299999999999999</v>
      </c>
      <c r="AB76" s="7">
        <v>3.778</v>
      </c>
      <c r="AC76" s="7">
        <v>-0.21299999999999999</v>
      </c>
      <c r="AD76" s="7">
        <v>4.734</v>
      </c>
      <c r="AE76" s="7">
        <v>2.9489999999999998</v>
      </c>
      <c r="AF76" s="7">
        <v>-0.59199999999999997</v>
      </c>
      <c r="AG76" s="7">
        <v>1.712</v>
      </c>
      <c r="AH76" s="7">
        <v>8.9649999999999999</v>
      </c>
      <c r="AI76" s="7">
        <v>10.859</v>
      </c>
      <c r="AJ76" s="7">
        <v>21.064</v>
      </c>
      <c r="AK76" s="7">
        <v>13.352</v>
      </c>
      <c r="AL76" s="7">
        <v>11.815</v>
      </c>
      <c r="AM76" s="7">
        <v>13.243</v>
      </c>
      <c r="AN76" s="7">
        <v>8.1059999999999999</v>
      </c>
      <c r="AO76" s="7">
        <v>14.718999999999999</v>
      </c>
      <c r="AP76" s="7">
        <v>13.677</v>
      </c>
      <c r="AQ76" s="7">
        <v>15.191000000000001</v>
      </c>
      <c r="AR76" s="7">
        <v>17.065000000000001</v>
      </c>
      <c r="AS76" s="7">
        <v>16.108000000000001</v>
      </c>
      <c r="AT76" s="7">
        <v>3.3540000000000001</v>
      </c>
      <c r="AU76" s="7">
        <v>-8.9789999999999992</v>
      </c>
      <c r="AV76" s="7">
        <v>-4.976</v>
      </c>
      <c r="AW76" s="7">
        <v>-7.8209999999999997</v>
      </c>
      <c r="AX76" s="7">
        <v>-16.448</v>
      </c>
      <c r="AY76" s="7">
        <v>-36.598999999999997</v>
      </c>
      <c r="AZ76" s="7">
        <v>-36.5</v>
      </c>
      <c r="BA76" s="7">
        <v>-40.695</v>
      </c>
      <c r="BB76" s="7">
        <v>-20.219000000000001</v>
      </c>
      <c r="BC76" s="7">
        <v>-28.251999999999999</v>
      </c>
      <c r="BD76" s="7">
        <v>-24.753</v>
      </c>
      <c r="BE76" s="7">
        <v>-20.460999999999999</v>
      </c>
      <c r="BF76" s="7">
        <v>-15.09</v>
      </c>
      <c r="BG76" s="7">
        <v>-2.7160000000000002</v>
      </c>
      <c r="BH76" s="7">
        <v>-0.78</v>
      </c>
      <c r="BI76" s="7">
        <v>9.4890000000000008</v>
      </c>
      <c r="BJ76" s="7">
        <v>13.489000000000001</v>
      </c>
      <c r="BK76" s="7">
        <v>7.4859999999999998</v>
      </c>
      <c r="BL76" s="7">
        <v>16.122</v>
      </c>
      <c r="BM76" s="7">
        <v>24.3</v>
      </c>
      <c r="BN76" s="7">
        <v>24.213000000000001</v>
      </c>
      <c r="BO76" s="7">
        <v>20.763999999999999</v>
      </c>
      <c r="BP76" s="7">
        <v>26.448</v>
      </c>
      <c r="BQ76" s="7">
        <v>10.893000000000001</v>
      </c>
      <c r="BR76" s="7">
        <v>13.510999999999999</v>
      </c>
      <c r="BS76" s="7">
        <v>16.291</v>
      </c>
      <c r="BT76" s="7">
        <v>16.145</v>
      </c>
      <c r="BU76" s="7">
        <v>17.119</v>
      </c>
      <c r="BV76" s="7">
        <v>78.072000000000003</v>
      </c>
      <c r="BW76" s="7">
        <v>37.006</v>
      </c>
      <c r="BX76" s="7">
        <v>105.39700000000001</v>
      </c>
    </row>
    <row r="77" spans="1:76" x14ac:dyDescent="0.2">
      <c r="A77" s="8" t="s">
        <v>194</v>
      </c>
      <c r="B77" s="8" t="s">
        <v>195</v>
      </c>
      <c r="C77" s="7">
        <v>2.3E-2</v>
      </c>
      <c r="D77" s="7">
        <v>4.1000000000000002E-2</v>
      </c>
      <c r="E77" s="7">
        <v>4.3999999999999997E-2</v>
      </c>
      <c r="F77" s="7">
        <v>5.0999999999999997E-2</v>
      </c>
      <c r="G77" s="7">
        <v>4.4999999999999998E-2</v>
      </c>
      <c r="H77" s="7">
        <v>4.8000000000000001E-2</v>
      </c>
      <c r="I77" s="7">
        <v>4.9000000000000002E-2</v>
      </c>
      <c r="J77" s="7">
        <v>0.06</v>
      </c>
      <c r="K77" s="7">
        <v>4.9000000000000002E-2</v>
      </c>
      <c r="L77" s="7">
        <v>3.9E-2</v>
      </c>
      <c r="M77" s="7">
        <v>0.04</v>
      </c>
      <c r="N77" s="7">
        <v>4.8000000000000001E-2</v>
      </c>
      <c r="O77" s="7">
        <v>4.5999999999999999E-2</v>
      </c>
      <c r="P77" s="7">
        <v>6.4000000000000001E-2</v>
      </c>
      <c r="Q77" s="7">
        <v>8.2000000000000003E-2</v>
      </c>
      <c r="R77" s="7">
        <v>6.7000000000000004E-2</v>
      </c>
      <c r="S77" s="7">
        <v>5.6000000000000001E-2</v>
      </c>
      <c r="T77" s="7">
        <v>5.3999999999999999E-2</v>
      </c>
      <c r="U77" s="7">
        <v>5.8000000000000003E-2</v>
      </c>
      <c r="V77" s="7">
        <v>5.1999999999999998E-2</v>
      </c>
      <c r="W77" s="7">
        <v>4.7E-2</v>
      </c>
      <c r="X77" s="7">
        <v>5.6000000000000001E-2</v>
      </c>
      <c r="Y77" s="7">
        <v>5.7000000000000002E-2</v>
      </c>
      <c r="Z77" s="7">
        <v>5.6000000000000001E-2</v>
      </c>
      <c r="AA77" s="7">
        <v>6.3E-2</v>
      </c>
      <c r="AB77" s="7">
        <v>6.2E-2</v>
      </c>
      <c r="AC77" s="7">
        <v>8.7999999999999995E-2</v>
      </c>
      <c r="AD77" s="7">
        <v>0.13</v>
      </c>
      <c r="AE77" s="7">
        <v>8.7999999999999995E-2</v>
      </c>
      <c r="AF77" s="7">
        <v>8.8999999999999996E-2</v>
      </c>
      <c r="AG77" s="7">
        <v>0.12</v>
      </c>
      <c r="AH77" s="7">
        <v>0.12</v>
      </c>
      <c r="AI77" s="7">
        <v>0.14099999999999999</v>
      </c>
      <c r="AJ77" s="7">
        <v>0.13800000000000001</v>
      </c>
      <c r="AK77" s="7">
        <v>0.156</v>
      </c>
      <c r="AL77" s="7">
        <v>0.17199999999999999</v>
      </c>
      <c r="AM77" s="7">
        <v>0.16700000000000001</v>
      </c>
      <c r="AN77" s="7">
        <v>0.159</v>
      </c>
      <c r="AO77" s="7">
        <v>0.157</v>
      </c>
      <c r="AP77" s="7">
        <v>0.218</v>
      </c>
      <c r="AQ77" s="7">
        <v>0.24299999999999999</v>
      </c>
      <c r="AR77" s="7">
        <v>3.274</v>
      </c>
      <c r="AS77" s="7">
        <v>0.66300000000000003</v>
      </c>
      <c r="AT77" s="7">
        <v>0.50700000000000001</v>
      </c>
      <c r="AU77" s="7">
        <v>0.625</v>
      </c>
      <c r="AV77" s="7">
        <v>4.2009999999999996</v>
      </c>
      <c r="AW77" s="7">
        <v>0.57599999999999996</v>
      </c>
      <c r="AX77" s="7">
        <v>0.77900000000000003</v>
      </c>
      <c r="AY77" s="7">
        <v>0.73099999999999998</v>
      </c>
      <c r="AZ77" s="7">
        <v>0.79700000000000004</v>
      </c>
      <c r="BA77" s="7">
        <v>2.6819999999999999</v>
      </c>
      <c r="BB77" s="7">
        <v>1.079</v>
      </c>
      <c r="BC77" s="7">
        <v>2.04</v>
      </c>
      <c r="BD77" s="7">
        <v>1.605</v>
      </c>
      <c r="BE77" s="7">
        <v>9.4390000000000001</v>
      </c>
      <c r="BF77" s="7">
        <v>1.44</v>
      </c>
      <c r="BG77" s="7">
        <v>1.843</v>
      </c>
      <c r="BH77" s="7">
        <v>0.88800000000000001</v>
      </c>
      <c r="BI77" s="7">
        <v>0.59199999999999997</v>
      </c>
      <c r="BJ77" s="7">
        <v>0.76800000000000002</v>
      </c>
      <c r="BK77" s="7">
        <v>0.72</v>
      </c>
      <c r="BL77" s="7">
        <v>1.085</v>
      </c>
      <c r="BM77" s="7">
        <v>1.294</v>
      </c>
      <c r="BN77" s="7">
        <v>4.5170000000000003</v>
      </c>
      <c r="BO77" s="7">
        <v>0.90100000000000002</v>
      </c>
      <c r="BP77" s="7">
        <v>2.3199999999999998</v>
      </c>
      <c r="BQ77" s="7">
        <v>1.831</v>
      </c>
      <c r="BR77" s="7">
        <v>2.028</v>
      </c>
      <c r="BS77" s="7">
        <v>1.4059999999999999</v>
      </c>
      <c r="BT77" s="7">
        <v>1.181</v>
      </c>
      <c r="BU77" s="7">
        <v>1.8979999999999999</v>
      </c>
      <c r="BV77" s="7">
        <v>1.4219999999999999</v>
      </c>
      <c r="BW77" s="7">
        <v>2.5489999999999999</v>
      </c>
      <c r="BX77" s="7">
        <v>2.7919999999999998</v>
      </c>
    </row>
    <row r="78" spans="1:76" x14ac:dyDescent="0.2">
      <c r="A78" s="8" t="s">
        <v>196</v>
      </c>
      <c r="B78" s="8" t="s">
        <v>197</v>
      </c>
      <c r="AF78" s="7">
        <v>8.8999999999999996E-2</v>
      </c>
      <c r="AG78" s="7">
        <v>0.12</v>
      </c>
      <c r="AH78" s="7">
        <v>0.12</v>
      </c>
      <c r="AI78" s="7">
        <v>0.14099999999999999</v>
      </c>
      <c r="AJ78" s="7">
        <v>0.13800000000000001</v>
      </c>
      <c r="AK78" s="7">
        <v>0.156</v>
      </c>
      <c r="AL78" s="7">
        <v>0.17199999999999999</v>
      </c>
      <c r="AM78" s="7">
        <v>0.16700000000000001</v>
      </c>
      <c r="AN78" s="7">
        <v>0.159</v>
      </c>
      <c r="AO78" s="7">
        <v>0.157</v>
      </c>
      <c r="AP78" s="7">
        <v>0.218</v>
      </c>
      <c r="AQ78" s="7">
        <v>0.17499999999999999</v>
      </c>
      <c r="AR78" s="7">
        <v>0.19500000000000001</v>
      </c>
      <c r="AS78" s="7">
        <v>0.215</v>
      </c>
      <c r="AT78" s="7">
        <v>0.311</v>
      </c>
      <c r="AU78" s="7">
        <v>0.38400000000000001</v>
      </c>
      <c r="AV78" s="7">
        <v>0.27400000000000002</v>
      </c>
      <c r="AW78" s="7">
        <v>0.307</v>
      </c>
      <c r="AX78" s="7">
        <v>0.28899999999999998</v>
      </c>
      <c r="AY78" s="7">
        <v>0.375</v>
      </c>
      <c r="AZ78" s="7">
        <v>0.42099999999999999</v>
      </c>
      <c r="BA78" s="7">
        <v>0.46</v>
      </c>
      <c r="BB78" s="7">
        <v>0.47399999999999998</v>
      </c>
      <c r="BC78" s="7">
        <v>0.55600000000000005</v>
      </c>
      <c r="BD78" s="7">
        <v>0.58399999999999996</v>
      </c>
      <c r="BE78" s="7">
        <v>0.59199999999999997</v>
      </c>
      <c r="BF78" s="7">
        <v>0.51100000000000001</v>
      </c>
      <c r="BG78" s="7">
        <v>0.66400000000000003</v>
      </c>
      <c r="BH78" s="7">
        <v>0.32</v>
      </c>
      <c r="BI78" s="7">
        <v>0.23200000000000001</v>
      </c>
      <c r="BJ78" s="7">
        <v>0.309</v>
      </c>
      <c r="BK78" s="7">
        <v>0.25900000000000001</v>
      </c>
      <c r="BL78" s="7">
        <v>0.29899999999999999</v>
      </c>
      <c r="BM78" s="7">
        <v>0.13300000000000001</v>
      </c>
      <c r="BN78" s="7">
        <v>0.191</v>
      </c>
      <c r="BO78" s="7">
        <v>0.219</v>
      </c>
      <c r="BP78" s="7">
        <v>0.245</v>
      </c>
      <c r="BQ78" s="7">
        <v>0.255</v>
      </c>
      <c r="BR78" s="7">
        <v>0.249</v>
      </c>
      <c r="BS78" s="7">
        <v>0.23499999999999999</v>
      </c>
      <c r="BT78" s="7">
        <v>0.24199999999999999</v>
      </c>
      <c r="BU78" s="7">
        <v>0.26800000000000002</v>
      </c>
      <c r="BV78" s="7">
        <v>0.29299999999999998</v>
      </c>
      <c r="BW78" s="7">
        <v>0.129</v>
      </c>
      <c r="BX78" s="7">
        <v>0.192</v>
      </c>
    </row>
    <row r="79" spans="1:76" x14ac:dyDescent="0.2">
      <c r="A79" s="8" t="s">
        <v>198</v>
      </c>
      <c r="B79" s="8" t="s">
        <v>199</v>
      </c>
      <c r="AF79" s="7">
        <v>0</v>
      </c>
      <c r="AG79" s="7">
        <v>0</v>
      </c>
      <c r="AH79" s="7">
        <v>0</v>
      </c>
      <c r="AI79" s="7">
        <v>0</v>
      </c>
      <c r="AJ79" s="7">
        <v>0</v>
      </c>
      <c r="AK79" s="7">
        <v>0</v>
      </c>
      <c r="AL79" s="7">
        <v>0</v>
      </c>
      <c r="AM79" s="7">
        <v>0</v>
      </c>
      <c r="AN79" s="7">
        <v>0</v>
      </c>
      <c r="AO79" s="7">
        <v>0</v>
      </c>
      <c r="AP79" s="7">
        <v>0</v>
      </c>
      <c r="AQ79" s="7">
        <v>6.8000000000000005E-2</v>
      </c>
      <c r="AR79" s="7">
        <v>3.0790000000000002</v>
      </c>
      <c r="AS79" s="7">
        <v>0.44800000000000001</v>
      </c>
      <c r="AT79" s="7">
        <v>0.19500000000000001</v>
      </c>
      <c r="AU79" s="7">
        <v>0.24099999999999999</v>
      </c>
      <c r="AV79" s="7">
        <v>3.927</v>
      </c>
      <c r="AW79" s="7">
        <v>0.26900000000000002</v>
      </c>
      <c r="AX79" s="7">
        <v>0.49</v>
      </c>
      <c r="AY79" s="7">
        <v>0.35599999999999998</v>
      </c>
      <c r="AZ79" s="7">
        <v>0.376</v>
      </c>
      <c r="BA79" s="7">
        <v>2.222</v>
      </c>
      <c r="BB79" s="7">
        <v>0.60499999999999998</v>
      </c>
      <c r="BC79" s="7">
        <v>1.484</v>
      </c>
      <c r="BD79" s="7">
        <v>1.0209999999999999</v>
      </c>
      <c r="BE79" s="7">
        <v>8.8469999999999995</v>
      </c>
      <c r="BF79" s="7">
        <v>0.92900000000000005</v>
      </c>
      <c r="BG79" s="7">
        <v>1.179</v>
      </c>
      <c r="BH79" s="7">
        <v>0.56799999999999995</v>
      </c>
      <c r="BI79" s="7">
        <v>0.36</v>
      </c>
      <c r="BJ79" s="7">
        <v>0.45900000000000002</v>
      </c>
      <c r="BK79" s="7">
        <v>0.46100000000000002</v>
      </c>
      <c r="BL79" s="7">
        <v>0.78600000000000003</v>
      </c>
      <c r="BM79" s="7">
        <v>1.161</v>
      </c>
      <c r="BN79" s="7">
        <v>4.3259999999999996</v>
      </c>
      <c r="BO79" s="7">
        <v>0.68200000000000005</v>
      </c>
      <c r="BP79" s="7">
        <v>2.0750000000000002</v>
      </c>
      <c r="BQ79" s="7">
        <v>1.5760000000000001</v>
      </c>
      <c r="BR79" s="7">
        <v>1.7789999999999999</v>
      </c>
      <c r="BS79" s="7">
        <v>1.171</v>
      </c>
      <c r="BT79" s="7">
        <v>0.93899999999999995</v>
      </c>
      <c r="BU79" s="7">
        <v>1.63</v>
      </c>
      <c r="BV79" s="7">
        <v>1.129</v>
      </c>
      <c r="BW79" s="7">
        <v>2.42</v>
      </c>
      <c r="BX79" s="7">
        <v>2.6</v>
      </c>
    </row>
    <row r="80" spans="1:76" x14ac:dyDescent="0.2">
      <c r="A80" s="8" t="s">
        <v>200</v>
      </c>
      <c r="B80" s="8" t="s">
        <v>201</v>
      </c>
      <c r="Z80" s="7">
        <v>-5.0999999999999997E-2</v>
      </c>
      <c r="AA80" s="7">
        <v>-9.2999999999999999E-2</v>
      </c>
      <c r="AB80" s="7">
        <v>-0.108</v>
      </c>
      <c r="AC80" s="7">
        <v>-0.158</v>
      </c>
      <c r="AD80" s="7">
        <v>-0.13100000000000001</v>
      </c>
      <c r="AE80" s="7">
        <v>-0.161</v>
      </c>
      <c r="AF80" s="7">
        <v>-0.113</v>
      </c>
      <c r="AG80" s="7">
        <v>-0.125</v>
      </c>
      <c r="AH80" s="7">
        <v>-0.44800000000000001</v>
      </c>
      <c r="AI80" s="7">
        <v>-0.33</v>
      </c>
      <c r="AJ80" s="7">
        <v>-0.55700000000000005</v>
      </c>
      <c r="AK80" s="7">
        <v>-0.76300000000000001</v>
      </c>
      <c r="AL80" s="7">
        <v>-0.56699999999999995</v>
      </c>
      <c r="AM80" s="7">
        <v>-0.44500000000000001</v>
      </c>
      <c r="AN80" s="7">
        <v>-0.63500000000000001</v>
      </c>
      <c r="AO80" s="7">
        <v>-0.85299999999999998</v>
      </c>
      <c r="AP80" s="7">
        <v>-1.536</v>
      </c>
      <c r="AQ80" s="7">
        <v>-0.96399999999999997</v>
      </c>
      <c r="AR80" s="7">
        <v>-1.2170000000000001</v>
      </c>
      <c r="AS80" s="7">
        <v>-1.452</v>
      </c>
      <c r="AT80" s="7">
        <v>-1.448</v>
      </c>
      <c r="AU80" s="7">
        <v>-1.6719999999999999</v>
      </c>
      <c r="AV80" s="7">
        <v>-1.3169999999999999</v>
      </c>
      <c r="AW80" s="7">
        <v>-1.1339999999999999</v>
      </c>
      <c r="AX80" s="7">
        <v>-1.44</v>
      </c>
      <c r="AY80" s="7">
        <v>-2.0059999999999998</v>
      </c>
      <c r="AZ80" s="7">
        <v>-1.7869999999999999</v>
      </c>
      <c r="BA80" s="7">
        <v>-1.958</v>
      </c>
      <c r="BB80" s="7">
        <v>-2.5979999999999999</v>
      </c>
      <c r="BC80" s="7">
        <v>-1.47</v>
      </c>
      <c r="BD80" s="7">
        <v>-1.7450000000000001</v>
      </c>
      <c r="BE80" s="7">
        <v>-1.653</v>
      </c>
      <c r="BF80" s="7">
        <v>-1.857</v>
      </c>
      <c r="BG80" s="7">
        <v>-1.78</v>
      </c>
      <c r="BH80" s="7">
        <v>-1.663</v>
      </c>
      <c r="BI80" s="7">
        <v>-1.2569999999999999</v>
      </c>
      <c r="BJ80" s="7">
        <v>-1.1559999999999999</v>
      </c>
      <c r="BK80" s="7">
        <v>-1.038</v>
      </c>
      <c r="BL80" s="7">
        <v>-1.2</v>
      </c>
      <c r="BM80" s="7">
        <v>-1.1259999999999999</v>
      </c>
      <c r="BN80" s="7">
        <v>-1.0860000000000001</v>
      </c>
      <c r="BO80" s="7">
        <v>-1.371</v>
      </c>
      <c r="BP80" s="7">
        <v>-1.25</v>
      </c>
      <c r="BQ80" s="7">
        <v>-1.9510000000000001</v>
      </c>
      <c r="BR80" s="7">
        <v>-1.6559999999999999</v>
      </c>
      <c r="BS80" s="7">
        <v>-1.321</v>
      </c>
      <c r="BT80" s="7">
        <v>-1.474</v>
      </c>
      <c r="BU80" s="7">
        <v>-1.879</v>
      </c>
      <c r="BV80" s="7">
        <v>-1.9059999999999999</v>
      </c>
      <c r="BW80" s="7">
        <v>-9.4550000000000001</v>
      </c>
      <c r="BX80" s="7">
        <v>-10.553000000000001</v>
      </c>
    </row>
    <row r="81" spans="1:76" x14ac:dyDescent="0.2">
      <c r="A81" s="8" t="s">
        <v>204</v>
      </c>
      <c r="B81" s="8" t="s">
        <v>205</v>
      </c>
      <c r="AF81" s="7">
        <v>-0.113</v>
      </c>
      <c r="AG81" s="7">
        <v>-0.125</v>
      </c>
      <c r="AH81" s="7">
        <v>-0.44800000000000001</v>
      </c>
      <c r="AI81" s="7">
        <v>-0.33</v>
      </c>
      <c r="AJ81" s="7">
        <v>-0.55700000000000005</v>
      </c>
      <c r="AK81" s="7">
        <v>-0.76300000000000001</v>
      </c>
      <c r="AL81" s="7">
        <v>-0.56699999999999995</v>
      </c>
      <c r="AM81" s="7">
        <v>-0.44500000000000001</v>
      </c>
      <c r="AN81" s="7">
        <v>-0.63500000000000001</v>
      </c>
      <c r="AO81" s="7">
        <v>-0.85299999999999998</v>
      </c>
      <c r="AP81" s="7">
        <v>-1.331</v>
      </c>
      <c r="AQ81" s="7">
        <v>-0.94399999999999995</v>
      </c>
      <c r="AR81" s="7">
        <v>-0.97599999999999998</v>
      </c>
      <c r="AS81" s="7">
        <v>-1.1930000000000001</v>
      </c>
      <c r="AT81" s="7">
        <v>-1.0209999999999999</v>
      </c>
      <c r="AU81" s="7">
        <v>-1.161</v>
      </c>
      <c r="AV81" s="7">
        <v>-0.86799999999999999</v>
      </c>
      <c r="AW81" s="7">
        <v>-0.745</v>
      </c>
      <c r="AX81" s="7">
        <v>-1.02</v>
      </c>
      <c r="AY81" s="7">
        <v>-1.599</v>
      </c>
      <c r="AZ81" s="7">
        <v>-1.4690000000000001</v>
      </c>
      <c r="BA81" s="7">
        <v>-1.5940000000000001</v>
      </c>
      <c r="BB81" s="7">
        <v>-1.325</v>
      </c>
      <c r="BC81" s="7">
        <v>-1.0069999999999999</v>
      </c>
      <c r="BD81" s="7">
        <v>-1.345</v>
      </c>
      <c r="BE81" s="7">
        <v>-1.2130000000000001</v>
      </c>
      <c r="BF81" s="7">
        <v>-1.45</v>
      </c>
      <c r="BG81" s="7">
        <v>-1.264</v>
      </c>
      <c r="BH81" s="7">
        <v>-1.202</v>
      </c>
      <c r="BI81" s="7">
        <v>-0.82199999999999995</v>
      </c>
      <c r="BJ81" s="7">
        <v>-0.81299999999999994</v>
      </c>
      <c r="BK81" s="7">
        <v>-0.74299999999999999</v>
      </c>
      <c r="BL81" s="7">
        <v>-0.90300000000000002</v>
      </c>
      <c r="BM81" s="7">
        <v>-0.83199999999999996</v>
      </c>
      <c r="BN81" s="7">
        <v>-0.96599999999999997</v>
      </c>
      <c r="BO81" s="7">
        <v>-1.0369999999999999</v>
      </c>
      <c r="BP81" s="7">
        <v>-1.083</v>
      </c>
      <c r="BQ81" s="7">
        <v>-1.5249999999999999</v>
      </c>
      <c r="BR81" s="7">
        <v>-1.2749999999999999</v>
      </c>
      <c r="BS81" s="7">
        <v>-1.1659999999999999</v>
      </c>
      <c r="BT81" s="7">
        <v>-1.349</v>
      </c>
      <c r="BU81" s="7">
        <v>-1.7869999999999999</v>
      </c>
      <c r="BV81" s="7">
        <v>-1.962</v>
      </c>
      <c r="BW81" s="7">
        <v>-9.44</v>
      </c>
      <c r="BX81" s="7">
        <v>-10.481999999999999</v>
      </c>
    </row>
    <row r="82" spans="1:76" x14ac:dyDescent="0.2">
      <c r="A82" s="8" t="s">
        <v>206</v>
      </c>
      <c r="B82" s="8" t="s">
        <v>207</v>
      </c>
      <c r="AF82" s="7">
        <v>0</v>
      </c>
      <c r="AG82" s="7">
        <v>0</v>
      </c>
      <c r="AH82" s="7">
        <v>0</v>
      </c>
      <c r="AI82" s="7">
        <v>0</v>
      </c>
      <c r="AJ82" s="7">
        <v>0</v>
      </c>
      <c r="AK82" s="7">
        <v>0</v>
      </c>
      <c r="AL82" s="7">
        <v>0</v>
      </c>
      <c r="AM82" s="7">
        <v>0</v>
      </c>
      <c r="AN82" s="7">
        <v>0</v>
      </c>
      <c r="AO82" s="7">
        <v>0</v>
      </c>
      <c r="AP82" s="7">
        <v>-0.20499999999999999</v>
      </c>
      <c r="AQ82" s="7">
        <v>-0.02</v>
      </c>
      <c r="AR82" s="7">
        <v>-0.24099999999999999</v>
      </c>
      <c r="AS82" s="7">
        <v>-0.25900000000000001</v>
      </c>
      <c r="AT82" s="7">
        <v>-0.42799999999999999</v>
      </c>
      <c r="AU82" s="7">
        <v>-0.51100000000000001</v>
      </c>
      <c r="AV82" s="7">
        <v>-0.44900000000000001</v>
      </c>
      <c r="AW82" s="7">
        <v>-0.38900000000000001</v>
      </c>
      <c r="AX82" s="7">
        <v>-0.42</v>
      </c>
      <c r="AY82" s="7">
        <v>-0.40699999999999997</v>
      </c>
      <c r="AZ82" s="7">
        <v>-0.318</v>
      </c>
      <c r="BA82" s="7">
        <v>-0.36399999999999999</v>
      </c>
      <c r="BB82" s="7">
        <v>-1.2729999999999999</v>
      </c>
      <c r="BC82" s="7">
        <v>-0.46300000000000002</v>
      </c>
      <c r="BD82" s="7">
        <v>-0.4</v>
      </c>
      <c r="BE82" s="7">
        <v>-0.44</v>
      </c>
      <c r="BF82" s="7">
        <v>-0.40699999999999997</v>
      </c>
      <c r="BG82" s="7">
        <v>-0.51600000000000001</v>
      </c>
      <c r="BH82" s="7">
        <v>-0.46100000000000002</v>
      </c>
      <c r="BI82" s="7">
        <v>-0.435</v>
      </c>
      <c r="BJ82" s="7">
        <v>-0.34300000000000003</v>
      </c>
      <c r="BK82" s="7">
        <v>-0.29499999999999998</v>
      </c>
      <c r="BL82" s="7">
        <v>-0.29699999999999999</v>
      </c>
      <c r="BM82" s="7">
        <v>-0.29399999999999998</v>
      </c>
      <c r="BN82" s="7">
        <v>-0.12</v>
      </c>
      <c r="BO82" s="7">
        <v>-0.33400000000000002</v>
      </c>
      <c r="BP82" s="7">
        <v>-0.16700000000000001</v>
      </c>
      <c r="BQ82" s="7">
        <v>-0.42599999999999999</v>
      </c>
      <c r="BR82" s="7">
        <v>-0.38100000000000001</v>
      </c>
      <c r="BS82" s="7">
        <v>-0.155</v>
      </c>
      <c r="BT82" s="7">
        <v>-0.125</v>
      </c>
      <c r="BU82" s="7">
        <v>-9.1999999999999998E-2</v>
      </c>
      <c r="BV82" s="7">
        <v>5.6000000000000001E-2</v>
      </c>
      <c r="BW82" s="7">
        <v>-1.4999999999999999E-2</v>
      </c>
      <c r="BX82" s="7">
        <v>-7.0999999999999994E-2</v>
      </c>
    </row>
    <row r="83" spans="1:76" x14ac:dyDescent="0.2">
      <c r="B83" t="s">
        <v>83</v>
      </c>
    </row>
    <row r="84" spans="1:76" x14ac:dyDescent="0.2">
      <c r="A84" s="8" t="s">
        <v>216</v>
      </c>
      <c r="B84" s="8" t="s">
        <v>217</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c r="W84" s="7">
        <v>0</v>
      </c>
      <c r="X84" s="7">
        <v>0</v>
      </c>
      <c r="Y84" s="7">
        <v>0</v>
      </c>
      <c r="Z84" s="7">
        <v>0</v>
      </c>
      <c r="AA84" s="7">
        <v>0</v>
      </c>
      <c r="AB84" s="7">
        <v>0</v>
      </c>
      <c r="AC84" s="7">
        <v>0</v>
      </c>
      <c r="AD84" s="7">
        <v>0</v>
      </c>
      <c r="AE84" s="7">
        <v>0</v>
      </c>
      <c r="AF84" s="7">
        <v>0</v>
      </c>
      <c r="AG84" s="7">
        <v>0</v>
      </c>
      <c r="AH84" s="7">
        <v>0</v>
      </c>
      <c r="AI84" s="7">
        <v>0</v>
      </c>
      <c r="AJ84" s="7">
        <v>0</v>
      </c>
      <c r="AK84" s="7">
        <v>0</v>
      </c>
      <c r="AL84" s="7">
        <v>0</v>
      </c>
      <c r="AM84" s="7">
        <v>0</v>
      </c>
      <c r="AN84" s="7">
        <v>0</v>
      </c>
      <c r="AO84" s="7">
        <v>0</v>
      </c>
      <c r="AP84" s="7">
        <v>0</v>
      </c>
      <c r="AQ84" s="7">
        <v>0</v>
      </c>
      <c r="AR84" s="7">
        <v>0</v>
      </c>
      <c r="AS84" s="7">
        <v>0</v>
      </c>
      <c r="AT84" s="7">
        <v>0</v>
      </c>
      <c r="AU84" s="7">
        <v>0</v>
      </c>
      <c r="AV84" s="7">
        <v>0</v>
      </c>
      <c r="AW84" s="7">
        <v>0</v>
      </c>
      <c r="AX84" s="7">
        <v>0</v>
      </c>
      <c r="AY84" s="7">
        <v>0</v>
      </c>
      <c r="AZ84" s="7">
        <v>0</v>
      </c>
      <c r="BA84" s="7">
        <v>0</v>
      </c>
      <c r="BB84" s="7">
        <v>0</v>
      </c>
      <c r="BC84" s="7">
        <v>0</v>
      </c>
      <c r="BD84" s="7">
        <v>0</v>
      </c>
      <c r="BE84" s="7">
        <v>0</v>
      </c>
      <c r="BF84" s="7">
        <v>0</v>
      </c>
      <c r="BG84" s="7">
        <v>0</v>
      </c>
      <c r="BH84" s="7">
        <v>0</v>
      </c>
      <c r="BI84" s="7">
        <v>0</v>
      </c>
      <c r="BJ84" s="7">
        <v>0</v>
      </c>
      <c r="BK84" s="7">
        <v>0</v>
      </c>
      <c r="BL84" s="7">
        <v>0</v>
      </c>
      <c r="BM84" s="7">
        <v>0</v>
      </c>
      <c r="BN84" s="7">
        <v>0</v>
      </c>
      <c r="BO84" s="7">
        <v>0</v>
      </c>
      <c r="BP84" s="7">
        <v>0</v>
      </c>
      <c r="BQ84" s="7">
        <v>0</v>
      </c>
      <c r="BR84" s="7">
        <v>0</v>
      </c>
      <c r="BS84" s="7">
        <v>0</v>
      </c>
      <c r="BT84" s="7">
        <v>0</v>
      </c>
      <c r="BU84" s="7">
        <v>0</v>
      </c>
      <c r="BV84" s="7">
        <v>0</v>
      </c>
      <c r="BW84" s="7">
        <v>0</v>
      </c>
      <c r="BX84" s="7">
        <v>0</v>
      </c>
    </row>
    <row r="85" spans="1:76" x14ac:dyDescent="0.2">
      <c r="B85" t="s">
        <v>92</v>
      </c>
    </row>
    <row r="86" spans="1:76" x14ac:dyDescent="0.2">
      <c r="A86" s="8" t="s">
        <v>218</v>
      </c>
      <c r="B86" s="8" t="s">
        <v>219</v>
      </c>
      <c r="C86" s="7">
        <v>-0.34599999999999997</v>
      </c>
      <c r="D86" s="7">
        <v>-0.48499999999999999</v>
      </c>
      <c r="E86" s="7">
        <v>-0.19</v>
      </c>
      <c r="F86" s="7">
        <v>-5.5E-2</v>
      </c>
      <c r="G86" s="7">
        <v>-0.26900000000000002</v>
      </c>
      <c r="H86" s="7">
        <v>-0.47899999999999998</v>
      </c>
      <c r="I86" s="7">
        <v>-0.42799999999999999</v>
      </c>
      <c r="J86" s="7">
        <v>0.373</v>
      </c>
      <c r="K86" s="7">
        <v>0.52300000000000002</v>
      </c>
      <c r="L86" s="7">
        <v>0.23499999999999999</v>
      </c>
      <c r="M86" s="7">
        <v>-0.51900000000000002</v>
      </c>
      <c r="N86" s="7">
        <v>-0.84899999999999998</v>
      </c>
      <c r="O86" s="7">
        <v>-0.72399999999999998</v>
      </c>
      <c r="P86" s="7">
        <v>-0.438</v>
      </c>
      <c r="Q86" s="7">
        <v>-0.252</v>
      </c>
      <c r="R86" s="7">
        <v>9.1999999999999998E-2</v>
      </c>
      <c r="S86" s="7">
        <v>-0.66</v>
      </c>
      <c r="T86" s="7">
        <v>-0.186</v>
      </c>
      <c r="U86" s="7">
        <v>-3.9E-2</v>
      </c>
      <c r="V86" s="7">
        <v>0.379</v>
      </c>
      <c r="W86" s="7">
        <v>1.272</v>
      </c>
      <c r="X86" s="7">
        <v>0.18099999999999999</v>
      </c>
      <c r="Y86" s="7">
        <v>-0.27100000000000002</v>
      </c>
      <c r="Z86" s="7">
        <v>-0.27</v>
      </c>
      <c r="AA86" s="7">
        <v>0.46400000000000002</v>
      </c>
      <c r="AB86" s="7">
        <v>3.7320000000000002</v>
      </c>
      <c r="AC86" s="7">
        <v>-0.28399999999999997</v>
      </c>
      <c r="AD86" s="7">
        <v>4.7329999999999997</v>
      </c>
      <c r="AE86" s="7">
        <v>2.8759999999999999</v>
      </c>
      <c r="AF86" s="7">
        <v>-0.61699999999999999</v>
      </c>
      <c r="AG86" s="7">
        <v>1.7070000000000001</v>
      </c>
      <c r="AH86" s="7">
        <v>8.6370000000000005</v>
      </c>
      <c r="AI86" s="7">
        <v>10.67</v>
      </c>
      <c r="AJ86" s="7">
        <v>20.645</v>
      </c>
      <c r="AK86" s="7">
        <v>12.744999999999999</v>
      </c>
      <c r="AL86" s="7">
        <v>11.42</v>
      </c>
      <c r="AM86" s="7">
        <v>12.965</v>
      </c>
      <c r="AN86" s="7">
        <v>7.63</v>
      </c>
      <c r="AO86" s="7">
        <v>14.022</v>
      </c>
      <c r="AP86" s="7">
        <v>12.359</v>
      </c>
      <c r="AQ86" s="7">
        <v>14.47</v>
      </c>
      <c r="AR86" s="7">
        <v>19.122</v>
      </c>
      <c r="AS86" s="7">
        <v>15.318</v>
      </c>
      <c r="AT86" s="7">
        <v>2.4119999999999999</v>
      </c>
      <c r="AU86" s="7">
        <v>-10.026</v>
      </c>
      <c r="AV86" s="7">
        <v>-2.0920000000000001</v>
      </c>
      <c r="AW86" s="7">
        <v>-8.3789999999999996</v>
      </c>
      <c r="AX86" s="7">
        <v>-17.109000000000002</v>
      </c>
      <c r="AY86" s="7">
        <v>-37.874000000000002</v>
      </c>
      <c r="AZ86" s="7">
        <v>-37.49</v>
      </c>
      <c r="BA86" s="7">
        <v>-39.970999999999997</v>
      </c>
      <c r="BB86" s="7">
        <v>-21.738</v>
      </c>
      <c r="BC86" s="7">
        <v>-27.681999999999999</v>
      </c>
      <c r="BD86" s="7">
        <v>-24.893000000000001</v>
      </c>
      <c r="BE86" s="7">
        <v>-12.675000000000001</v>
      </c>
      <c r="BF86" s="7">
        <v>-15.507</v>
      </c>
      <c r="BG86" s="7">
        <v>-2.653</v>
      </c>
      <c r="BH86" s="7">
        <v>-1.5549999999999999</v>
      </c>
      <c r="BI86" s="7">
        <v>8.8239999999999998</v>
      </c>
      <c r="BJ86" s="7">
        <v>13.101000000000001</v>
      </c>
      <c r="BK86" s="7">
        <v>7.1680000000000001</v>
      </c>
      <c r="BL86" s="7">
        <v>16.007000000000001</v>
      </c>
      <c r="BM86" s="7">
        <v>24.468</v>
      </c>
      <c r="BN86" s="7">
        <v>27.643999999999998</v>
      </c>
      <c r="BO86" s="7">
        <v>20.294</v>
      </c>
      <c r="BP86" s="7">
        <v>27.518000000000001</v>
      </c>
      <c r="BQ86" s="7">
        <v>10.773</v>
      </c>
      <c r="BR86" s="7">
        <v>13.882999999999999</v>
      </c>
      <c r="BS86" s="7">
        <v>16.376000000000001</v>
      </c>
      <c r="BT86" s="7">
        <v>15.852</v>
      </c>
      <c r="BU86" s="7">
        <v>17.138000000000002</v>
      </c>
      <c r="BV86" s="7">
        <v>77.587999999999994</v>
      </c>
      <c r="BW86" s="7">
        <v>30.1</v>
      </c>
      <c r="BX86" s="7">
        <v>97.635999999999996</v>
      </c>
    </row>
    <row r="88" spans="1:76" x14ac:dyDescent="0.2">
      <c r="A88" s="5" t="s">
        <v>235</v>
      </c>
    </row>
    <row r="89" spans="1:76" x14ac:dyDescent="0.2">
      <c r="A89" s="6" t="s">
        <v>462</v>
      </c>
    </row>
    <row r="90" spans="1:76" x14ac:dyDescent="0.2">
      <c r="A90" s="6" t="s">
        <v>595</v>
      </c>
    </row>
    <row r="91" spans="1:76" x14ac:dyDescent="0.2">
      <c r="A91" s="6" t="s">
        <v>596</v>
      </c>
    </row>
  </sheetData>
  <hyperlinks>
    <hyperlink ref="A88" r:id="rId1" xr:uid="{AAFBE8AB-7ED5-CD4B-8DAC-A290FB7AAFE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CD934-6340-2348-A145-2470B1F4D896}">
  <dimension ref="A1:BX171"/>
  <sheetViews>
    <sheetView workbookViewId="0">
      <pane xSplit="2" ySplit="5" topLeftCell="C119" activePane="bottomRight" state="frozen"/>
      <selection pane="topRight"/>
      <selection pane="bottomLeft"/>
      <selection pane="bottomRight"/>
    </sheetView>
  </sheetViews>
  <sheetFormatPr baseColWidth="10" defaultColWidth="9.1640625" defaultRowHeight="15" x14ac:dyDescent="0.2"/>
  <cols>
    <col min="1" max="1" width="19.6640625" bestFit="1" customWidth="1"/>
    <col min="2" max="2" width="69" bestFit="1" customWidth="1"/>
    <col min="3" max="76" width="13" customWidth="1"/>
  </cols>
  <sheetData>
    <row r="1" spans="1:76" x14ac:dyDescent="0.2">
      <c r="A1" s="1" t="s">
        <v>543</v>
      </c>
    </row>
    <row r="2" spans="1:76" x14ac:dyDescent="0.2">
      <c r="A2" s="1" t="s">
        <v>92</v>
      </c>
    </row>
    <row r="3" spans="1:76" x14ac:dyDescent="0.2">
      <c r="A3" s="2" t="s">
        <v>0</v>
      </c>
    </row>
    <row r="5" spans="1:76" ht="12.75" customHeight="1" x14ac:dyDescent="0.2">
      <c r="C5" s="8" t="s">
        <v>1</v>
      </c>
      <c r="D5" s="8" t="s">
        <v>2</v>
      </c>
      <c r="E5" s="8" t="s">
        <v>3</v>
      </c>
      <c r="F5" s="8" t="s">
        <v>4</v>
      </c>
      <c r="G5" s="8" t="s">
        <v>5</v>
      </c>
      <c r="H5" s="8" t="s">
        <v>6</v>
      </c>
      <c r="I5" s="8" t="s">
        <v>7</v>
      </c>
      <c r="J5" s="8" t="s">
        <v>8</v>
      </c>
      <c r="K5" s="8" t="s">
        <v>9</v>
      </c>
      <c r="L5" s="8" t="s">
        <v>10</v>
      </c>
      <c r="M5" s="8" t="s">
        <v>11</v>
      </c>
      <c r="N5" s="8" t="s">
        <v>12</v>
      </c>
      <c r="O5" s="8" t="s">
        <v>13</v>
      </c>
      <c r="P5" s="8" t="s">
        <v>14</v>
      </c>
      <c r="Q5" s="8" t="s">
        <v>15</v>
      </c>
      <c r="R5" s="8" t="s">
        <v>16</v>
      </c>
      <c r="S5" s="8" t="s">
        <v>17</v>
      </c>
      <c r="T5" s="8" t="s">
        <v>18</v>
      </c>
      <c r="U5" s="8" t="s">
        <v>19</v>
      </c>
      <c r="V5" s="8" t="s">
        <v>20</v>
      </c>
      <c r="W5" s="8" t="s">
        <v>21</v>
      </c>
      <c r="X5" s="8" t="s">
        <v>22</v>
      </c>
      <c r="Y5" s="8" t="s">
        <v>23</v>
      </c>
      <c r="Z5" s="8" t="s">
        <v>24</v>
      </c>
      <c r="AA5" s="8" t="s">
        <v>25</v>
      </c>
      <c r="AB5" s="8" t="s">
        <v>26</v>
      </c>
      <c r="AC5" s="8" t="s">
        <v>27</v>
      </c>
      <c r="AD5" s="8" t="s">
        <v>28</v>
      </c>
      <c r="AE5" s="8" t="s">
        <v>29</v>
      </c>
      <c r="AF5" s="8" t="s">
        <v>30</v>
      </c>
      <c r="AG5" s="8" t="s">
        <v>31</v>
      </c>
      <c r="AH5" s="8" t="s">
        <v>32</v>
      </c>
      <c r="AI5" s="8" t="s">
        <v>33</v>
      </c>
      <c r="AJ5" s="8" t="s">
        <v>34</v>
      </c>
      <c r="AK5" s="8" t="s">
        <v>35</v>
      </c>
      <c r="AL5" s="8" t="s">
        <v>36</v>
      </c>
      <c r="AM5" s="8" t="s">
        <v>37</v>
      </c>
      <c r="AN5" s="8" t="s">
        <v>38</v>
      </c>
      <c r="AO5" s="8" t="s">
        <v>39</v>
      </c>
      <c r="AP5" s="8" t="s">
        <v>40</v>
      </c>
      <c r="AQ5" s="8" t="s">
        <v>41</v>
      </c>
      <c r="AR5" s="8" t="s">
        <v>42</v>
      </c>
      <c r="AS5" s="8" t="s">
        <v>43</v>
      </c>
      <c r="AT5" s="8" t="s">
        <v>44</v>
      </c>
      <c r="AU5" s="8" t="s">
        <v>45</v>
      </c>
      <c r="AV5" s="8" t="s">
        <v>46</v>
      </c>
      <c r="AW5" s="8" t="s">
        <v>47</v>
      </c>
      <c r="AX5" s="8" t="s">
        <v>48</v>
      </c>
      <c r="AY5" s="8" t="s">
        <v>49</v>
      </c>
      <c r="AZ5" s="8" t="s">
        <v>50</v>
      </c>
      <c r="BA5" s="8" t="s">
        <v>51</v>
      </c>
      <c r="BB5" s="8" t="s">
        <v>52</v>
      </c>
      <c r="BC5" s="8" t="s">
        <v>53</v>
      </c>
      <c r="BD5" s="8" t="s">
        <v>54</v>
      </c>
      <c r="BE5" s="8" t="s">
        <v>55</v>
      </c>
      <c r="BF5" s="8" t="s">
        <v>56</v>
      </c>
      <c r="BG5" s="8" t="s">
        <v>57</v>
      </c>
      <c r="BH5" s="8" t="s">
        <v>58</v>
      </c>
      <c r="BI5" s="8" t="s">
        <v>59</v>
      </c>
      <c r="BJ5" s="8" t="s">
        <v>60</v>
      </c>
      <c r="BK5" s="8" t="s">
        <v>61</v>
      </c>
      <c r="BL5" s="8" t="s">
        <v>62</v>
      </c>
      <c r="BM5" s="8" t="s">
        <v>63</v>
      </c>
      <c r="BN5" s="8" t="s">
        <v>64</v>
      </c>
      <c r="BO5" s="8" t="s">
        <v>65</v>
      </c>
      <c r="BP5" s="8" t="s">
        <v>66</v>
      </c>
      <c r="BQ5" s="8" t="s">
        <v>67</v>
      </c>
      <c r="BR5" s="8" t="s">
        <v>68</v>
      </c>
      <c r="BS5" s="8" t="s">
        <v>69</v>
      </c>
      <c r="BT5" s="8" t="s">
        <v>70</v>
      </c>
      <c r="BU5" s="8" t="s">
        <v>71</v>
      </c>
      <c r="BV5" s="8" t="s">
        <v>72</v>
      </c>
      <c r="BW5" s="8" t="s">
        <v>73</v>
      </c>
      <c r="BX5" s="8" t="s">
        <v>74</v>
      </c>
    </row>
    <row r="6" spans="1:76" x14ac:dyDescent="0.2">
      <c r="B6" t="s">
        <v>75</v>
      </c>
    </row>
    <row r="7" spans="1:76" x14ac:dyDescent="0.2">
      <c r="B7" t="s">
        <v>76</v>
      </c>
    </row>
    <row r="8" spans="1:76" x14ac:dyDescent="0.2">
      <c r="A8" s="8" t="s">
        <v>77</v>
      </c>
      <c r="B8" s="8" t="s">
        <v>78</v>
      </c>
      <c r="C8" s="7">
        <v>1.899</v>
      </c>
      <c r="D8" s="7">
        <v>2.319</v>
      </c>
      <c r="E8" s="7">
        <v>2.9710000000000001</v>
      </c>
      <c r="F8" s="7">
        <v>4.0259999999999998</v>
      </c>
      <c r="G8" s="7">
        <v>4.3570000000000002</v>
      </c>
      <c r="H8" s="7">
        <v>4.3630000000000004</v>
      </c>
      <c r="I8" s="7">
        <v>4.4800000000000004</v>
      </c>
      <c r="J8" s="7">
        <v>5.0629999999999997</v>
      </c>
      <c r="K8" s="7">
        <v>5.6040000000000001</v>
      </c>
      <c r="L8" s="7">
        <v>6.2590000000000003</v>
      </c>
      <c r="M8" s="7">
        <v>6.9530000000000003</v>
      </c>
      <c r="N8" s="7">
        <v>7.3879999999999999</v>
      </c>
      <c r="O8" s="7">
        <v>8.1940000000000008</v>
      </c>
      <c r="P8" s="7">
        <v>9.3420000000000005</v>
      </c>
      <c r="Q8" s="7">
        <v>10.685</v>
      </c>
      <c r="R8" s="7">
        <v>11.808999999999999</v>
      </c>
      <c r="S8" s="7">
        <v>12.734999999999999</v>
      </c>
      <c r="T8" s="7">
        <v>13.755000000000001</v>
      </c>
      <c r="U8" s="7">
        <v>14.984999999999999</v>
      </c>
      <c r="V8" s="7">
        <v>17.100000000000001</v>
      </c>
      <c r="W8" s="7">
        <v>19.321000000000002</v>
      </c>
      <c r="X8" s="7">
        <v>21.637</v>
      </c>
      <c r="Y8" s="7">
        <v>24.754999999999999</v>
      </c>
      <c r="Z8" s="7">
        <v>27.774999999999999</v>
      </c>
      <c r="AA8" s="7">
        <v>31.292999999999999</v>
      </c>
      <c r="AB8" s="7">
        <v>37.515999999999998</v>
      </c>
      <c r="AC8" s="7">
        <v>45.902000000000001</v>
      </c>
      <c r="AD8" s="7">
        <v>54.066000000000003</v>
      </c>
      <c r="AE8" s="7">
        <v>61.570999999999998</v>
      </c>
      <c r="AF8" s="7">
        <v>71.828999999999994</v>
      </c>
      <c r="AG8" s="7">
        <v>81.361000000000004</v>
      </c>
      <c r="AH8" s="7">
        <v>95.328999999999994</v>
      </c>
      <c r="AI8" s="7">
        <v>109.815</v>
      </c>
      <c r="AJ8" s="7">
        <v>129.09800000000001</v>
      </c>
      <c r="AK8" s="7">
        <v>144.52500000000001</v>
      </c>
      <c r="AL8" s="7">
        <v>157.798</v>
      </c>
      <c r="AM8" s="7">
        <v>167.74299999999999</v>
      </c>
      <c r="AN8" s="7">
        <v>177.136</v>
      </c>
      <c r="AO8" s="7">
        <v>184.73500000000001</v>
      </c>
      <c r="AP8" s="7">
        <v>194.32400000000001</v>
      </c>
      <c r="AQ8" s="7">
        <v>203.05099999999999</v>
      </c>
      <c r="AR8" s="7">
        <v>214.35400000000001</v>
      </c>
      <c r="AS8" s="7">
        <v>227.375</v>
      </c>
      <c r="AT8" s="7">
        <v>242.054</v>
      </c>
      <c r="AU8" s="7">
        <v>255.65700000000001</v>
      </c>
      <c r="AV8" s="7">
        <v>260.13299999999998</v>
      </c>
      <c r="AW8" s="7">
        <v>269.041</v>
      </c>
      <c r="AX8" s="7">
        <v>281.67399999999998</v>
      </c>
      <c r="AY8" s="7">
        <v>289.84199999999998</v>
      </c>
      <c r="AZ8" s="7">
        <v>291.32499999999999</v>
      </c>
      <c r="BA8" s="7">
        <v>300.50599999999997</v>
      </c>
      <c r="BB8" s="7">
        <v>311.54300000000001</v>
      </c>
      <c r="BC8" s="7">
        <v>319.72699999999998</v>
      </c>
      <c r="BD8" s="7">
        <v>335.97800000000001</v>
      </c>
      <c r="BE8" s="7">
        <v>346.67200000000003</v>
      </c>
      <c r="BF8" s="7">
        <v>360.21199999999999</v>
      </c>
      <c r="BG8" s="7">
        <v>374.233</v>
      </c>
      <c r="BH8" s="7">
        <v>385.26600000000002</v>
      </c>
      <c r="BI8" s="7">
        <v>398.04399999999998</v>
      </c>
      <c r="BJ8" s="7">
        <v>410.43200000000002</v>
      </c>
      <c r="BK8" s="7">
        <v>425.80099999999999</v>
      </c>
      <c r="BL8" s="7">
        <v>436.93</v>
      </c>
      <c r="BM8" s="7">
        <v>445.90199999999999</v>
      </c>
      <c r="BN8" s="7">
        <v>455.66199999999998</v>
      </c>
      <c r="BO8" s="7">
        <v>464.72500000000002</v>
      </c>
      <c r="BP8" s="7">
        <v>470.31299999999999</v>
      </c>
      <c r="BQ8" s="7">
        <v>474.43400000000003</v>
      </c>
      <c r="BR8" s="7">
        <v>478.09500000000003</v>
      </c>
      <c r="BS8" s="7">
        <v>490.66199999999998</v>
      </c>
      <c r="BT8" s="7">
        <v>498.161</v>
      </c>
      <c r="BU8" s="7">
        <v>507.66800000000001</v>
      </c>
      <c r="BV8" s="7">
        <v>516.18600000000004</v>
      </c>
      <c r="BW8" s="7">
        <v>538.15700000000004</v>
      </c>
      <c r="BX8" s="7">
        <v>564.89599999999996</v>
      </c>
    </row>
    <row r="9" spans="1:76" x14ac:dyDescent="0.2">
      <c r="A9" s="8" t="s">
        <v>79</v>
      </c>
      <c r="B9" s="8" t="s">
        <v>80</v>
      </c>
      <c r="AF9" s="7">
        <v>8.6829999999999998</v>
      </c>
      <c r="AG9" s="7">
        <v>9.6519999999999992</v>
      </c>
      <c r="AH9" s="7">
        <v>11.795</v>
      </c>
      <c r="AI9" s="7">
        <v>13.132999999999999</v>
      </c>
      <c r="AJ9" s="7">
        <v>15.363</v>
      </c>
      <c r="AK9" s="7">
        <v>17.045999999999999</v>
      </c>
      <c r="AL9" s="7">
        <v>18.904</v>
      </c>
      <c r="AM9" s="7">
        <v>20.332999999999998</v>
      </c>
      <c r="AN9" s="7">
        <v>21.021999999999998</v>
      </c>
      <c r="AO9" s="7">
        <v>21.960999999999999</v>
      </c>
      <c r="AP9" s="7">
        <v>23.257999999999999</v>
      </c>
      <c r="AQ9" s="7">
        <v>23.994</v>
      </c>
      <c r="AR9" s="7">
        <v>25.236000000000001</v>
      </c>
      <c r="AS9" s="7">
        <v>27.488</v>
      </c>
      <c r="AT9" s="7">
        <v>29.02</v>
      </c>
      <c r="AU9" s="7">
        <v>29.902999999999999</v>
      </c>
      <c r="AV9" s="7">
        <v>29.481999999999999</v>
      </c>
      <c r="AW9" s="7">
        <v>31.369</v>
      </c>
      <c r="AX9" s="7">
        <v>34.682000000000002</v>
      </c>
      <c r="AY9" s="7">
        <v>35.994</v>
      </c>
      <c r="AZ9" s="7">
        <v>36.348999999999997</v>
      </c>
      <c r="BA9" s="7">
        <v>37.527000000000001</v>
      </c>
      <c r="BB9" s="7">
        <v>38.624000000000002</v>
      </c>
      <c r="BC9" s="7">
        <v>39.886000000000003</v>
      </c>
      <c r="BD9" s="7">
        <v>40.953000000000003</v>
      </c>
      <c r="BE9" s="7">
        <v>41.61</v>
      </c>
      <c r="BF9" s="7">
        <v>43.65</v>
      </c>
      <c r="BG9" s="7">
        <v>45.487000000000002</v>
      </c>
      <c r="BH9" s="7">
        <v>46.890999999999998</v>
      </c>
      <c r="BI9" s="7">
        <v>49.353999999999999</v>
      </c>
      <c r="BJ9" s="7">
        <v>51.293999999999997</v>
      </c>
      <c r="BK9" s="7">
        <v>53.057000000000002</v>
      </c>
      <c r="BL9" s="7">
        <v>54.734999999999999</v>
      </c>
      <c r="BM9" s="7">
        <v>55.463000000000001</v>
      </c>
      <c r="BN9" s="7">
        <v>57.079000000000001</v>
      </c>
      <c r="BO9" s="7">
        <v>58.081000000000003</v>
      </c>
      <c r="BP9" s="7">
        <v>59.154000000000003</v>
      </c>
      <c r="BQ9" s="7">
        <v>59.968000000000004</v>
      </c>
      <c r="BR9" s="7">
        <v>60.329000000000001</v>
      </c>
      <c r="BS9" s="7">
        <v>62.142000000000003</v>
      </c>
      <c r="BT9" s="7">
        <v>63.661000000000001</v>
      </c>
      <c r="BU9" s="7">
        <v>64.498000000000005</v>
      </c>
      <c r="BV9" s="7">
        <v>61.478999999999999</v>
      </c>
      <c r="BW9" s="7">
        <v>66.599000000000004</v>
      </c>
      <c r="BX9" s="7">
        <v>71.430000000000007</v>
      </c>
    </row>
    <row r="10" spans="1:76" x14ac:dyDescent="0.2">
      <c r="A10" s="8" t="s">
        <v>81</v>
      </c>
      <c r="B10" s="8" t="s">
        <v>82</v>
      </c>
      <c r="AF10" s="7">
        <v>1.72</v>
      </c>
      <c r="AG10" s="7">
        <v>2.0310000000000001</v>
      </c>
      <c r="AH10" s="7">
        <v>2.3109999999999999</v>
      </c>
      <c r="AI10" s="7">
        <v>2.9359999999999999</v>
      </c>
      <c r="AJ10" s="7">
        <v>3.641</v>
      </c>
      <c r="AK10" s="7">
        <v>4.226</v>
      </c>
      <c r="AL10" s="7">
        <v>4.7690000000000001</v>
      </c>
      <c r="AM10" s="7">
        <v>5.0490000000000004</v>
      </c>
      <c r="AN10" s="7">
        <v>5.3680000000000003</v>
      </c>
      <c r="AO10" s="7">
        <v>5.6829999999999998</v>
      </c>
      <c r="AP10" s="7">
        <v>6.0410000000000004</v>
      </c>
      <c r="AQ10" s="7">
        <v>6.4640000000000004</v>
      </c>
      <c r="AR10" s="7">
        <v>6.9770000000000003</v>
      </c>
      <c r="AS10" s="7">
        <v>7.04</v>
      </c>
      <c r="AT10" s="7">
        <v>7.0419999999999998</v>
      </c>
      <c r="AU10" s="7">
        <v>7.3419999999999996</v>
      </c>
      <c r="AV10" s="7">
        <v>7.3860000000000001</v>
      </c>
      <c r="AW10" s="7">
        <v>7.8719999999999999</v>
      </c>
      <c r="AX10" s="7">
        <v>8.01</v>
      </c>
      <c r="AY10" s="7">
        <v>7.9109999999999996</v>
      </c>
      <c r="AZ10" s="7">
        <v>8.3420000000000005</v>
      </c>
      <c r="BA10" s="7">
        <v>8.6389999999999993</v>
      </c>
      <c r="BB10" s="7">
        <v>9.0579999999999998</v>
      </c>
      <c r="BC10" s="7">
        <v>9.59</v>
      </c>
      <c r="BD10" s="7">
        <v>9.9350000000000005</v>
      </c>
      <c r="BE10" s="7">
        <v>10.074</v>
      </c>
      <c r="BF10" s="7">
        <v>10.29</v>
      </c>
      <c r="BG10" s="7">
        <v>10.785</v>
      </c>
      <c r="BH10" s="7">
        <v>11.013</v>
      </c>
      <c r="BI10" s="7">
        <v>11.494999999999999</v>
      </c>
      <c r="BJ10" s="7">
        <v>12.132</v>
      </c>
      <c r="BK10" s="7">
        <v>13.128</v>
      </c>
      <c r="BL10" s="7">
        <v>13.563000000000001</v>
      </c>
      <c r="BM10" s="7">
        <v>14.173</v>
      </c>
      <c r="BN10" s="7">
        <v>13.698</v>
      </c>
      <c r="BO10" s="7">
        <v>14.281000000000001</v>
      </c>
      <c r="BP10" s="7">
        <v>14.108000000000001</v>
      </c>
      <c r="BQ10" s="7">
        <v>14.545999999999999</v>
      </c>
      <c r="BR10" s="7">
        <v>14.603</v>
      </c>
      <c r="BS10" s="7">
        <v>14.999000000000001</v>
      </c>
      <c r="BT10" s="7">
        <v>15.315</v>
      </c>
      <c r="BU10" s="7">
        <v>15.816000000000001</v>
      </c>
      <c r="BV10" s="7">
        <v>15.839</v>
      </c>
      <c r="BW10" s="7">
        <v>16.475999999999999</v>
      </c>
      <c r="BX10" s="7">
        <v>17.030999999999999</v>
      </c>
    </row>
    <row r="11" spans="1:76" x14ac:dyDescent="0.2">
      <c r="A11" s="8" t="s">
        <v>544</v>
      </c>
      <c r="B11" s="8" t="s">
        <v>545</v>
      </c>
      <c r="AF11" s="7">
        <v>61.426000000000002</v>
      </c>
      <c r="AG11" s="7">
        <v>69.677999999999997</v>
      </c>
      <c r="AH11" s="7">
        <v>81.224000000000004</v>
      </c>
      <c r="AI11" s="7">
        <v>93.745999999999995</v>
      </c>
      <c r="AJ11" s="7">
        <v>110.095</v>
      </c>
      <c r="AK11" s="7">
        <v>123.253</v>
      </c>
      <c r="AL11" s="7">
        <v>134.125</v>
      </c>
      <c r="AM11" s="7">
        <v>142.36099999999999</v>
      </c>
      <c r="AN11" s="7">
        <v>150.74600000000001</v>
      </c>
      <c r="AO11" s="7">
        <v>157.09200000000001</v>
      </c>
      <c r="AP11" s="7">
        <v>165.024</v>
      </c>
      <c r="AQ11" s="7">
        <v>172.59299999999999</v>
      </c>
      <c r="AR11" s="7">
        <v>182.142</v>
      </c>
      <c r="AS11" s="7">
        <v>192.846</v>
      </c>
      <c r="AT11" s="7">
        <v>205.99199999999999</v>
      </c>
      <c r="AU11" s="7">
        <v>218.41300000000001</v>
      </c>
      <c r="AV11" s="7">
        <v>223.26599999999999</v>
      </c>
      <c r="AW11" s="7">
        <v>229.79900000000001</v>
      </c>
      <c r="AX11" s="7">
        <v>238.982</v>
      </c>
      <c r="AY11" s="7">
        <v>245.93700000000001</v>
      </c>
      <c r="AZ11" s="7">
        <v>246.63399999999999</v>
      </c>
      <c r="BA11" s="7">
        <v>254.34</v>
      </c>
      <c r="BB11" s="7">
        <v>263.86099999999999</v>
      </c>
      <c r="BC11" s="7">
        <v>270.25099999999998</v>
      </c>
      <c r="BD11" s="7">
        <v>285.08999999999997</v>
      </c>
      <c r="BE11" s="7">
        <v>294.98899999999998</v>
      </c>
      <c r="BF11" s="7">
        <v>306.27199999999999</v>
      </c>
      <c r="BG11" s="7">
        <v>317.96100000000001</v>
      </c>
      <c r="BH11" s="7">
        <v>327.36200000000002</v>
      </c>
      <c r="BI11" s="7">
        <v>337.19499999999999</v>
      </c>
      <c r="BJ11" s="7">
        <v>347.00700000000001</v>
      </c>
      <c r="BK11" s="7">
        <v>359.61599999999999</v>
      </c>
      <c r="BL11" s="7">
        <v>368.63200000000001</v>
      </c>
      <c r="BM11" s="7">
        <v>376.26600000000002</v>
      </c>
      <c r="BN11" s="7">
        <v>384.88499999999999</v>
      </c>
      <c r="BO11" s="7">
        <v>392.363</v>
      </c>
      <c r="BP11" s="7">
        <v>397.05099999999999</v>
      </c>
      <c r="BQ11" s="7">
        <v>399.92</v>
      </c>
      <c r="BR11" s="7">
        <v>403.16300000000001</v>
      </c>
      <c r="BS11" s="7">
        <v>413.52100000000002</v>
      </c>
      <c r="BT11" s="7">
        <v>419.185</v>
      </c>
      <c r="BU11" s="7">
        <v>427.35399999999998</v>
      </c>
      <c r="BV11" s="7">
        <v>438.86799999999999</v>
      </c>
      <c r="BW11" s="7">
        <v>455.08199999999999</v>
      </c>
      <c r="BX11" s="7">
        <v>476.435</v>
      </c>
    </row>
    <row r="12" spans="1:76" x14ac:dyDescent="0.2">
      <c r="B12" t="s">
        <v>83</v>
      </c>
    </row>
    <row r="13" spans="1:76" x14ac:dyDescent="0.2">
      <c r="A13" s="8" t="s">
        <v>84</v>
      </c>
      <c r="B13" s="8" t="s">
        <v>85</v>
      </c>
      <c r="C13" s="7">
        <v>0.54500000000000004</v>
      </c>
      <c r="D13" s="7">
        <v>0.67900000000000005</v>
      </c>
      <c r="E13" s="7">
        <v>0.89500000000000002</v>
      </c>
      <c r="F13" s="7">
        <v>1.5069999999999999</v>
      </c>
      <c r="G13" s="7">
        <v>1.6739999999999999</v>
      </c>
      <c r="H13" s="7">
        <v>1.5109999999999999</v>
      </c>
      <c r="I13" s="7">
        <v>1.492</v>
      </c>
      <c r="J13" s="7">
        <v>1.601</v>
      </c>
      <c r="K13" s="7">
        <v>1.76</v>
      </c>
      <c r="L13" s="7">
        <v>1.796</v>
      </c>
      <c r="M13" s="7">
        <v>1.9390000000000001</v>
      </c>
      <c r="N13" s="7">
        <v>2.0129999999999999</v>
      </c>
      <c r="O13" s="7">
        <v>2.2519999999999998</v>
      </c>
      <c r="P13" s="7">
        <v>2.5499999999999998</v>
      </c>
      <c r="Q13" s="7">
        <v>2.9119999999999999</v>
      </c>
      <c r="R13" s="7">
        <v>3.2610000000000001</v>
      </c>
      <c r="S13" s="7">
        <v>3.5779999999999998</v>
      </c>
      <c r="T13" s="7">
        <v>3.895</v>
      </c>
      <c r="U13" s="7">
        <v>4.3159999999999998</v>
      </c>
      <c r="V13" s="7">
        <v>4.6980000000000004</v>
      </c>
      <c r="W13" s="7">
        <v>5.343</v>
      </c>
      <c r="X13" s="7">
        <v>5.9589999999999996</v>
      </c>
      <c r="Y13" s="7">
        <v>6.8479999999999999</v>
      </c>
      <c r="Z13" s="7">
        <v>7.6369999999999996</v>
      </c>
      <c r="AA13" s="7">
        <v>8.6989999999999998</v>
      </c>
      <c r="AB13" s="7">
        <v>10.019</v>
      </c>
      <c r="AC13" s="7">
        <v>12.228999999999999</v>
      </c>
      <c r="AD13" s="7">
        <v>14.000999999999999</v>
      </c>
      <c r="AE13" s="7">
        <v>15.032</v>
      </c>
      <c r="AF13" s="7">
        <v>17.603999999999999</v>
      </c>
      <c r="AG13" s="7">
        <v>19.486000000000001</v>
      </c>
      <c r="AH13" s="7">
        <v>23.254000000000001</v>
      </c>
      <c r="AI13" s="7">
        <v>26.242999999999999</v>
      </c>
      <c r="AJ13" s="7">
        <v>30.47</v>
      </c>
      <c r="AK13" s="7">
        <v>34.503</v>
      </c>
      <c r="AL13" s="7">
        <v>37.063000000000002</v>
      </c>
      <c r="AM13" s="7">
        <v>39.676000000000002</v>
      </c>
      <c r="AN13" s="7">
        <v>41.021999999999998</v>
      </c>
      <c r="AO13" s="7">
        <v>44.142000000000003</v>
      </c>
      <c r="AP13" s="7">
        <v>47.741</v>
      </c>
      <c r="AQ13" s="7">
        <v>48.643999999999998</v>
      </c>
      <c r="AR13" s="7">
        <v>51.82</v>
      </c>
      <c r="AS13" s="7">
        <v>55.481000000000002</v>
      </c>
      <c r="AT13" s="7">
        <v>60.338999999999999</v>
      </c>
      <c r="AU13" s="7">
        <v>65.66</v>
      </c>
      <c r="AV13" s="7">
        <v>62.779000000000003</v>
      </c>
      <c r="AW13" s="7">
        <v>62.697000000000003</v>
      </c>
      <c r="AX13" s="7">
        <v>67.061000000000007</v>
      </c>
      <c r="AY13" s="7">
        <v>69.847999999999999</v>
      </c>
      <c r="AZ13" s="7">
        <v>65.281000000000006</v>
      </c>
      <c r="BA13" s="7">
        <v>66.73</v>
      </c>
      <c r="BB13" s="7">
        <v>71.134</v>
      </c>
      <c r="BC13" s="7">
        <v>70.786000000000001</v>
      </c>
      <c r="BD13" s="7">
        <v>76.59</v>
      </c>
      <c r="BE13" s="7">
        <v>77.563999999999993</v>
      </c>
      <c r="BF13" s="7">
        <v>82.781999999999996</v>
      </c>
      <c r="BG13" s="7">
        <v>86.706999999999994</v>
      </c>
      <c r="BH13" s="7">
        <v>89.090999999999994</v>
      </c>
      <c r="BI13" s="7">
        <v>90.924999999999997</v>
      </c>
      <c r="BJ13" s="7">
        <v>93.061000000000007</v>
      </c>
      <c r="BK13" s="7">
        <v>99.057000000000002</v>
      </c>
      <c r="BL13" s="7">
        <v>102.492</v>
      </c>
      <c r="BM13" s="7">
        <v>104.161</v>
      </c>
      <c r="BN13" s="7">
        <v>107.252</v>
      </c>
      <c r="BO13" s="7">
        <v>109.755</v>
      </c>
      <c r="BP13" s="7">
        <v>109.56399999999999</v>
      </c>
      <c r="BQ13" s="7">
        <v>111.369</v>
      </c>
      <c r="BR13" s="7">
        <v>111.809</v>
      </c>
      <c r="BS13" s="7">
        <v>115.047</v>
      </c>
      <c r="BT13" s="7">
        <v>116.917</v>
      </c>
      <c r="BU13" s="7">
        <v>120.402</v>
      </c>
      <c r="BV13" s="7">
        <v>121.51900000000001</v>
      </c>
      <c r="BW13" s="7">
        <v>129.65899999999999</v>
      </c>
      <c r="BX13" s="7">
        <v>137.13399999999999</v>
      </c>
    </row>
    <row r="14" spans="1:76" x14ac:dyDescent="0.2">
      <c r="A14" s="8" t="s">
        <v>86</v>
      </c>
      <c r="B14" s="8" t="s">
        <v>87</v>
      </c>
      <c r="C14" s="7">
        <v>1.3540000000000001</v>
      </c>
      <c r="D14" s="7">
        <v>1.64</v>
      </c>
      <c r="E14" s="7">
        <v>2.0760000000000001</v>
      </c>
      <c r="F14" s="7">
        <v>2.5190000000000001</v>
      </c>
      <c r="G14" s="7">
        <v>2.6829999999999998</v>
      </c>
      <c r="H14" s="7">
        <v>2.8519999999999999</v>
      </c>
      <c r="I14" s="7">
        <v>2.988</v>
      </c>
      <c r="J14" s="7">
        <v>3.4620000000000002</v>
      </c>
      <c r="K14" s="7">
        <v>3.8439999999999999</v>
      </c>
      <c r="L14" s="7">
        <v>4.4630000000000001</v>
      </c>
      <c r="M14" s="7">
        <v>5.0140000000000002</v>
      </c>
      <c r="N14" s="7">
        <v>5.375</v>
      </c>
      <c r="O14" s="7">
        <v>5.9420000000000002</v>
      </c>
      <c r="P14" s="7">
        <v>6.7919999999999998</v>
      </c>
      <c r="Q14" s="7">
        <v>7.7729999999999997</v>
      </c>
      <c r="R14" s="7">
        <v>8.548</v>
      </c>
      <c r="S14" s="7">
        <v>9.157</v>
      </c>
      <c r="T14" s="7">
        <v>9.86</v>
      </c>
      <c r="U14" s="7">
        <v>10.667999999999999</v>
      </c>
      <c r="V14" s="7">
        <v>12.401999999999999</v>
      </c>
      <c r="W14" s="7">
        <v>13.978</v>
      </c>
      <c r="X14" s="7">
        <v>15.678000000000001</v>
      </c>
      <c r="Y14" s="7">
        <v>17.907</v>
      </c>
      <c r="Z14" s="7">
        <v>20.138000000000002</v>
      </c>
      <c r="AA14" s="7">
        <v>22.594000000000001</v>
      </c>
      <c r="AB14" s="7">
        <v>27.498000000000001</v>
      </c>
      <c r="AC14" s="7">
        <v>33.673000000000002</v>
      </c>
      <c r="AD14" s="7">
        <v>40.064999999999998</v>
      </c>
      <c r="AE14" s="7">
        <v>46.54</v>
      </c>
      <c r="AF14" s="7">
        <v>54.225000000000001</v>
      </c>
      <c r="AG14" s="7">
        <v>61.875</v>
      </c>
      <c r="AH14" s="7">
        <v>72.075000000000003</v>
      </c>
      <c r="AI14" s="7">
        <v>83.572000000000003</v>
      </c>
      <c r="AJ14" s="7">
        <v>98.628</v>
      </c>
      <c r="AK14" s="7">
        <v>110.02200000000001</v>
      </c>
      <c r="AL14" s="7">
        <v>120.735</v>
      </c>
      <c r="AM14" s="7">
        <v>128.06700000000001</v>
      </c>
      <c r="AN14" s="7">
        <v>136.114</v>
      </c>
      <c r="AO14" s="7">
        <v>140.59399999999999</v>
      </c>
      <c r="AP14" s="7">
        <v>146.583</v>
      </c>
      <c r="AQ14" s="7">
        <v>154.40700000000001</v>
      </c>
      <c r="AR14" s="7">
        <v>162.53399999999999</v>
      </c>
      <c r="AS14" s="7">
        <v>171.89400000000001</v>
      </c>
      <c r="AT14" s="7">
        <v>181.71600000000001</v>
      </c>
      <c r="AU14" s="7">
        <v>189.99700000000001</v>
      </c>
      <c r="AV14" s="7">
        <v>197.35400000000001</v>
      </c>
      <c r="AW14" s="7">
        <v>206.34399999999999</v>
      </c>
      <c r="AX14" s="7">
        <v>214.613</v>
      </c>
      <c r="AY14" s="7">
        <v>219.994</v>
      </c>
      <c r="AZ14" s="7">
        <v>226.04499999999999</v>
      </c>
      <c r="BA14" s="7">
        <v>233.77600000000001</v>
      </c>
      <c r="BB14" s="7">
        <v>240.41</v>
      </c>
      <c r="BC14" s="7">
        <v>248.941</v>
      </c>
      <c r="BD14" s="7">
        <v>259.38799999999998</v>
      </c>
      <c r="BE14" s="7">
        <v>269.108</v>
      </c>
      <c r="BF14" s="7">
        <v>277.43</v>
      </c>
      <c r="BG14" s="7">
        <v>287.52699999999999</v>
      </c>
      <c r="BH14" s="7">
        <v>296.17399999999998</v>
      </c>
      <c r="BI14" s="7">
        <v>307.12</v>
      </c>
      <c r="BJ14" s="7">
        <v>317.37099999999998</v>
      </c>
      <c r="BK14" s="7">
        <v>326.74400000000003</v>
      </c>
      <c r="BL14" s="7">
        <v>334.43799999999999</v>
      </c>
      <c r="BM14" s="7">
        <v>341.74099999999999</v>
      </c>
      <c r="BN14" s="7">
        <v>348.41</v>
      </c>
      <c r="BO14" s="7">
        <v>354.97</v>
      </c>
      <c r="BP14" s="7">
        <v>360.74900000000002</v>
      </c>
      <c r="BQ14" s="7">
        <v>363.065</v>
      </c>
      <c r="BR14" s="7">
        <v>366.286</v>
      </c>
      <c r="BS14" s="7">
        <v>375.61500000000001</v>
      </c>
      <c r="BT14" s="7">
        <v>381.24400000000003</v>
      </c>
      <c r="BU14" s="7">
        <v>387.26600000000002</v>
      </c>
      <c r="BV14" s="7">
        <v>394.66699999999997</v>
      </c>
      <c r="BW14" s="7">
        <v>408.49799999999999</v>
      </c>
      <c r="BX14" s="7">
        <v>427.762</v>
      </c>
    </row>
    <row r="15" spans="1:76" x14ac:dyDescent="0.2">
      <c r="A15" s="8" t="s">
        <v>88</v>
      </c>
      <c r="B15" s="8" t="s">
        <v>89</v>
      </c>
      <c r="AF15" s="7">
        <v>9.8190000000000008</v>
      </c>
      <c r="AG15" s="7">
        <v>11.391999999999999</v>
      </c>
      <c r="AH15" s="7">
        <v>13.573</v>
      </c>
      <c r="AI15" s="7">
        <v>15.901</v>
      </c>
      <c r="AJ15" s="7">
        <v>18.896000000000001</v>
      </c>
      <c r="AK15" s="7">
        <v>21.119</v>
      </c>
      <c r="AL15" s="7">
        <v>23.335999999999999</v>
      </c>
      <c r="AM15" s="7">
        <v>25.052</v>
      </c>
      <c r="AN15" s="7">
        <v>26.582000000000001</v>
      </c>
      <c r="AO15" s="7">
        <v>28.006</v>
      </c>
      <c r="AP15" s="7">
        <v>29.69</v>
      </c>
      <c r="AQ15" s="7">
        <v>31.523</v>
      </c>
      <c r="AR15" s="7">
        <v>32.735999999999997</v>
      </c>
      <c r="AS15" s="7">
        <v>35.213999999999999</v>
      </c>
      <c r="AT15" s="7">
        <v>36.58</v>
      </c>
      <c r="AU15" s="7">
        <v>38.113999999999997</v>
      </c>
      <c r="AV15" s="7">
        <v>39.47</v>
      </c>
      <c r="AW15" s="7">
        <v>40.552999999999997</v>
      </c>
      <c r="AX15" s="7">
        <v>41.752000000000002</v>
      </c>
      <c r="AY15" s="7">
        <v>42.92</v>
      </c>
      <c r="AZ15" s="7">
        <v>43.722999999999999</v>
      </c>
      <c r="BA15" s="7">
        <v>44.886000000000003</v>
      </c>
      <c r="BB15" s="7">
        <v>45.597000000000001</v>
      </c>
      <c r="BC15" s="7">
        <v>47.156999999999996</v>
      </c>
      <c r="BD15" s="7">
        <v>48.311</v>
      </c>
      <c r="BE15" s="7">
        <v>50.206000000000003</v>
      </c>
      <c r="BF15" s="7">
        <v>52.521000000000001</v>
      </c>
      <c r="BG15" s="7">
        <v>54.948</v>
      </c>
      <c r="BH15" s="7">
        <v>57.887999999999998</v>
      </c>
      <c r="BI15" s="7">
        <v>60.764000000000003</v>
      </c>
      <c r="BJ15" s="7">
        <v>64.41</v>
      </c>
      <c r="BK15" s="7">
        <v>65.861000000000004</v>
      </c>
      <c r="BL15" s="7">
        <v>68.006</v>
      </c>
      <c r="BM15" s="7">
        <v>70.926000000000002</v>
      </c>
      <c r="BN15" s="7">
        <v>73.099999999999994</v>
      </c>
      <c r="BO15" s="7">
        <v>74.244</v>
      </c>
      <c r="BP15" s="7">
        <v>74.843999999999994</v>
      </c>
      <c r="BQ15" s="7">
        <v>74.117000000000004</v>
      </c>
      <c r="BR15" s="7">
        <v>74.686999999999998</v>
      </c>
      <c r="BS15" s="7">
        <v>76.34</v>
      </c>
      <c r="BT15" s="7">
        <v>78.162999999999997</v>
      </c>
      <c r="BU15" s="7">
        <v>80.113</v>
      </c>
      <c r="BV15" s="7">
        <v>81.194999999999993</v>
      </c>
      <c r="BW15" s="7">
        <v>84.403999999999996</v>
      </c>
      <c r="BX15" s="7">
        <v>91.518000000000001</v>
      </c>
    </row>
    <row r="16" spans="1:76" x14ac:dyDescent="0.2">
      <c r="A16" s="8" t="s">
        <v>90</v>
      </c>
      <c r="B16" s="8" t="s">
        <v>533</v>
      </c>
      <c r="AF16" s="7">
        <v>44.405000000000001</v>
      </c>
      <c r="AG16" s="7">
        <v>50.484000000000002</v>
      </c>
      <c r="AH16" s="7">
        <v>58.503</v>
      </c>
      <c r="AI16" s="7">
        <v>67.671000000000006</v>
      </c>
      <c r="AJ16" s="7">
        <v>79.731999999999999</v>
      </c>
      <c r="AK16" s="7">
        <v>88.903999999999996</v>
      </c>
      <c r="AL16" s="7">
        <v>97.399000000000001</v>
      </c>
      <c r="AM16" s="7">
        <v>103.015</v>
      </c>
      <c r="AN16" s="7">
        <v>109.532</v>
      </c>
      <c r="AO16" s="7">
        <v>112.58799999999999</v>
      </c>
      <c r="AP16" s="7">
        <v>116.893</v>
      </c>
      <c r="AQ16" s="7">
        <v>122.883</v>
      </c>
      <c r="AR16" s="7">
        <v>129.798</v>
      </c>
      <c r="AS16" s="7">
        <v>136.679</v>
      </c>
      <c r="AT16" s="7">
        <v>145.136</v>
      </c>
      <c r="AU16" s="7">
        <v>151.88300000000001</v>
      </c>
      <c r="AV16" s="7">
        <v>157.88399999999999</v>
      </c>
      <c r="AW16" s="7">
        <v>165.791</v>
      </c>
      <c r="AX16" s="7">
        <v>172.86099999999999</v>
      </c>
      <c r="AY16" s="7">
        <v>177.07400000000001</v>
      </c>
      <c r="AZ16" s="7">
        <v>182.322</v>
      </c>
      <c r="BA16" s="7">
        <v>188.89</v>
      </c>
      <c r="BB16" s="7">
        <v>194.81299999999999</v>
      </c>
      <c r="BC16" s="7">
        <v>201.78399999999999</v>
      </c>
      <c r="BD16" s="7">
        <v>211.077</v>
      </c>
      <c r="BE16" s="7">
        <v>218.90199999999999</v>
      </c>
      <c r="BF16" s="7">
        <v>224.90899999999999</v>
      </c>
      <c r="BG16" s="7">
        <v>232.578</v>
      </c>
      <c r="BH16" s="7">
        <v>238.286</v>
      </c>
      <c r="BI16" s="7">
        <v>246.35599999999999</v>
      </c>
      <c r="BJ16" s="7">
        <v>252.96100000000001</v>
      </c>
      <c r="BK16" s="7">
        <v>260.88299999999998</v>
      </c>
      <c r="BL16" s="7">
        <v>266.43200000000002</v>
      </c>
      <c r="BM16" s="7">
        <v>270.815</v>
      </c>
      <c r="BN16" s="7">
        <v>275.31</v>
      </c>
      <c r="BO16" s="7">
        <v>280.726</v>
      </c>
      <c r="BP16" s="7">
        <v>285.90499999999997</v>
      </c>
      <c r="BQ16" s="7">
        <v>288.94799999999998</v>
      </c>
      <c r="BR16" s="7">
        <v>291.60000000000002</v>
      </c>
      <c r="BS16" s="7">
        <v>299.27499999999998</v>
      </c>
      <c r="BT16" s="7">
        <v>303.08100000000002</v>
      </c>
      <c r="BU16" s="7">
        <v>307.15300000000002</v>
      </c>
      <c r="BV16" s="7">
        <v>313.47199999999998</v>
      </c>
      <c r="BW16" s="7">
        <v>324.09500000000003</v>
      </c>
      <c r="BX16" s="7">
        <v>336.245</v>
      </c>
    </row>
    <row r="17" spans="1:76" x14ac:dyDescent="0.2">
      <c r="B17" t="s">
        <v>92</v>
      </c>
    </row>
    <row r="18" spans="1:76" x14ac:dyDescent="0.2">
      <c r="B18" t="s">
        <v>93</v>
      </c>
    </row>
    <row r="19" spans="1:76" x14ac:dyDescent="0.2">
      <c r="B19" t="s">
        <v>76</v>
      </c>
    </row>
    <row r="20" spans="1:76" x14ac:dyDescent="0.2">
      <c r="A20" s="8" t="s">
        <v>86</v>
      </c>
      <c r="B20" s="8" t="s">
        <v>87</v>
      </c>
      <c r="C20" s="7">
        <v>1.3540000000000001</v>
      </c>
      <c r="D20" s="7">
        <v>1.64</v>
      </c>
      <c r="E20" s="7">
        <v>2.0760000000000001</v>
      </c>
      <c r="F20" s="7">
        <v>2.5190000000000001</v>
      </c>
      <c r="G20" s="7">
        <v>2.6829999999999998</v>
      </c>
      <c r="H20" s="7">
        <v>2.8519999999999999</v>
      </c>
      <c r="I20" s="7">
        <v>2.988</v>
      </c>
      <c r="J20" s="7">
        <v>3.4620000000000002</v>
      </c>
      <c r="K20" s="7">
        <v>3.8439999999999999</v>
      </c>
      <c r="L20" s="7">
        <v>4.4630000000000001</v>
      </c>
      <c r="M20" s="7">
        <v>5.0140000000000002</v>
      </c>
      <c r="N20" s="7">
        <v>5.375</v>
      </c>
      <c r="O20" s="7">
        <v>5.9420000000000002</v>
      </c>
      <c r="P20" s="7">
        <v>6.7919999999999998</v>
      </c>
      <c r="Q20" s="7">
        <v>7.7729999999999997</v>
      </c>
      <c r="R20" s="7">
        <v>8.548</v>
      </c>
      <c r="S20" s="7">
        <v>9.157</v>
      </c>
      <c r="T20" s="7">
        <v>9.86</v>
      </c>
      <c r="U20" s="7">
        <v>10.667999999999999</v>
      </c>
      <c r="V20" s="7">
        <v>12.401999999999999</v>
      </c>
      <c r="W20" s="7">
        <v>13.978</v>
      </c>
      <c r="X20" s="7">
        <v>15.678000000000001</v>
      </c>
      <c r="Y20" s="7">
        <v>17.907</v>
      </c>
      <c r="Z20" s="7">
        <v>20.138000000000002</v>
      </c>
      <c r="AA20" s="7">
        <v>22.594000000000001</v>
      </c>
      <c r="AB20" s="7">
        <v>27.498000000000001</v>
      </c>
      <c r="AC20" s="7">
        <v>33.673000000000002</v>
      </c>
      <c r="AD20" s="7">
        <v>40.064999999999998</v>
      </c>
      <c r="AE20" s="7">
        <v>46.54</v>
      </c>
      <c r="AF20" s="7">
        <v>54.225000000000001</v>
      </c>
      <c r="AG20" s="7">
        <v>61.875</v>
      </c>
      <c r="AH20" s="7">
        <v>72.075000000000003</v>
      </c>
      <c r="AI20" s="7">
        <v>83.572000000000003</v>
      </c>
      <c r="AJ20" s="7">
        <v>98.628</v>
      </c>
      <c r="AK20" s="7">
        <v>110.02200000000001</v>
      </c>
      <c r="AL20" s="7">
        <v>120.735</v>
      </c>
      <c r="AM20" s="7">
        <v>128.06700000000001</v>
      </c>
      <c r="AN20" s="7">
        <v>136.114</v>
      </c>
      <c r="AO20" s="7">
        <v>140.59399999999999</v>
      </c>
      <c r="AP20" s="7">
        <v>146.583</v>
      </c>
      <c r="AQ20" s="7">
        <v>154.40700000000001</v>
      </c>
      <c r="AR20" s="7">
        <v>162.53399999999999</v>
      </c>
      <c r="AS20" s="7">
        <v>171.89400000000001</v>
      </c>
      <c r="AT20" s="7">
        <v>181.71600000000001</v>
      </c>
      <c r="AU20" s="7">
        <v>189.99700000000001</v>
      </c>
      <c r="AV20" s="7">
        <v>197.35400000000001</v>
      </c>
      <c r="AW20" s="7">
        <v>206.34399999999999</v>
      </c>
      <c r="AX20" s="7">
        <v>214.613</v>
      </c>
      <c r="AY20" s="7">
        <v>219.994</v>
      </c>
      <c r="AZ20" s="7">
        <v>226.04499999999999</v>
      </c>
      <c r="BA20" s="7">
        <v>233.77600000000001</v>
      </c>
      <c r="BB20" s="7">
        <v>240.41</v>
      </c>
      <c r="BC20" s="7">
        <v>248.941</v>
      </c>
      <c r="BD20" s="7">
        <v>259.38799999999998</v>
      </c>
      <c r="BE20" s="7">
        <v>269.108</v>
      </c>
      <c r="BF20" s="7">
        <v>277.43</v>
      </c>
      <c r="BG20" s="7">
        <v>287.52699999999999</v>
      </c>
      <c r="BH20" s="7">
        <v>296.17399999999998</v>
      </c>
      <c r="BI20" s="7">
        <v>307.12</v>
      </c>
      <c r="BJ20" s="7">
        <v>317.37099999999998</v>
      </c>
      <c r="BK20" s="7">
        <v>326.74400000000003</v>
      </c>
      <c r="BL20" s="7">
        <v>334.43799999999999</v>
      </c>
      <c r="BM20" s="7">
        <v>341.74099999999999</v>
      </c>
      <c r="BN20" s="7">
        <v>348.41</v>
      </c>
      <c r="BO20" s="7">
        <v>354.97</v>
      </c>
      <c r="BP20" s="7">
        <v>360.74900000000002</v>
      </c>
      <c r="BQ20" s="7">
        <v>363.065</v>
      </c>
      <c r="BR20" s="7">
        <v>366.286</v>
      </c>
      <c r="BS20" s="7">
        <v>375.61500000000001</v>
      </c>
      <c r="BT20" s="7">
        <v>381.24400000000003</v>
      </c>
      <c r="BU20" s="7">
        <v>387.26600000000002</v>
      </c>
      <c r="BV20" s="7">
        <v>394.66699999999997</v>
      </c>
      <c r="BW20" s="7">
        <v>408.49799999999999</v>
      </c>
      <c r="BX20" s="7">
        <v>427.762</v>
      </c>
    </row>
    <row r="21" spans="1:76" x14ac:dyDescent="0.2">
      <c r="B21" t="s">
        <v>83</v>
      </c>
    </row>
    <row r="22" spans="1:76" x14ac:dyDescent="0.2">
      <c r="A22" s="8" t="s">
        <v>94</v>
      </c>
      <c r="B22" s="8" t="s">
        <v>95</v>
      </c>
      <c r="C22" s="7">
        <v>1.0960000000000001</v>
      </c>
      <c r="D22" s="7">
        <v>1.339</v>
      </c>
      <c r="E22" s="7">
        <v>1.6930000000000001</v>
      </c>
      <c r="F22" s="7">
        <v>2.0739999999999998</v>
      </c>
      <c r="G22" s="7">
        <v>2.1579999999999999</v>
      </c>
      <c r="H22" s="7">
        <v>2.3039999999999998</v>
      </c>
      <c r="I22" s="7">
        <v>2.3889999999999998</v>
      </c>
      <c r="J22" s="7">
        <v>2.7480000000000002</v>
      </c>
      <c r="K22" s="7">
        <v>3.0550000000000002</v>
      </c>
      <c r="L22" s="7">
        <v>3.5310000000000001</v>
      </c>
      <c r="M22" s="7">
        <v>3.9820000000000002</v>
      </c>
      <c r="N22" s="7">
        <v>4.26</v>
      </c>
      <c r="O22" s="7">
        <v>4.7290000000000001</v>
      </c>
      <c r="P22" s="7">
        <v>5.4039999999999999</v>
      </c>
      <c r="Q22" s="7">
        <v>6.2080000000000002</v>
      </c>
      <c r="R22" s="7">
        <v>6.81</v>
      </c>
      <c r="S22" s="7">
        <v>7.24</v>
      </c>
      <c r="T22" s="7">
        <v>7.7569999999999997</v>
      </c>
      <c r="U22" s="7">
        <v>8.3870000000000005</v>
      </c>
      <c r="V22" s="7">
        <v>9.8209999999999997</v>
      </c>
      <c r="W22" s="7">
        <v>11.188000000000001</v>
      </c>
      <c r="X22" s="7">
        <v>12.653</v>
      </c>
      <c r="Y22" s="7">
        <v>14.412000000000001</v>
      </c>
      <c r="Z22" s="7">
        <v>16.131</v>
      </c>
      <c r="AA22" s="7">
        <v>18.271000000000001</v>
      </c>
      <c r="AB22" s="7">
        <v>22.039000000000001</v>
      </c>
      <c r="AC22" s="7">
        <v>26.978000000000002</v>
      </c>
      <c r="AD22" s="7">
        <v>31.994</v>
      </c>
      <c r="AE22" s="7">
        <v>37.116999999999997</v>
      </c>
      <c r="AF22" s="7">
        <v>43.081000000000003</v>
      </c>
      <c r="AG22" s="7">
        <v>48.945</v>
      </c>
      <c r="AH22" s="7">
        <v>56.622</v>
      </c>
      <c r="AI22" s="7">
        <v>65.512</v>
      </c>
      <c r="AJ22" s="7">
        <v>77.17</v>
      </c>
      <c r="AK22" s="7">
        <v>85.953999999999994</v>
      </c>
      <c r="AL22" s="7">
        <v>93.870999999999995</v>
      </c>
      <c r="AM22" s="7">
        <v>100.36199999999999</v>
      </c>
      <c r="AN22" s="7">
        <v>106.756</v>
      </c>
      <c r="AO22" s="7">
        <v>109.654</v>
      </c>
      <c r="AP22" s="7">
        <v>113.804</v>
      </c>
      <c r="AQ22" s="7">
        <v>119.42400000000001</v>
      </c>
      <c r="AR22" s="7">
        <v>126.065</v>
      </c>
      <c r="AS22" s="7">
        <v>132.619</v>
      </c>
      <c r="AT22" s="7">
        <v>140.733</v>
      </c>
      <c r="AU22" s="7">
        <v>148.51400000000001</v>
      </c>
      <c r="AV22" s="7">
        <v>154.054</v>
      </c>
      <c r="AW22" s="7">
        <v>161.34700000000001</v>
      </c>
      <c r="AX22" s="7">
        <v>168</v>
      </c>
      <c r="AY22" s="7">
        <v>171.92599999999999</v>
      </c>
      <c r="AZ22" s="7">
        <v>177.321</v>
      </c>
      <c r="BA22" s="7">
        <v>184.06800000000001</v>
      </c>
      <c r="BB22" s="7">
        <v>191.03899999999999</v>
      </c>
      <c r="BC22" s="7">
        <v>197.791</v>
      </c>
      <c r="BD22" s="7">
        <v>206.98099999999999</v>
      </c>
      <c r="BE22" s="7">
        <v>214.137</v>
      </c>
      <c r="BF22" s="7">
        <v>219.22399999999999</v>
      </c>
      <c r="BG22" s="7">
        <v>226.73</v>
      </c>
      <c r="BH22" s="7">
        <v>232.93199999999999</v>
      </c>
      <c r="BI22" s="7">
        <v>240.577</v>
      </c>
      <c r="BJ22" s="7">
        <v>246.62100000000001</v>
      </c>
      <c r="BK22" s="7">
        <v>254.107</v>
      </c>
      <c r="BL22" s="7">
        <v>259.84399999999999</v>
      </c>
      <c r="BM22" s="7">
        <v>263.63400000000001</v>
      </c>
      <c r="BN22" s="7">
        <v>268.49200000000002</v>
      </c>
      <c r="BO22" s="7">
        <v>273.113</v>
      </c>
      <c r="BP22" s="7">
        <v>278.50200000000001</v>
      </c>
      <c r="BQ22" s="7">
        <v>281.30099999999999</v>
      </c>
      <c r="BR22" s="7">
        <v>283.98399999999998</v>
      </c>
      <c r="BS22" s="7">
        <v>290.87400000000002</v>
      </c>
      <c r="BT22" s="7">
        <v>293.947</v>
      </c>
      <c r="BU22" s="7">
        <v>297.32</v>
      </c>
      <c r="BV22" s="7">
        <v>304.26799999999997</v>
      </c>
      <c r="BW22" s="7">
        <v>314.14100000000002</v>
      </c>
      <c r="BX22" s="7">
        <v>327.74099999999999</v>
      </c>
    </row>
    <row r="23" spans="1:76" x14ac:dyDescent="0.2">
      <c r="A23" s="8" t="s">
        <v>96</v>
      </c>
      <c r="B23" s="8" t="s">
        <v>97</v>
      </c>
      <c r="C23" s="7">
        <v>0.89</v>
      </c>
      <c r="D23" s="7">
        <v>1.0229999999999999</v>
      </c>
      <c r="E23" s="7">
        <v>1.3440000000000001</v>
      </c>
      <c r="F23" s="7">
        <v>1.657</v>
      </c>
      <c r="G23" s="7">
        <v>1.7150000000000001</v>
      </c>
      <c r="H23" s="7">
        <v>1.821</v>
      </c>
      <c r="I23" s="7">
        <v>1.837</v>
      </c>
      <c r="J23" s="7">
        <v>2.1840000000000002</v>
      </c>
      <c r="K23" s="7">
        <v>2.4129999999999998</v>
      </c>
      <c r="L23" s="7">
        <v>2.7970000000000002</v>
      </c>
      <c r="M23" s="7">
        <v>3.1480000000000001</v>
      </c>
      <c r="N23" s="7">
        <v>3.363</v>
      </c>
      <c r="O23" s="7">
        <v>3.7040000000000002</v>
      </c>
      <c r="P23" s="7">
        <v>4.2190000000000003</v>
      </c>
      <c r="Q23" s="7">
        <v>4.7300000000000004</v>
      </c>
      <c r="R23" s="7">
        <v>5.0869999999999997</v>
      </c>
      <c r="S23" s="7">
        <v>5.4039999999999999</v>
      </c>
      <c r="T23" s="7">
        <v>5.7670000000000003</v>
      </c>
      <c r="U23" s="7">
        <v>6.2430000000000003</v>
      </c>
      <c r="V23" s="7">
        <v>7.35</v>
      </c>
      <c r="W23" s="7">
        <v>8.2959999999999994</v>
      </c>
      <c r="X23" s="7">
        <v>9.3770000000000007</v>
      </c>
      <c r="Y23" s="7">
        <v>10.656000000000001</v>
      </c>
      <c r="Z23" s="7">
        <v>11.93</v>
      </c>
      <c r="AA23" s="7">
        <v>13.531000000000001</v>
      </c>
      <c r="AB23" s="7">
        <v>16.355</v>
      </c>
      <c r="AC23" s="7">
        <v>20.02</v>
      </c>
      <c r="AD23" s="7">
        <v>23.547999999999998</v>
      </c>
      <c r="AE23" s="7">
        <v>27.219000000000001</v>
      </c>
      <c r="AF23" s="7">
        <v>31.164000000000001</v>
      </c>
      <c r="AG23" s="7">
        <v>35.386000000000003</v>
      </c>
      <c r="AH23" s="7">
        <v>41.07</v>
      </c>
      <c r="AI23" s="7">
        <v>47.713999999999999</v>
      </c>
      <c r="AJ23" s="7">
        <v>55.348999999999997</v>
      </c>
      <c r="AK23" s="7">
        <v>61.798999999999999</v>
      </c>
      <c r="AL23" s="7">
        <v>67.537999999999997</v>
      </c>
      <c r="AM23" s="7">
        <v>71.751000000000005</v>
      </c>
      <c r="AN23" s="7">
        <v>75.587000000000003</v>
      </c>
      <c r="AO23" s="7">
        <v>77.664000000000001</v>
      </c>
      <c r="AP23" s="7">
        <v>80.078999999999994</v>
      </c>
      <c r="AQ23" s="7">
        <v>84.59</v>
      </c>
      <c r="AR23" s="7">
        <v>89.938999999999993</v>
      </c>
      <c r="AS23" s="7">
        <v>94.74</v>
      </c>
      <c r="AT23" s="7">
        <v>100.444</v>
      </c>
      <c r="AU23" s="7">
        <v>106.05500000000001</v>
      </c>
      <c r="AV23" s="7">
        <v>109.681</v>
      </c>
      <c r="AW23" s="7">
        <v>114.28100000000001</v>
      </c>
      <c r="AX23" s="7">
        <v>118.268</v>
      </c>
      <c r="AY23" s="7">
        <v>120.601</v>
      </c>
      <c r="AZ23" s="7">
        <v>124.627</v>
      </c>
      <c r="BA23" s="7">
        <v>128.63300000000001</v>
      </c>
      <c r="BB23" s="7">
        <v>133.5</v>
      </c>
      <c r="BC23" s="7">
        <v>138.148</v>
      </c>
      <c r="BD23" s="7">
        <v>144.744</v>
      </c>
      <c r="BE23" s="7">
        <v>148.898</v>
      </c>
      <c r="BF23" s="7">
        <v>152.21799999999999</v>
      </c>
      <c r="BG23" s="7">
        <v>156.28</v>
      </c>
      <c r="BH23" s="7">
        <v>160.47800000000001</v>
      </c>
      <c r="BI23" s="7">
        <v>164.68</v>
      </c>
      <c r="BJ23" s="7">
        <v>167.999</v>
      </c>
      <c r="BK23" s="7">
        <v>172.09100000000001</v>
      </c>
      <c r="BL23" s="7">
        <v>175.483</v>
      </c>
      <c r="BM23" s="7">
        <v>177.08699999999999</v>
      </c>
      <c r="BN23" s="7">
        <v>179.64599999999999</v>
      </c>
      <c r="BO23" s="7">
        <v>181.67699999999999</v>
      </c>
      <c r="BP23" s="7">
        <v>184.86699999999999</v>
      </c>
      <c r="BQ23" s="7">
        <v>186.69499999999999</v>
      </c>
      <c r="BR23" s="7">
        <v>188.506</v>
      </c>
      <c r="BS23" s="7">
        <v>193.56100000000001</v>
      </c>
      <c r="BT23" s="7">
        <v>196.48</v>
      </c>
      <c r="BU23" s="7">
        <v>199.375</v>
      </c>
      <c r="BV23" s="7">
        <v>204.703</v>
      </c>
      <c r="BW23" s="7">
        <v>211.75800000000001</v>
      </c>
      <c r="BX23" s="7">
        <v>221.084</v>
      </c>
    </row>
    <row r="24" spans="1:76" x14ac:dyDescent="0.2">
      <c r="A24" s="8" t="s">
        <v>98</v>
      </c>
      <c r="B24" s="8" t="s">
        <v>99</v>
      </c>
      <c r="C24" s="7">
        <v>0.20599999999999999</v>
      </c>
      <c r="D24" s="7">
        <v>0.316</v>
      </c>
      <c r="E24" s="7">
        <v>0.34899999999999998</v>
      </c>
      <c r="F24" s="7">
        <v>0.41699999999999998</v>
      </c>
      <c r="G24" s="7">
        <v>0.443</v>
      </c>
      <c r="H24" s="7">
        <v>0.48299999999999998</v>
      </c>
      <c r="I24" s="7">
        <v>0.55200000000000005</v>
      </c>
      <c r="J24" s="7">
        <v>0.56399999999999995</v>
      </c>
      <c r="K24" s="7">
        <v>0.64200000000000002</v>
      </c>
      <c r="L24" s="7">
        <v>0.73399999999999999</v>
      </c>
      <c r="M24" s="7">
        <v>0.83399999999999996</v>
      </c>
      <c r="N24" s="7">
        <v>0.89600000000000002</v>
      </c>
      <c r="O24" s="7">
        <v>1.024</v>
      </c>
      <c r="P24" s="7">
        <v>1.1859999999999999</v>
      </c>
      <c r="Q24" s="7">
        <v>1.478</v>
      </c>
      <c r="R24" s="7">
        <v>1.7230000000000001</v>
      </c>
      <c r="S24" s="7">
        <v>1.8360000000000001</v>
      </c>
      <c r="T24" s="7">
        <v>1.9890000000000001</v>
      </c>
      <c r="U24" s="7">
        <v>2.1440000000000001</v>
      </c>
      <c r="V24" s="7">
        <v>2.4710000000000001</v>
      </c>
      <c r="W24" s="7">
        <v>2.8929999999999998</v>
      </c>
      <c r="X24" s="7">
        <v>3.2759999999999998</v>
      </c>
      <c r="Y24" s="7">
        <v>3.7559999999999998</v>
      </c>
      <c r="Z24" s="7">
        <v>4.2009999999999996</v>
      </c>
      <c r="AA24" s="7">
        <v>4.74</v>
      </c>
      <c r="AB24" s="7">
        <v>5.6840000000000002</v>
      </c>
      <c r="AC24" s="7">
        <v>6.9589999999999996</v>
      </c>
      <c r="AD24" s="7">
        <v>8.4459999999999997</v>
      </c>
      <c r="AE24" s="7">
        <v>9.8989999999999991</v>
      </c>
      <c r="AF24" s="7">
        <v>11.916</v>
      </c>
      <c r="AG24" s="7">
        <v>13.558999999999999</v>
      </c>
      <c r="AH24" s="7">
        <v>15.552</v>
      </c>
      <c r="AI24" s="7">
        <v>17.797999999999998</v>
      </c>
      <c r="AJ24" s="7">
        <v>21.821000000000002</v>
      </c>
      <c r="AK24" s="7">
        <v>24.155000000000001</v>
      </c>
      <c r="AL24" s="7">
        <v>26.332999999999998</v>
      </c>
      <c r="AM24" s="7">
        <v>28.611000000000001</v>
      </c>
      <c r="AN24" s="7">
        <v>31.169</v>
      </c>
      <c r="AO24" s="7">
        <v>31.991</v>
      </c>
      <c r="AP24" s="7">
        <v>33.725000000000001</v>
      </c>
      <c r="AQ24" s="7">
        <v>34.834000000000003</v>
      </c>
      <c r="AR24" s="7">
        <v>36.125999999999998</v>
      </c>
      <c r="AS24" s="7">
        <v>37.878999999999998</v>
      </c>
      <c r="AT24" s="7">
        <v>40.29</v>
      </c>
      <c r="AU24" s="7">
        <v>42.46</v>
      </c>
      <c r="AV24" s="7">
        <v>44.372999999999998</v>
      </c>
      <c r="AW24" s="7">
        <v>47.066000000000003</v>
      </c>
      <c r="AX24" s="7">
        <v>49.731999999999999</v>
      </c>
      <c r="AY24" s="7">
        <v>51.326000000000001</v>
      </c>
      <c r="AZ24" s="7">
        <v>52.694000000000003</v>
      </c>
      <c r="BA24" s="7">
        <v>55.435000000000002</v>
      </c>
      <c r="BB24" s="7">
        <v>57.54</v>
      </c>
      <c r="BC24" s="7">
        <v>59.643999999999998</v>
      </c>
      <c r="BD24" s="7">
        <v>62.237000000000002</v>
      </c>
      <c r="BE24" s="7">
        <v>65.239000000000004</v>
      </c>
      <c r="BF24" s="7">
        <v>67.006</v>
      </c>
      <c r="BG24" s="7">
        <v>70.45</v>
      </c>
      <c r="BH24" s="7">
        <v>72.453999999999994</v>
      </c>
      <c r="BI24" s="7">
        <v>75.897000000000006</v>
      </c>
      <c r="BJ24" s="7">
        <v>78.622</v>
      </c>
      <c r="BK24" s="7">
        <v>82.016000000000005</v>
      </c>
      <c r="BL24" s="7">
        <v>84.361000000000004</v>
      </c>
      <c r="BM24" s="7">
        <v>86.546999999999997</v>
      </c>
      <c r="BN24" s="7">
        <v>88.846000000000004</v>
      </c>
      <c r="BO24" s="7">
        <v>91.436000000000007</v>
      </c>
      <c r="BP24" s="7">
        <v>93.635000000000005</v>
      </c>
      <c r="BQ24" s="7">
        <v>94.605999999999995</v>
      </c>
      <c r="BR24" s="7">
        <v>95.477999999999994</v>
      </c>
      <c r="BS24" s="7">
        <v>97.313000000000002</v>
      </c>
      <c r="BT24" s="7">
        <v>97.466999999999999</v>
      </c>
      <c r="BU24" s="7">
        <v>97.944999999999993</v>
      </c>
      <c r="BV24" s="7">
        <v>99.564999999999998</v>
      </c>
      <c r="BW24" s="7">
        <v>102.383</v>
      </c>
      <c r="BX24" s="7">
        <v>106.657</v>
      </c>
    </row>
    <row r="25" spans="1:76" x14ac:dyDescent="0.2">
      <c r="A25" s="8" t="s">
        <v>100</v>
      </c>
      <c r="B25" s="8" t="s">
        <v>101</v>
      </c>
      <c r="C25" s="7">
        <v>3.4000000000000002E-2</v>
      </c>
      <c r="D25" s="7">
        <v>3.3000000000000002E-2</v>
      </c>
      <c r="E25" s="7">
        <v>4.7E-2</v>
      </c>
      <c r="F25" s="7">
        <v>7.3999999999999996E-2</v>
      </c>
      <c r="G25" s="7">
        <v>7.8E-2</v>
      </c>
      <c r="H25" s="7">
        <v>0.09</v>
      </c>
      <c r="I25" s="7">
        <v>0.107</v>
      </c>
      <c r="J25" s="7">
        <v>0.13900000000000001</v>
      </c>
      <c r="K25" s="7">
        <v>0.152</v>
      </c>
      <c r="L25" s="7">
        <v>0.17</v>
      </c>
      <c r="M25" s="7">
        <v>0.23</v>
      </c>
      <c r="N25" s="7">
        <v>0.251</v>
      </c>
      <c r="O25" s="7">
        <v>0.308</v>
      </c>
      <c r="P25" s="7">
        <v>0.36299999999999999</v>
      </c>
      <c r="Q25" s="7">
        <v>0.51</v>
      </c>
      <c r="R25" s="7">
        <v>0.63400000000000001</v>
      </c>
      <c r="S25" s="7">
        <v>0.60199999999999998</v>
      </c>
      <c r="T25" s="7">
        <v>0.66500000000000004</v>
      </c>
      <c r="U25" s="7">
        <v>0.749</v>
      </c>
      <c r="V25" s="7">
        <v>1.0129999999999999</v>
      </c>
      <c r="W25" s="7">
        <v>1.2669999999999999</v>
      </c>
      <c r="X25" s="7">
        <v>1.49</v>
      </c>
      <c r="Y25" s="7">
        <v>1.7609999999999999</v>
      </c>
      <c r="Z25" s="7">
        <v>1.952</v>
      </c>
      <c r="AA25" s="7">
        <v>2.2290000000000001</v>
      </c>
      <c r="AB25" s="7">
        <v>2.7330000000000001</v>
      </c>
      <c r="AC25" s="7">
        <v>3.375</v>
      </c>
      <c r="AD25" s="7">
        <v>4.1280000000000001</v>
      </c>
      <c r="AE25" s="7">
        <v>5.0510000000000002</v>
      </c>
      <c r="AF25" s="7">
        <v>6.09</v>
      </c>
      <c r="AG25" s="7">
        <v>7.133</v>
      </c>
      <c r="AH25" s="7">
        <v>8.1110000000000007</v>
      </c>
      <c r="AI25" s="7">
        <v>9.2170000000000005</v>
      </c>
      <c r="AJ25" s="7">
        <v>11.750999999999999</v>
      </c>
      <c r="AK25" s="7">
        <v>13.249000000000001</v>
      </c>
      <c r="AL25" s="7">
        <v>14.42</v>
      </c>
      <c r="AM25" s="7">
        <v>15.760999999999999</v>
      </c>
      <c r="AN25" s="7">
        <v>17.177</v>
      </c>
      <c r="AO25" s="7">
        <v>17.632999999999999</v>
      </c>
      <c r="AP25" s="7">
        <v>18.712</v>
      </c>
      <c r="AQ25" s="7">
        <v>19.681000000000001</v>
      </c>
      <c r="AR25" s="7">
        <v>20.222999999999999</v>
      </c>
      <c r="AS25" s="7">
        <v>21.053999999999998</v>
      </c>
      <c r="AT25" s="7">
        <v>22.228000000000002</v>
      </c>
      <c r="AU25" s="7">
        <v>23.266999999999999</v>
      </c>
      <c r="AV25" s="7">
        <v>24.437000000000001</v>
      </c>
      <c r="AW25" s="7">
        <v>26.327000000000002</v>
      </c>
      <c r="AX25" s="7">
        <v>27.297999999999998</v>
      </c>
      <c r="AY25" s="7">
        <v>28.052</v>
      </c>
      <c r="AZ25" s="7">
        <v>28.77</v>
      </c>
      <c r="BA25" s="7">
        <v>30.651</v>
      </c>
      <c r="BB25" s="7">
        <v>31.666</v>
      </c>
      <c r="BC25" s="7">
        <v>33.033999999999999</v>
      </c>
      <c r="BD25" s="7">
        <v>34.435000000000002</v>
      </c>
      <c r="BE25" s="7">
        <v>35.973999999999997</v>
      </c>
      <c r="BF25" s="7">
        <v>37.003999999999998</v>
      </c>
      <c r="BG25" s="7">
        <v>39.386000000000003</v>
      </c>
      <c r="BH25" s="7">
        <v>40.671999999999997</v>
      </c>
      <c r="BI25" s="7">
        <v>42.386000000000003</v>
      </c>
      <c r="BJ25" s="7">
        <v>43.747999999999998</v>
      </c>
      <c r="BK25" s="7">
        <v>45.292999999999999</v>
      </c>
      <c r="BL25" s="7">
        <v>46.332999999999998</v>
      </c>
      <c r="BM25" s="7">
        <v>46.987000000000002</v>
      </c>
      <c r="BN25" s="7">
        <v>47.866</v>
      </c>
      <c r="BO25" s="7">
        <v>49.488999999999997</v>
      </c>
      <c r="BP25" s="7">
        <v>51.170999999999999</v>
      </c>
      <c r="BQ25" s="7">
        <v>51.951000000000001</v>
      </c>
      <c r="BR25" s="7">
        <v>52.548000000000002</v>
      </c>
      <c r="BS25" s="7">
        <v>54.271999999999998</v>
      </c>
      <c r="BT25" s="7">
        <v>53.808</v>
      </c>
      <c r="BU25" s="7">
        <v>53.98</v>
      </c>
      <c r="BV25" s="7">
        <v>55.106999999999999</v>
      </c>
      <c r="BW25" s="7">
        <v>57.673000000000002</v>
      </c>
      <c r="BX25" s="7">
        <v>60.088000000000001</v>
      </c>
    </row>
    <row r="26" spans="1:76" x14ac:dyDescent="0.2">
      <c r="A26" s="8" t="s">
        <v>102</v>
      </c>
      <c r="B26" s="8" t="s">
        <v>103</v>
      </c>
      <c r="C26" s="7">
        <v>0.17199999999999999</v>
      </c>
      <c r="D26" s="7">
        <v>0.28299999999999997</v>
      </c>
      <c r="E26" s="7">
        <v>0.30199999999999999</v>
      </c>
      <c r="F26" s="7">
        <v>0.34300000000000003</v>
      </c>
      <c r="G26" s="7">
        <v>0.36499999999999999</v>
      </c>
      <c r="H26" s="7">
        <v>0.39300000000000002</v>
      </c>
      <c r="I26" s="7">
        <v>0.44600000000000001</v>
      </c>
      <c r="J26" s="7">
        <v>0.42599999999999999</v>
      </c>
      <c r="K26" s="7">
        <v>0.49</v>
      </c>
      <c r="L26" s="7">
        <v>0.56399999999999995</v>
      </c>
      <c r="M26" s="7">
        <v>0.60399999999999998</v>
      </c>
      <c r="N26" s="7">
        <v>0.64600000000000002</v>
      </c>
      <c r="O26" s="7">
        <v>0.71599999999999997</v>
      </c>
      <c r="P26" s="7">
        <v>0.82299999999999995</v>
      </c>
      <c r="Q26" s="7">
        <v>0.96799999999999997</v>
      </c>
      <c r="R26" s="7">
        <v>1.089</v>
      </c>
      <c r="S26" s="7">
        <v>1.234</v>
      </c>
      <c r="T26" s="7">
        <v>1.3240000000000001</v>
      </c>
      <c r="U26" s="7">
        <v>1.395</v>
      </c>
      <c r="V26" s="7">
        <v>1.458</v>
      </c>
      <c r="W26" s="7">
        <v>1.6259999999999999</v>
      </c>
      <c r="X26" s="7">
        <v>1.786</v>
      </c>
      <c r="Y26" s="7">
        <v>1.9950000000000001</v>
      </c>
      <c r="Z26" s="7">
        <v>2.2490000000000001</v>
      </c>
      <c r="AA26" s="7">
        <v>2.5110000000000001</v>
      </c>
      <c r="AB26" s="7">
        <v>2.95</v>
      </c>
      <c r="AC26" s="7">
        <v>3.5840000000000001</v>
      </c>
      <c r="AD26" s="7">
        <v>4.3170000000000002</v>
      </c>
      <c r="AE26" s="7">
        <v>4.8470000000000004</v>
      </c>
      <c r="AF26" s="7">
        <v>5.8259999999999996</v>
      </c>
      <c r="AG26" s="7">
        <v>6.4260000000000002</v>
      </c>
      <c r="AH26" s="7">
        <v>7.4409999999999998</v>
      </c>
      <c r="AI26" s="7">
        <v>8.58</v>
      </c>
      <c r="AJ26" s="7">
        <v>10.07</v>
      </c>
      <c r="AK26" s="7">
        <v>10.906000000000001</v>
      </c>
      <c r="AL26" s="7">
        <v>11.913</v>
      </c>
      <c r="AM26" s="7">
        <v>12.85</v>
      </c>
      <c r="AN26" s="7">
        <v>13.992000000000001</v>
      </c>
      <c r="AO26" s="7">
        <v>14.358000000000001</v>
      </c>
      <c r="AP26" s="7">
        <v>15.013</v>
      </c>
      <c r="AQ26" s="7">
        <v>15.153</v>
      </c>
      <c r="AR26" s="7">
        <v>15.903</v>
      </c>
      <c r="AS26" s="7">
        <v>16.824999999999999</v>
      </c>
      <c r="AT26" s="7">
        <v>18.061</v>
      </c>
      <c r="AU26" s="7">
        <v>19.192</v>
      </c>
      <c r="AV26" s="7">
        <v>19.934999999999999</v>
      </c>
      <c r="AW26" s="7">
        <v>20.739000000000001</v>
      </c>
      <c r="AX26" s="7">
        <v>22.434000000000001</v>
      </c>
      <c r="AY26" s="7">
        <v>23.274000000000001</v>
      </c>
      <c r="AZ26" s="7">
        <v>23.925000000000001</v>
      </c>
      <c r="BA26" s="7">
        <v>24.783999999999999</v>
      </c>
      <c r="BB26" s="7">
        <v>25.873999999999999</v>
      </c>
      <c r="BC26" s="7">
        <v>26.61</v>
      </c>
      <c r="BD26" s="7">
        <v>27.802</v>
      </c>
      <c r="BE26" s="7">
        <v>29.265000000000001</v>
      </c>
      <c r="BF26" s="7">
        <v>30.001999999999999</v>
      </c>
      <c r="BG26" s="7">
        <v>31.064</v>
      </c>
      <c r="BH26" s="7">
        <v>31.782</v>
      </c>
      <c r="BI26" s="7">
        <v>33.51</v>
      </c>
      <c r="BJ26" s="7">
        <v>34.875</v>
      </c>
      <c r="BK26" s="7">
        <v>36.722999999999999</v>
      </c>
      <c r="BL26" s="7">
        <v>38.027999999999999</v>
      </c>
      <c r="BM26" s="7">
        <v>39.56</v>
      </c>
      <c r="BN26" s="7">
        <v>40.98</v>
      </c>
      <c r="BO26" s="7">
        <v>41.947000000000003</v>
      </c>
      <c r="BP26" s="7">
        <v>42.463999999999999</v>
      </c>
      <c r="BQ26" s="7">
        <v>42.655000000000001</v>
      </c>
      <c r="BR26" s="7">
        <v>42.93</v>
      </c>
      <c r="BS26" s="7">
        <v>43.040999999999997</v>
      </c>
      <c r="BT26" s="7">
        <v>43.658999999999999</v>
      </c>
      <c r="BU26" s="7">
        <v>43.965000000000003</v>
      </c>
      <c r="BV26" s="7">
        <v>44.457999999999998</v>
      </c>
      <c r="BW26" s="7">
        <v>44.71</v>
      </c>
      <c r="BX26" s="7">
        <v>46.569000000000003</v>
      </c>
    </row>
    <row r="27" spans="1:76" x14ac:dyDescent="0.2">
      <c r="A27" s="8" t="s">
        <v>104</v>
      </c>
      <c r="B27" s="8" t="s">
        <v>105</v>
      </c>
      <c r="C27" s="7">
        <v>3.1E-2</v>
      </c>
      <c r="D27" s="7">
        <v>3.6999999999999998E-2</v>
      </c>
      <c r="E27" s="7">
        <v>4.5999999999999999E-2</v>
      </c>
      <c r="F27" s="7">
        <v>5.2999999999999999E-2</v>
      </c>
      <c r="G27" s="7">
        <v>5.6000000000000001E-2</v>
      </c>
      <c r="H27" s="7">
        <v>6.2E-2</v>
      </c>
      <c r="I27" s="7">
        <v>6.6000000000000003E-2</v>
      </c>
      <c r="J27" s="7">
        <v>7.4999999999999997E-2</v>
      </c>
      <c r="K27" s="7">
        <v>0.08</v>
      </c>
      <c r="L27" s="7">
        <v>9.9000000000000005E-2</v>
      </c>
      <c r="M27" s="7">
        <v>0.115</v>
      </c>
      <c r="N27" s="7">
        <v>0.11799999999999999</v>
      </c>
      <c r="O27" s="7">
        <v>0.123</v>
      </c>
      <c r="P27" s="7">
        <v>0.14099999999999999</v>
      </c>
      <c r="Q27" s="7">
        <v>0.158</v>
      </c>
      <c r="R27" s="7">
        <v>0.17399999999999999</v>
      </c>
      <c r="S27" s="7">
        <v>0.19800000000000001</v>
      </c>
      <c r="T27" s="7">
        <v>0.218</v>
      </c>
      <c r="U27" s="7">
        <v>0.23799999999999999</v>
      </c>
      <c r="V27" s="7">
        <v>0.28299999999999997</v>
      </c>
      <c r="W27" s="7">
        <v>0.28799999999999998</v>
      </c>
      <c r="X27" s="7">
        <v>0.31</v>
      </c>
      <c r="Y27" s="7">
        <v>0.39200000000000002</v>
      </c>
      <c r="Z27" s="7">
        <v>0.436</v>
      </c>
      <c r="AA27" s="7">
        <v>0.48399999999999999</v>
      </c>
      <c r="AB27" s="7">
        <v>0.56699999999999995</v>
      </c>
      <c r="AC27" s="7">
        <v>0.74</v>
      </c>
      <c r="AD27" s="7">
        <v>0.86699999999999999</v>
      </c>
      <c r="AE27" s="7">
        <v>1.052</v>
      </c>
      <c r="AF27" s="7">
        <v>1.167</v>
      </c>
      <c r="AG27" s="7">
        <v>1.3560000000000001</v>
      </c>
      <c r="AH27" s="7">
        <v>1.6639999999999999</v>
      </c>
      <c r="AI27" s="7">
        <v>1.905</v>
      </c>
      <c r="AJ27" s="7">
        <v>2.2599999999999998</v>
      </c>
      <c r="AK27" s="7">
        <v>2.6120000000000001</v>
      </c>
      <c r="AL27" s="7">
        <v>3.1549999999999998</v>
      </c>
      <c r="AM27" s="7">
        <v>2.2530000000000001</v>
      </c>
      <c r="AN27" s="7">
        <v>2.351</v>
      </c>
      <c r="AO27" s="7">
        <v>2.4870000000000001</v>
      </c>
      <c r="AP27" s="7">
        <v>2.6139999999999999</v>
      </c>
      <c r="AQ27" s="7">
        <v>2.9550000000000001</v>
      </c>
      <c r="AR27" s="7">
        <v>3.21</v>
      </c>
      <c r="AS27" s="7">
        <v>3.4980000000000002</v>
      </c>
      <c r="AT27" s="7">
        <v>3.8180000000000001</v>
      </c>
      <c r="AU27" s="7">
        <v>4.048</v>
      </c>
      <c r="AV27" s="7">
        <v>4.5069999999999997</v>
      </c>
      <c r="AW27" s="7">
        <v>5.3170000000000002</v>
      </c>
      <c r="AX27" s="7">
        <v>5.6459999999999999</v>
      </c>
      <c r="AY27" s="7">
        <v>5.5019999999999998</v>
      </c>
      <c r="AZ27" s="7">
        <v>5.4880000000000004</v>
      </c>
      <c r="BA27" s="7">
        <v>5.6150000000000002</v>
      </c>
      <c r="BB27" s="7">
        <v>5.8170000000000002</v>
      </c>
      <c r="BC27" s="7">
        <v>5.9749999999999996</v>
      </c>
      <c r="BD27" s="7">
        <v>6.242</v>
      </c>
      <c r="BE27" s="7">
        <v>6.8769999999999998</v>
      </c>
      <c r="BF27" s="7">
        <v>7.1559999999999997</v>
      </c>
      <c r="BG27" s="7">
        <v>6.9809999999999999</v>
      </c>
      <c r="BH27" s="7">
        <v>7.5339999999999998</v>
      </c>
      <c r="BI27" s="7">
        <v>8.1189999999999998</v>
      </c>
      <c r="BJ27" s="7">
        <v>8.4459999999999997</v>
      </c>
      <c r="BK27" s="7">
        <v>8.8840000000000003</v>
      </c>
      <c r="BL27" s="7">
        <v>9.1549999999999994</v>
      </c>
      <c r="BM27" s="7">
        <v>9.3889999999999993</v>
      </c>
      <c r="BN27" s="7">
        <v>9.5619999999999994</v>
      </c>
      <c r="BO27" s="7">
        <v>9.9649999999999999</v>
      </c>
      <c r="BP27" s="7">
        <v>10.369</v>
      </c>
      <c r="BQ27" s="7">
        <v>10.507999999999999</v>
      </c>
      <c r="BR27" s="7">
        <v>10.659000000000001</v>
      </c>
      <c r="BS27" s="7">
        <v>10.728999999999999</v>
      </c>
      <c r="BT27" s="7">
        <v>10.912000000000001</v>
      </c>
      <c r="BU27" s="7">
        <v>11.113</v>
      </c>
      <c r="BV27" s="7">
        <v>11.59</v>
      </c>
      <c r="BW27" s="7">
        <v>12.286</v>
      </c>
      <c r="BX27" s="7">
        <v>12.74</v>
      </c>
    </row>
    <row r="28" spans="1:76" x14ac:dyDescent="0.2">
      <c r="A28" s="8" t="s">
        <v>106</v>
      </c>
      <c r="B28" s="8" t="s">
        <v>107</v>
      </c>
      <c r="AF28" s="7">
        <v>1.075</v>
      </c>
      <c r="AG28" s="7">
        <v>1.25</v>
      </c>
      <c r="AH28" s="7">
        <v>1.538</v>
      </c>
      <c r="AI28" s="7">
        <v>1.758</v>
      </c>
      <c r="AJ28" s="7">
        <v>2.1030000000000002</v>
      </c>
      <c r="AK28" s="7">
        <v>2.431</v>
      </c>
      <c r="AL28" s="7">
        <v>2.9510000000000001</v>
      </c>
      <c r="AM28" s="7">
        <v>2.0299999999999998</v>
      </c>
      <c r="AN28" s="7">
        <v>2.109</v>
      </c>
      <c r="AO28" s="7">
        <v>2.2109999999999999</v>
      </c>
      <c r="AP28" s="7">
        <v>2.3239999999999998</v>
      </c>
      <c r="AQ28" s="7">
        <v>2.5550000000000002</v>
      </c>
      <c r="AR28" s="7">
        <v>2.8260000000000001</v>
      </c>
      <c r="AS28" s="7">
        <v>3.0390000000000001</v>
      </c>
      <c r="AT28" s="7">
        <v>3.323</v>
      </c>
      <c r="AU28" s="7">
        <v>3.48</v>
      </c>
      <c r="AV28" s="7">
        <v>3.6840000000000002</v>
      </c>
      <c r="AW28" s="7">
        <v>3.9359999999999999</v>
      </c>
      <c r="AX28" s="7">
        <v>4.0149999999999997</v>
      </c>
      <c r="AY28" s="7">
        <v>3.988</v>
      </c>
      <c r="AZ28" s="7">
        <v>4.18</v>
      </c>
      <c r="BA28" s="7">
        <v>4.59</v>
      </c>
      <c r="BB28" s="7">
        <v>4.5919999999999996</v>
      </c>
      <c r="BC28" s="7">
        <v>4.6580000000000004</v>
      </c>
      <c r="BD28" s="7">
        <v>4.8879999999999999</v>
      </c>
      <c r="BE28" s="7">
        <v>5.1609999999999996</v>
      </c>
      <c r="BF28" s="7">
        <v>5.42</v>
      </c>
      <c r="BG28" s="7">
        <v>5.6630000000000003</v>
      </c>
      <c r="BH28" s="7">
        <v>6.15</v>
      </c>
      <c r="BI28" s="7">
        <v>6.6379999999999999</v>
      </c>
      <c r="BJ28" s="7">
        <v>6.9260000000000002</v>
      </c>
      <c r="BK28" s="7">
        <v>7.1529999999999996</v>
      </c>
      <c r="BL28" s="7">
        <v>7.3369999999999997</v>
      </c>
      <c r="BM28" s="7">
        <v>7.4749999999999996</v>
      </c>
      <c r="BN28" s="7">
        <v>7.5590000000000002</v>
      </c>
      <c r="BO28" s="7">
        <v>7.8620000000000001</v>
      </c>
      <c r="BP28" s="7">
        <v>8.0519999999999996</v>
      </c>
      <c r="BQ28" s="7">
        <v>8.1419999999999995</v>
      </c>
      <c r="BR28" s="7">
        <v>8.266</v>
      </c>
      <c r="BS28" s="7">
        <v>8.4369999999999994</v>
      </c>
      <c r="BT28" s="7">
        <v>8.5289999999999999</v>
      </c>
      <c r="BU28" s="7">
        <v>8.7119999999999997</v>
      </c>
      <c r="BV28" s="7">
        <v>9.0530000000000008</v>
      </c>
      <c r="BW28" s="7">
        <v>9.766</v>
      </c>
      <c r="BX28" s="7">
        <v>10.15</v>
      </c>
    </row>
    <row r="29" spans="1:76" x14ac:dyDescent="0.2">
      <c r="A29" s="8" t="s">
        <v>108</v>
      </c>
      <c r="B29" s="8" t="s">
        <v>109</v>
      </c>
      <c r="AF29" s="7">
        <v>9.1999999999999998E-2</v>
      </c>
      <c r="AG29" s="7">
        <v>0.106</v>
      </c>
      <c r="AH29" s="7">
        <v>0.127</v>
      </c>
      <c r="AI29" s="7">
        <v>0.14699999999999999</v>
      </c>
      <c r="AJ29" s="7">
        <v>0.157</v>
      </c>
      <c r="AK29" s="7">
        <v>0.18099999999999999</v>
      </c>
      <c r="AL29" s="7">
        <v>0.20399999999999999</v>
      </c>
      <c r="AM29" s="7">
        <v>0.223</v>
      </c>
      <c r="AN29" s="7">
        <v>0.24199999999999999</v>
      </c>
      <c r="AO29" s="7">
        <v>0.27500000000000002</v>
      </c>
      <c r="AP29" s="7">
        <v>0.28999999999999998</v>
      </c>
      <c r="AQ29" s="7">
        <v>0.39900000000000002</v>
      </c>
      <c r="AR29" s="7">
        <v>0.38400000000000001</v>
      </c>
      <c r="AS29" s="7">
        <v>0.45900000000000002</v>
      </c>
      <c r="AT29" s="7">
        <v>0.495</v>
      </c>
      <c r="AU29" s="7">
        <v>0.56799999999999995</v>
      </c>
      <c r="AV29" s="7">
        <v>0.82199999999999995</v>
      </c>
      <c r="AW29" s="7">
        <v>1.38</v>
      </c>
      <c r="AX29" s="7">
        <v>1.631</v>
      </c>
      <c r="AY29" s="7">
        <v>1.514</v>
      </c>
      <c r="AZ29" s="7">
        <v>1.3080000000000001</v>
      </c>
      <c r="BA29" s="7">
        <v>1.024</v>
      </c>
      <c r="BB29" s="7">
        <v>1.2250000000000001</v>
      </c>
      <c r="BC29" s="7">
        <v>1.3169999999999999</v>
      </c>
      <c r="BD29" s="7">
        <v>1.355</v>
      </c>
      <c r="BE29" s="7">
        <v>1.7170000000000001</v>
      </c>
      <c r="BF29" s="7">
        <v>1.736</v>
      </c>
      <c r="BG29" s="7">
        <v>1.3180000000000001</v>
      </c>
      <c r="BH29" s="7">
        <v>1.385</v>
      </c>
      <c r="BI29" s="7">
        <v>1.4810000000000001</v>
      </c>
      <c r="BJ29" s="7">
        <v>1.52</v>
      </c>
      <c r="BK29" s="7">
        <v>1.7310000000000001</v>
      </c>
      <c r="BL29" s="7">
        <v>1.8180000000000001</v>
      </c>
      <c r="BM29" s="7">
        <v>1.9139999999999999</v>
      </c>
      <c r="BN29" s="7">
        <v>2.0030000000000001</v>
      </c>
      <c r="BO29" s="7">
        <v>2.1030000000000002</v>
      </c>
      <c r="BP29" s="7">
        <v>2.3170000000000002</v>
      </c>
      <c r="BQ29" s="7">
        <v>2.3660000000000001</v>
      </c>
      <c r="BR29" s="7">
        <v>2.3929999999999998</v>
      </c>
      <c r="BS29" s="7">
        <v>2.2919999999999998</v>
      </c>
      <c r="BT29" s="7">
        <v>2.383</v>
      </c>
      <c r="BU29" s="7">
        <v>2.4009999999999998</v>
      </c>
      <c r="BV29" s="7">
        <v>2.5369999999999999</v>
      </c>
      <c r="BW29" s="7">
        <v>2.52</v>
      </c>
      <c r="BX29" s="7">
        <v>2.59</v>
      </c>
    </row>
    <row r="30" spans="1:76" x14ac:dyDescent="0.2">
      <c r="A30" s="8" t="s">
        <v>110</v>
      </c>
      <c r="B30" s="8" t="s">
        <v>111</v>
      </c>
      <c r="AU30" s="7">
        <v>-1.288</v>
      </c>
      <c r="AV30" s="7">
        <v>-1.3069999999999999</v>
      </c>
      <c r="AW30" s="7">
        <v>-1.5209999999999999</v>
      </c>
      <c r="AX30" s="7">
        <v>-1.452</v>
      </c>
      <c r="AY30" s="7">
        <v>-1.0409999999999999</v>
      </c>
      <c r="AZ30" s="7">
        <v>-1.1859999999999999</v>
      </c>
      <c r="BA30" s="7">
        <v>-1.51</v>
      </c>
      <c r="BB30" s="7">
        <v>-2.7730000000000001</v>
      </c>
      <c r="BC30" s="7">
        <v>-2.7360000000000002</v>
      </c>
      <c r="BD30" s="7">
        <v>-2.919</v>
      </c>
      <c r="BE30" s="7">
        <v>-2.9159999999999999</v>
      </c>
      <c r="BF30" s="7">
        <v>-2.3109999999999999</v>
      </c>
      <c r="BG30" s="7">
        <v>-2.0110000000000001</v>
      </c>
      <c r="BH30" s="7">
        <v>-3.105</v>
      </c>
      <c r="BI30" s="7">
        <v>-3.3109999999999999</v>
      </c>
      <c r="BJ30" s="7">
        <v>-3.1360000000000001</v>
      </c>
      <c r="BK30" s="7">
        <v>-3.161</v>
      </c>
      <c r="BL30" s="7">
        <v>-3.4860000000000002</v>
      </c>
      <c r="BM30" s="7">
        <v>-3.121</v>
      </c>
      <c r="BN30" s="7">
        <v>-3.2109999999999999</v>
      </c>
      <c r="BO30" s="7">
        <v>-3.2490000000000001</v>
      </c>
      <c r="BP30" s="7">
        <v>-3.718</v>
      </c>
      <c r="BQ30" s="7">
        <v>-4.0309999999999997</v>
      </c>
      <c r="BR30" s="7">
        <v>-4.07</v>
      </c>
      <c r="BS30" s="7">
        <v>-3.9319999999999999</v>
      </c>
      <c r="BT30" s="7">
        <v>-3.355</v>
      </c>
      <c r="BU30" s="7">
        <v>-2.9860000000000002</v>
      </c>
      <c r="BV30" s="7">
        <v>-2.8940000000000001</v>
      </c>
      <c r="BW30" s="7">
        <v>-3.0369999999999999</v>
      </c>
      <c r="BX30" s="7">
        <v>-3.452</v>
      </c>
    </row>
    <row r="31" spans="1:76" x14ac:dyDescent="0.2">
      <c r="A31" s="8" t="s">
        <v>116</v>
      </c>
      <c r="B31" s="8" t="s">
        <v>117</v>
      </c>
      <c r="C31" s="7">
        <v>0.22700000000000001</v>
      </c>
      <c r="D31" s="7">
        <v>0.26400000000000001</v>
      </c>
      <c r="E31" s="7">
        <v>0.33700000000000002</v>
      </c>
      <c r="F31" s="7">
        <v>0.39200000000000002</v>
      </c>
      <c r="G31" s="7">
        <v>0.46800000000000003</v>
      </c>
      <c r="H31" s="7">
        <v>0.48599999999999999</v>
      </c>
      <c r="I31" s="7">
        <v>0.53400000000000003</v>
      </c>
      <c r="J31" s="7">
        <v>0.63800000000000001</v>
      </c>
      <c r="K31" s="7">
        <v>0.70899999999999996</v>
      </c>
      <c r="L31" s="7">
        <v>0.83399999999999996</v>
      </c>
      <c r="M31" s="7">
        <v>0.91800000000000004</v>
      </c>
      <c r="N31" s="7">
        <v>0.998</v>
      </c>
      <c r="O31" s="7">
        <v>1.091</v>
      </c>
      <c r="P31" s="7">
        <v>1.2470000000000001</v>
      </c>
      <c r="Q31" s="7">
        <v>1.4079999999999999</v>
      </c>
      <c r="R31" s="7">
        <v>1.5640000000000001</v>
      </c>
      <c r="S31" s="7">
        <v>1.7190000000000001</v>
      </c>
      <c r="T31" s="7">
        <v>1.8859999999999999</v>
      </c>
      <c r="U31" s="7">
        <v>2.044</v>
      </c>
      <c r="V31" s="7">
        <v>2.2989999999999999</v>
      </c>
      <c r="W31" s="7">
        <v>2.5019999999999998</v>
      </c>
      <c r="X31" s="7">
        <v>2.7149999999999999</v>
      </c>
      <c r="Y31" s="7">
        <v>3.1030000000000002</v>
      </c>
      <c r="Z31" s="7">
        <v>3.5710000000000002</v>
      </c>
      <c r="AA31" s="7">
        <v>3.8380000000000001</v>
      </c>
      <c r="AB31" s="7">
        <v>4.8920000000000003</v>
      </c>
      <c r="AC31" s="7">
        <v>5.9550000000000001</v>
      </c>
      <c r="AD31" s="7">
        <v>7.2039999999999997</v>
      </c>
      <c r="AE31" s="7">
        <v>8.3710000000000004</v>
      </c>
      <c r="AF31" s="7">
        <v>9.9770000000000003</v>
      </c>
      <c r="AG31" s="7">
        <v>11.574</v>
      </c>
      <c r="AH31" s="7">
        <v>13.789</v>
      </c>
      <c r="AI31" s="7">
        <v>16.155999999999999</v>
      </c>
      <c r="AJ31" s="7">
        <v>19.198</v>
      </c>
      <c r="AK31" s="7">
        <v>21.457000000000001</v>
      </c>
      <c r="AL31" s="7">
        <v>23.709</v>
      </c>
      <c r="AM31" s="7">
        <v>25.452999999999999</v>
      </c>
      <c r="AN31" s="7">
        <v>27.007999999999999</v>
      </c>
      <c r="AO31" s="7">
        <v>28.452999999999999</v>
      </c>
      <c r="AP31" s="7">
        <v>30.164999999999999</v>
      </c>
      <c r="AQ31" s="7">
        <v>32.027999999999999</v>
      </c>
      <c r="AR31" s="7">
        <v>33.259</v>
      </c>
      <c r="AS31" s="7">
        <v>35.777000000000001</v>
      </c>
      <c r="AT31" s="7">
        <v>37.164000000000001</v>
      </c>
      <c r="AU31" s="7">
        <v>38.722999999999999</v>
      </c>
      <c r="AV31" s="7">
        <v>40.100999999999999</v>
      </c>
      <c r="AW31" s="7">
        <v>41.201999999999998</v>
      </c>
      <c r="AX31" s="7">
        <v>42.417999999999999</v>
      </c>
      <c r="AY31" s="7">
        <v>43.606000000000002</v>
      </c>
      <c r="AZ31" s="7">
        <v>44.420999999999999</v>
      </c>
      <c r="BA31" s="7">
        <v>45.603999999999999</v>
      </c>
      <c r="BB31" s="7">
        <v>46.326000000000001</v>
      </c>
      <c r="BC31" s="7">
        <v>47.911000000000001</v>
      </c>
      <c r="BD31" s="7">
        <v>49.082999999999998</v>
      </c>
      <c r="BE31" s="7">
        <v>51.009</v>
      </c>
      <c r="BF31" s="7">
        <v>53.360999999999997</v>
      </c>
      <c r="BG31" s="7">
        <v>55.826999999999998</v>
      </c>
      <c r="BH31" s="7">
        <v>58.813000000000002</v>
      </c>
      <c r="BI31" s="7">
        <v>61.735999999999997</v>
      </c>
      <c r="BJ31" s="7">
        <v>65.44</v>
      </c>
      <c r="BK31" s="7">
        <v>66.914000000000001</v>
      </c>
      <c r="BL31" s="7">
        <v>68.924999999999997</v>
      </c>
      <c r="BM31" s="7">
        <v>71.838999999999999</v>
      </c>
      <c r="BN31" s="7">
        <v>73.566999999999993</v>
      </c>
      <c r="BO31" s="7">
        <v>75.141000000000005</v>
      </c>
      <c r="BP31" s="7">
        <v>75.596000000000004</v>
      </c>
      <c r="BQ31" s="7">
        <v>75.287000000000006</v>
      </c>
      <c r="BR31" s="7">
        <v>75.712999999999994</v>
      </c>
      <c r="BS31" s="7">
        <v>77.944000000000003</v>
      </c>
      <c r="BT31" s="7">
        <v>79.739999999999995</v>
      </c>
      <c r="BU31" s="7">
        <v>81.819000000000003</v>
      </c>
      <c r="BV31" s="7">
        <v>81.703000000000003</v>
      </c>
      <c r="BW31" s="7">
        <v>85.108000000000004</v>
      </c>
      <c r="BX31" s="7">
        <v>90.733000000000004</v>
      </c>
    </row>
    <row r="32" spans="1:76" x14ac:dyDescent="0.2">
      <c r="A32" s="8" t="s">
        <v>118</v>
      </c>
      <c r="B32" s="8" t="s">
        <v>534</v>
      </c>
      <c r="AF32" s="7">
        <v>0.157</v>
      </c>
      <c r="AG32" s="7">
        <v>0.182</v>
      </c>
      <c r="AH32" s="7">
        <v>0.217</v>
      </c>
      <c r="AI32" s="7">
        <v>0.254</v>
      </c>
      <c r="AJ32" s="7">
        <v>0.30199999999999999</v>
      </c>
      <c r="AK32" s="7">
        <v>0.33800000000000002</v>
      </c>
      <c r="AL32" s="7">
        <v>0.373</v>
      </c>
      <c r="AM32" s="7">
        <v>0.40100000000000002</v>
      </c>
      <c r="AN32" s="7">
        <v>0.42499999999999999</v>
      </c>
      <c r="AO32" s="7">
        <v>0.44700000000000001</v>
      </c>
      <c r="AP32" s="7">
        <v>0.47499999999999998</v>
      </c>
      <c r="AQ32" s="7">
        <v>0.504</v>
      </c>
      <c r="AR32" s="7">
        <v>0.52300000000000002</v>
      </c>
      <c r="AS32" s="7">
        <v>0.56299999999999994</v>
      </c>
      <c r="AT32" s="7">
        <v>0.58499999999999996</v>
      </c>
      <c r="AU32" s="7">
        <v>0.60899999999999999</v>
      </c>
      <c r="AV32" s="7">
        <v>0.63</v>
      </c>
      <c r="AW32" s="7">
        <v>0.64900000000000002</v>
      </c>
      <c r="AX32" s="7">
        <v>0.66700000000000004</v>
      </c>
      <c r="AY32" s="7">
        <v>0.68700000000000006</v>
      </c>
      <c r="AZ32" s="7">
        <v>0.69899999999999995</v>
      </c>
      <c r="BA32" s="7">
        <v>0.71699999999999997</v>
      </c>
      <c r="BB32" s="7">
        <v>0.72799999999999998</v>
      </c>
      <c r="BC32" s="7">
        <v>0.754</v>
      </c>
      <c r="BD32" s="7">
        <v>0.77300000000000002</v>
      </c>
      <c r="BE32" s="7">
        <v>0.80300000000000005</v>
      </c>
      <c r="BF32" s="7">
        <v>0.83899999999999997</v>
      </c>
      <c r="BG32" s="7">
        <v>0.879</v>
      </c>
      <c r="BH32" s="7">
        <v>0.92500000000000004</v>
      </c>
      <c r="BI32" s="7">
        <v>0.97199999999999998</v>
      </c>
      <c r="BJ32" s="7">
        <v>1.03</v>
      </c>
      <c r="BK32" s="7">
        <v>1.0529999999999999</v>
      </c>
      <c r="BL32" s="7">
        <v>0.91900000000000004</v>
      </c>
      <c r="BM32" s="7">
        <v>0.91300000000000003</v>
      </c>
      <c r="BN32" s="7">
        <v>0.46700000000000003</v>
      </c>
      <c r="BO32" s="7">
        <v>0.89700000000000002</v>
      </c>
      <c r="BP32" s="7">
        <v>0.752</v>
      </c>
      <c r="BQ32" s="7">
        <v>1.17</v>
      </c>
      <c r="BR32" s="7">
        <v>1.0269999999999999</v>
      </c>
      <c r="BS32" s="7">
        <v>1.6040000000000001</v>
      </c>
      <c r="BT32" s="7">
        <v>1.577</v>
      </c>
      <c r="BU32" s="7">
        <v>1.706</v>
      </c>
      <c r="BV32" s="7">
        <v>0.50800000000000001</v>
      </c>
      <c r="BW32" s="7">
        <v>0.70499999999999996</v>
      </c>
      <c r="BX32" s="7">
        <v>-0.78500000000000003</v>
      </c>
    </row>
    <row r="33" spans="1:76" x14ac:dyDescent="0.2">
      <c r="B33" t="s">
        <v>92</v>
      </c>
    </row>
    <row r="34" spans="1:76" x14ac:dyDescent="0.2">
      <c r="B34" t="s">
        <v>124</v>
      </c>
    </row>
    <row r="35" spans="1:76" x14ac:dyDescent="0.2">
      <c r="B35" t="s">
        <v>76</v>
      </c>
    </row>
    <row r="36" spans="1:76" x14ac:dyDescent="0.2">
      <c r="A36" s="8" t="s">
        <v>116</v>
      </c>
      <c r="B36" s="8" t="s">
        <v>117</v>
      </c>
      <c r="C36" s="7">
        <v>0.22700000000000001</v>
      </c>
      <c r="D36" s="7">
        <v>0.26400000000000001</v>
      </c>
      <c r="E36" s="7">
        <v>0.33700000000000002</v>
      </c>
      <c r="F36" s="7">
        <v>0.39200000000000002</v>
      </c>
      <c r="G36" s="7">
        <v>0.46800000000000003</v>
      </c>
      <c r="H36" s="7">
        <v>0.48599999999999999</v>
      </c>
      <c r="I36" s="7">
        <v>0.53400000000000003</v>
      </c>
      <c r="J36" s="7">
        <v>0.63800000000000001</v>
      </c>
      <c r="K36" s="7">
        <v>0.70899999999999996</v>
      </c>
      <c r="L36" s="7">
        <v>0.83399999999999996</v>
      </c>
      <c r="M36" s="7">
        <v>0.91800000000000004</v>
      </c>
      <c r="N36" s="7">
        <v>0.998</v>
      </c>
      <c r="O36" s="7">
        <v>1.091</v>
      </c>
      <c r="P36" s="7">
        <v>1.2470000000000001</v>
      </c>
      <c r="Q36" s="7">
        <v>1.4079999999999999</v>
      </c>
      <c r="R36" s="7">
        <v>1.5640000000000001</v>
      </c>
      <c r="S36" s="7">
        <v>1.7190000000000001</v>
      </c>
      <c r="T36" s="7">
        <v>1.8859999999999999</v>
      </c>
      <c r="U36" s="7">
        <v>2.044</v>
      </c>
      <c r="V36" s="7">
        <v>2.2989999999999999</v>
      </c>
      <c r="W36" s="7">
        <v>2.5019999999999998</v>
      </c>
      <c r="X36" s="7">
        <v>2.7149999999999999</v>
      </c>
      <c r="Y36" s="7">
        <v>3.1030000000000002</v>
      </c>
      <c r="Z36" s="7">
        <v>3.5710000000000002</v>
      </c>
      <c r="AA36" s="7">
        <v>3.8380000000000001</v>
      </c>
      <c r="AB36" s="7">
        <v>4.8920000000000003</v>
      </c>
      <c r="AC36" s="7">
        <v>5.9550000000000001</v>
      </c>
      <c r="AD36" s="7">
        <v>7.2039999999999997</v>
      </c>
      <c r="AE36" s="7">
        <v>8.3710000000000004</v>
      </c>
      <c r="AF36" s="7">
        <v>9.9770000000000003</v>
      </c>
      <c r="AG36" s="7">
        <v>11.574</v>
      </c>
      <c r="AH36" s="7">
        <v>13.789</v>
      </c>
      <c r="AI36" s="7">
        <v>16.155999999999999</v>
      </c>
      <c r="AJ36" s="7">
        <v>19.198</v>
      </c>
      <c r="AK36" s="7">
        <v>21.457000000000001</v>
      </c>
      <c r="AL36" s="7">
        <v>23.709</v>
      </c>
      <c r="AM36" s="7">
        <v>25.452999999999999</v>
      </c>
      <c r="AN36" s="7">
        <v>27.007999999999999</v>
      </c>
      <c r="AO36" s="7">
        <v>28.452999999999999</v>
      </c>
      <c r="AP36" s="7">
        <v>30.164999999999999</v>
      </c>
      <c r="AQ36" s="7">
        <v>32.027999999999999</v>
      </c>
      <c r="AR36" s="7">
        <v>33.259</v>
      </c>
      <c r="AS36" s="7">
        <v>35.777000000000001</v>
      </c>
      <c r="AT36" s="7">
        <v>37.164000000000001</v>
      </c>
      <c r="AU36" s="7">
        <v>38.722999999999999</v>
      </c>
      <c r="AV36" s="7">
        <v>40.100999999999999</v>
      </c>
      <c r="AW36" s="7">
        <v>41.201999999999998</v>
      </c>
      <c r="AX36" s="7">
        <v>42.417999999999999</v>
      </c>
      <c r="AY36" s="7">
        <v>43.606000000000002</v>
      </c>
      <c r="AZ36" s="7">
        <v>44.420999999999999</v>
      </c>
      <c r="BA36" s="7">
        <v>45.603999999999999</v>
      </c>
      <c r="BB36" s="7">
        <v>46.326000000000001</v>
      </c>
      <c r="BC36" s="7">
        <v>47.911000000000001</v>
      </c>
      <c r="BD36" s="7">
        <v>49.082999999999998</v>
      </c>
      <c r="BE36" s="7">
        <v>51.009</v>
      </c>
      <c r="BF36" s="7">
        <v>53.360999999999997</v>
      </c>
      <c r="BG36" s="7">
        <v>55.826999999999998</v>
      </c>
      <c r="BH36" s="7">
        <v>58.813000000000002</v>
      </c>
      <c r="BI36" s="7">
        <v>61.735999999999997</v>
      </c>
      <c r="BJ36" s="7">
        <v>65.44</v>
      </c>
      <c r="BK36" s="7">
        <v>66.914000000000001</v>
      </c>
      <c r="BL36" s="7">
        <v>68.924999999999997</v>
      </c>
      <c r="BM36" s="7">
        <v>71.838999999999999</v>
      </c>
      <c r="BN36" s="7">
        <v>73.566999999999993</v>
      </c>
      <c r="BO36" s="7">
        <v>75.141000000000005</v>
      </c>
      <c r="BP36" s="7">
        <v>75.596000000000004</v>
      </c>
      <c r="BQ36" s="7">
        <v>75.287000000000006</v>
      </c>
      <c r="BR36" s="7">
        <v>75.712999999999994</v>
      </c>
      <c r="BS36" s="7">
        <v>77.944000000000003</v>
      </c>
      <c r="BT36" s="7">
        <v>79.739999999999995</v>
      </c>
      <c r="BU36" s="7">
        <v>81.819000000000003</v>
      </c>
      <c r="BV36" s="7">
        <v>81.703000000000003</v>
      </c>
      <c r="BW36" s="7">
        <v>85.108000000000004</v>
      </c>
      <c r="BX36" s="7">
        <v>90.733000000000004</v>
      </c>
    </row>
    <row r="37" spans="1:76" x14ac:dyDescent="0.2">
      <c r="A37" s="8" t="s">
        <v>546</v>
      </c>
      <c r="B37" s="8" t="s">
        <v>547</v>
      </c>
      <c r="C37" s="7">
        <v>1.9259999999999999</v>
      </c>
      <c r="D37" s="7">
        <v>2.3450000000000002</v>
      </c>
      <c r="E37" s="7">
        <v>3.0179999999999998</v>
      </c>
      <c r="F37" s="7">
        <v>3.66</v>
      </c>
      <c r="G37" s="7">
        <v>3.8610000000000002</v>
      </c>
      <c r="H37" s="7">
        <v>4.0869999999999997</v>
      </c>
      <c r="I37" s="7">
        <v>4.4020000000000001</v>
      </c>
      <c r="J37" s="7">
        <v>4.8220000000000001</v>
      </c>
      <c r="K37" s="7">
        <v>5.4660000000000002</v>
      </c>
      <c r="L37" s="7">
        <v>6.28</v>
      </c>
      <c r="M37" s="7">
        <v>6.9470000000000001</v>
      </c>
      <c r="N37" s="7">
        <v>7.5570000000000004</v>
      </c>
      <c r="O37" s="7">
        <v>8.3079999999999998</v>
      </c>
      <c r="P37" s="7">
        <v>9.3840000000000003</v>
      </c>
      <c r="Q37" s="7">
        <v>10.695</v>
      </c>
      <c r="R37" s="7">
        <v>11.999000000000001</v>
      </c>
      <c r="S37" s="7">
        <v>12.843</v>
      </c>
      <c r="T37" s="7">
        <v>13.941000000000001</v>
      </c>
      <c r="U37" s="7">
        <v>14.683</v>
      </c>
      <c r="V37" s="7">
        <v>15.531000000000001</v>
      </c>
      <c r="W37" s="7">
        <v>17.709</v>
      </c>
      <c r="X37" s="7">
        <v>18.553000000000001</v>
      </c>
      <c r="Y37" s="7">
        <v>20.183</v>
      </c>
      <c r="Z37" s="7">
        <v>22.692</v>
      </c>
      <c r="AA37" s="7">
        <v>26.071999999999999</v>
      </c>
      <c r="AB37" s="7">
        <v>28.157</v>
      </c>
      <c r="AC37" s="7">
        <v>33.61</v>
      </c>
      <c r="AD37" s="7">
        <v>40.576999999999998</v>
      </c>
      <c r="AE37" s="7">
        <v>43.264000000000003</v>
      </c>
      <c r="AF37" s="7">
        <v>50.798999999999999</v>
      </c>
      <c r="AG37" s="7">
        <v>60.540999999999997</v>
      </c>
      <c r="AH37" s="7">
        <v>67.465000000000003</v>
      </c>
      <c r="AI37" s="7">
        <v>76.694999999999993</v>
      </c>
      <c r="AJ37" s="7">
        <v>89.653000000000006</v>
      </c>
      <c r="AK37" s="7">
        <v>99.364000000000004</v>
      </c>
      <c r="AL37" s="7">
        <v>110.23</v>
      </c>
      <c r="AM37" s="7">
        <v>118.81</v>
      </c>
      <c r="AN37" s="7">
        <v>125.931</v>
      </c>
      <c r="AO37" s="7">
        <v>133.94499999999999</v>
      </c>
      <c r="AP37" s="7">
        <v>142.29599999999999</v>
      </c>
      <c r="AQ37" s="7">
        <v>148.82499999999999</v>
      </c>
      <c r="AR37" s="7">
        <v>156.65700000000001</v>
      </c>
      <c r="AS37" s="7">
        <v>160.87799999999999</v>
      </c>
      <c r="AT37" s="7">
        <v>164.167</v>
      </c>
      <c r="AU37" s="7">
        <v>170.02099999999999</v>
      </c>
      <c r="AV37" s="7">
        <v>181.709</v>
      </c>
      <c r="AW37" s="7">
        <v>190.45500000000001</v>
      </c>
      <c r="AX37" s="7">
        <v>202.45099999999999</v>
      </c>
      <c r="AY37" s="7">
        <v>209.096</v>
      </c>
      <c r="AZ37" s="7">
        <v>216.98</v>
      </c>
      <c r="BA37" s="7">
        <v>224.06700000000001</v>
      </c>
      <c r="BB37" s="7">
        <v>227.51300000000001</v>
      </c>
      <c r="BC37" s="7">
        <v>230.07499999999999</v>
      </c>
      <c r="BD37" s="7">
        <v>237.999</v>
      </c>
      <c r="BE37" s="7">
        <v>243.46799999999999</v>
      </c>
      <c r="BF37" s="7">
        <v>257.51799999999997</v>
      </c>
      <c r="BG37" s="7">
        <v>269.45499999999998</v>
      </c>
      <c r="BH37" s="7">
        <v>279.822</v>
      </c>
      <c r="BI37" s="7">
        <v>290.19</v>
      </c>
      <c r="BJ37" s="7">
        <v>293.31799999999998</v>
      </c>
      <c r="BK37" s="7">
        <v>289.31799999999998</v>
      </c>
      <c r="BL37" s="7">
        <v>293.44499999999999</v>
      </c>
      <c r="BM37" s="7">
        <v>310.73500000000001</v>
      </c>
      <c r="BN37" s="7">
        <v>319.613</v>
      </c>
      <c r="BO37" s="7">
        <v>328.76900000000001</v>
      </c>
      <c r="BP37" s="7">
        <v>337.06099999999998</v>
      </c>
      <c r="BQ37" s="7">
        <v>347.52699999999999</v>
      </c>
      <c r="BR37" s="7">
        <v>356.036</v>
      </c>
      <c r="BS37" s="7">
        <v>372.47500000000002</v>
      </c>
      <c r="BT37" s="7">
        <v>387.49599999999998</v>
      </c>
      <c r="BU37" s="7">
        <v>407.04899999999998</v>
      </c>
      <c r="BV37" s="7">
        <v>390.20800000000003</v>
      </c>
      <c r="BW37" s="7">
        <v>415.63799999999998</v>
      </c>
      <c r="BX37" s="7">
        <v>441.35700000000003</v>
      </c>
    </row>
    <row r="38" spans="1:76" x14ac:dyDescent="0.2">
      <c r="A38" s="8" t="s">
        <v>548</v>
      </c>
      <c r="B38" s="8" t="s">
        <v>549</v>
      </c>
      <c r="C38" s="7">
        <v>1.6160000000000001</v>
      </c>
      <c r="D38" s="7">
        <v>1.9710000000000001</v>
      </c>
      <c r="E38" s="7">
        <v>2.556</v>
      </c>
      <c r="F38" s="7">
        <v>3.081</v>
      </c>
      <c r="G38" s="7">
        <v>3.2469999999999999</v>
      </c>
      <c r="H38" s="7">
        <v>3.423</v>
      </c>
      <c r="I38" s="7">
        <v>3.6640000000000001</v>
      </c>
      <c r="J38" s="7">
        <v>4.0019999999999998</v>
      </c>
      <c r="K38" s="7">
        <v>4.5289999999999999</v>
      </c>
      <c r="L38" s="7">
        <v>5.1609999999999996</v>
      </c>
      <c r="M38" s="7">
        <v>5.7290000000000001</v>
      </c>
      <c r="N38" s="7">
        <v>6.1660000000000004</v>
      </c>
      <c r="O38" s="7">
        <v>6.7759999999999998</v>
      </c>
      <c r="P38" s="7">
        <v>7.6210000000000004</v>
      </c>
      <c r="Q38" s="7">
        <v>8.6829999999999998</v>
      </c>
      <c r="R38" s="7">
        <v>9.7059999999999995</v>
      </c>
      <c r="S38" s="7">
        <v>10.339</v>
      </c>
      <c r="T38" s="7">
        <v>11.164999999999999</v>
      </c>
      <c r="U38" s="7">
        <v>11.768000000000001</v>
      </c>
      <c r="V38" s="7">
        <v>12.093</v>
      </c>
      <c r="W38" s="7">
        <v>15.135</v>
      </c>
      <c r="X38" s="7">
        <v>15.95</v>
      </c>
      <c r="Y38" s="7">
        <v>17.373000000000001</v>
      </c>
      <c r="Z38" s="7">
        <v>19.556000000000001</v>
      </c>
      <c r="AA38" s="7">
        <v>21.271000000000001</v>
      </c>
      <c r="AB38" s="7">
        <v>24.411999999999999</v>
      </c>
      <c r="AC38" s="7">
        <v>27.385000000000002</v>
      </c>
      <c r="AD38" s="7">
        <v>32.695</v>
      </c>
      <c r="AE38" s="7">
        <v>34.365000000000002</v>
      </c>
      <c r="AF38" s="7">
        <v>40.243000000000002</v>
      </c>
      <c r="AG38" s="7">
        <v>48.765999999999998</v>
      </c>
      <c r="AH38" s="7">
        <v>53.637</v>
      </c>
      <c r="AI38" s="7">
        <v>60.249000000000002</v>
      </c>
      <c r="AJ38" s="7">
        <v>70.497</v>
      </c>
      <c r="AK38" s="7">
        <v>77.835999999999999</v>
      </c>
      <c r="AL38" s="7">
        <v>84.756</v>
      </c>
      <c r="AM38" s="7">
        <v>93.162000000000006</v>
      </c>
      <c r="AN38" s="7">
        <v>98.52</v>
      </c>
      <c r="AO38" s="7">
        <v>105.42400000000001</v>
      </c>
      <c r="AP38" s="7">
        <v>112.009</v>
      </c>
      <c r="AQ38" s="7">
        <v>117.328</v>
      </c>
      <c r="AR38" s="7">
        <v>121.605</v>
      </c>
      <c r="AS38" s="7">
        <v>123.545</v>
      </c>
      <c r="AT38" s="7">
        <v>124.009</v>
      </c>
      <c r="AU38" s="7">
        <v>126.22199999999999</v>
      </c>
      <c r="AV38" s="7">
        <v>135.43799999999999</v>
      </c>
      <c r="AW38" s="7">
        <v>140.76499999999999</v>
      </c>
      <c r="AX38" s="7">
        <v>148.96600000000001</v>
      </c>
      <c r="AY38" s="7">
        <v>153.697</v>
      </c>
      <c r="AZ38" s="7">
        <v>159.422</v>
      </c>
      <c r="BA38" s="7">
        <v>165.001</v>
      </c>
      <c r="BB38" s="7">
        <v>167.393</v>
      </c>
      <c r="BC38" s="7">
        <v>169.07499999999999</v>
      </c>
      <c r="BD38" s="7">
        <v>174.98699999999999</v>
      </c>
      <c r="BE38" s="7">
        <v>178.64699999999999</v>
      </c>
      <c r="BF38" s="7">
        <v>188.31299999999999</v>
      </c>
      <c r="BG38" s="7">
        <v>196.09700000000001</v>
      </c>
      <c r="BH38" s="7">
        <v>204.04599999999999</v>
      </c>
      <c r="BI38" s="7">
        <v>209.596</v>
      </c>
      <c r="BJ38" s="7">
        <v>210.45400000000001</v>
      </c>
      <c r="BK38" s="7">
        <v>201.44200000000001</v>
      </c>
      <c r="BL38" s="7">
        <v>211.21299999999999</v>
      </c>
      <c r="BM38" s="7">
        <v>223.36799999999999</v>
      </c>
      <c r="BN38" s="7">
        <v>228.14500000000001</v>
      </c>
      <c r="BO38" s="7">
        <v>232.553</v>
      </c>
      <c r="BP38" s="7">
        <v>238.39</v>
      </c>
      <c r="BQ38" s="7">
        <v>247.88499999999999</v>
      </c>
      <c r="BR38" s="7">
        <v>254.95400000000001</v>
      </c>
      <c r="BS38" s="7">
        <v>268.959</v>
      </c>
      <c r="BT38" s="7">
        <v>280.72800000000001</v>
      </c>
      <c r="BU38" s="7">
        <v>289.685</v>
      </c>
      <c r="BV38" s="7">
        <v>272.50200000000001</v>
      </c>
      <c r="BW38" s="7">
        <v>305.78800000000001</v>
      </c>
      <c r="BX38" s="7">
        <v>320.77199999999999</v>
      </c>
    </row>
    <row r="39" spans="1:76" x14ac:dyDescent="0.2">
      <c r="A39" s="8" t="s">
        <v>550</v>
      </c>
      <c r="B39" s="8" t="s">
        <v>551</v>
      </c>
      <c r="C39" s="7">
        <v>0.93600000000000005</v>
      </c>
      <c r="D39" s="7">
        <v>1.131</v>
      </c>
      <c r="E39" s="7">
        <v>1.534</v>
      </c>
      <c r="F39" s="7">
        <v>1.7330000000000001</v>
      </c>
      <c r="G39" s="7">
        <v>1.7270000000000001</v>
      </c>
      <c r="H39" s="7">
        <v>1.8080000000000001</v>
      </c>
      <c r="I39" s="7">
        <v>1.782</v>
      </c>
      <c r="J39" s="7">
        <v>1.8819999999999999</v>
      </c>
      <c r="K39" s="7">
        <v>2.1379999999999999</v>
      </c>
      <c r="L39" s="7">
        <v>2.3570000000000002</v>
      </c>
      <c r="M39" s="7">
        <v>2.6970000000000001</v>
      </c>
      <c r="N39" s="7">
        <v>3</v>
      </c>
      <c r="O39" s="7">
        <v>3.2949999999999999</v>
      </c>
      <c r="P39" s="7">
        <v>3.7090000000000001</v>
      </c>
      <c r="Q39" s="7">
        <v>4.3250000000000002</v>
      </c>
      <c r="R39" s="7">
        <v>4.9189999999999996</v>
      </c>
      <c r="S39" s="7">
        <v>5.17</v>
      </c>
      <c r="T39" s="7">
        <v>5.72</v>
      </c>
      <c r="U39" s="7">
        <v>6.0250000000000004</v>
      </c>
      <c r="V39" s="7">
        <v>7.6619999999999999</v>
      </c>
      <c r="W39" s="7">
        <v>10.11</v>
      </c>
      <c r="X39" s="7">
        <v>10.478</v>
      </c>
      <c r="Y39" s="7">
        <v>11.744999999999999</v>
      </c>
      <c r="Z39" s="7">
        <v>13.291</v>
      </c>
      <c r="AA39" s="7">
        <v>14.101000000000001</v>
      </c>
      <c r="AB39" s="7">
        <v>16.876000000000001</v>
      </c>
      <c r="AC39" s="7">
        <v>19.167000000000002</v>
      </c>
      <c r="AD39" s="7">
        <v>23.561</v>
      </c>
      <c r="AE39" s="7">
        <v>23.675000000000001</v>
      </c>
      <c r="AF39" s="7">
        <v>27.911999999999999</v>
      </c>
      <c r="AG39" s="7">
        <v>33.887</v>
      </c>
      <c r="AH39" s="7">
        <v>37.1</v>
      </c>
      <c r="AI39" s="7">
        <v>42.585000000000001</v>
      </c>
      <c r="AJ39" s="7">
        <v>50.253999999999998</v>
      </c>
      <c r="AK39" s="7">
        <v>54.853999999999999</v>
      </c>
      <c r="AL39" s="7">
        <v>58.451999999999998</v>
      </c>
      <c r="AM39" s="7">
        <v>63.170999999999999</v>
      </c>
      <c r="AN39" s="7">
        <v>65.665999999999997</v>
      </c>
      <c r="AO39" s="7">
        <v>70.902000000000001</v>
      </c>
      <c r="AP39" s="7">
        <v>75.156000000000006</v>
      </c>
      <c r="AQ39" s="7">
        <v>77.850999999999999</v>
      </c>
      <c r="AR39" s="7">
        <v>79.584999999999994</v>
      </c>
      <c r="AS39" s="7">
        <v>80.73</v>
      </c>
      <c r="AT39" s="7">
        <v>80.778999999999996</v>
      </c>
      <c r="AU39" s="7">
        <v>80.921999999999997</v>
      </c>
      <c r="AV39" s="7">
        <v>85.373000000000005</v>
      </c>
      <c r="AW39" s="7">
        <v>89.361000000000004</v>
      </c>
      <c r="AX39" s="7">
        <v>96.096999999999994</v>
      </c>
      <c r="AY39" s="7">
        <v>98.936000000000007</v>
      </c>
      <c r="AZ39" s="7">
        <v>101.85599999999999</v>
      </c>
      <c r="BA39" s="7">
        <v>105.97</v>
      </c>
      <c r="BB39" s="7">
        <v>107.164</v>
      </c>
      <c r="BC39" s="7">
        <v>108.581</v>
      </c>
      <c r="BD39" s="7">
        <v>110.413</v>
      </c>
      <c r="BE39" s="7">
        <v>113.622</v>
      </c>
      <c r="BF39" s="7">
        <v>120.224</v>
      </c>
      <c r="BG39" s="7">
        <v>126.624</v>
      </c>
      <c r="BH39" s="7">
        <v>131.69300000000001</v>
      </c>
      <c r="BI39" s="7">
        <v>136.542</v>
      </c>
      <c r="BJ39" s="7">
        <v>137.73699999999999</v>
      </c>
      <c r="BK39" s="7">
        <v>130.303</v>
      </c>
      <c r="BL39" s="7">
        <v>135.578</v>
      </c>
      <c r="BM39" s="7">
        <v>140.55199999999999</v>
      </c>
      <c r="BN39" s="7">
        <v>142.52699999999999</v>
      </c>
      <c r="BO39" s="7">
        <v>144.49</v>
      </c>
      <c r="BP39" s="7">
        <v>148.45400000000001</v>
      </c>
      <c r="BQ39" s="7">
        <v>151.68</v>
      </c>
      <c r="BR39" s="7">
        <v>154.49</v>
      </c>
      <c r="BS39" s="7">
        <v>162.011</v>
      </c>
      <c r="BT39" s="7">
        <v>167.72</v>
      </c>
      <c r="BU39" s="7">
        <v>173.953</v>
      </c>
      <c r="BV39" s="7">
        <v>161.53700000000001</v>
      </c>
      <c r="BW39" s="7">
        <v>184.73099999999999</v>
      </c>
      <c r="BX39" s="7">
        <v>199.66900000000001</v>
      </c>
    </row>
    <row r="40" spans="1:76" x14ac:dyDescent="0.2">
      <c r="A40" s="8" t="s">
        <v>552</v>
      </c>
      <c r="B40" s="8" t="s">
        <v>553</v>
      </c>
      <c r="C40" s="7">
        <v>3.1E-2</v>
      </c>
      <c r="D40" s="7">
        <v>6.5000000000000002E-2</v>
      </c>
      <c r="E40" s="7">
        <v>8.1000000000000003E-2</v>
      </c>
      <c r="F40" s="7">
        <v>7.8E-2</v>
      </c>
      <c r="G40" s="7">
        <v>8.3000000000000004E-2</v>
      </c>
      <c r="H40" s="7">
        <v>9.0999999999999998E-2</v>
      </c>
      <c r="I40" s="7">
        <v>0.11600000000000001</v>
      </c>
      <c r="J40" s="7">
        <v>0.16</v>
      </c>
      <c r="K40" s="7">
        <v>0.17499999999999999</v>
      </c>
      <c r="L40" s="7">
        <v>0.193</v>
      </c>
      <c r="M40" s="7">
        <v>0.19600000000000001</v>
      </c>
      <c r="N40" s="7">
        <v>0.24099999999999999</v>
      </c>
      <c r="O40" s="7">
        <v>0.27100000000000002</v>
      </c>
      <c r="P40" s="7">
        <v>0.33700000000000002</v>
      </c>
      <c r="Q40" s="7">
        <v>0.40400000000000003</v>
      </c>
      <c r="R40" s="7">
        <v>0.46100000000000002</v>
      </c>
      <c r="S40" s="7">
        <v>0.47599999999999998</v>
      </c>
      <c r="T40" s="7">
        <v>0.48399999999999999</v>
      </c>
      <c r="U40" s="7">
        <v>0.46400000000000002</v>
      </c>
      <c r="V40" s="7">
        <v>0.374</v>
      </c>
      <c r="W40" s="7">
        <v>0.34499999999999997</v>
      </c>
      <c r="X40" s="7">
        <v>0.40699999999999997</v>
      </c>
      <c r="Y40" s="7">
        <v>0.24299999999999999</v>
      </c>
      <c r="Z40" s="7">
        <v>0.186</v>
      </c>
      <c r="AA40" s="7">
        <v>0.152</v>
      </c>
      <c r="AB40" s="7">
        <v>0.109</v>
      </c>
      <c r="AC40" s="7">
        <v>5.6000000000000001E-2</v>
      </c>
      <c r="AD40" s="7">
        <v>0.115</v>
      </c>
      <c r="AE40" s="7">
        <v>0.17</v>
      </c>
      <c r="AF40" s="7">
        <v>0.1</v>
      </c>
      <c r="AG40" s="7">
        <v>0.112</v>
      </c>
      <c r="AH40" s="7">
        <v>0.156</v>
      </c>
      <c r="AI40" s="7">
        <v>0.13500000000000001</v>
      </c>
      <c r="AJ40" s="7">
        <v>0.14899999999999999</v>
      </c>
      <c r="AK40" s="7">
        <v>0.161</v>
      </c>
      <c r="AL40" s="7">
        <v>0.188</v>
      </c>
      <c r="AM40" s="7">
        <v>0.18</v>
      </c>
      <c r="AN40" s="7">
        <v>0.218</v>
      </c>
      <c r="AO40" s="7">
        <v>0.218</v>
      </c>
      <c r="AP40" s="7">
        <v>0.22800000000000001</v>
      </c>
      <c r="AQ40" s="7">
        <v>0.2</v>
      </c>
      <c r="AR40" s="7">
        <v>0.27100000000000002</v>
      </c>
      <c r="AS40" s="7">
        <v>0.27100000000000002</v>
      </c>
      <c r="AT40" s="7">
        <v>0.27</v>
      </c>
      <c r="AU40" s="7">
        <v>0.22500000000000001</v>
      </c>
      <c r="AV40" s="7">
        <v>0.23699999999999999</v>
      </c>
      <c r="AW40" s="7">
        <v>0.246</v>
      </c>
      <c r="AX40" s="7">
        <v>0.224</v>
      </c>
      <c r="AY40" s="7">
        <v>0.253</v>
      </c>
      <c r="AZ40" s="7">
        <v>0.25800000000000001</v>
      </c>
      <c r="BA40" s="7">
        <v>0.28599999999999998</v>
      </c>
      <c r="BB40" s="7">
        <v>0.29799999999999999</v>
      </c>
      <c r="BC40" s="7">
        <v>0.30099999999999999</v>
      </c>
      <c r="BD40" s="7">
        <v>0.29499999999999998</v>
      </c>
      <c r="BE40" s="7">
        <v>0.29099999999999998</v>
      </c>
      <c r="BF40" s="7">
        <v>0.307</v>
      </c>
      <c r="BG40" s="7">
        <v>0.40300000000000002</v>
      </c>
      <c r="BH40" s="7">
        <v>7.2999999999999995E-2</v>
      </c>
      <c r="BI40" s="7">
        <v>0.23599999999999999</v>
      </c>
      <c r="BJ40" s="7">
        <v>0.214</v>
      </c>
      <c r="BK40" s="7">
        <v>0.21199999999999999</v>
      </c>
      <c r="BL40" s="7">
        <v>0.26300000000000001</v>
      </c>
      <c r="BM40" s="7">
        <v>0.60599999999999998</v>
      </c>
      <c r="BN40" s="7">
        <v>0.49</v>
      </c>
      <c r="BO40" s="7">
        <v>0.59799999999999998</v>
      </c>
      <c r="BP40" s="7">
        <v>0.56100000000000005</v>
      </c>
      <c r="BQ40" s="7">
        <v>0.56799999999999995</v>
      </c>
      <c r="BR40" s="7">
        <v>0.60299999999999998</v>
      </c>
      <c r="BS40" s="7">
        <v>0.59</v>
      </c>
      <c r="BT40" s="7">
        <v>0.624</v>
      </c>
      <c r="BU40" s="7">
        <v>0.65600000000000003</v>
      </c>
      <c r="BV40" s="7">
        <v>0.80800000000000005</v>
      </c>
      <c r="BW40" s="7">
        <v>0.89600000000000002</v>
      </c>
      <c r="BX40" s="7">
        <v>0.89800000000000002</v>
      </c>
    </row>
    <row r="41" spans="1:76" x14ac:dyDescent="0.2">
      <c r="A41" s="8" t="s">
        <v>554</v>
      </c>
      <c r="B41" s="8" t="s">
        <v>555</v>
      </c>
      <c r="C41" s="7">
        <v>0.64900000000000002</v>
      </c>
      <c r="D41" s="7">
        <v>0.77400000000000002</v>
      </c>
      <c r="E41" s="7">
        <v>0.94099999999999995</v>
      </c>
      <c r="F41" s="7">
        <v>1.2689999999999999</v>
      </c>
      <c r="G41" s="7">
        <v>1.4370000000000001</v>
      </c>
      <c r="H41" s="7">
        <v>1.5229999999999999</v>
      </c>
      <c r="I41" s="7">
        <v>1.766</v>
      </c>
      <c r="J41" s="7">
        <v>1.96</v>
      </c>
      <c r="K41" s="7">
        <v>2.2160000000000002</v>
      </c>
      <c r="L41" s="7">
        <v>2.6110000000000002</v>
      </c>
      <c r="M41" s="7">
        <v>2.8359999999999999</v>
      </c>
      <c r="N41" s="7">
        <v>2.9249999999999998</v>
      </c>
      <c r="O41" s="7">
        <v>3.21</v>
      </c>
      <c r="P41" s="7">
        <v>3.5760000000000001</v>
      </c>
      <c r="Q41" s="7">
        <v>3.9540000000000002</v>
      </c>
      <c r="R41" s="7">
        <v>4.3259999999999996</v>
      </c>
      <c r="S41" s="7">
        <v>4.6929999999999996</v>
      </c>
      <c r="T41" s="7">
        <v>4.9610000000000003</v>
      </c>
      <c r="U41" s="7">
        <v>5.2789999999999999</v>
      </c>
      <c r="V41" s="7">
        <v>4.0570000000000004</v>
      </c>
      <c r="W41" s="7">
        <v>4.681</v>
      </c>
      <c r="X41" s="7">
        <v>5.0659999999999998</v>
      </c>
      <c r="Y41" s="7">
        <v>5.3849999999999998</v>
      </c>
      <c r="Z41" s="7">
        <v>6.08</v>
      </c>
      <c r="AA41" s="7">
        <v>7.0170000000000003</v>
      </c>
      <c r="AB41" s="7">
        <v>7.4269999999999996</v>
      </c>
      <c r="AC41" s="7">
        <v>8.1620000000000008</v>
      </c>
      <c r="AD41" s="7">
        <v>9.0190000000000001</v>
      </c>
      <c r="AE41" s="7">
        <v>10.52</v>
      </c>
      <c r="AF41" s="7">
        <v>12.231</v>
      </c>
      <c r="AG41" s="7">
        <v>14.766999999999999</v>
      </c>
      <c r="AH41" s="7">
        <v>16.381</v>
      </c>
      <c r="AI41" s="7">
        <v>17.529</v>
      </c>
      <c r="AJ41" s="7">
        <v>20.093</v>
      </c>
      <c r="AK41" s="7">
        <v>22.82</v>
      </c>
      <c r="AL41" s="7">
        <v>26.114999999999998</v>
      </c>
      <c r="AM41" s="7">
        <v>29.811</v>
      </c>
      <c r="AN41" s="7">
        <v>32.636000000000003</v>
      </c>
      <c r="AO41" s="7">
        <v>34.302999999999997</v>
      </c>
      <c r="AP41" s="7">
        <v>36.625</v>
      </c>
      <c r="AQ41" s="7">
        <v>39.276000000000003</v>
      </c>
      <c r="AR41" s="7">
        <v>41.749000000000002</v>
      </c>
      <c r="AS41" s="7">
        <v>42.545000000000002</v>
      </c>
      <c r="AT41" s="7">
        <v>42.96</v>
      </c>
      <c r="AU41" s="7">
        <v>45.075000000000003</v>
      </c>
      <c r="AV41" s="7">
        <v>49.828000000000003</v>
      </c>
      <c r="AW41" s="7">
        <v>51.158000000000001</v>
      </c>
      <c r="AX41" s="7">
        <v>52.645000000000003</v>
      </c>
      <c r="AY41" s="7">
        <v>54.508000000000003</v>
      </c>
      <c r="AZ41" s="7">
        <v>57.308999999999997</v>
      </c>
      <c r="BA41" s="7">
        <v>58.744999999999997</v>
      </c>
      <c r="BB41" s="7">
        <v>59.930999999999997</v>
      </c>
      <c r="BC41" s="7">
        <v>60.192999999999998</v>
      </c>
      <c r="BD41" s="7">
        <v>64.278000000000006</v>
      </c>
      <c r="BE41" s="7">
        <v>64.733999999999995</v>
      </c>
      <c r="BF41" s="7">
        <v>67.781999999999996</v>
      </c>
      <c r="BG41" s="7">
        <v>69.069999999999993</v>
      </c>
      <c r="BH41" s="7">
        <v>72.28</v>
      </c>
      <c r="BI41" s="7">
        <v>72.817999999999998</v>
      </c>
      <c r="BJ41" s="7">
        <v>72.503</v>
      </c>
      <c r="BK41" s="7">
        <v>70.927000000000007</v>
      </c>
      <c r="BL41" s="7">
        <v>75.372</v>
      </c>
      <c r="BM41" s="7">
        <v>82.21</v>
      </c>
      <c r="BN41" s="7">
        <v>85.128</v>
      </c>
      <c r="BO41" s="7">
        <v>87.465000000000003</v>
      </c>
      <c r="BP41" s="7">
        <v>89.375</v>
      </c>
      <c r="BQ41" s="7">
        <v>95.637</v>
      </c>
      <c r="BR41" s="7">
        <v>99.861000000000004</v>
      </c>
      <c r="BS41" s="7">
        <v>106.358</v>
      </c>
      <c r="BT41" s="7">
        <v>112.384</v>
      </c>
      <c r="BU41" s="7">
        <v>115.07599999999999</v>
      </c>
      <c r="BV41" s="7">
        <v>110.157</v>
      </c>
      <c r="BW41" s="7">
        <v>120.161</v>
      </c>
      <c r="BX41" s="7">
        <v>120.205</v>
      </c>
    </row>
    <row r="42" spans="1:76" x14ac:dyDescent="0.2">
      <c r="A42" s="8" t="s">
        <v>104</v>
      </c>
      <c r="B42" s="8" t="s">
        <v>105</v>
      </c>
      <c r="C42" s="7">
        <v>0.31</v>
      </c>
      <c r="D42" s="7">
        <v>0.374</v>
      </c>
      <c r="E42" s="7">
        <v>0.46200000000000002</v>
      </c>
      <c r="F42" s="7">
        <v>0.57899999999999996</v>
      </c>
      <c r="G42" s="7">
        <v>0.61399999999999999</v>
      </c>
      <c r="H42" s="7">
        <v>0.66400000000000003</v>
      </c>
      <c r="I42" s="7">
        <v>0.73799999999999999</v>
      </c>
      <c r="J42" s="7">
        <v>0.82</v>
      </c>
      <c r="K42" s="7">
        <v>0.93700000000000006</v>
      </c>
      <c r="L42" s="7">
        <v>1.1180000000000001</v>
      </c>
      <c r="M42" s="7">
        <v>1.218</v>
      </c>
      <c r="N42" s="7">
        <v>1.391</v>
      </c>
      <c r="O42" s="7">
        <v>1.5329999999999999</v>
      </c>
      <c r="P42" s="7">
        <v>1.762</v>
      </c>
      <c r="Q42" s="7">
        <v>2.012</v>
      </c>
      <c r="R42" s="7">
        <v>2.2930000000000001</v>
      </c>
      <c r="S42" s="7">
        <v>2.504</v>
      </c>
      <c r="T42" s="7">
        <v>2.7759999999999998</v>
      </c>
      <c r="U42" s="7">
        <v>2.9140000000000001</v>
      </c>
      <c r="V42" s="7">
        <v>3.4380000000000002</v>
      </c>
      <c r="W42" s="7">
        <v>2.5739999999999998</v>
      </c>
      <c r="X42" s="7">
        <v>2.6019999999999999</v>
      </c>
      <c r="Y42" s="7">
        <v>2.8109999999999999</v>
      </c>
      <c r="Z42" s="7">
        <v>3.1349999999999998</v>
      </c>
      <c r="AA42" s="7">
        <v>4.8010000000000002</v>
      </c>
      <c r="AB42" s="7">
        <v>3.7450000000000001</v>
      </c>
      <c r="AC42" s="7">
        <v>6.2249999999999996</v>
      </c>
      <c r="AD42" s="7">
        <v>7.8819999999999997</v>
      </c>
      <c r="AE42" s="7">
        <v>8.8989999999999991</v>
      </c>
      <c r="AF42" s="7">
        <v>10.555999999999999</v>
      </c>
      <c r="AG42" s="7">
        <v>11.775</v>
      </c>
      <c r="AH42" s="7">
        <v>13.829000000000001</v>
      </c>
      <c r="AI42" s="7">
        <v>16.446000000000002</v>
      </c>
      <c r="AJ42" s="7">
        <v>19.155999999999999</v>
      </c>
      <c r="AK42" s="7">
        <v>21.527999999999999</v>
      </c>
      <c r="AL42" s="7">
        <v>25.474</v>
      </c>
      <c r="AM42" s="7">
        <v>25.649000000000001</v>
      </c>
      <c r="AN42" s="7">
        <v>27.411000000000001</v>
      </c>
      <c r="AO42" s="7">
        <v>28.521999999999998</v>
      </c>
      <c r="AP42" s="7">
        <v>30.286000000000001</v>
      </c>
      <c r="AQ42" s="7">
        <v>31.498000000000001</v>
      </c>
      <c r="AR42" s="7">
        <v>35.052</v>
      </c>
      <c r="AS42" s="7">
        <v>37.332999999999998</v>
      </c>
      <c r="AT42" s="7">
        <v>40.158999999999999</v>
      </c>
      <c r="AU42" s="7">
        <v>43.798999999999999</v>
      </c>
      <c r="AV42" s="7">
        <v>46.271000000000001</v>
      </c>
      <c r="AW42" s="7">
        <v>49.69</v>
      </c>
      <c r="AX42" s="7">
        <v>53.484999999999999</v>
      </c>
      <c r="AY42" s="7">
        <v>55.399000000000001</v>
      </c>
      <c r="AZ42" s="7">
        <v>57.558</v>
      </c>
      <c r="BA42" s="7">
        <v>59.066000000000003</v>
      </c>
      <c r="BB42" s="7">
        <v>60.12</v>
      </c>
      <c r="BC42" s="7">
        <v>61</v>
      </c>
      <c r="BD42" s="7">
        <v>63.012</v>
      </c>
      <c r="BE42" s="7">
        <v>64.820999999999998</v>
      </c>
      <c r="BF42" s="7">
        <v>69.204999999999998</v>
      </c>
      <c r="BG42" s="7">
        <v>73.358000000000004</v>
      </c>
      <c r="BH42" s="7">
        <v>75.775999999999996</v>
      </c>
      <c r="BI42" s="7">
        <v>80.593999999999994</v>
      </c>
      <c r="BJ42" s="7">
        <v>82.864000000000004</v>
      </c>
      <c r="BK42" s="7">
        <v>87.876000000000005</v>
      </c>
      <c r="BL42" s="7">
        <v>82.231999999999999</v>
      </c>
      <c r="BM42" s="7">
        <v>87.367000000000004</v>
      </c>
      <c r="BN42" s="7">
        <v>91.468000000000004</v>
      </c>
      <c r="BO42" s="7">
        <v>96.215999999999994</v>
      </c>
      <c r="BP42" s="7">
        <v>98.671000000000006</v>
      </c>
      <c r="BQ42" s="7">
        <v>99.641999999999996</v>
      </c>
      <c r="BR42" s="7">
        <v>101.08199999999999</v>
      </c>
      <c r="BS42" s="7">
        <v>103.51600000000001</v>
      </c>
      <c r="BT42" s="7">
        <v>106.768</v>
      </c>
      <c r="BU42" s="7">
        <v>117.364</v>
      </c>
      <c r="BV42" s="7">
        <v>117.706</v>
      </c>
      <c r="BW42" s="7">
        <v>109.85</v>
      </c>
      <c r="BX42" s="7">
        <v>120.58499999999999</v>
      </c>
    </row>
    <row r="43" spans="1:76" x14ac:dyDescent="0.2">
      <c r="A43" s="8" t="s">
        <v>106</v>
      </c>
      <c r="B43" s="8" t="s">
        <v>107</v>
      </c>
      <c r="AF43" s="7">
        <v>2.9369999999999998</v>
      </c>
      <c r="AG43" s="7">
        <v>3.2010000000000001</v>
      </c>
      <c r="AH43" s="7">
        <v>3.8180000000000001</v>
      </c>
      <c r="AI43" s="7">
        <v>4.3609999999999998</v>
      </c>
      <c r="AJ43" s="7">
        <v>5.19</v>
      </c>
      <c r="AK43" s="7">
        <v>5.8470000000000004</v>
      </c>
      <c r="AL43" s="7">
        <v>6.7050000000000001</v>
      </c>
      <c r="AM43" s="7">
        <v>6.2729999999999997</v>
      </c>
      <c r="AN43" s="7">
        <v>6.5819999999999999</v>
      </c>
      <c r="AO43" s="7">
        <v>6.8550000000000004</v>
      </c>
      <c r="AP43" s="7">
        <v>6.9020000000000001</v>
      </c>
      <c r="AQ43" s="7">
        <v>7.6310000000000002</v>
      </c>
      <c r="AR43" s="7">
        <v>8.2729999999999997</v>
      </c>
      <c r="AS43" s="7">
        <v>8.7270000000000003</v>
      </c>
      <c r="AT43" s="7">
        <v>10.029</v>
      </c>
      <c r="AU43" s="7">
        <v>10.699</v>
      </c>
      <c r="AV43" s="7">
        <v>11.76</v>
      </c>
      <c r="AW43" s="7">
        <v>12.712</v>
      </c>
      <c r="AX43" s="7">
        <v>13.401999999999999</v>
      </c>
      <c r="AY43" s="7">
        <v>13.372</v>
      </c>
      <c r="AZ43" s="7">
        <v>12.891999999999999</v>
      </c>
      <c r="BA43" s="7">
        <v>13.616</v>
      </c>
      <c r="BB43" s="7">
        <v>15.34</v>
      </c>
      <c r="BC43" s="7">
        <v>15.214</v>
      </c>
      <c r="BD43" s="7">
        <v>16.568999999999999</v>
      </c>
      <c r="BE43" s="7">
        <v>17.244</v>
      </c>
      <c r="BF43" s="7">
        <v>18.745000000000001</v>
      </c>
      <c r="BG43" s="7">
        <v>20.32</v>
      </c>
      <c r="BH43" s="7">
        <v>21.181000000000001</v>
      </c>
      <c r="BI43" s="7">
        <v>22.879000000000001</v>
      </c>
      <c r="BJ43" s="7">
        <v>24.375</v>
      </c>
      <c r="BK43" s="7">
        <v>26.263999999999999</v>
      </c>
      <c r="BL43" s="7">
        <v>27.535</v>
      </c>
      <c r="BM43" s="7">
        <v>28.443999999999999</v>
      </c>
      <c r="BN43" s="7">
        <v>30.265000000000001</v>
      </c>
      <c r="BO43" s="7">
        <v>33.744</v>
      </c>
      <c r="BP43" s="7">
        <v>34.667000000000002</v>
      </c>
      <c r="BQ43" s="7">
        <v>34.777000000000001</v>
      </c>
      <c r="BR43" s="7">
        <v>35.241</v>
      </c>
      <c r="BS43" s="7">
        <v>36.281999999999996</v>
      </c>
      <c r="BT43" s="7">
        <v>36.887999999999998</v>
      </c>
      <c r="BU43" s="7">
        <v>44.584000000000003</v>
      </c>
      <c r="BV43" s="7">
        <v>44.201000000000001</v>
      </c>
      <c r="BW43" s="7">
        <v>46.889000000000003</v>
      </c>
      <c r="BX43" s="7">
        <v>50.670999999999999</v>
      </c>
    </row>
    <row r="44" spans="1:76" x14ac:dyDescent="0.2">
      <c r="A44" s="8" t="s">
        <v>108</v>
      </c>
      <c r="B44" s="8" t="s">
        <v>109</v>
      </c>
      <c r="AF44" s="7">
        <v>7.6189999999999998</v>
      </c>
      <c r="AG44" s="7">
        <v>8.5739999999999998</v>
      </c>
      <c r="AH44" s="7">
        <v>10.01</v>
      </c>
      <c r="AI44" s="7">
        <v>12.084</v>
      </c>
      <c r="AJ44" s="7">
        <v>13.967000000000001</v>
      </c>
      <c r="AK44" s="7">
        <v>15.680999999999999</v>
      </c>
      <c r="AL44" s="7">
        <v>18.768999999999998</v>
      </c>
      <c r="AM44" s="7">
        <v>19.376000000000001</v>
      </c>
      <c r="AN44" s="7">
        <v>20.83</v>
      </c>
      <c r="AO44" s="7">
        <v>21.667000000000002</v>
      </c>
      <c r="AP44" s="7">
        <v>23.384</v>
      </c>
      <c r="AQ44" s="7">
        <v>23.867000000000001</v>
      </c>
      <c r="AR44" s="7">
        <v>26.779</v>
      </c>
      <c r="AS44" s="7">
        <v>28.606999999999999</v>
      </c>
      <c r="AT44" s="7">
        <v>30.13</v>
      </c>
      <c r="AU44" s="7">
        <v>33.1</v>
      </c>
      <c r="AV44" s="7">
        <v>34.511000000000003</v>
      </c>
      <c r="AW44" s="7">
        <v>36.978000000000002</v>
      </c>
      <c r="AX44" s="7">
        <v>40.082999999999998</v>
      </c>
      <c r="AY44" s="7">
        <v>42.027000000000001</v>
      </c>
      <c r="AZ44" s="7">
        <v>44.665999999999997</v>
      </c>
      <c r="BA44" s="7">
        <v>45.45</v>
      </c>
      <c r="BB44" s="7">
        <v>44.780999999999999</v>
      </c>
      <c r="BC44" s="7">
        <v>45.786000000000001</v>
      </c>
      <c r="BD44" s="7">
        <v>46.442</v>
      </c>
      <c r="BE44" s="7">
        <v>47.578000000000003</v>
      </c>
      <c r="BF44" s="7">
        <v>50.46</v>
      </c>
      <c r="BG44" s="7">
        <v>53.037999999999997</v>
      </c>
      <c r="BH44" s="7">
        <v>54.594999999999999</v>
      </c>
      <c r="BI44" s="7">
        <v>57.715000000000003</v>
      </c>
      <c r="BJ44" s="7">
        <v>58.488999999999997</v>
      </c>
      <c r="BK44" s="7">
        <v>61.612000000000002</v>
      </c>
      <c r="BL44" s="7">
        <v>54.697000000000003</v>
      </c>
      <c r="BM44" s="7">
        <v>58.923000000000002</v>
      </c>
      <c r="BN44" s="7">
        <v>61.203000000000003</v>
      </c>
      <c r="BO44" s="7">
        <v>62.472000000000001</v>
      </c>
      <c r="BP44" s="7">
        <v>64.004000000000005</v>
      </c>
      <c r="BQ44" s="7">
        <v>64.864999999999995</v>
      </c>
      <c r="BR44" s="7">
        <v>65.840999999999994</v>
      </c>
      <c r="BS44" s="7">
        <v>67.233999999999995</v>
      </c>
      <c r="BT44" s="7">
        <v>69.88</v>
      </c>
      <c r="BU44" s="7">
        <v>72.78</v>
      </c>
      <c r="BV44" s="7">
        <v>73.504999999999995</v>
      </c>
      <c r="BW44" s="7">
        <v>62.960999999999999</v>
      </c>
      <c r="BX44" s="7">
        <v>69.914000000000001</v>
      </c>
    </row>
    <row r="45" spans="1:76" x14ac:dyDescent="0.2">
      <c r="A45" s="8" t="s">
        <v>556</v>
      </c>
      <c r="B45" s="8" t="s">
        <v>557</v>
      </c>
      <c r="C45" s="7">
        <v>-0.23400000000000001</v>
      </c>
      <c r="D45" s="7">
        <v>-0.28000000000000003</v>
      </c>
      <c r="E45" s="7">
        <v>-0.317</v>
      </c>
      <c r="F45" s="7">
        <v>-0.38400000000000001</v>
      </c>
      <c r="G45" s="7">
        <v>-0.46800000000000003</v>
      </c>
      <c r="H45" s="7">
        <v>-0.55600000000000005</v>
      </c>
      <c r="I45" s="7">
        <v>-0.75700000000000001</v>
      </c>
      <c r="J45" s="7">
        <v>-0.88400000000000001</v>
      </c>
      <c r="K45" s="7">
        <v>-0.91</v>
      </c>
      <c r="L45" s="7">
        <v>-0.89800000000000002</v>
      </c>
      <c r="M45" s="7">
        <v>-0.73099999999999998</v>
      </c>
      <c r="N45" s="7">
        <v>-0.83699999999999997</v>
      </c>
      <c r="O45" s="7">
        <v>-1.0860000000000001</v>
      </c>
      <c r="P45" s="7">
        <v>-1.286</v>
      </c>
      <c r="Q45" s="7">
        <v>-1.4379999999999999</v>
      </c>
      <c r="R45" s="7">
        <v>-1.4810000000000001</v>
      </c>
      <c r="S45" s="7">
        <v>-1.6830000000000001</v>
      </c>
      <c r="T45" s="7">
        <v>-1.8540000000000001</v>
      </c>
      <c r="U45" s="7">
        <v>-1.98</v>
      </c>
      <c r="V45" s="7">
        <v>-2.5819999999999999</v>
      </c>
      <c r="W45" s="7">
        <v>-2.657</v>
      </c>
      <c r="X45" s="7">
        <v>-2.488</v>
      </c>
      <c r="Y45" s="7">
        <v>-2.2879999999999998</v>
      </c>
      <c r="Z45" s="7">
        <v>-2.6080000000000001</v>
      </c>
      <c r="AA45" s="7">
        <v>-3.2210000000000001</v>
      </c>
      <c r="AB45" s="7">
        <v>-3.548</v>
      </c>
      <c r="AC45" s="7">
        <v>-4.6310000000000002</v>
      </c>
      <c r="AD45" s="7">
        <v>-5.4889999999999999</v>
      </c>
      <c r="AE45" s="7">
        <v>-6.431</v>
      </c>
      <c r="AF45" s="7">
        <v>-6.8289999999999997</v>
      </c>
      <c r="AG45" s="7">
        <v>-7.8579999999999997</v>
      </c>
      <c r="AH45" s="7">
        <v>-8.7330000000000005</v>
      </c>
      <c r="AI45" s="7">
        <v>-10.659000000000001</v>
      </c>
      <c r="AJ45" s="7">
        <v>-12.478999999999999</v>
      </c>
      <c r="AK45" s="7">
        <v>-13.932</v>
      </c>
      <c r="AL45" s="7">
        <v>-17.911999999999999</v>
      </c>
      <c r="AM45" s="7">
        <v>-18.033000000000001</v>
      </c>
      <c r="AN45" s="7">
        <v>-19.899000000000001</v>
      </c>
      <c r="AO45" s="7">
        <v>-19.803999999999998</v>
      </c>
      <c r="AP45" s="7">
        <v>-17.87</v>
      </c>
      <c r="AQ45" s="7">
        <v>-17.451000000000001</v>
      </c>
      <c r="AR45" s="7">
        <v>-17.710999999999999</v>
      </c>
      <c r="AS45" s="7">
        <v>-17.609000000000002</v>
      </c>
      <c r="AT45" s="7">
        <v>-17.638999999999999</v>
      </c>
      <c r="AU45" s="7">
        <v>-18.414000000000001</v>
      </c>
      <c r="AV45" s="7">
        <v>-17.93</v>
      </c>
      <c r="AW45" s="7">
        <v>-18.135000000000002</v>
      </c>
      <c r="AX45" s="7">
        <v>-18.768999999999998</v>
      </c>
      <c r="AY45" s="7">
        <v>-18.622</v>
      </c>
      <c r="AZ45" s="7">
        <v>-18.963000000000001</v>
      </c>
      <c r="BA45" s="7">
        <v>-19.934999999999999</v>
      </c>
      <c r="BB45" s="7">
        <v>-20.361999999999998</v>
      </c>
      <c r="BC45" s="7">
        <v>-22.280999999999999</v>
      </c>
      <c r="BD45" s="7">
        <v>-25.056000000000001</v>
      </c>
      <c r="BE45" s="7">
        <v>-24.989000000000001</v>
      </c>
      <c r="BF45" s="7">
        <v>-24.119</v>
      </c>
      <c r="BG45" s="7">
        <v>-24.013000000000002</v>
      </c>
      <c r="BH45" s="7">
        <v>-25.094000000000001</v>
      </c>
      <c r="BI45" s="7">
        <v>-26.867000000000001</v>
      </c>
      <c r="BJ45" s="7">
        <v>-29.050999999999998</v>
      </c>
      <c r="BK45" s="7">
        <v>-34.5</v>
      </c>
      <c r="BL45" s="7">
        <v>-36.411000000000001</v>
      </c>
      <c r="BM45" s="7">
        <v>-34.734000000000002</v>
      </c>
      <c r="BN45" s="7">
        <v>-36.289000000000001</v>
      </c>
      <c r="BO45" s="7">
        <v>-36.436999999999998</v>
      </c>
      <c r="BP45" s="7">
        <v>-47.201000000000001</v>
      </c>
      <c r="BQ45" s="7">
        <v>-56.094000000000001</v>
      </c>
      <c r="BR45" s="7">
        <v>-55.932000000000002</v>
      </c>
      <c r="BS45" s="7">
        <v>-57.186</v>
      </c>
      <c r="BT45" s="7">
        <v>-62.427</v>
      </c>
      <c r="BU45" s="7">
        <v>-66.873999999999995</v>
      </c>
      <c r="BV45" s="7">
        <v>-77.254999999999995</v>
      </c>
      <c r="BW45" s="7">
        <v>-82.274000000000001</v>
      </c>
      <c r="BX45" s="7">
        <v>-82.998999999999995</v>
      </c>
    </row>
    <row r="46" spans="1:76" x14ac:dyDescent="0.2">
      <c r="A46" s="8" t="s">
        <v>558</v>
      </c>
      <c r="B46" s="8" t="s">
        <v>559</v>
      </c>
      <c r="C46" s="7">
        <v>-0.124</v>
      </c>
      <c r="D46" s="7">
        <v>-0.14799999999999999</v>
      </c>
      <c r="E46" s="7">
        <v>-0.16800000000000001</v>
      </c>
      <c r="F46" s="7">
        <v>-0.20300000000000001</v>
      </c>
      <c r="G46" s="7">
        <v>-0.247</v>
      </c>
      <c r="H46" s="7">
        <v>-0.29299999999999998</v>
      </c>
      <c r="I46" s="7">
        <v>-0.39300000000000002</v>
      </c>
      <c r="J46" s="7">
        <v>-0.46</v>
      </c>
      <c r="K46" s="7">
        <v>-0.45900000000000002</v>
      </c>
      <c r="L46" s="7">
        <v>-0.44500000000000001</v>
      </c>
      <c r="M46" s="7">
        <v>-0.35599999999999998</v>
      </c>
      <c r="N46" s="7">
        <v>-0.40600000000000003</v>
      </c>
      <c r="O46" s="7">
        <v>-0.52900000000000003</v>
      </c>
      <c r="P46" s="7">
        <v>-0.624</v>
      </c>
      <c r="Q46" s="7">
        <v>-0.69899999999999995</v>
      </c>
      <c r="R46" s="7">
        <v>-0.72</v>
      </c>
      <c r="S46" s="7">
        <v>-0.81799999999999995</v>
      </c>
      <c r="T46" s="7">
        <v>-0.90100000000000002</v>
      </c>
      <c r="U46" s="7">
        <v>-0.96299999999999997</v>
      </c>
      <c r="V46" s="7">
        <v>-1.2549999999999999</v>
      </c>
      <c r="W46" s="7">
        <v>-1.2909999999999999</v>
      </c>
      <c r="X46" s="7">
        <v>-1.2090000000000001</v>
      </c>
      <c r="Y46" s="7">
        <v>-0.90700000000000003</v>
      </c>
      <c r="Z46" s="7">
        <v>-1.0349999999999999</v>
      </c>
      <c r="AA46" s="7">
        <v>-1.2769999999999999</v>
      </c>
      <c r="AB46" s="7">
        <v>-1.407</v>
      </c>
      <c r="AC46" s="7">
        <v>-1.8360000000000001</v>
      </c>
      <c r="AD46" s="7">
        <v>-2.177</v>
      </c>
      <c r="AE46" s="7">
        <v>-2.536</v>
      </c>
      <c r="AF46" s="7">
        <v>-2.948</v>
      </c>
      <c r="AG46" s="7">
        <v>-3.984</v>
      </c>
      <c r="AH46" s="7">
        <v>-3.8220000000000001</v>
      </c>
      <c r="AI46" s="7">
        <v>-4.7060000000000004</v>
      </c>
      <c r="AJ46" s="7">
        <v>-6.0650000000000004</v>
      </c>
      <c r="AK46" s="7">
        <v>-6.0670000000000002</v>
      </c>
      <c r="AL46" s="7">
        <v>-7.1970000000000001</v>
      </c>
      <c r="AM46" s="7">
        <v>-7.4340000000000002</v>
      </c>
      <c r="AN46" s="7">
        <v>-7.6719999999999997</v>
      </c>
      <c r="AO46" s="7">
        <v>-8.6509999999999998</v>
      </c>
      <c r="AP46" s="7">
        <v>-8.1780000000000008</v>
      </c>
      <c r="AQ46" s="7">
        <v>-8.6539999999999999</v>
      </c>
      <c r="AR46" s="7">
        <v>-8.3989999999999991</v>
      </c>
      <c r="AS46" s="7">
        <v>-7.7910000000000004</v>
      </c>
      <c r="AT46" s="7">
        <v>-7.9210000000000003</v>
      </c>
      <c r="AU46" s="7">
        <v>-7.5410000000000004</v>
      </c>
      <c r="AV46" s="7">
        <v>-7.3689999999999998</v>
      </c>
      <c r="AW46" s="7">
        <v>-7.343</v>
      </c>
      <c r="AX46" s="7">
        <v>-7.1589999999999998</v>
      </c>
      <c r="AY46" s="7">
        <v>-8.5459999999999994</v>
      </c>
      <c r="AZ46" s="7">
        <v>-7.9269999999999996</v>
      </c>
      <c r="BA46" s="7">
        <v>-8.5969999999999995</v>
      </c>
      <c r="BB46" s="7">
        <v>-8.6150000000000002</v>
      </c>
      <c r="BC46" s="7">
        <v>-8.5120000000000005</v>
      </c>
      <c r="BD46" s="7">
        <v>-10.589</v>
      </c>
      <c r="BE46" s="7">
        <v>-10.161</v>
      </c>
      <c r="BF46" s="7">
        <v>-10.151</v>
      </c>
      <c r="BG46" s="7">
        <v>-9.7620000000000005</v>
      </c>
      <c r="BH46" s="7">
        <v>-9.0730000000000004</v>
      </c>
      <c r="BI46" s="7">
        <v>-9.7639999999999993</v>
      </c>
      <c r="BJ46" s="7">
        <v>-10.228</v>
      </c>
      <c r="BK46" s="7">
        <v>-14.18</v>
      </c>
      <c r="BL46" s="7">
        <v>-14.287000000000001</v>
      </c>
      <c r="BM46" s="7">
        <v>-14.340999999999999</v>
      </c>
      <c r="BN46" s="7">
        <v>-15.538</v>
      </c>
      <c r="BO46" s="7">
        <v>-16.146999999999998</v>
      </c>
      <c r="BP46" s="7">
        <v>-16.745999999999999</v>
      </c>
      <c r="BQ46" s="7">
        <v>-17.815999999999999</v>
      </c>
      <c r="BR46" s="7">
        <v>-18.379000000000001</v>
      </c>
      <c r="BS46" s="7">
        <v>-18.715</v>
      </c>
      <c r="BT46" s="7">
        <v>-20.248999999999999</v>
      </c>
      <c r="BU46" s="7">
        <v>-22.28</v>
      </c>
      <c r="BV46" s="7">
        <v>-24.225999999999999</v>
      </c>
      <c r="BW46" s="7">
        <v>-22.507000000000001</v>
      </c>
      <c r="BX46" s="7">
        <v>-44.997</v>
      </c>
    </row>
    <row r="47" spans="1:76" x14ac:dyDescent="0.2">
      <c r="A47" s="8" t="s">
        <v>110</v>
      </c>
      <c r="B47" s="8" t="s">
        <v>111</v>
      </c>
      <c r="C47" s="7">
        <v>-0.11</v>
      </c>
      <c r="D47" s="7">
        <v>-0.13200000000000001</v>
      </c>
      <c r="E47" s="7">
        <v>-0.14899999999999999</v>
      </c>
      <c r="F47" s="7">
        <v>-0.18099999999999999</v>
      </c>
      <c r="G47" s="7">
        <v>-0.221</v>
      </c>
      <c r="H47" s="7">
        <v>-0.26300000000000001</v>
      </c>
      <c r="I47" s="7">
        <v>-0.36399999999999999</v>
      </c>
      <c r="J47" s="7">
        <v>-0.42499999999999999</v>
      </c>
      <c r="K47" s="7">
        <v>-0.45100000000000001</v>
      </c>
      <c r="L47" s="7">
        <v>-0.45300000000000001</v>
      </c>
      <c r="M47" s="7">
        <v>-0.375</v>
      </c>
      <c r="N47" s="7">
        <v>-0.43099999999999999</v>
      </c>
      <c r="O47" s="7">
        <v>-0.55700000000000005</v>
      </c>
      <c r="P47" s="7">
        <v>-0.66200000000000003</v>
      </c>
      <c r="Q47" s="7">
        <v>-0.73899999999999999</v>
      </c>
      <c r="R47" s="7">
        <v>-0.76100000000000001</v>
      </c>
      <c r="S47" s="7">
        <v>-0.86499999999999999</v>
      </c>
      <c r="T47" s="7">
        <v>-0.95299999999999996</v>
      </c>
      <c r="U47" s="7">
        <v>-1.0169999999999999</v>
      </c>
      <c r="V47" s="7">
        <v>-1.327</v>
      </c>
      <c r="W47" s="7">
        <v>-1.365</v>
      </c>
      <c r="X47" s="7">
        <v>-1.2789999999999999</v>
      </c>
      <c r="Y47" s="7">
        <v>-1.381</v>
      </c>
      <c r="Z47" s="7">
        <v>-1.573</v>
      </c>
      <c r="AA47" s="7">
        <v>-1.944</v>
      </c>
      <c r="AB47" s="7">
        <v>-2.141</v>
      </c>
      <c r="AC47" s="7">
        <v>-2.7949999999999999</v>
      </c>
      <c r="AD47" s="7">
        <v>-3.3119999999999998</v>
      </c>
      <c r="AE47" s="7">
        <v>-3.895</v>
      </c>
      <c r="AF47" s="7">
        <v>-3.8809999999999998</v>
      </c>
      <c r="AG47" s="7">
        <v>-3.8740000000000001</v>
      </c>
      <c r="AH47" s="7">
        <v>-4.9109999999999996</v>
      </c>
      <c r="AI47" s="7">
        <v>-5.9530000000000003</v>
      </c>
      <c r="AJ47" s="7">
        <v>-6.4139999999999997</v>
      </c>
      <c r="AK47" s="7">
        <v>-7.8650000000000002</v>
      </c>
      <c r="AL47" s="7">
        <v>-10.715999999999999</v>
      </c>
      <c r="AM47" s="7">
        <v>-10.599</v>
      </c>
      <c r="AN47" s="7">
        <v>-12.227</v>
      </c>
      <c r="AO47" s="7">
        <v>-11.153</v>
      </c>
      <c r="AP47" s="7">
        <v>-9.6920000000000002</v>
      </c>
      <c r="AQ47" s="7">
        <v>-8.7970000000000006</v>
      </c>
      <c r="AR47" s="7">
        <v>-9.3119999999999994</v>
      </c>
      <c r="AS47" s="7">
        <v>-9.8179999999999996</v>
      </c>
      <c r="AT47" s="7">
        <v>-9.718</v>
      </c>
      <c r="AU47" s="7">
        <v>-10.872999999999999</v>
      </c>
      <c r="AV47" s="7">
        <v>-10.561</v>
      </c>
      <c r="AW47" s="7">
        <v>-10.791</v>
      </c>
      <c r="AX47" s="7">
        <v>-11.611000000000001</v>
      </c>
      <c r="AY47" s="7">
        <v>-10.076000000000001</v>
      </c>
      <c r="AZ47" s="7">
        <v>-11.036</v>
      </c>
      <c r="BA47" s="7">
        <v>-11.337999999999999</v>
      </c>
      <c r="BB47" s="7">
        <v>-11.747</v>
      </c>
      <c r="BC47" s="7">
        <v>-13.769</v>
      </c>
      <c r="BD47" s="7">
        <v>-14.467000000000001</v>
      </c>
      <c r="BE47" s="7">
        <v>-14.827999999999999</v>
      </c>
      <c r="BF47" s="7">
        <v>-13.968</v>
      </c>
      <c r="BG47" s="7">
        <v>-14.250999999999999</v>
      </c>
      <c r="BH47" s="7">
        <v>-16.021000000000001</v>
      </c>
      <c r="BI47" s="7">
        <v>-17.103000000000002</v>
      </c>
      <c r="BJ47" s="7">
        <v>-18.823</v>
      </c>
      <c r="BK47" s="7">
        <v>-20.32</v>
      </c>
      <c r="BL47" s="7">
        <v>-22.123999999999999</v>
      </c>
      <c r="BM47" s="7">
        <v>-20.393000000000001</v>
      </c>
      <c r="BN47" s="7">
        <v>-20.751000000000001</v>
      </c>
      <c r="BO47" s="7">
        <v>-20.29</v>
      </c>
      <c r="BP47" s="7">
        <v>-30.454999999999998</v>
      </c>
      <c r="BQ47" s="7">
        <v>-38.277999999999999</v>
      </c>
      <c r="BR47" s="7">
        <v>-37.552999999999997</v>
      </c>
      <c r="BS47" s="7">
        <v>-38.470999999999997</v>
      </c>
      <c r="BT47" s="7">
        <v>-42.177999999999997</v>
      </c>
      <c r="BU47" s="7">
        <v>-44.594000000000001</v>
      </c>
      <c r="BV47" s="7">
        <v>-53.029000000000003</v>
      </c>
      <c r="BW47" s="7">
        <v>-59.767000000000003</v>
      </c>
      <c r="BX47" s="7">
        <v>-38.002000000000002</v>
      </c>
    </row>
    <row r="48" spans="1:76" x14ac:dyDescent="0.2">
      <c r="A48" s="8" t="s">
        <v>560</v>
      </c>
      <c r="B48" s="8" t="s">
        <v>561</v>
      </c>
      <c r="BO48" s="7">
        <v>-6.548</v>
      </c>
      <c r="BP48" s="7">
        <v>-17.928999999999998</v>
      </c>
      <c r="BQ48" s="7">
        <v>-26.161999999999999</v>
      </c>
      <c r="BR48" s="7">
        <v>-27.324999999999999</v>
      </c>
      <c r="BS48" s="7">
        <v>-28.21</v>
      </c>
      <c r="BT48" s="7">
        <v>-32.021000000000001</v>
      </c>
      <c r="BU48" s="7">
        <v>-29.751000000000001</v>
      </c>
      <c r="BV48" s="7">
        <v>-10.933999999999999</v>
      </c>
      <c r="BW48" s="7">
        <v>-13.861000000000001</v>
      </c>
      <c r="BX48" s="7">
        <v>-13.945</v>
      </c>
    </row>
    <row r="49" spans="1:76" x14ac:dyDescent="0.2">
      <c r="A49" s="8" t="s">
        <v>562</v>
      </c>
      <c r="B49" s="8" t="s">
        <v>563</v>
      </c>
      <c r="BO49" s="7">
        <v>-3.1960000000000002</v>
      </c>
      <c r="BP49" s="7">
        <v>-2.8279999999999998</v>
      </c>
      <c r="BQ49" s="7">
        <v>-2.258</v>
      </c>
      <c r="BR49" s="7">
        <v>-1.667</v>
      </c>
      <c r="BS49" s="7">
        <v>-1.2010000000000001</v>
      </c>
      <c r="BT49" s="7">
        <v>-1.274</v>
      </c>
      <c r="BU49" s="7">
        <v>-1.393</v>
      </c>
      <c r="BV49" s="7">
        <v>-1.27</v>
      </c>
      <c r="BW49" s="7">
        <v>-1.1930000000000001</v>
      </c>
      <c r="BX49" s="7">
        <v>-0.96599999999999997</v>
      </c>
    </row>
    <row r="50" spans="1:76" x14ac:dyDescent="0.2">
      <c r="A50" s="8" t="s">
        <v>564</v>
      </c>
      <c r="B50" s="8" t="s">
        <v>565</v>
      </c>
      <c r="BO50" s="7">
        <v>-10.545999999999999</v>
      </c>
      <c r="BP50" s="7">
        <v>-9.6980000000000004</v>
      </c>
      <c r="BQ50" s="7">
        <v>-9.8580000000000005</v>
      </c>
      <c r="BR50" s="7">
        <v>-8.5609999999999999</v>
      </c>
      <c r="BS50" s="7">
        <v>-9.06</v>
      </c>
      <c r="BT50" s="7">
        <v>-8.8829999999999991</v>
      </c>
      <c r="BU50" s="7">
        <v>-13.45</v>
      </c>
      <c r="BV50" s="7">
        <v>-40.825000000000003</v>
      </c>
      <c r="BW50" s="7">
        <v>-44.713000000000001</v>
      </c>
      <c r="BX50" s="7">
        <v>-23.091000000000001</v>
      </c>
    </row>
    <row r="51" spans="1:76" x14ac:dyDescent="0.2">
      <c r="A51" s="8" t="s">
        <v>125</v>
      </c>
      <c r="B51" s="8" t="s">
        <v>126</v>
      </c>
      <c r="C51" s="7">
        <v>5.0999999999999997E-2</v>
      </c>
      <c r="D51" s="7">
        <v>8.1000000000000003E-2</v>
      </c>
      <c r="E51" s="7">
        <v>0.13700000000000001</v>
      </c>
      <c r="F51" s="7">
        <v>0.188</v>
      </c>
      <c r="G51" s="7">
        <v>0.21099999999999999</v>
      </c>
      <c r="H51" s="7">
        <v>0.27500000000000002</v>
      </c>
      <c r="I51" s="7">
        <v>0.32</v>
      </c>
      <c r="J51" s="7">
        <v>0.32</v>
      </c>
      <c r="K51" s="7">
        <v>0.30499999999999999</v>
      </c>
      <c r="L51" s="7">
        <v>0.38600000000000001</v>
      </c>
      <c r="M51" s="7">
        <v>0.437</v>
      </c>
      <c r="N51" s="7">
        <v>0.46400000000000002</v>
      </c>
      <c r="O51" s="7">
        <v>0.54800000000000004</v>
      </c>
      <c r="P51" s="7">
        <v>0.64200000000000002</v>
      </c>
      <c r="Q51" s="7">
        <v>0.78200000000000003</v>
      </c>
      <c r="R51" s="7">
        <v>0.748</v>
      </c>
      <c r="S51" s="7">
        <v>0.83899999999999997</v>
      </c>
      <c r="T51" s="7">
        <v>0.85</v>
      </c>
      <c r="U51" s="7">
        <v>0.98799999999999999</v>
      </c>
      <c r="V51" s="7">
        <v>1.0640000000000001</v>
      </c>
      <c r="W51" s="7">
        <v>1.405</v>
      </c>
      <c r="X51" s="7">
        <v>1.823</v>
      </c>
      <c r="Y51" s="7">
        <v>1.9339999999999999</v>
      </c>
      <c r="Z51" s="7">
        <v>1.9550000000000001</v>
      </c>
      <c r="AA51" s="7">
        <v>2.2810000000000001</v>
      </c>
      <c r="AB51" s="7">
        <v>3.1269999999999998</v>
      </c>
      <c r="AC51" s="7">
        <v>3.3580000000000001</v>
      </c>
      <c r="AD51" s="7">
        <v>3.0670000000000002</v>
      </c>
      <c r="AE51" s="7">
        <v>3.5209999999999999</v>
      </c>
      <c r="AF51" s="7">
        <v>3.7090000000000001</v>
      </c>
      <c r="AG51" s="7">
        <v>3.7250000000000001</v>
      </c>
      <c r="AH51" s="7">
        <v>4.5679999999999996</v>
      </c>
      <c r="AI51" s="7">
        <v>6.7519999999999998</v>
      </c>
      <c r="AJ51" s="7">
        <v>8.2859999999999996</v>
      </c>
      <c r="AK51" s="7">
        <v>9.8580000000000005</v>
      </c>
      <c r="AL51" s="7">
        <v>10.003</v>
      </c>
      <c r="AM51" s="7">
        <v>12.272</v>
      </c>
      <c r="AN51" s="7">
        <v>13.523</v>
      </c>
      <c r="AO51" s="7">
        <v>12.372</v>
      </c>
      <c r="AP51" s="7">
        <v>11.584</v>
      </c>
      <c r="AQ51" s="7">
        <v>13.249000000000001</v>
      </c>
      <c r="AR51" s="7">
        <v>14.753</v>
      </c>
      <c r="AS51" s="7">
        <v>17.024999999999999</v>
      </c>
      <c r="AT51" s="7">
        <v>16.911999999999999</v>
      </c>
      <c r="AU51" s="7">
        <v>16.384</v>
      </c>
      <c r="AV51" s="7">
        <v>15.599</v>
      </c>
      <c r="AW51" s="7">
        <v>17.463000000000001</v>
      </c>
      <c r="AX51" s="7">
        <v>15.256</v>
      </c>
      <c r="AY51" s="7">
        <v>14.625</v>
      </c>
      <c r="AZ51" s="7">
        <v>14.975</v>
      </c>
      <c r="BA51" s="7">
        <v>13.776</v>
      </c>
      <c r="BB51" s="7">
        <v>13.964</v>
      </c>
      <c r="BC51" s="7">
        <v>17.838999999999999</v>
      </c>
      <c r="BD51" s="7">
        <v>16.835000000000001</v>
      </c>
      <c r="BE51" s="7">
        <v>13.493</v>
      </c>
      <c r="BF51" s="7">
        <v>13.348000000000001</v>
      </c>
      <c r="BG51" s="7">
        <v>14.186999999999999</v>
      </c>
      <c r="BH51" s="7">
        <v>16.363</v>
      </c>
      <c r="BI51" s="7">
        <v>19.544</v>
      </c>
      <c r="BJ51" s="7">
        <v>21.521000000000001</v>
      </c>
      <c r="BK51" s="7">
        <v>20.268999999999998</v>
      </c>
      <c r="BL51" s="7">
        <v>19.689</v>
      </c>
      <c r="BM51" s="7">
        <v>20.175999999999998</v>
      </c>
      <c r="BN51" s="7">
        <v>17.312999999999999</v>
      </c>
      <c r="BO51" s="7">
        <v>16.21</v>
      </c>
      <c r="BP51" s="7">
        <v>16.096</v>
      </c>
      <c r="BQ51" s="7">
        <v>15.768000000000001</v>
      </c>
      <c r="BR51" s="7">
        <v>14.842000000000001</v>
      </c>
      <c r="BS51" s="7">
        <v>15.648</v>
      </c>
      <c r="BT51" s="7">
        <v>15.794</v>
      </c>
      <c r="BU51" s="7">
        <v>16.649000000000001</v>
      </c>
      <c r="BV51" s="7">
        <v>12.038</v>
      </c>
      <c r="BW51" s="7">
        <v>15.763</v>
      </c>
      <c r="BX51" s="7">
        <v>17.484000000000002</v>
      </c>
    </row>
    <row r="52" spans="1:76" x14ac:dyDescent="0.2">
      <c r="A52" s="8" t="s">
        <v>127</v>
      </c>
      <c r="B52" s="8" t="s">
        <v>128</v>
      </c>
      <c r="C52" s="7">
        <v>1.6E-2</v>
      </c>
      <c r="D52" s="7">
        <v>4.7E-2</v>
      </c>
      <c r="E52" s="7">
        <v>7.8E-2</v>
      </c>
      <c r="F52" s="7">
        <v>8.3000000000000004E-2</v>
      </c>
      <c r="G52" s="7">
        <v>8.8999999999999996E-2</v>
      </c>
      <c r="H52" s="7">
        <v>0.112</v>
      </c>
      <c r="I52" s="7">
        <v>0.11799999999999999</v>
      </c>
      <c r="J52" s="7">
        <v>0.13</v>
      </c>
      <c r="K52" s="7">
        <v>0.14199999999999999</v>
      </c>
      <c r="L52" s="7">
        <v>0.17599999999999999</v>
      </c>
      <c r="M52" s="7">
        <v>0.19600000000000001</v>
      </c>
      <c r="N52" s="7">
        <v>0.218</v>
      </c>
      <c r="O52" s="7">
        <v>0.25600000000000001</v>
      </c>
      <c r="P52" s="7">
        <v>0.312</v>
      </c>
      <c r="Q52" s="7">
        <v>0.40600000000000003</v>
      </c>
      <c r="R52" s="7">
        <v>0.41499999999999998</v>
      </c>
      <c r="S52" s="7">
        <v>0.46700000000000003</v>
      </c>
      <c r="T52" s="7">
        <v>0.47199999999999998</v>
      </c>
      <c r="U52" s="7">
        <v>0.56899999999999995</v>
      </c>
      <c r="V52" s="7">
        <v>0.61599999999999999</v>
      </c>
      <c r="W52" s="7">
        <v>0.73599999999999999</v>
      </c>
      <c r="X52" s="7">
        <v>0.86299999999999999</v>
      </c>
      <c r="Y52" s="7">
        <v>0.92</v>
      </c>
      <c r="Z52" s="7">
        <v>0.96599999999999997</v>
      </c>
      <c r="AA52" s="7">
        <v>1.2270000000000001</v>
      </c>
      <c r="AB52" s="7">
        <v>1.5609999999999999</v>
      </c>
      <c r="AC52" s="7">
        <v>1.647</v>
      </c>
      <c r="AD52" s="7">
        <v>1.8</v>
      </c>
      <c r="AE52" s="7">
        <v>2.1989999999999998</v>
      </c>
      <c r="AF52" s="7">
        <v>2.4009999999999998</v>
      </c>
      <c r="AG52" s="7">
        <v>2.3639999999999999</v>
      </c>
      <c r="AH52" s="7">
        <v>3.0230000000000001</v>
      </c>
      <c r="AI52" s="7">
        <v>4.2240000000000002</v>
      </c>
      <c r="AJ52" s="7">
        <v>5.1050000000000004</v>
      </c>
      <c r="AK52" s="7">
        <v>5.6260000000000003</v>
      </c>
      <c r="AL52" s="7">
        <v>6.0490000000000004</v>
      </c>
      <c r="AM52" s="7">
        <v>6.601</v>
      </c>
      <c r="AN52" s="7">
        <v>6.5540000000000003</v>
      </c>
      <c r="AO52" s="7">
        <v>5.54</v>
      </c>
      <c r="AP52" s="7">
        <v>5.2750000000000004</v>
      </c>
      <c r="AQ52" s="7">
        <v>5.3730000000000002</v>
      </c>
      <c r="AR52" s="7">
        <v>5.5990000000000002</v>
      </c>
      <c r="AS52" s="7">
        <v>5.9580000000000002</v>
      </c>
      <c r="AT52" s="7">
        <v>6.2590000000000003</v>
      </c>
      <c r="AU52" s="7">
        <v>6.7930000000000001</v>
      </c>
      <c r="AV52" s="7">
        <v>6.7030000000000003</v>
      </c>
      <c r="AW52" s="7">
        <v>7.415</v>
      </c>
      <c r="AX52" s="7">
        <v>7.3810000000000002</v>
      </c>
      <c r="AY52" s="7">
        <v>8.0120000000000005</v>
      </c>
      <c r="AZ52" s="7">
        <v>7.8630000000000004</v>
      </c>
      <c r="BA52" s="7">
        <v>6.915</v>
      </c>
      <c r="BB52" s="7">
        <v>6.6079999999999997</v>
      </c>
      <c r="BC52" s="7">
        <v>7.7450000000000001</v>
      </c>
      <c r="BD52" s="7">
        <v>7.3170000000000002</v>
      </c>
      <c r="BE52" s="7">
        <v>6.883</v>
      </c>
      <c r="BF52" s="7">
        <v>5.6139999999999999</v>
      </c>
      <c r="BG52" s="7">
        <v>5.7610000000000001</v>
      </c>
      <c r="BH52" s="7">
        <v>5.1420000000000003</v>
      </c>
      <c r="BI52" s="7">
        <v>5.4489999999999998</v>
      </c>
      <c r="BJ52" s="7">
        <v>5.7640000000000002</v>
      </c>
      <c r="BK52" s="7">
        <v>7.1319999999999997</v>
      </c>
      <c r="BL52" s="7">
        <v>5.6470000000000002</v>
      </c>
      <c r="BM52" s="7">
        <v>5.5960000000000001</v>
      </c>
      <c r="BN52" s="7">
        <v>4.907</v>
      </c>
      <c r="BO52" s="7">
        <v>3.8130000000000002</v>
      </c>
      <c r="BP52" s="7">
        <v>3.069</v>
      </c>
      <c r="BQ52" s="7">
        <v>2.968</v>
      </c>
      <c r="BR52" s="7">
        <v>2.5179999999999998</v>
      </c>
      <c r="BS52" s="7">
        <v>2.8450000000000002</v>
      </c>
      <c r="BT52" s="7">
        <v>2.7930000000000001</v>
      </c>
      <c r="BU52" s="7">
        <v>2.8919999999999999</v>
      </c>
      <c r="BV52" s="7">
        <v>2.597</v>
      </c>
      <c r="BW52" s="7">
        <v>3.2650000000000001</v>
      </c>
      <c r="BX52" s="7">
        <v>3.5990000000000002</v>
      </c>
    </row>
    <row r="53" spans="1:76" x14ac:dyDescent="0.2">
      <c r="A53" s="8" t="s">
        <v>129</v>
      </c>
      <c r="B53" s="8" t="s">
        <v>130</v>
      </c>
      <c r="C53" s="7">
        <v>1.9E-2</v>
      </c>
      <c r="D53" s="7">
        <v>1.4E-2</v>
      </c>
      <c r="E53" s="7">
        <v>3.5999999999999997E-2</v>
      </c>
      <c r="F53" s="7">
        <v>7.0000000000000007E-2</v>
      </c>
      <c r="G53" s="7">
        <v>8.8999999999999996E-2</v>
      </c>
      <c r="H53" s="7">
        <v>0.13</v>
      </c>
      <c r="I53" s="7">
        <v>0.16500000000000001</v>
      </c>
      <c r="J53" s="7">
        <v>0.14899999999999999</v>
      </c>
      <c r="K53" s="7">
        <v>0.14099999999999999</v>
      </c>
      <c r="L53" s="7">
        <v>0.185</v>
      </c>
      <c r="M53" s="7">
        <v>0.19400000000000001</v>
      </c>
      <c r="N53" s="7">
        <v>0.19900000000000001</v>
      </c>
      <c r="O53" s="7">
        <v>0.23599999999999999</v>
      </c>
      <c r="P53" s="7">
        <v>0.26100000000000001</v>
      </c>
      <c r="Q53" s="7">
        <v>0.311</v>
      </c>
      <c r="R53" s="7">
        <v>0.26400000000000001</v>
      </c>
      <c r="S53" s="7">
        <v>0.29399999999999998</v>
      </c>
      <c r="T53" s="7">
        <v>0.29499999999999998</v>
      </c>
      <c r="U53" s="7">
        <v>0.32800000000000001</v>
      </c>
      <c r="V53" s="7">
        <v>0.35599999999999998</v>
      </c>
      <c r="W53" s="7">
        <v>0.56599999999999995</v>
      </c>
      <c r="X53" s="7">
        <v>0.83899999999999997</v>
      </c>
      <c r="Y53" s="7">
        <v>0.88400000000000001</v>
      </c>
      <c r="Z53" s="7">
        <v>0.84499999999999997</v>
      </c>
      <c r="AA53" s="7">
        <v>0.86499999999999999</v>
      </c>
      <c r="AB53" s="7">
        <v>1.3420000000000001</v>
      </c>
      <c r="AC53" s="7">
        <v>1.448</v>
      </c>
      <c r="AD53" s="7">
        <v>0.95799999999999996</v>
      </c>
      <c r="AE53" s="7">
        <v>0.94799999999999995</v>
      </c>
      <c r="AF53" s="7">
        <v>0.92100000000000004</v>
      </c>
      <c r="AG53" s="7">
        <v>0.93899999999999995</v>
      </c>
      <c r="AH53" s="7">
        <v>1.0580000000000001</v>
      </c>
      <c r="AI53" s="7">
        <v>1.8620000000000001</v>
      </c>
      <c r="AJ53" s="7">
        <v>2.3340000000000001</v>
      </c>
      <c r="AK53" s="7">
        <v>3.254</v>
      </c>
      <c r="AL53" s="7">
        <v>2.9</v>
      </c>
      <c r="AM53" s="7">
        <v>4.5129999999999999</v>
      </c>
      <c r="AN53" s="7">
        <v>5.8529999999999998</v>
      </c>
      <c r="AO53" s="7">
        <v>5.6239999999999997</v>
      </c>
      <c r="AP53" s="7">
        <v>4.9009999999999998</v>
      </c>
      <c r="AQ53" s="7">
        <v>6.117</v>
      </c>
      <c r="AR53" s="7">
        <v>6.8369999999999997</v>
      </c>
      <c r="AS53" s="7">
        <v>8.7759999999999998</v>
      </c>
      <c r="AT53" s="7">
        <v>8.3539999999999992</v>
      </c>
      <c r="AU53" s="7">
        <v>7.4820000000000002</v>
      </c>
      <c r="AV53" s="7">
        <v>6.9530000000000003</v>
      </c>
      <c r="AW53" s="7">
        <v>8.3390000000000004</v>
      </c>
      <c r="AX53" s="7">
        <v>5.819</v>
      </c>
      <c r="AY53" s="7">
        <v>4.54</v>
      </c>
      <c r="AZ53" s="7">
        <v>4.96</v>
      </c>
      <c r="BA53" s="7">
        <v>4.6980000000000004</v>
      </c>
      <c r="BB53" s="7">
        <v>4.7450000000000001</v>
      </c>
      <c r="BC53" s="7">
        <v>7.0129999999999999</v>
      </c>
      <c r="BD53" s="7">
        <v>6.7160000000000002</v>
      </c>
      <c r="BE53" s="7">
        <v>3.363</v>
      </c>
      <c r="BF53" s="7">
        <v>4.5579999999999998</v>
      </c>
      <c r="BG53" s="7">
        <v>5.1950000000000003</v>
      </c>
      <c r="BH53" s="7">
        <v>6.6040000000000001</v>
      </c>
      <c r="BI53" s="7">
        <v>9.5619999999999994</v>
      </c>
      <c r="BJ53" s="7">
        <v>10.811999999999999</v>
      </c>
      <c r="BK53" s="7">
        <v>8.7899999999999991</v>
      </c>
      <c r="BL53" s="7">
        <v>9.5530000000000008</v>
      </c>
      <c r="BM53" s="7">
        <v>9.9740000000000002</v>
      </c>
      <c r="BN53" s="7">
        <v>7.3170000000000002</v>
      </c>
      <c r="BO53" s="7">
        <v>7.47</v>
      </c>
      <c r="BP53" s="7">
        <v>8.2100000000000009</v>
      </c>
      <c r="BQ53" s="7">
        <v>7.9850000000000003</v>
      </c>
      <c r="BR53" s="7">
        <v>7.58</v>
      </c>
      <c r="BS53" s="7">
        <v>8.0969999999999995</v>
      </c>
      <c r="BT53" s="7">
        <v>7.9669999999999996</v>
      </c>
      <c r="BU53" s="7">
        <v>8.4060000000000006</v>
      </c>
      <c r="BV53" s="7">
        <v>5.3940000000000001</v>
      </c>
      <c r="BW53" s="7">
        <v>6.6520000000000001</v>
      </c>
      <c r="BX53" s="7">
        <v>7.3170000000000002</v>
      </c>
    </row>
    <row r="54" spans="1:76" x14ac:dyDescent="0.2">
      <c r="A54" s="8" t="s">
        <v>131</v>
      </c>
      <c r="B54" s="8" t="s">
        <v>132</v>
      </c>
      <c r="AU54" s="7">
        <v>7.4820000000000002</v>
      </c>
      <c r="AV54" s="7">
        <v>6.9530000000000003</v>
      </c>
      <c r="AW54" s="7">
        <v>8.3390000000000004</v>
      </c>
      <c r="AX54" s="7">
        <v>5.819</v>
      </c>
      <c r="AY54" s="7">
        <v>4.54</v>
      </c>
      <c r="AZ54" s="7">
        <v>4.96</v>
      </c>
      <c r="BA54" s="7">
        <v>4.6980000000000004</v>
      </c>
      <c r="BB54" s="7">
        <v>4.7450000000000001</v>
      </c>
      <c r="BC54" s="7">
        <v>7.0129999999999999</v>
      </c>
      <c r="BD54" s="7">
        <v>6.7160000000000002</v>
      </c>
      <c r="BE54" s="7">
        <v>3.363</v>
      </c>
      <c r="BF54" s="7">
        <v>4.5579999999999998</v>
      </c>
      <c r="BG54" s="7">
        <v>5.1950000000000003</v>
      </c>
      <c r="BH54" s="7">
        <v>6.6040000000000001</v>
      </c>
      <c r="BI54" s="7">
        <v>9.5619999999999994</v>
      </c>
      <c r="BJ54" s="7">
        <v>10.811999999999999</v>
      </c>
      <c r="BK54" s="7">
        <v>8.7899999999999991</v>
      </c>
      <c r="BL54" s="7">
        <v>9.5530000000000008</v>
      </c>
      <c r="BM54" s="7">
        <v>9.9740000000000002</v>
      </c>
      <c r="BN54" s="7">
        <v>7.3170000000000002</v>
      </c>
      <c r="BO54" s="7">
        <v>7.47</v>
      </c>
      <c r="BP54" s="7">
        <v>8.2100000000000009</v>
      </c>
      <c r="BQ54" s="7">
        <v>7.9850000000000003</v>
      </c>
      <c r="BR54" s="7">
        <v>7.58</v>
      </c>
      <c r="BS54" s="7">
        <v>8.0969999999999995</v>
      </c>
      <c r="BT54" s="7">
        <v>7.9669999999999996</v>
      </c>
      <c r="BU54" s="7">
        <v>8.4060000000000006</v>
      </c>
      <c r="BV54" s="7">
        <v>5.3940000000000001</v>
      </c>
      <c r="BW54" s="7">
        <v>6.6520000000000001</v>
      </c>
      <c r="BX54" s="7">
        <v>7.3170000000000002</v>
      </c>
    </row>
    <row r="55" spans="1:76" x14ac:dyDescent="0.2">
      <c r="A55" s="8" t="s">
        <v>133</v>
      </c>
      <c r="B55" s="8" t="s">
        <v>134</v>
      </c>
    </row>
    <row r="56" spans="1:76" x14ac:dyDescent="0.2">
      <c r="A56" s="8" t="s">
        <v>535</v>
      </c>
      <c r="B56" s="8" t="s">
        <v>536</v>
      </c>
      <c r="AT56" s="7">
        <v>0</v>
      </c>
      <c r="AU56" s="7">
        <v>0</v>
      </c>
      <c r="AV56" s="7">
        <v>0</v>
      </c>
      <c r="AW56" s="7">
        <v>0</v>
      </c>
      <c r="AX56" s="7">
        <v>0</v>
      </c>
      <c r="AY56" s="7">
        <v>0</v>
      </c>
      <c r="AZ56" s="7">
        <v>0</v>
      </c>
      <c r="BA56" s="7">
        <v>0</v>
      </c>
      <c r="BB56" s="7">
        <v>0</v>
      </c>
      <c r="BC56" s="7">
        <v>0</v>
      </c>
      <c r="BD56" s="7">
        <v>0</v>
      </c>
      <c r="BE56" s="7">
        <v>0</v>
      </c>
      <c r="BF56" s="7">
        <v>0</v>
      </c>
      <c r="BG56" s="7">
        <v>0</v>
      </c>
      <c r="BH56" s="7">
        <v>0</v>
      </c>
      <c r="BI56" s="7">
        <v>0</v>
      </c>
      <c r="BJ56" s="7">
        <v>0</v>
      </c>
      <c r="BK56" s="7">
        <v>0</v>
      </c>
      <c r="BL56" s="7">
        <v>0</v>
      </c>
      <c r="BM56" s="7">
        <v>0</v>
      </c>
      <c r="BN56" s="7">
        <v>0</v>
      </c>
      <c r="BO56" s="7">
        <v>0</v>
      </c>
      <c r="BP56" s="7">
        <v>0</v>
      </c>
      <c r="BQ56" s="7">
        <v>0</v>
      </c>
      <c r="BR56" s="7">
        <v>0</v>
      </c>
      <c r="BS56" s="7">
        <v>0</v>
      </c>
      <c r="BT56" s="7">
        <v>0</v>
      </c>
      <c r="BU56" s="7">
        <v>0</v>
      </c>
      <c r="BV56" s="7">
        <v>-0.52</v>
      </c>
      <c r="BW56" s="7">
        <v>0.46300000000000002</v>
      </c>
      <c r="BX56" s="7">
        <v>0.33700000000000002</v>
      </c>
    </row>
    <row r="57" spans="1:76" x14ac:dyDescent="0.2">
      <c r="A57" s="8" t="s">
        <v>135</v>
      </c>
      <c r="B57" s="8" t="s">
        <v>136</v>
      </c>
      <c r="C57" s="7">
        <v>2E-3</v>
      </c>
      <c r="D57" s="7">
        <v>2E-3</v>
      </c>
      <c r="E57" s="7">
        <v>2E-3</v>
      </c>
      <c r="F57" s="7">
        <v>2E-3</v>
      </c>
      <c r="G57" s="7">
        <v>2E-3</v>
      </c>
      <c r="H57" s="7">
        <v>3.0000000000000001E-3</v>
      </c>
      <c r="I57" s="7">
        <v>3.0000000000000001E-3</v>
      </c>
      <c r="J57" s="7">
        <v>3.0000000000000001E-3</v>
      </c>
      <c r="K57" s="7">
        <v>3.0000000000000001E-3</v>
      </c>
      <c r="L57" s="7">
        <v>4.0000000000000001E-3</v>
      </c>
      <c r="M57" s="7">
        <v>4.0000000000000001E-3</v>
      </c>
      <c r="N57" s="7">
        <v>4.0000000000000001E-3</v>
      </c>
      <c r="O57" s="7">
        <v>4.0000000000000001E-3</v>
      </c>
      <c r="P57" s="7">
        <v>5.0000000000000001E-3</v>
      </c>
      <c r="Q57" s="7">
        <v>5.0000000000000001E-3</v>
      </c>
      <c r="R57" s="7">
        <v>5.0000000000000001E-3</v>
      </c>
      <c r="S57" s="7">
        <v>6.0000000000000001E-3</v>
      </c>
      <c r="T57" s="7">
        <v>6.0000000000000001E-3</v>
      </c>
      <c r="U57" s="7">
        <v>7.0000000000000001E-3</v>
      </c>
      <c r="V57" s="7">
        <v>8.9999999999999993E-3</v>
      </c>
      <c r="W57" s="7">
        <v>1.4E-2</v>
      </c>
      <c r="X57" s="7">
        <v>1.7999999999999999E-2</v>
      </c>
      <c r="Y57" s="7">
        <v>2.1999999999999999E-2</v>
      </c>
      <c r="Z57" s="7">
        <v>2.5999999999999999E-2</v>
      </c>
      <c r="AA57" s="7">
        <v>3.5999999999999997E-2</v>
      </c>
      <c r="AB57" s="7">
        <v>5.2999999999999999E-2</v>
      </c>
      <c r="AC57" s="7">
        <v>5.3999999999999999E-2</v>
      </c>
      <c r="AD57" s="7">
        <v>6.2E-2</v>
      </c>
      <c r="AE57" s="7">
        <v>7.5999999999999998E-2</v>
      </c>
      <c r="AF57" s="7">
        <v>9.0999999999999998E-2</v>
      </c>
      <c r="AG57" s="7">
        <v>0.105</v>
      </c>
      <c r="AH57" s="7">
        <v>0.121</v>
      </c>
      <c r="AI57" s="7">
        <v>0.14599999999999999</v>
      </c>
      <c r="AJ57" s="7">
        <v>0.14699999999999999</v>
      </c>
      <c r="AK57" s="7">
        <v>0.17899999999999999</v>
      </c>
      <c r="AL57" s="7">
        <v>0.253</v>
      </c>
      <c r="AM57" s="7">
        <v>0.28000000000000003</v>
      </c>
      <c r="AN57" s="7">
        <v>0.28000000000000003</v>
      </c>
      <c r="AO57" s="7">
        <v>0.42199999999999999</v>
      </c>
      <c r="AP57" s="7">
        <v>0.52900000000000003</v>
      </c>
      <c r="AQ57" s="7">
        <v>0.81399999999999995</v>
      </c>
      <c r="AR57" s="7">
        <v>1.266</v>
      </c>
      <c r="AS57" s="7">
        <v>1.218</v>
      </c>
      <c r="AT57" s="7">
        <v>1.228</v>
      </c>
      <c r="AU57" s="7">
        <v>1.0189999999999999</v>
      </c>
      <c r="AV57" s="7">
        <v>0.76900000000000002</v>
      </c>
      <c r="AW57" s="7">
        <v>0.67900000000000005</v>
      </c>
      <c r="AX57" s="7">
        <v>0.92500000000000004</v>
      </c>
      <c r="AY57" s="7">
        <v>0.81899999999999995</v>
      </c>
      <c r="AZ57" s="7">
        <v>0.79600000000000004</v>
      </c>
      <c r="BA57" s="7">
        <v>0.69799999999999995</v>
      </c>
      <c r="BB57" s="7">
        <v>1.0629999999999999</v>
      </c>
      <c r="BC57" s="7">
        <v>1.45</v>
      </c>
      <c r="BD57" s="7">
        <v>1.175</v>
      </c>
      <c r="BE57" s="7">
        <v>1.2809999999999999</v>
      </c>
      <c r="BF57" s="7">
        <v>1.3120000000000001</v>
      </c>
      <c r="BG57" s="7">
        <v>1.333</v>
      </c>
      <c r="BH57" s="7">
        <v>2.2909999999999999</v>
      </c>
      <c r="BI57" s="7">
        <v>2.331</v>
      </c>
      <c r="BJ57" s="7">
        <v>2.5470000000000002</v>
      </c>
      <c r="BK57" s="7">
        <v>1.923</v>
      </c>
      <c r="BL57" s="7">
        <v>2.0139999999999998</v>
      </c>
      <c r="BM57" s="7">
        <v>2.008</v>
      </c>
      <c r="BN57" s="7">
        <v>2.222</v>
      </c>
      <c r="BO57" s="7">
        <v>2.0750000000000002</v>
      </c>
      <c r="BP57" s="7">
        <v>1.9339999999999999</v>
      </c>
      <c r="BQ57" s="7">
        <v>1.8540000000000001</v>
      </c>
      <c r="BR57" s="7">
        <v>1.649</v>
      </c>
      <c r="BS57" s="7">
        <v>1.5620000000000001</v>
      </c>
      <c r="BT57" s="7">
        <v>1.6379999999999999</v>
      </c>
      <c r="BU57" s="7">
        <v>1.7130000000000001</v>
      </c>
      <c r="BV57" s="7">
        <v>1.2829999999999999</v>
      </c>
      <c r="BW57" s="7">
        <v>1.494</v>
      </c>
      <c r="BX57" s="7">
        <v>1.8979999999999999</v>
      </c>
    </row>
    <row r="58" spans="1:76" x14ac:dyDescent="0.2">
      <c r="A58" s="8" t="s">
        <v>137</v>
      </c>
      <c r="B58" s="8" t="s">
        <v>138</v>
      </c>
      <c r="C58" s="7">
        <v>1.4E-2</v>
      </c>
      <c r="D58" s="7">
        <v>1.7000000000000001E-2</v>
      </c>
      <c r="E58" s="7">
        <v>0.02</v>
      </c>
      <c r="F58" s="7">
        <v>3.3000000000000002E-2</v>
      </c>
      <c r="G58" s="7">
        <v>3.1E-2</v>
      </c>
      <c r="H58" s="7">
        <v>0.03</v>
      </c>
      <c r="I58" s="7">
        <v>3.5000000000000003E-2</v>
      </c>
      <c r="J58" s="7">
        <v>3.6999999999999998E-2</v>
      </c>
      <c r="K58" s="7">
        <v>1.9E-2</v>
      </c>
      <c r="L58" s="7">
        <v>2.1999999999999999E-2</v>
      </c>
      <c r="M58" s="7">
        <v>4.2999999999999997E-2</v>
      </c>
      <c r="N58" s="7">
        <v>4.3999999999999997E-2</v>
      </c>
      <c r="O58" s="7">
        <v>5.0999999999999997E-2</v>
      </c>
      <c r="P58" s="7">
        <v>6.5000000000000002E-2</v>
      </c>
      <c r="Q58" s="7">
        <v>0.06</v>
      </c>
      <c r="R58" s="7">
        <v>6.4000000000000001E-2</v>
      </c>
      <c r="S58" s="7">
        <v>7.1999999999999995E-2</v>
      </c>
      <c r="T58" s="7">
        <v>7.6999999999999999E-2</v>
      </c>
      <c r="U58" s="7">
        <v>8.5000000000000006E-2</v>
      </c>
      <c r="V58" s="7">
        <v>8.3000000000000004E-2</v>
      </c>
      <c r="W58" s="7">
        <v>8.8999999999999996E-2</v>
      </c>
      <c r="X58" s="7">
        <v>0.10299999999999999</v>
      </c>
      <c r="Y58" s="7">
        <v>0.108</v>
      </c>
      <c r="Z58" s="7">
        <v>0.11799999999999999</v>
      </c>
      <c r="AA58" s="7">
        <v>0.154</v>
      </c>
      <c r="AB58" s="7">
        <v>0.17100000000000001</v>
      </c>
      <c r="AC58" s="7">
        <v>0.20899999999999999</v>
      </c>
      <c r="AD58" s="7">
        <v>0.246</v>
      </c>
      <c r="AE58" s="7">
        <v>0.29799999999999999</v>
      </c>
      <c r="AF58" s="7">
        <v>0.29699999999999999</v>
      </c>
      <c r="AG58" s="7">
        <v>0.318</v>
      </c>
      <c r="AH58" s="7">
        <v>0.36599999999999999</v>
      </c>
      <c r="AI58" s="7">
        <v>0.52</v>
      </c>
      <c r="AJ58" s="7">
        <v>0.7</v>
      </c>
      <c r="AK58" s="7">
        <v>0.79900000000000004</v>
      </c>
      <c r="AL58" s="7">
        <v>0.80100000000000005</v>
      </c>
      <c r="AM58" s="7">
        <v>0.878</v>
      </c>
      <c r="AN58" s="7">
        <v>0.83599999999999997</v>
      </c>
      <c r="AO58" s="7">
        <v>0.78500000000000003</v>
      </c>
      <c r="AP58" s="7">
        <v>0.878</v>
      </c>
      <c r="AQ58" s="7">
        <v>0.94499999999999995</v>
      </c>
      <c r="AR58" s="7">
        <v>1.052</v>
      </c>
      <c r="AS58" s="7">
        <v>1.0740000000000001</v>
      </c>
      <c r="AT58" s="7">
        <v>1.0720000000000001</v>
      </c>
      <c r="AU58" s="7">
        <v>1.0900000000000001</v>
      </c>
      <c r="AV58" s="7">
        <v>1.1739999999999999</v>
      </c>
      <c r="AW58" s="7">
        <v>1.03</v>
      </c>
      <c r="AX58" s="7">
        <v>1.131</v>
      </c>
      <c r="AY58" s="7">
        <v>1.2529999999999999</v>
      </c>
      <c r="AZ58" s="7">
        <v>1.3560000000000001</v>
      </c>
      <c r="BA58" s="7">
        <v>1.4650000000000001</v>
      </c>
      <c r="BB58" s="7">
        <v>1.5469999999999999</v>
      </c>
      <c r="BC58" s="7">
        <v>1.6319999999999999</v>
      </c>
      <c r="BD58" s="7">
        <v>1.627</v>
      </c>
      <c r="BE58" s="7">
        <v>1.9670000000000001</v>
      </c>
      <c r="BF58" s="7">
        <v>1.8640000000000001</v>
      </c>
      <c r="BG58" s="7">
        <v>1.899</v>
      </c>
      <c r="BH58" s="7">
        <v>2.3260000000000001</v>
      </c>
      <c r="BI58" s="7">
        <v>2.2040000000000002</v>
      </c>
      <c r="BJ58" s="7">
        <v>2.3980000000000001</v>
      </c>
      <c r="BK58" s="7">
        <v>2.4239999999999999</v>
      </c>
      <c r="BL58" s="7">
        <v>2.476</v>
      </c>
      <c r="BM58" s="7">
        <v>2.5979999999999999</v>
      </c>
      <c r="BN58" s="7">
        <v>2.867</v>
      </c>
      <c r="BO58" s="7">
        <v>2.8519999999999999</v>
      </c>
      <c r="BP58" s="7">
        <v>2.883</v>
      </c>
      <c r="BQ58" s="7">
        <v>2.9609999999999999</v>
      </c>
      <c r="BR58" s="7">
        <v>3.0950000000000002</v>
      </c>
      <c r="BS58" s="7">
        <v>3.1440000000000001</v>
      </c>
      <c r="BT58" s="7">
        <v>3.3959999999999999</v>
      </c>
      <c r="BU58" s="7">
        <v>3.6379999999999999</v>
      </c>
      <c r="BV58" s="7">
        <v>3.2829999999999999</v>
      </c>
      <c r="BW58" s="7">
        <v>3.8889999999999998</v>
      </c>
      <c r="BX58" s="7">
        <v>4.3330000000000002</v>
      </c>
    </row>
    <row r="59" spans="1:76" x14ac:dyDescent="0.2">
      <c r="B59" t="s">
        <v>83</v>
      </c>
    </row>
    <row r="60" spans="1:76" x14ac:dyDescent="0.2">
      <c r="A60" s="8" t="s">
        <v>125</v>
      </c>
      <c r="B60" s="8" t="s">
        <v>126</v>
      </c>
      <c r="C60" s="7">
        <v>0.10199999999999999</v>
      </c>
      <c r="D60" s="7">
        <v>0.152</v>
      </c>
      <c r="E60" s="7">
        <v>0.17499999999999999</v>
      </c>
      <c r="F60" s="7">
        <v>0.24299999999999999</v>
      </c>
      <c r="G60" s="7">
        <v>0.22500000000000001</v>
      </c>
      <c r="H60" s="7">
        <v>0.29399999999999998</v>
      </c>
      <c r="I60" s="7">
        <v>0.314</v>
      </c>
      <c r="J60" s="7">
        <v>0.36</v>
      </c>
      <c r="K60" s="7">
        <v>0.38100000000000001</v>
      </c>
      <c r="L60" s="7">
        <v>0.47199999999999998</v>
      </c>
      <c r="M60" s="7">
        <v>0.50700000000000001</v>
      </c>
      <c r="N60" s="7">
        <v>0.52200000000000002</v>
      </c>
      <c r="O60" s="7">
        <v>0.54400000000000004</v>
      </c>
      <c r="P60" s="7">
        <v>0.625</v>
      </c>
      <c r="Q60" s="7">
        <v>0.628</v>
      </c>
      <c r="R60" s="7">
        <v>0.59799999999999998</v>
      </c>
      <c r="S60" s="7">
        <v>0.67200000000000004</v>
      </c>
      <c r="T60" s="7">
        <v>0.66600000000000004</v>
      </c>
      <c r="U60" s="7">
        <v>0.90900000000000003</v>
      </c>
      <c r="V60" s="7">
        <v>1.0760000000000001</v>
      </c>
      <c r="W60" s="7">
        <v>1.21</v>
      </c>
      <c r="X60" s="7">
        <v>1.1599999999999999</v>
      </c>
      <c r="Y60" s="7">
        <v>1.115</v>
      </c>
      <c r="Z60" s="7">
        <v>1.0009999999999999</v>
      </c>
      <c r="AA60" s="7">
        <v>1.0529999999999999</v>
      </c>
      <c r="AB60" s="7">
        <v>1.355</v>
      </c>
      <c r="AC60" s="7">
        <v>2.278</v>
      </c>
      <c r="AD60" s="7">
        <v>2.3959999999999999</v>
      </c>
      <c r="AE60" s="7">
        <v>3.048</v>
      </c>
      <c r="AF60" s="7">
        <v>3.7709999999999999</v>
      </c>
      <c r="AG60" s="7">
        <v>4.6820000000000004</v>
      </c>
      <c r="AH60" s="7">
        <v>5.7220000000000004</v>
      </c>
      <c r="AI60" s="7">
        <v>8.9600000000000009</v>
      </c>
      <c r="AJ60" s="7">
        <v>10.606</v>
      </c>
      <c r="AK60" s="7">
        <v>14.734999999999999</v>
      </c>
      <c r="AL60" s="7">
        <v>16.895</v>
      </c>
      <c r="AM60" s="7">
        <v>19.587</v>
      </c>
      <c r="AN60" s="7">
        <v>21.248000000000001</v>
      </c>
      <c r="AO60" s="7">
        <v>21.452999999999999</v>
      </c>
      <c r="AP60" s="7">
        <v>22.277999999999999</v>
      </c>
      <c r="AQ60" s="7">
        <v>24.824999999999999</v>
      </c>
      <c r="AR60" s="7">
        <v>28.510999999999999</v>
      </c>
      <c r="AS60" s="7">
        <v>30.96</v>
      </c>
      <c r="AT60" s="7">
        <v>34.100999999999999</v>
      </c>
      <c r="AU60" s="7">
        <v>37.24</v>
      </c>
      <c r="AV60" s="7">
        <v>39.619999999999997</v>
      </c>
      <c r="AW60" s="7">
        <v>42.509</v>
      </c>
      <c r="AX60" s="7">
        <v>45.814</v>
      </c>
      <c r="AY60" s="7">
        <v>46.862000000000002</v>
      </c>
      <c r="AZ60" s="7">
        <v>46.761000000000003</v>
      </c>
      <c r="BA60" s="7">
        <v>43.99</v>
      </c>
      <c r="BB60" s="7">
        <v>44.634999999999998</v>
      </c>
      <c r="BC60" s="7">
        <v>47.741999999999997</v>
      </c>
      <c r="BD60" s="7">
        <v>48.893000000000001</v>
      </c>
      <c r="BE60" s="7">
        <v>47.826999999999998</v>
      </c>
      <c r="BF60" s="7">
        <v>48.484000000000002</v>
      </c>
      <c r="BG60" s="7">
        <v>48.923000000000002</v>
      </c>
      <c r="BH60" s="7">
        <v>49.256999999999998</v>
      </c>
      <c r="BI60" s="7">
        <v>53.668999999999997</v>
      </c>
      <c r="BJ60" s="7">
        <v>58.66</v>
      </c>
      <c r="BK60" s="7">
        <v>50.521999999999998</v>
      </c>
      <c r="BL60" s="7">
        <v>51.265000000000001</v>
      </c>
      <c r="BM60" s="7">
        <v>56.606999999999999</v>
      </c>
      <c r="BN60" s="7">
        <v>55.856999999999999</v>
      </c>
      <c r="BO60" s="7">
        <v>49.892000000000003</v>
      </c>
      <c r="BP60" s="7">
        <v>47.374000000000002</v>
      </c>
      <c r="BQ60" s="7">
        <v>44.325000000000003</v>
      </c>
      <c r="BR60" s="7">
        <v>41.640999999999998</v>
      </c>
      <c r="BS60" s="7">
        <v>40.523000000000003</v>
      </c>
      <c r="BT60" s="7">
        <v>40.976999999999997</v>
      </c>
      <c r="BU60" s="7">
        <v>36.158000000000001</v>
      </c>
      <c r="BV60" s="7">
        <v>29.981999999999999</v>
      </c>
      <c r="BW60" s="7">
        <v>35.658000000000001</v>
      </c>
      <c r="BX60" s="7">
        <v>51.960999999999999</v>
      </c>
    </row>
    <row r="61" spans="1:76" x14ac:dyDescent="0.2">
      <c r="A61" s="8" t="s">
        <v>127</v>
      </c>
      <c r="B61" s="8" t="s">
        <v>128</v>
      </c>
      <c r="C61" s="7">
        <v>0.10199999999999999</v>
      </c>
      <c r="D61" s="7">
        <v>0.152</v>
      </c>
      <c r="E61" s="7">
        <v>0.17499999999999999</v>
      </c>
      <c r="F61" s="7">
        <v>0.24299999999999999</v>
      </c>
      <c r="G61" s="7">
        <v>0.22500000000000001</v>
      </c>
      <c r="H61" s="7">
        <v>0.29399999999999998</v>
      </c>
      <c r="I61" s="7">
        <v>0.314</v>
      </c>
      <c r="J61" s="7">
        <v>0.36</v>
      </c>
      <c r="K61" s="7">
        <v>0.38100000000000001</v>
      </c>
      <c r="L61" s="7">
        <v>0.47199999999999998</v>
      </c>
      <c r="M61" s="7">
        <v>0.50700000000000001</v>
      </c>
      <c r="N61" s="7">
        <v>0.52200000000000002</v>
      </c>
      <c r="O61" s="7">
        <v>0.54400000000000004</v>
      </c>
      <c r="P61" s="7">
        <v>0.625</v>
      </c>
      <c r="Q61" s="7">
        <v>0.628</v>
      </c>
      <c r="R61" s="7">
        <v>0.59799999999999998</v>
      </c>
      <c r="S61" s="7">
        <v>0.67200000000000004</v>
      </c>
      <c r="T61" s="7">
        <v>0.66600000000000004</v>
      </c>
      <c r="U61" s="7">
        <v>0.90900000000000003</v>
      </c>
      <c r="V61" s="7">
        <v>1.0760000000000001</v>
      </c>
      <c r="W61" s="7">
        <v>1.21</v>
      </c>
      <c r="X61" s="7">
        <v>1.1599999999999999</v>
      </c>
      <c r="Y61" s="7">
        <v>1.115</v>
      </c>
      <c r="Z61" s="7">
        <v>1.0009999999999999</v>
      </c>
      <c r="AA61" s="7">
        <v>1.0529999999999999</v>
      </c>
      <c r="AB61" s="7">
        <v>1.355</v>
      </c>
      <c r="AC61" s="7">
        <v>2.278</v>
      </c>
      <c r="AD61" s="7">
        <v>2.3959999999999999</v>
      </c>
      <c r="AE61" s="7">
        <v>3.048</v>
      </c>
      <c r="AF61" s="7">
        <v>3.7709999999999999</v>
      </c>
      <c r="AG61" s="7">
        <v>4.6820000000000004</v>
      </c>
      <c r="AH61" s="7">
        <v>5.7220000000000004</v>
      </c>
      <c r="AI61" s="7">
        <v>8.9600000000000009</v>
      </c>
      <c r="AJ61" s="7">
        <v>10.606</v>
      </c>
      <c r="AK61" s="7">
        <v>14.734999999999999</v>
      </c>
      <c r="AL61" s="7">
        <v>16.895</v>
      </c>
      <c r="AM61" s="7">
        <v>19.587</v>
      </c>
      <c r="AN61" s="7">
        <v>21.248000000000001</v>
      </c>
      <c r="AO61" s="7">
        <v>21.452999999999999</v>
      </c>
      <c r="AP61" s="7">
        <v>22.277999999999999</v>
      </c>
      <c r="AQ61" s="7">
        <v>24.824999999999999</v>
      </c>
      <c r="AR61" s="7">
        <v>28.510999999999999</v>
      </c>
      <c r="AS61" s="7">
        <v>30.96</v>
      </c>
      <c r="AT61" s="7">
        <v>34.100999999999999</v>
      </c>
      <c r="AU61" s="7">
        <v>37.24</v>
      </c>
      <c r="AV61" s="7">
        <v>39.619999999999997</v>
      </c>
      <c r="AW61" s="7">
        <v>42.509</v>
      </c>
      <c r="AX61" s="7">
        <v>45.814</v>
      </c>
      <c r="AY61" s="7">
        <v>46.808999999999997</v>
      </c>
      <c r="AZ61" s="7">
        <v>46.704000000000001</v>
      </c>
      <c r="BA61" s="7">
        <v>43.948</v>
      </c>
      <c r="BB61" s="7">
        <v>44.576000000000001</v>
      </c>
      <c r="BC61" s="7">
        <v>47.665999999999997</v>
      </c>
      <c r="BD61" s="7">
        <v>48.819000000000003</v>
      </c>
      <c r="BE61" s="7">
        <v>47.738999999999997</v>
      </c>
      <c r="BF61" s="7">
        <v>48.396999999999998</v>
      </c>
      <c r="BG61" s="7">
        <v>48.829000000000001</v>
      </c>
      <c r="BH61" s="7">
        <v>49.158000000000001</v>
      </c>
      <c r="BI61" s="7">
        <v>53.566000000000003</v>
      </c>
      <c r="BJ61" s="7">
        <v>58.543999999999997</v>
      </c>
      <c r="BK61" s="7">
        <v>50.402000000000001</v>
      </c>
      <c r="BL61" s="7">
        <v>51.143999999999998</v>
      </c>
      <c r="BM61" s="7">
        <v>56.478000000000002</v>
      </c>
      <c r="BN61" s="7">
        <v>55.72</v>
      </c>
      <c r="BO61" s="7">
        <v>49.764000000000003</v>
      </c>
      <c r="BP61" s="7">
        <v>47.244</v>
      </c>
      <c r="BQ61" s="7">
        <v>44.192</v>
      </c>
      <c r="BR61" s="7">
        <v>41.503999999999998</v>
      </c>
      <c r="BS61" s="7">
        <v>40.378</v>
      </c>
      <c r="BT61" s="7">
        <v>40.817999999999998</v>
      </c>
      <c r="BU61" s="7">
        <v>35.985999999999997</v>
      </c>
      <c r="BV61" s="7">
        <v>29.798999999999999</v>
      </c>
      <c r="BW61" s="7">
        <v>35.481000000000002</v>
      </c>
      <c r="BX61" s="7">
        <v>51.755000000000003</v>
      </c>
    </row>
    <row r="62" spans="1:76" x14ac:dyDescent="0.2">
      <c r="A62" s="8" t="s">
        <v>129</v>
      </c>
      <c r="B62" s="8" t="s">
        <v>130</v>
      </c>
    </row>
    <row r="63" spans="1:76" x14ac:dyDescent="0.2">
      <c r="A63" s="8" t="s">
        <v>131</v>
      </c>
      <c r="B63" s="8" t="s">
        <v>132</v>
      </c>
    </row>
    <row r="64" spans="1:76" x14ac:dyDescent="0.2">
      <c r="A64" s="8" t="s">
        <v>133</v>
      </c>
      <c r="B64" s="8" t="s">
        <v>134</v>
      </c>
    </row>
    <row r="65" spans="1:76" x14ac:dyDescent="0.2">
      <c r="A65" s="8" t="s">
        <v>535</v>
      </c>
      <c r="B65" s="8" t="s">
        <v>536</v>
      </c>
    </row>
    <row r="66" spans="1:76" x14ac:dyDescent="0.2">
      <c r="A66" s="8" t="s">
        <v>135</v>
      </c>
      <c r="B66" s="8" t="s">
        <v>136</v>
      </c>
    </row>
    <row r="67" spans="1:76" x14ac:dyDescent="0.2">
      <c r="A67" s="8" t="s">
        <v>137</v>
      </c>
      <c r="B67" s="8" t="s">
        <v>138</v>
      </c>
      <c r="AY67" s="7">
        <v>5.3999999999999999E-2</v>
      </c>
      <c r="AZ67" s="7">
        <v>5.7000000000000002E-2</v>
      </c>
      <c r="BA67" s="7">
        <v>4.2000000000000003E-2</v>
      </c>
      <c r="BB67" s="7">
        <v>5.8999999999999997E-2</v>
      </c>
      <c r="BC67" s="7">
        <v>7.6999999999999999E-2</v>
      </c>
      <c r="BD67" s="7">
        <v>7.4999999999999997E-2</v>
      </c>
      <c r="BE67" s="7">
        <v>8.8999999999999996E-2</v>
      </c>
      <c r="BF67" s="7">
        <v>8.5999999999999993E-2</v>
      </c>
      <c r="BG67" s="7">
        <v>9.5000000000000001E-2</v>
      </c>
      <c r="BH67" s="7">
        <v>9.9000000000000005E-2</v>
      </c>
      <c r="BI67" s="7">
        <v>0.10299999999999999</v>
      </c>
      <c r="BJ67" s="7">
        <v>0.11700000000000001</v>
      </c>
      <c r="BK67" s="7">
        <v>0.12</v>
      </c>
      <c r="BL67" s="7">
        <v>0.121</v>
      </c>
      <c r="BM67" s="7">
        <v>0.129</v>
      </c>
      <c r="BN67" s="7">
        <v>0.13700000000000001</v>
      </c>
      <c r="BO67" s="7">
        <v>0.128</v>
      </c>
      <c r="BP67" s="7">
        <v>0.13</v>
      </c>
      <c r="BQ67" s="7">
        <v>0.13300000000000001</v>
      </c>
      <c r="BR67" s="7">
        <v>0.13700000000000001</v>
      </c>
      <c r="BS67" s="7">
        <v>0.14499999999999999</v>
      </c>
      <c r="BT67" s="7">
        <v>0.159</v>
      </c>
      <c r="BU67" s="7">
        <v>0.17199999999999999</v>
      </c>
      <c r="BV67" s="7">
        <v>0.183</v>
      </c>
      <c r="BW67" s="7">
        <v>0.17699999999999999</v>
      </c>
      <c r="BX67" s="7">
        <v>0.20599999999999999</v>
      </c>
    </row>
    <row r="68" spans="1:76" x14ac:dyDescent="0.2">
      <c r="A68" s="8" t="s">
        <v>139</v>
      </c>
      <c r="B68" s="8" t="s">
        <v>140</v>
      </c>
      <c r="C68" s="7">
        <v>1.8680000000000001</v>
      </c>
      <c r="D68" s="7">
        <v>2.258</v>
      </c>
      <c r="E68" s="7">
        <v>3</v>
      </c>
      <c r="F68" s="7">
        <v>3.613</v>
      </c>
      <c r="G68" s="7">
        <v>3.847</v>
      </c>
      <c r="H68" s="7">
        <v>3.9990000000000001</v>
      </c>
      <c r="I68" s="7">
        <v>4.1849999999999996</v>
      </c>
      <c r="J68" s="7">
        <v>4.5350000000000001</v>
      </c>
      <c r="K68" s="7">
        <v>5.1890000000000001</v>
      </c>
      <c r="L68" s="7">
        <v>6.13</v>
      </c>
      <c r="M68" s="7">
        <v>7.0620000000000003</v>
      </c>
      <c r="N68" s="7">
        <v>7.66</v>
      </c>
      <c r="O68" s="7">
        <v>8.3170000000000002</v>
      </c>
      <c r="P68" s="7">
        <v>9.3620000000000001</v>
      </c>
      <c r="Q68" s="7">
        <v>10.818</v>
      </c>
      <c r="R68" s="7">
        <v>12.231999999999999</v>
      </c>
      <c r="S68" s="7">
        <v>13.045999999999999</v>
      </c>
      <c r="T68" s="7">
        <v>14.157</v>
      </c>
      <c r="U68" s="7">
        <v>14.826000000000001</v>
      </c>
      <c r="V68" s="7">
        <v>15.234999999999999</v>
      </c>
      <c r="W68" s="7">
        <v>17.748999999999999</v>
      </c>
      <c r="X68" s="7">
        <v>19.443000000000001</v>
      </c>
      <c r="Y68" s="7">
        <v>21.815999999999999</v>
      </c>
      <c r="Z68" s="7">
        <v>24.61</v>
      </c>
      <c r="AA68" s="7">
        <v>27.917999999999999</v>
      </c>
      <c r="AB68" s="7">
        <v>31.271999999999998</v>
      </c>
      <c r="AC68" s="7">
        <v>36.014000000000003</v>
      </c>
      <c r="AD68" s="7">
        <v>42.962000000000003</v>
      </c>
      <c r="AE68" s="7">
        <v>45.676000000000002</v>
      </c>
      <c r="AF68" s="7">
        <v>53.884</v>
      </c>
      <c r="AG68" s="7">
        <v>63.3</v>
      </c>
      <c r="AH68" s="7">
        <v>71.367999999999995</v>
      </c>
      <c r="AI68" s="7">
        <v>79.983000000000004</v>
      </c>
      <c r="AJ68" s="7">
        <v>94.052999999999997</v>
      </c>
      <c r="AK68" s="7">
        <v>102.01</v>
      </c>
      <c r="AL68" s="7">
        <v>109.13500000000001</v>
      </c>
      <c r="AM68" s="7">
        <v>118.91500000000001</v>
      </c>
      <c r="AN68" s="7">
        <v>125.31399999999999</v>
      </c>
      <c r="AO68" s="7">
        <v>133.51400000000001</v>
      </c>
      <c r="AP68" s="7">
        <v>143.89599999999999</v>
      </c>
      <c r="AQ68" s="7">
        <v>151.82599999999999</v>
      </c>
      <c r="AR68" s="7">
        <v>158.447</v>
      </c>
      <c r="AS68" s="7">
        <v>165.11199999999999</v>
      </c>
      <c r="AT68" s="7">
        <v>166.505</v>
      </c>
      <c r="AU68" s="7">
        <v>169.47399999999999</v>
      </c>
      <c r="AV68" s="7">
        <v>179.858</v>
      </c>
      <c r="AW68" s="7">
        <v>188.476</v>
      </c>
      <c r="AX68" s="7">
        <v>195.542</v>
      </c>
      <c r="AY68" s="7">
        <v>201.84299999999999</v>
      </c>
      <c r="AZ68" s="7">
        <v>210.65199999999999</v>
      </c>
      <c r="BA68" s="7">
        <v>219.523</v>
      </c>
      <c r="BB68" s="7">
        <v>222.80500000000001</v>
      </c>
      <c r="BC68" s="7">
        <v>225.80199999999999</v>
      </c>
      <c r="BD68" s="7">
        <v>229.96799999999999</v>
      </c>
      <c r="BE68" s="7">
        <v>235.154</v>
      </c>
      <c r="BF68" s="7">
        <v>251.624</v>
      </c>
      <c r="BG68" s="7">
        <v>266.53399999999999</v>
      </c>
      <c r="BH68" s="7">
        <v>280.64800000000002</v>
      </c>
      <c r="BI68" s="7">
        <v>290.93400000000003</v>
      </c>
      <c r="BJ68" s="7">
        <v>292.56799999999998</v>
      </c>
      <c r="BK68" s="7">
        <v>291.47899999999998</v>
      </c>
      <c r="BL68" s="7">
        <v>294.38299999999998</v>
      </c>
      <c r="BM68" s="7">
        <v>311.40899999999999</v>
      </c>
      <c r="BN68" s="7">
        <v>318.34699999999998</v>
      </c>
      <c r="BO68" s="7">
        <v>333.791</v>
      </c>
      <c r="BP68" s="7">
        <v>334.178</v>
      </c>
      <c r="BQ68" s="7">
        <v>338.16300000000001</v>
      </c>
      <c r="BR68" s="7">
        <v>349.01799999999997</v>
      </c>
      <c r="BS68" s="7">
        <v>368.358</v>
      </c>
      <c r="BT68" s="7">
        <v>379.62599999999998</v>
      </c>
      <c r="BU68" s="7">
        <v>402.48500000000001</v>
      </c>
      <c r="BV68" s="7">
        <v>376.71199999999999</v>
      </c>
      <c r="BW68" s="7">
        <v>398.577</v>
      </c>
      <c r="BX68" s="7">
        <v>414.61399999999998</v>
      </c>
    </row>
    <row r="69" spans="1:76" x14ac:dyDescent="0.2">
      <c r="A69" s="8" t="s">
        <v>141</v>
      </c>
      <c r="B69" s="8" t="s">
        <v>537</v>
      </c>
      <c r="AF69" s="7">
        <v>44.064999999999998</v>
      </c>
      <c r="AG69" s="7">
        <v>51.908999999999999</v>
      </c>
      <c r="AH69" s="7">
        <v>57.795000000000002</v>
      </c>
      <c r="AI69" s="7">
        <v>64.081999999999994</v>
      </c>
      <c r="AJ69" s="7">
        <v>75.156999999999996</v>
      </c>
      <c r="AK69" s="7">
        <v>80.891999999999996</v>
      </c>
      <c r="AL69" s="7">
        <v>85.799000000000007</v>
      </c>
      <c r="AM69" s="7">
        <v>93.863</v>
      </c>
      <c r="AN69" s="7">
        <v>98.731999999999999</v>
      </c>
      <c r="AO69" s="7">
        <v>105.508</v>
      </c>
      <c r="AP69" s="7">
        <v>114.206</v>
      </c>
      <c r="AQ69" s="7">
        <v>120.303</v>
      </c>
      <c r="AR69" s="7">
        <v>125.711</v>
      </c>
      <c r="AS69" s="7">
        <v>129.898</v>
      </c>
      <c r="AT69" s="7">
        <v>129.92500000000001</v>
      </c>
      <c r="AU69" s="7">
        <v>131.36000000000001</v>
      </c>
      <c r="AV69" s="7">
        <v>140.38800000000001</v>
      </c>
      <c r="AW69" s="7">
        <v>147.923</v>
      </c>
      <c r="AX69" s="7">
        <v>153.791</v>
      </c>
      <c r="AY69" s="7">
        <v>158.923</v>
      </c>
      <c r="AZ69" s="7">
        <v>166.93</v>
      </c>
      <c r="BA69" s="7">
        <v>174.637</v>
      </c>
      <c r="BB69" s="7">
        <v>177.20699999999999</v>
      </c>
      <c r="BC69" s="7">
        <v>178.64500000000001</v>
      </c>
      <c r="BD69" s="7">
        <v>181.65700000000001</v>
      </c>
      <c r="BE69" s="7">
        <v>184.947</v>
      </c>
      <c r="BF69" s="7">
        <v>199.10300000000001</v>
      </c>
      <c r="BG69" s="7">
        <v>211.58500000000001</v>
      </c>
      <c r="BH69" s="7">
        <v>222.76</v>
      </c>
      <c r="BI69" s="7">
        <v>230.17</v>
      </c>
      <c r="BJ69" s="7">
        <v>228.15799999999999</v>
      </c>
      <c r="BK69" s="7">
        <v>225.61799999999999</v>
      </c>
      <c r="BL69" s="7">
        <v>226.37700000000001</v>
      </c>
      <c r="BM69" s="7">
        <v>240.48400000000001</v>
      </c>
      <c r="BN69" s="7">
        <v>245.24799999999999</v>
      </c>
      <c r="BO69" s="7">
        <v>259.54700000000003</v>
      </c>
      <c r="BP69" s="7">
        <v>259.334</v>
      </c>
      <c r="BQ69" s="7">
        <v>264.04500000000002</v>
      </c>
      <c r="BR69" s="7">
        <v>274.33199999999999</v>
      </c>
      <c r="BS69" s="7">
        <v>292.01799999999997</v>
      </c>
      <c r="BT69" s="7">
        <v>301.46300000000002</v>
      </c>
      <c r="BU69" s="7">
        <v>322.37200000000001</v>
      </c>
      <c r="BV69" s="7">
        <v>295.517</v>
      </c>
      <c r="BW69" s="7">
        <v>314.17399999999998</v>
      </c>
      <c r="BX69" s="7">
        <v>323.096</v>
      </c>
    </row>
    <row r="70" spans="1:76" x14ac:dyDescent="0.2">
      <c r="B70" t="s">
        <v>92</v>
      </c>
    </row>
    <row r="71" spans="1:76" x14ac:dyDescent="0.2">
      <c r="B71" t="s">
        <v>143</v>
      </c>
    </row>
    <row r="72" spans="1:76" x14ac:dyDescent="0.2">
      <c r="B72" t="s">
        <v>76</v>
      </c>
    </row>
    <row r="73" spans="1:76" x14ac:dyDescent="0.2">
      <c r="A73" s="8" t="s">
        <v>139</v>
      </c>
      <c r="B73" s="8" t="s">
        <v>140</v>
      </c>
      <c r="C73" s="7">
        <v>1.8680000000000001</v>
      </c>
      <c r="D73" s="7">
        <v>2.258</v>
      </c>
      <c r="E73" s="7">
        <v>3</v>
      </c>
      <c r="F73" s="7">
        <v>3.613</v>
      </c>
      <c r="G73" s="7">
        <v>3.847</v>
      </c>
      <c r="H73" s="7">
        <v>3.9990000000000001</v>
      </c>
      <c r="I73" s="7">
        <v>4.1849999999999996</v>
      </c>
      <c r="J73" s="7">
        <v>4.5350000000000001</v>
      </c>
      <c r="K73" s="7">
        <v>5.1890000000000001</v>
      </c>
      <c r="L73" s="7">
        <v>6.13</v>
      </c>
      <c r="M73" s="7">
        <v>7.0620000000000003</v>
      </c>
      <c r="N73" s="7">
        <v>7.66</v>
      </c>
      <c r="O73" s="7">
        <v>8.3170000000000002</v>
      </c>
      <c r="P73" s="7">
        <v>9.3620000000000001</v>
      </c>
      <c r="Q73" s="7">
        <v>10.818</v>
      </c>
      <c r="R73" s="7">
        <v>12.231999999999999</v>
      </c>
      <c r="S73" s="7">
        <v>13.045999999999999</v>
      </c>
      <c r="T73" s="7">
        <v>14.157</v>
      </c>
      <c r="U73" s="7">
        <v>14.826000000000001</v>
      </c>
      <c r="V73" s="7">
        <v>15.234999999999999</v>
      </c>
      <c r="W73" s="7">
        <v>17.748999999999999</v>
      </c>
      <c r="X73" s="7">
        <v>19.443000000000001</v>
      </c>
      <c r="Y73" s="7">
        <v>21.815999999999999</v>
      </c>
      <c r="Z73" s="7">
        <v>24.61</v>
      </c>
      <c r="AA73" s="7">
        <v>27.917999999999999</v>
      </c>
      <c r="AB73" s="7">
        <v>31.271999999999998</v>
      </c>
      <c r="AC73" s="7">
        <v>36.014000000000003</v>
      </c>
      <c r="AD73" s="7">
        <v>42.962000000000003</v>
      </c>
      <c r="AE73" s="7">
        <v>45.676000000000002</v>
      </c>
      <c r="AF73" s="7">
        <v>53.884</v>
      </c>
      <c r="AG73" s="7">
        <v>63.3</v>
      </c>
      <c r="AH73" s="7">
        <v>71.367999999999995</v>
      </c>
      <c r="AI73" s="7">
        <v>79.983000000000004</v>
      </c>
      <c r="AJ73" s="7">
        <v>94.052999999999997</v>
      </c>
      <c r="AK73" s="7">
        <v>102.01</v>
      </c>
      <c r="AL73" s="7">
        <v>109.13500000000001</v>
      </c>
      <c r="AM73" s="7">
        <v>118.91500000000001</v>
      </c>
      <c r="AN73" s="7">
        <v>125.31399999999999</v>
      </c>
      <c r="AO73" s="7">
        <v>133.51400000000001</v>
      </c>
      <c r="AP73" s="7">
        <v>143.89599999999999</v>
      </c>
      <c r="AQ73" s="7">
        <v>151.82599999999999</v>
      </c>
      <c r="AR73" s="7">
        <v>158.447</v>
      </c>
      <c r="AS73" s="7">
        <v>165.11199999999999</v>
      </c>
      <c r="AT73" s="7">
        <v>166.505</v>
      </c>
      <c r="AU73" s="7">
        <v>169.47399999999999</v>
      </c>
      <c r="AV73" s="7">
        <v>179.858</v>
      </c>
      <c r="AW73" s="7">
        <v>188.476</v>
      </c>
      <c r="AX73" s="7">
        <v>195.542</v>
      </c>
      <c r="AY73" s="7">
        <v>201.84299999999999</v>
      </c>
      <c r="AZ73" s="7">
        <v>210.65199999999999</v>
      </c>
      <c r="BA73" s="7">
        <v>219.523</v>
      </c>
      <c r="BB73" s="7">
        <v>222.80500000000001</v>
      </c>
      <c r="BC73" s="7">
        <v>225.80199999999999</v>
      </c>
      <c r="BD73" s="7">
        <v>229.96799999999999</v>
      </c>
      <c r="BE73" s="7">
        <v>235.154</v>
      </c>
      <c r="BF73" s="7">
        <v>251.624</v>
      </c>
      <c r="BG73" s="7">
        <v>266.53399999999999</v>
      </c>
      <c r="BH73" s="7">
        <v>280.64800000000002</v>
      </c>
      <c r="BI73" s="7">
        <v>290.93400000000003</v>
      </c>
      <c r="BJ73" s="7">
        <v>292.56799999999998</v>
      </c>
      <c r="BK73" s="7">
        <v>291.47899999999998</v>
      </c>
      <c r="BL73" s="7">
        <v>294.38299999999998</v>
      </c>
      <c r="BM73" s="7">
        <v>311.40899999999999</v>
      </c>
      <c r="BN73" s="7">
        <v>318.34699999999998</v>
      </c>
      <c r="BO73" s="7">
        <v>333.791</v>
      </c>
      <c r="BP73" s="7">
        <v>334.178</v>
      </c>
      <c r="BQ73" s="7">
        <v>338.16300000000001</v>
      </c>
      <c r="BR73" s="7">
        <v>349.01799999999997</v>
      </c>
      <c r="BS73" s="7">
        <v>368.358</v>
      </c>
      <c r="BT73" s="7">
        <v>379.62599999999998</v>
      </c>
      <c r="BU73" s="7">
        <v>402.48500000000001</v>
      </c>
      <c r="BV73" s="7">
        <v>376.71199999999999</v>
      </c>
      <c r="BW73" s="7">
        <v>398.577</v>
      </c>
      <c r="BX73" s="7">
        <v>414.61399999999998</v>
      </c>
    </row>
    <row r="74" spans="1:76" x14ac:dyDescent="0.2">
      <c r="A74" s="8" t="s">
        <v>162</v>
      </c>
      <c r="B74" s="8" t="s">
        <v>163</v>
      </c>
      <c r="C74" s="7">
        <v>0.501</v>
      </c>
      <c r="D74" s="7">
        <v>0.65400000000000003</v>
      </c>
      <c r="E74" s="7">
        <v>0.80300000000000005</v>
      </c>
      <c r="F74" s="7">
        <v>0.96799999999999997</v>
      </c>
      <c r="G74" s="7">
        <v>1.2110000000000001</v>
      </c>
      <c r="H74" s="7">
        <v>1.143</v>
      </c>
      <c r="I74" s="7">
        <v>1.1319999999999999</v>
      </c>
      <c r="J74" s="7">
        <v>1.4379999999999999</v>
      </c>
      <c r="K74" s="7">
        <v>1.669</v>
      </c>
      <c r="L74" s="7">
        <v>2.1619999999999999</v>
      </c>
      <c r="M74" s="7">
        <v>2.4260000000000002</v>
      </c>
      <c r="N74" s="7">
        <v>2.5590000000000002</v>
      </c>
      <c r="O74" s="7">
        <v>2.7509999999999999</v>
      </c>
      <c r="P74" s="7">
        <v>2.8639999999999999</v>
      </c>
      <c r="Q74" s="7">
        <v>3.1749999999999998</v>
      </c>
      <c r="R74" s="7">
        <v>3.9079999999999999</v>
      </c>
      <c r="S74" s="7">
        <v>4.3760000000000003</v>
      </c>
      <c r="T74" s="7">
        <v>4.5999999999999996</v>
      </c>
      <c r="U74" s="7">
        <v>4.859</v>
      </c>
      <c r="V74" s="7">
        <v>5.67</v>
      </c>
      <c r="W74" s="7">
        <v>6.827</v>
      </c>
      <c r="X74" s="7">
        <v>7.9260000000000002</v>
      </c>
      <c r="Y74" s="7">
        <v>8.2929999999999993</v>
      </c>
      <c r="Z74" s="7">
        <v>9.4760000000000009</v>
      </c>
      <c r="AA74" s="7">
        <v>10.715999999999999</v>
      </c>
      <c r="AB74" s="7">
        <v>14.397</v>
      </c>
      <c r="AC74" s="7">
        <v>14.428000000000001</v>
      </c>
      <c r="AD74" s="7">
        <v>18.962</v>
      </c>
      <c r="AE74" s="7">
        <v>21.486999999999998</v>
      </c>
      <c r="AF74" s="7">
        <v>23.21</v>
      </c>
      <c r="AG74" s="7">
        <v>27.538</v>
      </c>
      <c r="AH74" s="7">
        <v>33.276000000000003</v>
      </c>
      <c r="AI74" s="7">
        <v>38.332000000000001</v>
      </c>
      <c r="AJ74" s="7">
        <v>44.984000000000002</v>
      </c>
      <c r="AK74" s="7">
        <v>50.454999999999998</v>
      </c>
      <c r="AL74" s="7">
        <v>56.472000000000001</v>
      </c>
      <c r="AM74" s="7">
        <v>59.597999999999999</v>
      </c>
      <c r="AN74" s="7">
        <v>64.004000000000005</v>
      </c>
      <c r="AO74" s="7">
        <v>67.876000000000005</v>
      </c>
      <c r="AP74" s="7">
        <v>70.12</v>
      </c>
      <c r="AQ74" s="7">
        <v>75.935000000000002</v>
      </c>
      <c r="AR74" s="7">
        <v>82.113</v>
      </c>
      <c r="AS74" s="7">
        <v>86.646000000000001</v>
      </c>
      <c r="AT74" s="7">
        <v>87.218000000000004</v>
      </c>
      <c r="AU74" s="7">
        <v>89.647000000000006</v>
      </c>
      <c r="AV74" s="7">
        <v>94.576999999999998</v>
      </c>
      <c r="AW74" s="7">
        <v>97.792000000000002</v>
      </c>
      <c r="AX74" s="7">
        <v>107.086</v>
      </c>
      <c r="AY74" s="7">
        <v>118.024</v>
      </c>
      <c r="AZ74" s="7">
        <v>151.99199999999999</v>
      </c>
      <c r="BA74" s="7">
        <v>165.18199999999999</v>
      </c>
      <c r="BB74" s="7">
        <v>174.643</v>
      </c>
      <c r="BC74" s="7">
        <v>185.768</v>
      </c>
      <c r="BD74" s="7">
        <v>178.583</v>
      </c>
      <c r="BE74" s="7">
        <v>178.167</v>
      </c>
      <c r="BF74" s="7">
        <v>188.518</v>
      </c>
      <c r="BG74" s="7">
        <v>199.52099999999999</v>
      </c>
      <c r="BH74" s="7">
        <v>218.09399999999999</v>
      </c>
      <c r="BI74" s="7">
        <v>226.98500000000001</v>
      </c>
      <c r="BJ74" s="7">
        <v>236.709</v>
      </c>
      <c r="BK74" s="7">
        <v>206.38399999999999</v>
      </c>
      <c r="BL74" s="7">
        <v>223.084</v>
      </c>
      <c r="BM74" s="7">
        <v>240.77</v>
      </c>
      <c r="BN74" s="7">
        <v>259.51100000000002</v>
      </c>
      <c r="BO74" s="7">
        <v>272.25</v>
      </c>
      <c r="BP74" s="7">
        <v>274.05200000000002</v>
      </c>
      <c r="BQ74" s="7">
        <v>278.39800000000002</v>
      </c>
      <c r="BR74" s="7">
        <v>280.101</v>
      </c>
      <c r="BS74" s="7">
        <v>294.50400000000002</v>
      </c>
      <c r="BT74" s="7">
        <v>312.911</v>
      </c>
      <c r="BU74" s="7">
        <v>318.51799999999997</v>
      </c>
      <c r="BV74" s="7">
        <v>304.685</v>
      </c>
      <c r="BW74" s="7">
        <v>323.20299999999997</v>
      </c>
      <c r="BX74" s="7">
        <v>357.08600000000001</v>
      </c>
    </row>
    <row r="75" spans="1:76" x14ac:dyDescent="0.2">
      <c r="A75" s="8" t="s">
        <v>164</v>
      </c>
      <c r="B75" s="8" t="s">
        <v>165</v>
      </c>
      <c r="C75" s="7">
        <v>0.44500000000000001</v>
      </c>
      <c r="D75" s="7">
        <v>0.59199999999999997</v>
      </c>
      <c r="E75" s="7">
        <v>0.73399999999999999</v>
      </c>
      <c r="F75" s="7">
        <v>0.88800000000000001</v>
      </c>
      <c r="G75" s="7">
        <v>1.125</v>
      </c>
      <c r="H75" s="7">
        <v>1.04</v>
      </c>
      <c r="I75" s="7">
        <v>1.014</v>
      </c>
      <c r="J75" s="7">
        <v>1.3149999999999999</v>
      </c>
      <c r="K75" s="7">
        <v>1.5269999999999999</v>
      </c>
      <c r="L75" s="7">
        <v>1.9730000000000001</v>
      </c>
      <c r="M75" s="7">
        <v>2.2080000000000002</v>
      </c>
      <c r="N75" s="7">
        <v>2.306</v>
      </c>
      <c r="O75" s="7">
        <v>2.4649999999999999</v>
      </c>
      <c r="P75" s="7">
        <v>2.536</v>
      </c>
      <c r="Q75" s="7">
        <v>2.8130000000000002</v>
      </c>
      <c r="R75" s="7">
        <v>3.508</v>
      </c>
      <c r="S75" s="7">
        <v>3.944</v>
      </c>
      <c r="T75" s="7">
        <v>4.1189999999999998</v>
      </c>
      <c r="U75" s="7">
        <v>4.3550000000000004</v>
      </c>
      <c r="V75" s="7">
        <v>5.0880000000000001</v>
      </c>
      <c r="W75" s="7">
        <v>6.165</v>
      </c>
      <c r="X75" s="7">
        <v>7.266</v>
      </c>
      <c r="Y75" s="7">
        <v>7.5830000000000002</v>
      </c>
      <c r="Z75" s="7">
        <v>8.702</v>
      </c>
      <c r="AA75" s="7">
        <v>9.5259999999999998</v>
      </c>
      <c r="AB75" s="7">
        <v>13.819000000000001</v>
      </c>
      <c r="AC75" s="7">
        <v>12.865</v>
      </c>
      <c r="AD75" s="7">
        <v>17.012</v>
      </c>
      <c r="AE75" s="7">
        <v>19.445</v>
      </c>
      <c r="AF75" s="7">
        <v>20.911000000000001</v>
      </c>
      <c r="AG75" s="7">
        <v>24.908000000000001</v>
      </c>
      <c r="AH75" s="7">
        <v>30.143999999999998</v>
      </c>
      <c r="AI75" s="7">
        <v>34.848999999999997</v>
      </c>
      <c r="AJ75" s="7">
        <v>40.622999999999998</v>
      </c>
      <c r="AK75" s="7">
        <v>45.156999999999996</v>
      </c>
      <c r="AL75" s="7">
        <v>50.017000000000003</v>
      </c>
      <c r="AM75" s="7">
        <v>52.151000000000003</v>
      </c>
      <c r="AN75" s="7">
        <v>55.860999999999997</v>
      </c>
      <c r="AO75" s="7">
        <v>59.999000000000002</v>
      </c>
      <c r="AP75" s="7">
        <v>62.140999999999998</v>
      </c>
      <c r="AQ75" s="7">
        <v>66.555999999999997</v>
      </c>
      <c r="AR75" s="7">
        <v>72.495999999999995</v>
      </c>
      <c r="AS75" s="7">
        <v>75.766999999999996</v>
      </c>
      <c r="AT75" s="7">
        <v>75.58</v>
      </c>
      <c r="AU75" s="7">
        <v>77.710999999999999</v>
      </c>
      <c r="AV75" s="7">
        <v>81.801000000000002</v>
      </c>
      <c r="AW75" s="7">
        <v>84.481999999999999</v>
      </c>
      <c r="AX75" s="7">
        <v>92.855000000000004</v>
      </c>
      <c r="AY75" s="7">
        <v>103.389</v>
      </c>
      <c r="AZ75" s="7">
        <v>136.91900000000001</v>
      </c>
      <c r="BA75" s="7">
        <v>149.40299999999999</v>
      </c>
      <c r="BB75" s="7">
        <v>161.29499999999999</v>
      </c>
      <c r="BC75" s="7">
        <v>172.03700000000001</v>
      </c>
      <c r="BD75" s="7">
        <v>164.42400000000001</v>
      </c>
      <c r="BE75" s="7">
        <v>163.44800000000001</v>
      </c>
      <c r="BF75" s="7">
        <v>173.04599999999999</v>
      </c>
      <c r="BG75" s="7">
        <v>182.80500000000001</v>
      </c>
      <c r="BH75" s="7">
        <v>199.947</v>
      </c>
      <c r="BI75" s="7">
        <v>207.42500000000001</v>
      </c>
      <c r="BJ75" s="7">
        <v>216.74</v>
      </c>
      <c r="BK75" s="7">
        <v>185.678</v>
      </c>
      <c r="BL75" s="7">
        <v>200.54400000000001</v>
      </c>
      <c r="BM75" s="7">
        <v>217.077</v>
      </c>
      <c r="BN75" s="7">
        <v>233.583</v>
      </c>
      <c r="BO75" s="7">
        <v>246.22200000000001</v>
      </c>
      <c r="BP75" s="7">
        <v>246.524</v>
      </c>
      <c r="BQ75" s="7">
        <v>250.69</v>
      </c>
      <c r="BR75" s="7">
        <v>252.31200000000001</v>
      </c>
      <c r="BS75" s="7">
        <v>266.024</v>
      </c>
      <c r="BT75" s="7">
        <v>290.24599999999998</v>
      </c>
      <c r="BU75" s="7">
        <v>298.88799999999998</v>
      </c>
      <c r="BV75" s="7">
        <v>288.71699999999998</v>
      </c>
      <c r="BW75" s="7">
        <v>310.20699999999999</v>
      </c>
      <c r="BX75" s="7">
        <v>348.92099999999999</v>
      </c>
    </row>
    <row r="76" spans="1:76" x14ac:dyDescent="0.2">
      <c r="A76" s="8" t="s">
        <v>166</v>
      </c>
      <c r="B76" s="8" t="s">
        <v>167</v>
      </c>
      <c r="C76" s="7">
        <v>5.5E-2</v>
      </c>
      <c r="D76" s="7">
        <v>6.2E-2</v>
      </c>
      <c r="E76" s="7">
        <v>6.9000000000000006E-2</v>
      </c>
      <c r="F76" s="7">
        <v>8.1000000000000003E-2</v>
      </c>
      <c r="G76" s="7">
        <v>8.5999999999999993E-2</v>
      </c>
      <c r="H76" s="7">
        <v>0.104</v>
      </c>
      <c r="I76" s="7">
        <v>0.11799999999999999</v>
      </c>
      <c r="J76" s="7">
        <v>0.122</v>
      </c>
      <c r="K76" s="7">
        <v>0.14199999999999999</v>
      </c>
      <c r="L76" s="7">
        <v>0.189</v>
      </c>
      <c r="M76" s="7">
        <v>0.218</v>
      </c>
      <c r="N76" s="7">
        <v>0.253</v>
      </c>
      <c r="O76" s="7">
        <v>0.28599999999999998</v>
      </c>
      <c r="P76" s="7">
        <v>0.32800000000000001</v>
      </c>
      <c r="Q76" s="7">
        <v>0.36199999999999999</v>
      </c>
      <c r="R76" s="7">
        <v>0.40100000000000002</v>
      </c>
      <c r="S76" s="7">
        <v>0.432</v>
      </c>
      <c r="T76" s="7">
        <v>0.48099999999999998</v>
      </c>
      <c r="U76" s="7">
        <v>0.505</v>
      </c>
      <c r="V76" s="7">
        <v>0.58199999999999996</v>
      </c>
      <c r="W76" s="7">
        <v>0.66200000000000003</v>
      </c>
      <c r="X76" s="7">
        <v>0.66100000000000003</v>
      </c>
      <c r="Y76" s="7">
        <v>0.71099999999999997</v>
      </c>
      <c r="Z76" s="7">
        <v>0.77400000000000002</v>
      </c>
      <c r="AA76" s="7">
        <v>1.19</v>
      </c>
      <c r="AB76" s="7">
        <v>0.57699999999999996</v>
      </c>
      <c r="AC76" s="7">
        <v>1.5629999999999999</v>
      </c>
      <c r="AD76" s="7">
        <v>1.9490000000000001</v>
      </c>
      <c r="AE76" s="7">
        <v>2.0419999999999998</v>
      </c>
      <c r="AF76" s="7">
        <v>2.2989999999999999</v>
      </c>
      <c r="AG76" s="7">
        <v>2.63</v>
      </c>
      <c r="AH76" s="7">
        <v>3.1320000000000001</v>
      </c>
      <c r="AI76" s="7">
        <v>3.4830000000000001</v>
      </c>
      <c r="AJ76" s="7">
        <v>4.3609999999999998</v>
      </c>
      <c r="AK76" s="7">
        <v>5.2990000000000004</v>
      </c>
      <c r="AL76" s="7">
        <v>6.4550000000000001</v>
      </c>
      <c r="AM76" s="7">
        <v>7.4470000000000001</v>
      </c>
      <c r="AN76" s="7">
        <v>8.1430000000000007</v>
      </c>
      <c r="AO76" s="7">
        <v>7.8769999999999998</v>
      </c>
      <c r="AP76" s="7">
        <v>7.9790000000000001</v>
      </c>
      <c r="AQ76" s="7">
        <v>9.3789999999999996</v>
      </c>
      <c r="AR76" s="7">
        <v>9.6159999999999997</v>
      </c>
      <c r="AS76" s="7">
        <v>10.879</v>
      </c>
      <c r="AT76" s="7">
        <v>11.637</v>
      </c>
      <c r="AU76" s="7">
        <v>11.936</v>
      </c>
      <c r="AV76" s="7">
        <v>12.776</v>
      </c>
      <c r="AW76" s="7">
        <v>13.31</v>
      </c>
      <c r="AX76" s="7">
        <v>14.231999999999999</v>
      </c>
      <c r="AY76" s="7">
        <v>14.635</v>
      </c>
      <c r="AZ76" s="7">
        <v>15.073</v>
      </c>
      <c r="BA76" s="7">
        <v>15.78</v>
      </c>
      <c r="BB76" s="7">
        <v>13.348000000000001</v>
      </c>
      <c r="BC76" s="7">
        <v>13.731999999999999</v>
      </c>
      <c r="BD76" s="7">
        <v>14.159000000000001</v>
      </c>
      <c r="BE76" s="7">
        <v>14.718999999999999</v>
      </c>
      <c r="BF76" s="7">
        <v>15.472</v>
      </c>
      <c r="BG76" s="7">
        <v>16.716000000000001</v>
      </c>
      <c r="BH76" s="7">
        <v>18.148</v>
      </c>
      <c r="BI76" s="7">
        <v>19.561</v>
      </c>
      <c r="BJ76" s="7">
        <v>19.969000000000001</v>
      </c>
      <c r="BK76" s="7">
        <v>20.706</v>
      </c>
      <c r="BL76" s="7">
        <v>22.54</v>
      </c>
      <c r="BM76" s="7">
        <v>23.693000000000001</v>
      </c>
      <c r="BN76" s="7">
        <v>25.928000000000001</v>
      </c>
      <c r="BO76" s="7">
        <v>26.027999999999999</v>
      </c>
      <c r="BP76" s="7">
        <v>27.527999999999999</v>
      </c>
      <c r="BQ76" s="7">
        <v>27.707999999999998</v>
      </c>
      <c r="BR76" s="7">
        <v>27.789000000000001</v>
      </c>
      <c r="BS76" s="7">
        <v>28.48</v>
      </c>
      <c r="BT76" s="7">
        <v>22.664999999999999</v>
      </c>
      <c r="BU76" s="7">
        <v>19.63</v>
      </c>
      <c r="BV76" s="7">
        <v>15.968</v>
      </c>
      <c r="BW76" s="7">
        <v>12.996</v>
      </c>
      <c r="BX76" s="7">
        <v>8.1649999999999991</v>
      </c>
    </row>
    <row r="77" spans="1:76" x14ac:dyDescent="0.2">
      <c r="A77" s="8" t="s">
        <v>168</v>
      </c>
      <c r="B77" s="8" t="s">
        <v>169</v>
      </c>
      <c r="C77" s="7">
        <v>1.1259999999999999</v>
      </c>
      <c r="D77" s="7">
        <v>1.345</v>
      </c>
      <c r="E77" s="7">
        <v>1.6930000000000001</v>
      </c>
      <c r="F77" s="7">
        <v>2.1019999999999999</v>
      </c>
      <c r="G77" s="7">
        <v>2.2570000000000001</v>
      </c>
      <c r="H77" s="7">
        <v>2.4500000000000002</v>
      </c>
      <c r="I77" s="7">
        <v>2.6739999999999999</v>
      </c>
      <c r="J77" s="7">
        <v>3.0139999999999998</v>
      </c>
      <c r="K77" s="7">
        <v>3.383</v>
      </c>
      <c r="L77" s="7">
        <v>3.9329999999999998</v>
      </c>
      <c r="M77" s="7">
        <v>4.351</v>
      </c>
      <c r="N77" s="7">
        <v>4.7560000000000002</v>
      </c>
      <c r="O77" s="7">
        <v>5.6470000000000002</v>
      </c>
      <c r="P77" s="7">
        <v>6.5259999999999998</v>
      </c>
      <c r="Q77" s="7">
        <v>7.72</v>
      </c>
      <c r="R77" s="7">
        <v>8.7579999999999991</v>
      </c>
      <c r="S77" s="7">
        <v>9.6460000000000008</v>
      </c>
      <c r="T77" s="7">
        <v>10.506</v>
      </c>
      <c r="U77" s="7">
        <v>11.638</v>
      </c>
      <c r="V77" s="7">
        <v>13.471</v>
      </c>
      <c r="W77" s="7">
        <v>15.728</v>
      </c>
      <c r="X77" s="7">
        <v>17.670999999999999</v>
      </c>
      <c r="Y77" s="7">
        <v>19.97</v>
      </c>
      <c r="Z77" s="7">
        <v>22.516999999999999</v>
      </c>
      <c r="AA77" s="7">
        <v>25.766999999999999</v>
      </c>
      <c r="AB77" s="7">
        <v>30.818000000000001</v>
      </c>
      <c r="AC77" s="7">
        <v>38.148000000000003</v>
      </c>
      <c r="AD77" s="7">
        <v>45.69</v>
      </c>
      <c r="AE77" s="7">
        <v>53.369</v>
      </c>
      <c r="AF77" s="7">
        <v>60.78</v>
      </c>
      <c r="AG77" s="7">
        <v>73.168000000000006</v>
      </c>
      <c r="AH77" s="7">
        <v>84.936000000000007</v>
      </c>
      <c r="AI77" s="7">
        <v>95.531999999999996</v>
      </c>
      <c r="AJ77" s="7">
        <v>112.922</v>
      </c>
      <c r="AK77" s="7">
        <v>127.64100000000001</v>
      </c>
      <c r="AL77" s="7">
        <v>141.41</v>
      </c>
      <c r="AM77" s="7">
        <v>151.27699999999999</v>
      </c>
      <c r="AN77" s="7">
        <v>159.05600000000001</v>
      </c>
      <c r="AO77" s="7">
        <v>169.154</v>
      </c>
      <c r="AP77" s="7">
        <v>180.35400000000001</v>
      </c>
      <c r="AQ77" s="7">
        <v>195.10900000000001</v>
      </c>
      <c r="AR77" s="7">
        <v>206.76400000000001</v>
      </c>
      <c r="AS77" s="7">
        <v>214.376</v>
      </c>
      <c r="AT77" s="7">
        <v>225.08199999999999</v>
      </c>
      <c r="AU77" s="7">
        <v>229.708</v>
      </c>
      <c r="AV77" s="7">
        <v>235.316</v>
      </c>
      <c r="AW77" s="7">
        <v>242.46700000000001</v>
      </c>
      <c r="AX77" s="7">
        <v>250.94200000000001</v>
      </c>
      <c r="AY77" s="7">
        <v>253.22300000000001</v>
      </c>
      <c r="AZ77" s="7">
        <v>236.74600000000001</v>
      </c>
      <c r="BA77" s="7">
        <v>247.80500000000001</v>
      </c>
      <c r="BB77" s="7">
        <v>257.75099999999998</v>
      </c>
      <c r="BC77" s="7">
        <v>267.82499999999999</v>
      </c>
      <c r="BD77" s="7">
        <v>278.11799999999999</v>
      </c>
      <c r="BE77" s="7">
        <v>290.19400000000002</v>
      </c>
      <c r="BF77" s="7">
        <v>299.108</v>
      </c>
      <c r="BG77" s="7">
        <v>312.24099999999999</v>
      </c>
      <c r="BH77" s="7">
        <v>328.74799999999999</v>
      </c>
      <c r="BI77" s="7">
        <v>341.16899999999998</v>
      </c>
      <c r="BJ77" s="7">
        <v>350.66300000000001</v>
      </c>
      <c r="BK77" s="7">
        <v>354.28300000000002</v>
      </c>
      <c r="BL77" s="7">
        <v>361.84399999999999</v>
      </c>
      <c r="BM77" s="7">
        <v>376.15499999999997</v>
      </c>
      <c r="BN77" s="7">
        <v>387.11700000000002</v>
      </c>
      <c r="BO77" s="7">
        <v>398.88099999999997</v>
      </c>
      <c r="BP77" s="7">
        <v>408.80200000000002</v>
      </c>
      <c r="BQ77" s="7">
        <v>413.03</v>
      </c>
      <c r="BR77" s="7">
        <v>418.37099999999998</v>
      </c>
      <c r="BS77" s="7">
        <v>430.21199999999999</v>
      </c>
      <c r="BT77" s="7">
        <v>424.88900000000001</v>
      </c>
      <c r="BU77" s="7">
        <v>407.78199999999998</v>
      </c>
      <c r="BV77" s="7">
        <v>392.79300000000001</v>
      </c>
      <c r="BW77" s="7">
        <v>419.28399999999999</v>
      </c>
      <c r="BX77" s="7">
        <v>445.31299999999999</v>
      </c>
    </row>
    <row r="78" spans="1:76" x14ac:dyDescent="0.2">
      <c r="A78" s="8" t="s">
        <v>170</v>
      </c>
      <c r="B78" s="8" t="s">
        <v>101</v>
      </c>
      <c r="C78" s="7">
        <v>0.74199999999999999</v>
      </c>
      <c r="D78" s="7">
        <v>0.82799999999999996</v>
      </c>
      <c r="E78" s="7">
        <v>1.071</v>
      </c>
      <c r="F78" s="7">
        <v>1.3280000000000001</v>
      </c>
      <c r="G78" s="7">
        <v>1.399</v>
      </c>
      <c r="H78" s="7">
        <v>1.546</v>
      </c>
      <c r="I78" s="7">
        <v>1.667</v>
      </c>
      <c r="J78" s="7">
        <v>1.9390000000000001</v>
      </c>
      <c r="K78" s="7">
        <v>2.1379999999999999</v>
      </c>
      <c r="L78" s="7">
        <v>2.484</v>
      </c>
      <c r="M78" s="7">
        <v>2.738</v>
      </c>
      <c r="N78" s="7">
        <v>3.0179999999999998</v>
      </c>
      <c r="O78" s="7">
        <v>3.633</v>
      </c>
      <c r="P78" s="7">
        <v>4.181</v>
      </c>
      <c r="Q78" s="7">
        <v>4.8710000000000004</v>
      </c>
      <c r="R78" s="7">
        <v>5.5449999999999999</v>
      </c>
      <c r="S78" s="7">
        <v>6.0780000000000003</v>
      </c>
      <c r="T78" s="7">
        <v>6.577</v>
      </c>
      <c r="U78" s="7">
        <v>7.3239999999999998</v>
      </c>
      <c r="V78" s="7">
        <v>8.7710000000000008</v>
      </c>
      <c r="W78" s="7">
        <v>10.262</v>
      </c>
      <c r="X78" s="7">
        <v>11.763999999999999</v>
      </c>
      <c r="Y78" s="7">
        <v>13.278</v>
      </c>
      <c r="Z78" s="7">
        <v>14.773</v>
      </c>
      <c r="AA78" s="7">
        <v>16.888999999999999</v>
      </c>
      <c r="AB78" s="7">
        <v>20.327000000000002</v>
      </c>
      <c r="AC78" s="7">
        <v>25.265999999999998</v>
      </c>
      <c r="AD78" s="7">
        <v>29.785</v>
      </c>
      <c r="AE78" s="7">
        <v>34.682000000000002</v>
      </c>
      <c r="AF78" s="7">
        <v>39.008000000000003</v>
      </c>
      <c r="AG78" s="7">
        <v>45.917999999999999</v>
      </c>
      <c r="AH78" s="7">
        <v>52.177</v>
      </c>
      <c r="AI78" s="7">
        <v>58.722999999999999</v>
      </c>
      <c r="AJ78" s="7">
        <v>68.885000000000005</v>
      </c>
      <c r="AK78" s="7">
        <v>77.396000000000001</v>
      </c>
      <c r="AL78" s="7">
        <v>84.177999999999997</v>
      </c>
      <c r="AM78" s="7">
        <v>89.948999999999998</v>
      </c>
      <c r="AN78" s="7">
        <v>93.572000000000003</v>
      </c>
      <c r="AO78" s="7">
        <v>98.707999999999998</v>
      </c>
      <c r="AP78" s="7">
        <v>104.895</v>
      </c>
      <c r="AQ78" s="7">
        <v>112.345</v>
      </c>
      <c r="AR78" s="7">
        <v>118.774</v>
      </c>
      <c r="AS78" s="7">
        <v>122.625</v>
      </c>
      <c r="AT78" s="7">
        <v>128.827</v>
      </c>
      <c r="AU78" s="7">
        <v>130.358</v>
      </c>
      <c r="AV78" s="7">
        <v>133.16999999999999</v>
      </c>
      <c r="AW78" s="7">
        <v>136.39599999999999</v>
      </c>
      <c r="AX78" s="7">
        <v>138.91</v>
      </c>
      <c r="AY78" s="7">
        <v>143.285</v>
      </c>
      <c r="AZ78" s="7">
        <v>147.566</v>
      </c>
      <c r="BA78" s="7">
        <v>154.49600000000001</v>
      </c>
      <c r="BB78" s="7">
        <v>159.66999999999999</v>
      </c>
      <c r="BC78" s="7">
        <v>165.31800000000001</v>
      </c>
      <c r="BD78" s="7">
        <v>171.251</v>
      </c>
      <c r="BE78" s="7">
        <v>177.82499999999999</v>
      </c>
      <c r="BF78" s="7">
        <v>183.03800000000001</v>
      </c>
      <c r="BG78" s="7">
        <v>191.09700000000001</v>
      </c>
      <c r="BH78" s="7">
        <v>200.958</v>
      </c>
      <c r="BI78" s="7">
        <v>208.31899999999999</v>
      </c>
      <c r="BJ78" s="7">
        <v>214.35599999999999</v>
      </c>
      <c r="BK78" s="7">
        <v>215.32599999999999</v>
      </c>
      <c r="BL78" s="7">
        <v>219.68700000000001</v>
      </c>
      <c r="BM78" s="7">
        <v>229.87299999999999</v>
      </c>
      <c r="BN78" s="7">
        <v>235.53</v>
      </c>
      <c r="BO78" s="7">
        <v>240.672</v>
      </c>
      <c r="BP78" s="7">
        <v>246.351</v>
      </c>
      <c r="BQ78" s="7">
        <v>248.173</v>
      </c>
      <c r="BR78" s="7">
        <v>250.928</v>
      </c>
      <c r="BS78" s="7">
        <v>258.53199999999998</v>
      </c>
      <c r="BT78" s="7">
        <v>265.44600000000003</v>
      </c>
      <c r="BU78" s="7">
        <v>247.43700000000001</v>
      </c>
      <c r="BV78" s="7">
        <v>236.893</v>
      </c>
      <c r="BW78" s="7">
        <v>255.09200000000001</v>
      </c>
      <c r="BX78" s="7">
        <v>269.26100000000002</v>
      </c>
    </row>
    <row r="79" spans="1:76" x14ac:dyDescent="0.2">
      <c r="A79" s="8" t="s">
        <v>171</v>
      </c>
      <c r="B79" s="8" t="s">
        <v>103</v>
      </c>
      <c r="C79" s="7">
        <v>0.17199999999999999</v>
      </c>
      <c r="D79" s="7">
        <v>0.28299999999999997</v>
      </c>
      <c r="E79" s="7">
        <v>0.30199999999999999</v>
      </c>
      <c r="F79" s="7">
        <v>0.34300000000000003</v>
      </c>
      <c r="G79" s="7">
        <v>0.36499999999999999</v>
      </c>
      <c r="H79" s="7">
        <v>0.39300000000000002</v>
      </c>
      <c r="I79" s="7">
        <v>0.44600000000000001</v>
      </c>
      <c r="J79" s="7">
        <v>0.42599999999999999</v>
      </c>
      <c r="K79" s="7">
        <v>0.49</v>
      </c>
      <c r="L79" s="7">
        <v>0.56399999999999995</v>
      </c>
      <c r="M79" s="7">
        <v>0.60399999999999998</v>
      </c>
      <c r="N79" s="7">
        <v>0.64600000000000002</v>
      </c>
      <c r="O79" s="7">
        <v>0.71599999999999997</v>
      </c>
      <c r="P79" s="7">
        <v>0.82299999999999995</v>
      </c>
      <c r="Q79" s="7">
        <v>0.96799999999999997</v>
      </c>
      <c r="R79" s="7">
        <v>1.089</v>
      </c>
      <c r="S79" s="7">
        <v>1.234</v>
      </c>
      <c r="T79" s="7">
        <v>1.3240000000000001</v>
      </c>
      <c r="U79" s="7">
        <v>1.395</v>
      </c>
      <c r="V79" s="7">
        <v>1.458</v>
      </c>
      <c r="W79" s="7">
        <v>1.6259999999999999</v>
      </c>
      <c r="X79" s="7">
        <v>1.786</v>
      </c>
      <c r="Y79" s="7">
        <v>1.9950000000000001</v>
      </c>
      <c r="Z79" s="7">
        <v>2.2490000000000001</v>
      </c>
      <c r="AA79" s="7">
        <v>2.5110000000000001</v>
      </c>
      <c r="AB79" s="7">
        <v>2.95</v>
      </c>
      <c r="AC79" s="7">
        <v>3.5840000000000001</v>
      </c>
      <c r="AD79" s="7">
        <v>4.3170000000000002</v>
      </c>
      <c r="AE79" s="7">
        <v>4.8470000000000004</v>
      </c>
      <c r="AF79" s="7">
        <v>5.8259999999999996</v>
      </c>
      <c r="AG79" s="7">
        <v>6.4260000000000002</v>
      </c>
      <c r="AH79" s="7">
        <v>7.4409999999999998</v>
      </c>
      <c r="AI79" s="7">
        <v>8.58</v>
      </c>
      <c r="AJ79" s="7">
        <v>10.07</v>
      </c>
      <c r="AK79" s="7">
        <v>10.906000000000001</v>
      </c>
      <c r="AL79" s="7">
        <v>11.913</v>
      </c>
      <c r="AM79" s="7">
        <v>12.85</v>
      </c>
      <c r="AN79" s="7">
        <v>13.992000000000001</v>
      </c>
      <c r="AO79" s="7">
        <v>14.358000000000001</v>
      </c>
      <c r="AP79" s="7">
        <v>15.013</v>
      </c>
      <c r="AQ79" s="7">
        <v>15.153</v>
      </c>
      <c r="AR79" s="7">
        <v>15.903</v>
      </c>
      <c r="AS79" s="7">
        <v>16.824999999999999</v>
      </c>
      <c r="AT79" s="7">
        <v>18.061</v>
      </c>
      <c r="AU79" s="7">
        <v>19.192</v>
      </c>
      <c r="AV79" s="7">
        <v>19.934999999999999</v>
      </c>
      <c r="AW79" s="7">
        <v>20.739000000000001</v>
      </c>
      <c r="AX79" s="7">
        <v>22.434000000000001</v>
      </c>
      <c r="AY79" s="7">
        <v>23.274000000000001</v>
      </c>
      <c r="AZ79" s="7">
        <v>23.925000000000001</v>
      </c>
      <c r="BA79" s="7">
        <v>24.783999999999999</v>
      </c>
      <c r="BB79" s="7">
        <v>25.873999999999999</v>
      </c>
      <c r="BC79" s="7">
        <v>26.61</v>
      </c>
      <c r="BD79" s="7">
        <v>27.802</v>
      </c>
      <c r="BE79" s="7">
        <v>29.265000000000001</v>
      </c>
      <c r="BF79" s="7">
        <v>30.001999999999999</v>
      </c>
      <c r="BG79" s="7">
        <v>31.064</v>
      </c>
      <c r="BH79" s="7">
        <v>31.782</v>
      </c>
      <c r="BI79" s="7">
        <v>33.51</v>
      </c>
      <c r="BJ79" s="7">
        <v>34.875</v>
      </c>
      <c r="BK79" s="7">
        <v>36.722999999999999</v>
      </c>
      <c r="BL79" s="7">
        <v>38.027999999999999</v>
      </c>
      <c r="BM79" s="7">
        <v>39.56</v>
      </c>
      <c r="BN79" s="7">
        <v>40.98</v>
      </c>
      <c r="BO79" s="7">
        <v>41.947000000000003</v>
      </c>
      <c r="BP79" s="7">
        <v>42.463999999999999</v>
      </c>
      <c r="BQ79" s="7">
        <v>42.655000000000001</v>
      </c>
      <c r="BR79" s="7">
        <v>42.93</v>
      </c>
      <c r="BS79" s="7">
        <v>43.040999999999997</v>
      </c>
      <c r="BT79" s="7">
        <v>43.658999999999999</v>
      </c>
      <c r="BU79" s="7">
        <v>43.965000000000003</v>
      </c>
      <c r="BV79" s="7">
        <v>44.457999999999998</v>
      </c>
      <c r="BW79" s="7">
        <v>44.71</v>
      </c>
      <c r="BX79" s="7">
        <v>46.569000000000003</v>
      </c>
    </row>
    <row r="80" spans="1:76" x14ac:dyDescent="0.2">
      <c r="A80" s="8" t="s">
        <v>172</v>
      </c>
      <c r="B80" s="8" t="s">
        <v>173</v>
      </c>
      <c r="C80" s="7">
        <v>0.21299999999999999</v>
      </c>
      <c r="D80" s="7">
        <v>0.23400000000000001</v>
      </c>
      <c r="E80" s="7">
        <v>0.32</v>
      </c>
      <c r="F80" s="7">
        <v>0.43099999999999999</v>
      </c>
      <c r="G80" s="7">
        <v>0.49299999999999999</v>
      </c>
      <c r="H80" s="7">
        <v>0.51200000000000001</v>
      </c>
      <c r="I80" s="7">
        <v>0.56200000000000006</v>
      </c>
      <c r="J80" s="7">
        <v>0.65</v>
      </c>
      <c r="K80" s="7">
        <v>0.755</v>
      </c>
      <c r="L80" s="7">
        <v>0.88400000000000001</v>
      </c>
      <c r="M80" s="7">
        <v>1.01</v>
      </c>
      <c r="N80" s="7">
        <v>1.093</v>
      </c>
      <c r="O80" s="7">
        <v>1.298</v>
      </c>
      <c r="P80" s="7">
        <v>1.5229999999999999</v>
      </c>
      <c r="Q80" s="7">
        <v>1.881</v>
      </c>
      <c r="R80" s="7">
        <v>2.1230000000000002</v>
      </c>
      <c r="S80" s="7">
        <v>2.3330000000000002</v>
      </c>
      <c r="T80" s="7">
        <v>2.605</v>
      </c>
      <c r="U80" s="7">
        <v>2.9180000000000001</v>
      </c>
      <c r="V80" s="7">
        <v>3.242</v>
      </c>
      <c r="W80" s="7">
        <v>3.84</v>
      </c>
      <c r="X80" s="7">
        <v>4.1210000000000004</v>
      </c>
      <c r="Y80" s="7">
        <v>4.6980000000000004</v>
      </c>
      <c r="Z80" s="7">
        <v>5.4960000000000004</v>
      </c>
      <c r="AA80" s="7">
        <v>6.367</v>
      </c>
      <c r="AB80" s="7">
        <v>7.5410000000000004</v>
      </c>
      <c r="AC80" s="7">
        <v>9.298</v>
      </c>
      <c r="AD80" s="7">
        <v>11.587999999999999</v>
      </c>
      <c r="AE80" s="7">
        <v>13.84</v>
      </c>
      <c r="AF80" s="7">
        <v>15.946</v>
      </c>
      <c r="AG80" s="7">
        <v>20.824000000000002</v>
      </c>
      <c r="AH80" s="7">
        <v>25.318999999999999</v>
      </c>
      <c r="AI80" s="7">
        <v>28.228999999999999</v>
      </c>
      <c r="AJ80" s="7">
        <v>33.966999999999999</v>
      </c>
      <c r="AK80" s="7">
        <v>39.338999999999999</v>
      </c>
      <c r="AL80" s="7">
        <v>45.319000000000003</v>
      </c>
      <c r="AM80" s="7">
        <v>48.478000000000002</v>
      </c>
      <c r="AN80" s="7">
        <v>51.491999999999997</v>
      </c>
      <c r="AO80" s="7">
        <v>56.088999999999999</v>
      </c>
      <c r="AP80" s="7">
        <v>60.447000000000003</v>
      </c>
      <c r="AQ80" s="7">
        <v>67.611000000000004</v>
      </c>
      <c r="AR80" s="7">
        <v>72.087000000000003</v>
      </c>
      <c r="AS80" s="7">
        <v>74.924999999999997</v>
      </c>
      <c r="AT80" s="7">
        <v>78.192999999999998</v>
      </c>
      <c r="AU80" s="7">
        <v>80.156999999999996</v>
      </c>
      <c r="AV80" s="7">
        <v>82.210999999999999</v>
      </c>
      <c r="AW80" s="7">
        <v>85.331000000000003</v>
      </c>
      <c r="AX80" s="7">
        <v>89.599000000000004</v>
      </c>
      <c r="AY80" s="7">
        <v>86.664000000000001</v>
      </c>
      <c r="AZ80" s="7">
        <v>65.254999999999995</v>
      </c>
      <c r="BA80" s="7">
        <v>68.524000000000001</v>
      </c>
      <c r="BB80" s="7">
        <v>72.206999999999994</v>
      </c>
      <c r="BC80" s="7">
        <v>75.897000000000006</v>
      </c>
      <c r="BD80" s="7">
        <v>79.063999999999993</v>
      </c>
      <c r="BE80" s="7">
        <v>83.103999999999999</v>
      </c>
      <c r="BF80" s="7">
        <v>86.067999999999998</v>
      </c>
      <c r="BG80" s="7">
        <v>90.08</v>
      </c>
      <c r="BH80" s="7">
        <v>96.007999999999996</v>
      </c>
      <c r="BI80" s="7">
        <v>99.338999999999999</v>
      </c>
      <c r="BJ80" s="7">
        <v>101.43300000000001</v>
      </c>
      <c r="BK80" s="7">
        <v>102.23399999999999</v>
      </c>
      <c r="BL80" s="7">
        <v>104.129</v>
      </c>
      <c r="BM80" s="7">
        <v>106.72199999999999</v>
      </c>
      <c r="BN80" s="7">
        <v>110.607</v>
      </c>
      <c r="BO80" s="7">
        <v>116.262</v>
      </c>
      <c r="BP80" s="7">
        <v>119.98699999999999</v>
      </c>
      <c r="BQ80" s="7">
        <v>122.202</v>
      </c>
      <c r="BR80" s="7">
        <v>124.51300000000001</v>
      </c>
      <c r="BS80" s="7">
        <v>128.63900000000001</v>
      </c>
      <c r="BT80" s="7">
        <v>115.78400000000001</v>
      </c>
      <c r="BU80" s="7">
        <v>116.38</v>
      </c>
      <c r="BV80" s="7">
        <v>111.44199999999999</v>
      </c>
      <c r="BW80" s="7">
        <v>119.482</v>
      </c>
      <c r="BX80" s="7">
        <v>129.483</v>
      </c>
    </row>
    <row r="81" spans="1:76" x14ac:dyDescent="0.2">
      <c r="A81" s="8" t="s">
        <v>174</v>
      </c>
      <c r="B81" s="8" t="s">
        <v>175</v>
      </c>
      <c r="C81" s="7">
        <v>0.184</v>
      </c>
      <c r="D81" s="7">
        <v>0.191</v>
      </c>
      <c r="E81" s="7">
        <v>0.26100000000000001</v>
      </c>
      <c r="F81" s="7">
        <v>0.35699999999999998</v>
      </c>
      <c r="G81" s="7">
        <v>0.38</v>
      </c>
      <c r="H81" s="7">
        <v>0.39200000000000002</v>
      </c>
      <c r="I81" s="7">
        <v>0.42899999999999999</v>
      </c>
      <c r="J81" s="7">
        <v>0.501</v>
      </c>
      <c r="K81" s="7">
        <v>0.57099999999999995</v>
      </c>
      <c r="L81" s="7">
        <v>0.68100000000000005</v>
      </c>
      <c r="M81" s="7">
        <v>0.77600000000000002</v>
      </c>
      <c r="N81" s="7">
        <v>0.84399999999999997</v>
      </c>
      <c r="O81" s="7">
        <v>0.98</v>
      </c>
      <c r="P81" s="7">
        <v>1.1399999999999999</v>
      </c>
      <c r="Q81" s="7">
        <v>1.4039999999999999</v>
      </c>
      <c r="R81" s="7">
        <v>1.5640000000000001</v>
      </c>
      <c r="S81" s="7">
        <v>1.718</v>
      </c>
      <c r="T81" s="7">
        <v>1.853</v>
      </c>
      <c r="U81" s="7">
        <v>2.077</v>
      </c>
      <c r="V81" s="7">
        <v>2.367</v>
      </c>
      <c r="W81" s="7">
        <v>2.762</v>
      </c>
      <c r="X81" s="7">
        <v>2.9740000000000002</v>
      </c>
      <c r="Y81" s="7">
        <v>3.4220000000000002</v>
      </c>
      <c r="Z81" s="7">
        <v>4.0880000000000001</v>
      </c>
      <c r="AA81" s="7">
        <v>4.8680000000000003</v>
      </c>
      <c r="AB81" s="7">
        <v>5.7990000000000004</v>
      </c>
      <c r="AC81" s="7">
        <v>7.2089999999999996</v>
      </c>
      <c r="AD81" s="7">
        <v>9.0459999999999994</v>
      </c>
      <c r="AE81" s="7">
        <v>10.756</v>
      </c>
      <c r="AF81" s="7">
        <v>12.321</v>
      </c>
      <c r="AG81" s="7">
        <v>16.221</v>
      </c>
      <c r="AH81" s="7">
        <v>19.87</v>
      </c>
      <c r="AI81" s="7">
        <v>21.94</v>
      </c>
      <c r="AJ81" s="7">
        <v>26.495999999999999</v>
      </c>
      <c r="AK81" s="7">
        <v>30.606000000000002</v>
      </c>
      <c r="AL81" s="7">
        <v>35.588999999999999</v>
      </c>
      <c r="AM81" s="7">
        <v>37.997</v>
      </c>
      <c r="AN81" s="7">
        <v>40.390999999999998</v>
      </c>
      <c r="AO81" s="7">
        <v>44.195999999999998</v>
      </c>
      <c r="AP81" s="7">
        <v>47.582000000000001</v>
      </c>
      <c r="AQ81" s="7">
        <v>53.555999999999997</v>
      </c>
      <c r="AR81" s="7">
        <v>57.283000000000001</v>
      </c>
      <c r="AS81" s="7">
        <v>59.396999999999998</v>
      </c>
      <c r="AT81" s="7">
        <v>62.406999999999996</v>
      </c>
      <c r="AU81" s="7">
        <v>64.506</v>
      </c>
      <c r="AV81" s="7">
        <v>66.757999999999996</v>
      </c>
      <c r="AW81" s="7">
        <v>69.204999999999998</v>
      </c>
      <c r="AX81" s="7">
        <v>71.457999999999998</v>
      </c>
      <c r="AY81" s="7">
        <v>68.819000000000003</v>
      </c>
      <c r="AZ81" s="7">
        <v>52.002000000000002</v>
      </c>
      <c r="BA81" s="7">
        <v>54.698</v>
      </c>
      <c r="BB81" s="7">
        <v>57.494999999999997</v>
      </c>
      <c r="BC81" s="7">
        <v>59.784999999999997</v>
      </c>
      <c r="BD81" s="7">
        <v>62.640999999999998</v>
      </c>
      <c r="BE81" s="7">
        <v>65.230999999999995</v>
      </c>
      <c r="BF81" s="7">
        <v>67.143000000000001</v>
      </c>
      <c r="BG81" s="7">
        <v>70.102000000000004</v>
      </c>
      <c r="BH81" s="7">
        <v>74.088999999999999</v>
      </c>
      <c r="BI81" s="7">
        <v>76.766999999999996</v>
      </c>
      <c r="BJ81" s="7">
        <v>77.477999999999994</v>
      </c>
      <c r="BK81" s="7">
        <v>77.171999999999997</v>
      </c>
      <c r="BL81" s="7">
        <v>78.268000000000001</v>
      </c>
      <c r="BM81" s="7">
        <v>80.986999999999995</v>
      </c>
      <c r="BN81" s="7">
        <v>83.668999999999997</v>
      </c>
      <c r="BO81" s="7">
        <v>88.096999999999994</v>
      </c>
      <c r="BP81" s="7">
        <v>91.057000000000002</v>
      </c>
      <c r="BQ81" s="7">
        <v>93.766999999999996</v>
      </c>
      <c r="BR81" s="7">
        <v>96.643000000000001</v>
      </c>
      <c r="BS81" s="7">
        <v>100.797</v>
      </c>
      <c r="BT81" s="7">
        <v>89.24</v>
      </c>
      <c r="BU81" s="7">
        <v>87.94</v>
      </c>
      <c r="BV81" s="7">
        <v>84.244</v>
      </c>
      <c r="BW81" s="7">
        <v>90.834999999999994</v>
      </c>
      <c r="BX81" s="7">
        <v>97.087000000000003</v>
      </c>
    </row>
    <row r="82" spans="1:76" x14ac:dyDescent="0.2">
      <c r="A82" s="8" t="s">
        <v>176</v>
      </c>
      <c r="B82" s="8" t="s">
        <v>177</v>
      </c>
      <c r="C82" s="7">
        <v>2.8000000000000001E-2</v>
      </c>
      <c r="D82" s="7">
        <v>4.2999999999999997E-2</v>
      </c>
      <c r="E82" s="7">
        <v>5.8999999999999997E-2</v>
      </c>
      <c r="F82" s="7">
        <v>7.4999999999999997E-2</v>
      </c>
      <c r="G82" s="7">
        <v>0.114</v>
      </c>
      <c r="H82" s="7">
        <v>0.12</v>
      </c>
      <c r="I82" s="7">
        <v>0.13300000000000001</v>
      </c>
      <c r="J82" s="7">
        <v>0.14899999999999999</v>
      </c>
      <c r="K82" s="7">
        <v>0.185</v>
      </c>
      <c r="L82" s="7">
        <v>0.20300000000000001</v>
      </c>
      <c r="M82" s="7">
        <v>0.23300000000000001</v>
      </c>
      <c r="N82" s="7">
        <v>0.249</v>
      </c>
      <c r="O82" s="7">
        <v>0.318</v>
      </c>
      <c r="P82" s="7">
        <v>0.38200000000000001</v>
      </c>
      <c r="Q82" s="7">
        <v>0.47699999999999998</v>
      </c>
      <c r="R82" s="7">
        <v>0.55900000000000005</v>
      </c>
      <c r="S82" s="7">
        <v>0.61499999999999999</v>
      </c>
      <c r="T82" s="7">
        <v>0.752</v>
      </c>
      <c r="U82" s="7">
        <v>0.84099999999999997</v>
      </c>
      <c r="V82" s="7">
        <v>0.875</v>
      </c>
      <c r="W82" s="7">
        <v>1.0780000000000001</v>
      </c>
      <c r="X82" s="7">
        <v>1.147</v>
      </c>
      <c r="Y82" s="7">
        <v>1.276</v>
      </c>
      <c r="Z82" s="7">
        <v>1.4079999999999999</v>
      </c>
      <c r="AA82" s="7">
        <v>1.4990000000000001</v>
      </c>
      <c r="AB82" s="7">
        <v>1.742</v>
      </c>
      <c r="AC82" s="7">
        <v>2.089</v>
      </c>
      <c r="AD82" s="7">
        <v>2.5409999999999999</v>
      </c>
      <c r="AE82" s="7">
        <v>3.0840000000000001</v>
      </c>
      <c r="AF82" s="7">
        <v>3.625</v>
      </c>
      <c r="AG82" s="7">
        <v>4.6029999999999998</v>
      </c>
      <c r="AH82" s="7">
        <v>5.45</v>
      </c>
      <c r="AI82" s="7">
        <v>6.2889999999999997</v>
      </c>
      <c r="AJ82" s="7">
        <v>7.4710000000000001</v>
      </c>
      <c r="AK82" s="7">
        <v>8.7330000000000005</v>
      </c>
      <c r="AL82" s="7">
        <v>9.7309999999999999</v>
      </c>
      <c r="AM82" s="7">
        <v>10.481</v>
      </c>
      <c r="AN82" s="7">
        <v>11.101000000000001</v>
      </c>
      <c r="AO82" s="7">
        <v>11.891999999999999</v>
      </c>
      <c r="AP82" s="7">
        <v>12.864000000000001</v>
      </c>
      <c r="AQ82" s="7">
        <v>14.054</v>
      </c>
      <c r="AR82" s="7">
        <v>14.804</v>
      </c>
      <c r="AS82" s="7">
        <v>15.529</v>
      </c>
      <c r="AT82" s="7">
        <v>15.787000000000001</v>
      </c>
      <c r="AU82" s="7">
        <v>15.651</v>
      </c>
      <c r="AV82" s="7">
        <v>15.454000000000001</v>
      </c>
      <c r="AW82" s="7">
        <v>16.126000000000001</v>
      </c>
      <c r="AX82" s="7">
        <v>18.140999999999998</v>
      </c>
      <c r="AY82" s="7">
        <v>17.844999999999999</v>
      </c>
      <c r="AZ82" s="7">
        <v>13.253</v>
      </c>
      <c r="BA82" s="7">
        <v>13.826000000000001</v>
      </c>
      <c r="BB82" s="7">
        <v>14.712</v>
      </c>
      <c r="BC82" s="7">
        <v>16.111999999999998</v>
      </c>
      <c r="BD82" s="7">
        <v>16.422999999999998</v>
      </c>
      <c r="BE82" s="7">
        <v>17.873000000000001</v>
      </c>
      <c r="BF82" s="7">
        <v>18.923999999999999</v>
      </c>
      <c r="BG82" s="7">
        <v>19.977</v>
      </c>
      <c r="BH82" s="7">
        <v>21.92</v>
      </c>
      <c r="BI82" s="7">
        <v>22.571999999999999</v>
      </c>
      <c r="BJ82" s="7">
        <v>23.954999999999998</v>
      </c>
      <c r="BK82" s="7">
        <v>25.062000000000001</v>
      </c>
      <c r="BL82" s="7">
        <v>25.861000000000001</v>
      </c>
      <c r="BM82" s="7">
        <v>25.734999999999999</v>
      </c>
      <c r="BN82" s="7">
        <v>26.937999999999999</v>
      </c>
      <c r="BO82" s="7">
        <v>28.164999999999999</v>
      </c>
      <c r="BP82" s="7">
        <v>28.93</v>
      </c>
      <c r="BQ82" s="7">
        <v>28.434999999999999</v>
      </c>
      <c r="BR82" s="7">
        <v>27.87</v>
      </c>
      <c r="BS82" s="7">
        <v>27.841999999999999</v>
      </c>
      <c r="BT82" s="7">
        <v>26.544</v>
      </c>
      <c r="BU82" s="7">
        <v>28.44</v>
      </c>
      <c r="BV82" s="7">
        <v>27.198</v>
      </c>
      <c r="BW82" s="7">
        <v>28.646999999999998</v>
      </c>
      <c r="BX82" s="7">
        <v>32.396000000000001</v>
      </c>
    </row>
    <row r="83" spans="1:76" x14ac:dyDescent="0.2">
      <c r="A83" s="8" t="s">
        <v>152</v>
      </c>
      <c r="B83" s="8" t="s">
        <v>153</v>
      </c>
      <c r="C83" s="7">
        <v>0.42599999999999999</v>
      </c>
      <c r="D83" s="7">
        <v>0.34200000000000003</v>
      </c>
      <c r="E83" s="7">
        <v>0.30599999999999999</v>
      </c>
      <c r="F83" s="7">
        <v>0.317</v>
      </c>
      <c r="G83" s="7">
        <v>0.35799999999999998</v>
      </c>
      <c r="H83" s="7">
        <v>0.49</v>
      </c>
      <c r="I83" s="7">
        <v>0.39200000000000002</v>
      </c>
      <c r="J83" s="7">
        <v>0.27700000000000002</v>
      </c>
      <c r="K83" s="7">
        <v>0.19700000000000001</v>
      </c>
      <c r="L83" s="7">
        <v>0.189</v>
      </c>
      <c r="M83" s="7">
        <v>0.22900000000000001</v>
      </c>
      <c r="N83" s="7">
        <v>0.224</v>
      </c>
      <c r="O83" s="7">
        <v>0.253</v>
      </c>
      <c r="P83" s="7">
        <v>0.28100000000000003</v>
      </c>
      <c r="Q83" s="7">
        <v>0.314</v>
      </c>
      <c r="R83" s="7">
        <v>0.35699999999999998</v>
      </c>
      <c r="S83" s="7">
        <v>0.41299999999999998</v>
      </c>
      <c r="T83" s="7">
        <v>0.443</v>
      </c>
      <c r="U83" s="7">
        <v>0.48699999999999999</v>
      </c>
      <c r="V83" s="7">
        <v>0.59</v>
      </c>
      <c r="W83" s="7">
        <v>0.72799999999999998</v>
      </c>
      <c r="X83" s="7">
        <v>0.871</v>
      </c>
      <c r="Y83" s="7">
        <v>0.86299999999999999</v>
      </c>
      <c r="Z83" s="7">
        <v>0.88200000000000001</v>
      </c>
      <c r="AA83" s="7">
        <v>0.88700000000000001</v>
      </c>
      <c r="AB83" s="7">
        <v>1.169</v>
      </c>
      <c r="AC83" s="7">
        <v>1.375</v>
      </c>
      <c r="AD83" s="7">
        <v>1.889</v>
      </c>
      <c r="AE83" s="7">
        <v>1.786</v>
      </c>
      <c r="AF83" s="7">
        <v>48.633000000000003</v>
      </c>
      <c r="AG83" s="7">
        <v>58.125999999999998</v>
      </c>
      <c r="AH83" s="7">
        <v>68.769000000000005</v>
      </c>
      <c r="AI83" s="7">
        <v>80.378</v>
      </c>
      <c r="AJ83" s="7">
        <v>98.120999999999995</v>
      </c>
      <c r="AK83" s="7">
        <v>107.69199999999999</v>
      </c>
      <c r="AL83" s="7">
        <v>114.136</v>
      </c>
      <c r="AM83" s="7">
        <v>118.38500000000001</v>
      </c>
      <c r="AN83" s="7">
        <v>122.114</v>
      </c>
      <c r="AO83" s="7">
        <v>129.81800000000001</v>
      </c>
      <c r="AP83" s="7">
        <v>136.87299999999999</v>
      </c>
      <c r="AQ83" s="7">
        <v>146.96299999999999</v>
      </c>
      <c r="AR83" s="7">
        <v>154.292</v>
      </c>
      <c r="AS83" s="7">
        <v>163.822</v>
      </c>
      <c r="AT83" s="7">
        <v>176.65899999999999</v>
      </c>
      <c r="AU83" s="7">
        <v>186.041</v>
      </c>
      <c r="AV83" s="7">
        <v>186.49299999999999</v>
      </c>
      <c r="AW83" s="7">
        <v>189.22300000000001</v>
      </c>
      <c r="AX83" s="7">
        <v>196.59800000000001</v>
      </c>
      <c r="AY83" s="7">
        <v>197.52699999999999</v>
      </c>
      <c r="AZ83" s="7">
        <v>198.87100000000001</v>
      </c>
      <c r="BA83" s="7">
        <v>204.57300000000001</v>
      </c>
      <c r="BB83" s="7">
        <v>211.577</v>
      </c>
      <c r="BC83" s="7">
        <v>223.55</v>
      </c>
      <c r="BD83" s="7">
        <v>240.83199999999999</v>
      </c>
      <c r="BE83" s="7">
        <v>251.71199999999999</v>
      </c>
      <c r="BF83" s="7">
        <v>262.93099999999998</v>
      </c>
      <c r="BG83" s="7">
        <v>275.738</v>
      </c>
      <c r="BH83" s="7">
        <v>359.88400000000001</v>
      </c>
      <c r="BI83" s="7">
        <v>367.55900000000003</v>
      </c>
      <c r="BJ83" s="7">
        <v>386.44</v>
      </c>
      <c r="BK83" s="7">
        <v>393.40600000000001</v>
      </c>
      <c r="BL83" s="7">
        <v>443.50599999999997</v>
      </c>
      <c r="BM83" s="7">
        <v>428.88099999999997</v>
      </c>
      <c r="BN83" s="7">
        <v>446.37200000000001</v>
      </c>
      <c r="BO83" s="7">
        <v>455.98500000000001</v>
      </c>
      <c r="BP83" s="7">
        <v>455.54300000000001</v>
      </c>
      <c r="BQ83" s="7">
        <v>459.86500000000001</v>
      </c>
      <c r="BR83" s="7">
        <v>459.11200000000002</v>
      </c>
      <c r="BS83" s="7">
        <v>476.51100000000002</v>
      </c>
      <c r="BT83" s="7">
        <v>476.36700000000002</v>
      </c>
      <c r="BU83" s="7">
        <v>461.30099999999999</v>
      </c>
      <c r="BV83" s="7">
        <v>506.95</v>
      </c>
      <c r="BW83" s="7">
        <v>464.80500000000001</v>
      </c>
      <c r="BX83" s="7">
        <v>495.78899999999999</v>
      </c>
    </row>
    <row r="84" spans="1:76" x14ac:dyDescent="0.2">
      <c r="A84" s="8" t="s">
        <v>566</v>
      </c>
      <c r="B84" s="8" t="s">
        <v>567</v>
      </c>
    </row>
    <row r="85" spans="1:76" x14ac:dyDescent="0.2">
      <c r="A85" s="8" t="s">
        <v>178</v>
      </c>
      <c r="B85" s="8" t="s">
        <v>179</v>
      </c>
      <c r="BS85" s="7">
        <v>0.10199999999999999</v>
      </c>
      <c r="BT85" s="7">
        <v>0.105</v>
      </c>
      <c r="BU85" s="7">
        <v>3.2000000000000001E-2</v>
      </c>
      <c r="BV85" s="7">
        <v>3.9E-2</v>
      </c>
      <c r="BW85" s="7">
        <v>6.3E-2</v>
      </c>
      <c r="BX85" s="7">
        <v>2.4E-2</v>
      </c>
    </row>
    <row r="86" spans="1:76" x14ac:dyDescent="0.2">
      <c r="A86" s="8" t="s">
        <v>154</v>
      </c>
      <c r="B86" s="8" t="s">
        <v>155</v>
      </c>
      <c r="C86" s="7">
        <v>2E-3</v>
      </c>
      <c r="D86" s="7">
        <v>3.0000000000000001E-3</v>
      </c>
      <c r="E86" s="7">
        <v>3.0000000000000001E-3</v>
      </c>
      <c r="F86" s="7">
        <v>4.0000000000000001E-3</v>
      </c>
      <c r="G86" s="7">
        <v>5.0000000000000001E-3</v>
      </c>
      <c r="H86" s="7">
        <v>5.0000000000000001E-3</v>
      </c>
      <c r="I86" s="7">
        <v>7.0000000000000001E-3</v>
      </c>
      <c r="J86" s="7">
        <v>8.0000000000000002E-3</v>
      </c>
      <c r="K86" s="7">
        <v>8.9999999999999993E-3</v>
      </c>
      <c r="L86" s="7">
        <v>1.0999999999999999E-2</v>
      </c>
      <c r="M86" s="7">
        <v>1.2E-2</v>
      </c>
      <c r="N86" s="7">
        <v>1.4E-2</v>
      </c>
      <c r="O86" s="7">
        <v>1.6E-2</v>
      </c>
      <c r="P86" s="7">
        <v>1.9E-2</v>
      </c>
      <c r="Q86" s="7">
        <v>2.3E-2</v>
      </c>
      <c r="R86" s="7">
        <v>2.7E-2</v>
      </c>
      <c r="S86" s="7">
        <v>3.1E-2</v>
      </c>
      <c r="T86" s="7">
        <v>3.5000000000000003E-2</v>
      </c>
      <c r="U86" s="7">
        <v>3.9E-2</v>
      </c>
      <c r="V86" s="7">
        <v>4.4999999999999998E-2</v>
      </c>
      <c r="W86" s="7">
        <v>5.0999999999999997E-2</v>
      </c>
      <c r="X86" s="7">
        <v>5.6000000000000001E-2</v>
      </c>
      <c r="Y86" s="7">
        <v>6.8000000000000005E-2</v>
      </c>
      <c r="Z86" s="7">
        <v>7.5999999999999998E-2</v>
      </c>
      <c r="AA86" s="7">
        <v>8.5000000000000006E-2</v>
      </c>
      <c r="AB86" s="7">
        <v>9.9000000000000005E-2</v>
      </c>
      <c r="AC86" s="7">
        <v>0.11899999999999999</v>
      </c>
      <c r="AD86" s="7">
        <v>0.13600000000000001</v>
      </c>
      <c r="AE86" s="7">
        <v>0.152</v>
      </c>
      <c r="AF86" s="7">
        <v>0.17299999999999999</v>
      </c>
      <c r="AG86" s="7">
        <v>0.20499999999999999</v>
      </c>
      <c r="AH86" s="7">
        <v>0.24199999999999999</v>
      </c>
      <c r="AI86" s="7">
        <v>0.28000000000000003</v>
      </c>
      <c r="AJ86" s="7">
        <v>0.34599999999999997</v>
      </c>
      <c r="AK86" s="7">
        <v>0.376</v>
      </c>
      <c r="AL86" s="7">
        <v>0.40799999999999997</v>
      </c>
      <c r="AM86" s="7">
        <v>0.433</v>
      </c>
      <c r="AN86" s="7">
        <v>0.45600000000000002</v>
      </c>
      <c r="AO86" s="7">
        <v>0.47499999999999998</v>
      </c>
      <c r="AP86" s="7">
        <v>0.49199999999999999</v>
      </c>
      <c r="AQ86" s="7">
        <v>0.42699999999999999</v>
      </c>
      <c r="AR86" s="7">
        <v>0.59199999999999997</v>
      </c>
      <c r="AS86" s="7">
        <v>0.60499999999999998</v>
      </c>
      <c r="AT86" s="7">
        <v>0.68</v>
      </c>
      <c r="AU86" s="7">
        <v>0.68100000000000005</v>
      </c>
      <c r="AV86" s="7">
        <v>0.66600000000000004</v>
      </c>
      <c r="AW86" s="7">
        <v>0.67100000000000004</v>
      </c>
      <c r="AX86" s="7">
        <v>0.65500000000000003</v>
      </c>
      <c r="AY86" s="7">
        <v>0.65800000000000003</v>
      </c>
      <c r="AZ86" s="7">
        <v>0.69899999999999995</v>
      </c>
      <c r="BA86" s="7">
        <v>0.70699999999999996</v>
      </c>
      <c r="BB86" s="7">
        <v>0.79</v>
      </c>
      <c r="BC86" s="7">
        <v>0.745</v>
      </c>
      <c r="BD86" s="7">
        <v>0.76800000000000002</v>
      </c>
      <c r="BE86" s="7">
        <v>0.82099999999999995</v>
      </c>
      <c r="BF86" s="7">
        <v>0.82199999999999995</v>
      </c>
      <c r="BG86" s="7">
        <v>0.85199999999999998</v>
      </c>
      <c r="BH86" s="7">
        <v>0.84599999999999997</v>
      </c>
      <c r="BI86" s="7">
        <v>0.89800000000000002</v>
      </c>
      <c r="BJ86" s="7">
        <v>0.83899999999999997</v>
      </c>
      <c r="BK86" s="7">
        <v>0.91</v>
      </c>
      <c r="BL86" s="7">
        <v>0.91</v>
      </c>
      <c r="BM86" s="7">
        <v>0.86099999999999999</v>
      </c>
      <c r="BN86" s="7">
        <v>0.86899999999999999</v>
      </c>
      <c r="BO86" s="7">
        <v>0.90300000000000002</v>
      </c>
      <c r="BP86" s="7">
        <v>0.91300000000000003</v>
      </c>
      <c r="BQ86" s="7">
        <v>0.88700000000000001</v>
      </c>
      <c r="BR86" s="7">
        <v>0.95699999999999996</v>
      </c>
      <c r="BS86" s="7">
        <v>0.94599999999999995</v>
      </c>
      <c r="BT86" s="7">
        <v>0.94299999999999995</v>
      </c>
      <c r="BU86" s="7">
        <v>1.056</v>
      </c>
      <c r="BV86" s="7">
        <v>1.1579999999999999</v>
      </c>
      <c r="BW86" s="7">
        <v>1.145</v>
      </c>
      <c r="BX86" s="7">
        <v>1.2829999999999999</v>
      </c>
    </row>
    <row r="87" spans="1:76" x14ac:dyDescent="0.2">
      <c r="A87" s="8" t="s">
        <v>568</v>
      </c>
      <c r="B87" s="8" t="s">
        <v>569</v>
      </c>
      <c r="AF87" s="7">
        <v>46.805</v>
      </c>
      <c r="AG87" s="7">
        <v>55.752000000000002</v>
      </c>
      <c r="AH87" s="7">
        <v>66.247</v>
      </c>
      <c r="AI87" s="7">
        <v>77.477999999999994</v>
      </c>
      <c r="AJ87" s="7">
        <v>94.507999999999996</v>
      </c>
      <c r="AK87" s="7">
        <v>103.56100000000001</v>
      </c>
      <c r="AL87" s="7">
        <v>109.654</v>
      </c>
      <c r="AM87" s="7">
        <v>113.515</v>
      </c>
      <c r="AN87" s="7">
        <v>117.06100000000001</v>
      </c>
      <c r="AO87" s="7">
        <v>123.93</v>
      </c>
      <c r="AP87" s="7">
        <v>130.19200000000001</v>
      </c>
      <c r="AQ87" s="7">
        <v>139.75800000000001</v>
      </c>
      <c r="AR87" s="7">
        <v>147.00899999999999</v>
      </c>
      <c r="AS87" s="7">
        <v>154.691</v>
      </c>
      <c r="AT87" s="7">
        <v>167.30799999999999</v>
      </c>
      <c r="AU87" s="7">
        <v>176.673</v>
      </c>
      <c r="AV87" s="7">
        <v>177.01</v>
      </c>
      <c r="AW87" s="7">
        <v>179.352</v>
      </c>
      <c r="AX87" s="7">
        <v>185.095</v>
      </c>
      <c r="AY87" s="7">
        <v>187.15</v>
      </c>
      <c r="AZ87" s="7">
        <v>189.39099999999999</v>
      </c>
      <c r="BA87" s="7">
        <v>195.52500000000001</v>
      </c>
      <c r="BB87" s="7">
        <v>200.87299999999999</v>
      </c>
      <c r="BC87" s="7">
        <v>212.03200000000001</v>
      </c>
      <c r="BD87" s="7">
        <v>228.05500000000001</v>
      </c>
      <c r="BE87" s="7">
        <v>239.256</v>
      </c>
      <c r="BF87" s="7">
        <v>248.80099999999999</v>
      </c>
      <c r="BG87" s="7">
        <v>260.25</v>
      </c>
      <c r="BH87" s="7">
        <v>343.80599999999998</v>
      </c>
      <c r="BI87" s="7">
        <v>351.98399999999998</v>
      </c>
      <c r="BJ87" s="7">
        <v>369.17</v>
      </c>
      <c r="BK87" s="7">
        <v>377.02699999999999</v>
      </c>
      <c r="BL87" s="7">
        <v>427.09800000000001</v>
      </c>
      <c r="BM87" s="7">
        <v>411.13799999999998</v>
      </c>
      <c r="BN87" s="7">
        <v>428.44200000000001</v>
      </c>
      <c r="BO87" s="7">
        <v>437.161</v>
      </c>
      <c r="BP87" s="7">
        <v>437.178</v>
      </c>
      <c r="BQ87" s="7">
        <v>441.47199999999998</v>
      </c>
      <c r="BR87" s="7">
        <v>439.43599999999998</v>
      </c>
      <c r="BS87" s="7">
        <v>458.8</v>
      </c>
      <c r="BT87" s="7">
        <v>459.75</v>
      </c>
      <c r="BU87" s="7">
        <v>442.99900000000002</v>
      </c>
      <c r="BV87" s="7">
        <v>487.86900000000003</v>
      </c>
      <c r="BW87" s="7">
        <v>439.00299999999999</v>
      </c>
      <c r="BX87" s="7">
        <v>473.01</v>
      </c>
    </row>
    <row r="88" spans="1:76" x14ac:dyDescent="0.2">
      <c r="A88" s="8" t="s">
        <v>570</v>
      </c>
      <c r="B88" s="8" t="s">
        <v>571</v>
      </c>
      <c r="BO88" s="7">
        <v>85.03</v>
      </c>
      <c r="BP88" s="7">
        <v>84.7</v>
      </c>
      <c r="BQ88" s="7">
        <v>76.144000000000005</v>
      </c>
      <c r="BR88" s="7">
        <v>79.631</v>
      </c>
      <c r="BS88" s="7">
        <v>80.78</v>
      </c>
      <c r="BT88" s="7">
        <v>77.438999999999993</v>
      </c>
      <c r="BU88" s="7">
        <v>78.789000000000001</v>
      </c>
      <c r="BV88" s="7">
        <v>85.623999999999995</v>
      </c>
      <c r="BW88" s="7">
        <v>85.558000000000007</v>
      </c>
      <c r="BX88" s="7">
        <v>88.8</v>
      </c>
    </row>
    <row r="89" spans="1:76" x14ac:dyDescent="0.2">
      <c r="A89" s="8" t="s">
        <v>572</v>
      </c>
      <c r="B89" s="8" t="s">
        <v>573</v>
      </c>
      <c r="BO89" s="7">
        <v>352.13099999999997</v>
      </c>
      <c r="BP89" s="7">
        <v>352.47800000000001</v>
      </c>
      <c r="BQ89" s="7">
        <v>365.32799999999997</v>
      </c>
      <c r="BR89" s="7">
        <v>359.80500000000001</v>
      </c>
      <c r="BS89" s="7">
        <v>378.02</v>
      </c>
      <c r="BT89" s="7">
        <v>382.31099999999998</v>
      </c>
      <c r="BU89" s="7">
        <v>364.21</v>
      </c>
      <c r="BV89" s="7">
        <v>402.245</v>
      </c>
      <c r="BW89" s="7">
        <v>353.44499999999999</v>
      </c>
      <c r="BX89" s="7">
        <v>384.21</v>
      </c>
    </row>
    <row r="90" spans="1:76" x14ac:dyDescent="0.2">
      <c r="A90" s="8" t="s">
        <v>574</v>
      </c>
      <c r="B90" s="8" t="s">
        <v>575</v>
      </c>
    </row>
    <row r="91" spans="1:76" x14ac:dyDescent="0.2">
      <c r="A91" s="8" t="s">
        <v>576</v>
      </c>
      <c r="B91" s="8" t="s">
        <v>577</v>
      </c>
      <c r="C91" s="7">
        <v>0.33200000000000002</v>
      </c>
      <c r="D91" s="7">
        <v>0.246</v>
      </c>
      <c r="E91" s="7">
        <v>0.19900000000000001</v>
      </c>
      <c r="F91" s="7">
        <v>0.21099999999999999</v>
      </c>
      <c r="G91" s="7">
        <v>0.26500000000000001</v>
      </c>
      <c r="H91" s="7">
        <v>0.39700000000000002</v>
      </c>
      <c r="I91" s="7">
        <v>0.28899999999999998</v>
      </c>
      <c r="J91" s="7">
        <v>0.159</v>
      </c>
      <c r="K91" s="7">
        <v>6.2E-2</v>
      </c>
      <c r="L91" s="7">
        <v>3.6999999999999998E-2</v>
      </c>
      <c r="M91" s="7">
        <v>5.3999999999999999E-2</v>
      </c>
      <c r="N91" s="7">
        <v>3.3000000000000002E-2</v>
      </c>
      <c r="O91" s="7">
        <v>3.1E-2</v>
      </c>
      <c r="P91" s="7">
        <v>3.1E-2</v>
      </c>
      <c r="Q91" s="7">
        <v>3.2000000000000001E-2</v>
      </c>
      <c r="R91" s="7">
        <v>3.5999999999999997E-2</v>
      </c>
      <c r="S91" s="7">
        <v>4.3999999999999997E-2</v>
      </c>
      <c r="T91" s="7">
        <v>4.8000000000000001E-2</v>
      </c>
      <c r="U91" s="7">
        <v>5.3999999999999999E-2</v>
      </c>
      <c r="V91" s="7">
        <v>6.2E-2</v>
      </c>
      <c r="W91" s="7">
        <v>0.114</v>
      </c>
      <c r="X91" s="7">
        <v>0.16400000000000001</v>
      </c>
      <c r="Y91" s="7">
        <v>0.112</v>
      </c>
      <c r="Z91" s="7">
        <v>8.7999999999999995E-2</v>
      </c>
      <c r="AA91" s="7">
        <v>9.0999999999999998E-2</v>
      </c>
      <c r="AB91" s="7">
        <v>8.8999999999999996E-2</v>
      </c>
      <c r="AC91" s="7">
        <v>0.109</v>
      </c>
      <c r="AD91" s="7">
        <v>0.124</v>
      </c>
      <c r="AE91" s="7">
        <v>0.14000000000000001</v>
      </c>
      <c r="AF91" s="7">
        <v>0.14099999999999999</v>
      </c>
      <c r="AG91" s="7">
        <v>0.182</v>
      </c>
      <c r="AH91" s="7">
        <v>0.24399999999999999</v>
      </c>
      <c r="AI91" s="7">
        <v>0.26100000000000001</v>
      </c>
      <c r="AJ91" s="7">
        <v>0.36599999999999999</v>
      </c>
      <c r="AK91" s="7">
        <v>0.43099999999999999</v>
      </c>
      <c r="AL91" s="7">
        <v>0.48199999999999998</v>
      </c>
      <c r="AM91" s="7">
        <v>0.56899999999999995</v>
      </c>
      <c r="AN91" s="7">
        <v>0.46700000000000003</v>
      </c>
      <c r="AO91" s="7">
        <v>0.59799999999999998</v>
      </c>
      <c r="AP91" s="7">
        <v>0.78400000000000003</v>
      </c>
      <c r="AQ91" s="7">
        <v>0.749</v>
      </c>
      <c r="AR91" s="7">
        <v>0.70899999999999996</v>
      </c>
      <c r="AS91" s="7">
        <v>1.589</v>
      </c>
      <c r="AT91" s="7">
        <v>1.1639999999999999</v>
      </c>
      <c r="AU91" s="7">
        <v>1.03</v>
      </c>
      <c r="AV91" s="7">
        <v>1.236</v>
      </c>
      <c r="AW91" s="7">
        <v>0.96199999999999997</v>
      </c>
      <c r="AX91" s="7">
        <v>1.038</v>
      </c>
      <c r="AY91" s="7">
        <v>1.236</v>
      </c>
      <c r="AZ91" s="7">
        <v>1.3080000000000001</v>
      </c>
      <c r="BA91" s="7">
        <v>1.1950000000000001</v>
      </c>
      <c r="BB91" s="7">
        <v>1.3080000000000001</v>
      </c>
      <c r="BC91" s="7">
        <v>1.468</v>
      </c>
      <c r="BD91" s="7">
        <v>1.399</v>
      </c>
      <c r="BE91" s="7">
        <v>1.3580000000000001</v>
      </c>
      <c r="BF91" s="7">
        <v>1.464</v>
      </c>
      <c r="BG91" s="7">
        <v>1.4830000000000001</v>
      </c>
      <c r="BH91" s="7">
        <v>1.3460000000000001</v>
      </c>
      <c r="BI91" s="7">
        <v>1.411</v>
      </c>
      <c r="BJ91" s="7">
        <v>1.492</v>
      </c>
      <c r="BK91" s="7">
        <v>1.335</v>
      </c>
      <c r="BL91" s="7">
        <v>1.4490000000000001</v>
      </c>
      <c r="BM91" s="7">
        <v>1.45</v>
      </c>
      <c r="BN91" s="7">
        <v>1.6990000000000001</v>
      </c>
      <c r="BO91" s="7">
        <v>1.889</v>
      </c>
      <c r="BP91" s="7">
        <v>1.8520000000000001</v>
      </c>
      <c r="BQ91" s="7">
        <v>2.0459999999999998</v>
      </c>
      <c r="BR91" s="7">
        <v>1.738</v>
      </c>
      <c r="BS91" s="7">
        <v>1.853</v>
      </c>
      <c r="BT91" s="7">
        <v>2.105</v>
      </c>
      <c r="BU91" s="7">
        <v>2.2709999999999999</v>
      </c>
      <c r="BV91" s="7">
        <v>2.36</v>
      </c>
      <c r="BW91" s="7">
        <v>8.6349999999999998</v>
      </c>
      <c r="BX91" s="7">
        <v>6.2110000000000003</v>
      </c>
    </row>
    <row r="92" spans="1:76" x14ac:dyDescent="0.2">
      <c r="A92" s="8" t="s">
        <v>156</v>
      </c>
      <c r="B92" s="8" t="s">
        <v>157</v>
      </c>
      <c r="C92" s="7">
        <v>9.0999999999999998E-2</v>
      </c>
      <c r="D92" s="7">
        <v>9.4E-2</v>
      </c>
      <c r="E92" s="7">
        <v>0.104</v>
      </c>
      <c r="F92" s="7">
        <v>0.10199999999999999</v>
      </c>
      <c r="G92" s="7">
        <v>8.8999999999999996E-2</v>
      </c>
      <c r="H92" s="7">
        <v>8.7999999999999995E-2</v>
      </c>
      <c r="I92" s="7">
        <v>9.7000000000000003E-2</v>
      </c>
      <c r="J92" s="7">
        <v>0.111</v>
      </c>
      <c r="K92" s="7">
        <v>0.125</v>
      </c>
      <c r="L92" s="7">
        <v>0.14199999999999999</v>
      </c>
      <c r="M92" s="7">
        <v>0.16300000000000001</v>
      </c>
      <c r="N92" s="7">
        <v>0.17699999999999999</v>
      </c>
      <c r="O92" s="7">
        <v>0.20599999999999999</v>
      </c>
      <c r="P92" s="7">
        <v>0.23100000000000001</v>
      </c>
      <c r="Q92" s="7">
        <v>0.26</v>
      </c>
      <c r="R92" s="7">
        <v>0.29399999999999998</v>
      </c>
      <c r="S92" s="7">
        <v>0.33800000000000002</v>
      </c>
      <c r="T92" s="7">
        <v>0.36</v>
      </c>
      <c r="U92" s="7">
        <v>0.39400000000000002</v>
      </c>
      <c r="V92" s="7">
        <v>0.48299999999999998</v>
      </c>
      <c r="W92" s="7">
        <v>0.56299999999999994</v>
      </c>
      <c r="X92" s="7">
        <v>0.65</v>
      </c>
      <c r="Y92" s="7">
        <v>0.68300000000000005</v>
      </c>
      <c r="Z92" s="7">
        <v>0.71899999999999997</v>
      </c>
      <c r="AA92" s="7">
        <v>0.71099999999999997</v>
      </c>
      <c r="AB92" s="7">
        <v>0.98199999999999998</v>
      </c>
      <c r="AC92" s="7">
        <v>1.147</v>
      </c>
      <c r="AD92" s="7">
        <v>1.629</v>
      </c>
      <c r="AE92" s="7">
        <v>1.4930000000000001</v>
      </c>
      <c r="AF92" s="7">
        <v>1.5149999999999999</v>
      </c>
      <c r="AG92" s="7">
        <v>1.9870000000000001</v>
      </c>
      <c r="AH92" s="7">
        <v>2.0369999999999999</v>
      </c>
      <c r="AI92" s="7">
        <v>2.36</v>
      </c>
      <c r="AJ92" s="7">
        <v>2.9009999999999998</v>
      </c>
      <c r="AK92" s="7">
        <v>3.3239999999999998</v>
      </c>
      <c r="AL92" s="7">
        <v>3.5920000000000001</v>
      </c>
      <c r="AM92" s="7">
        <v>3.8690000000000002</v>
      </c>
      <c r="AN92" s="7">
        <v>4.13</v>
      </c>
      <c r="AO92" s="7">
        <v>4.8140000000000001</v>
      </c>
      <c r="AP92" s="7">
        <v>5.4050000000000002</v>
      </c>
      <c r="AQ92" s="7">
        <v>6.0289999999999999</v>
      </c>
      <c r="AR92" s="7">
        <v>5.9820000000000002</v>
      </c>
      <c r="AS92" s="7">
        <v>6.9370000000000003</v>
      </c>
      <c r="AT92" s="7">
        <v>7.508</v>
      </c>
      <c r="AU92" s="7">
        <v>7.6580000000000004</v>
      </c>
      <c r="AV92" s="7">
        <v>7.5810000000000004</v>
      </c>
      <c r="AW92" s="7">
        <v>8.2379999999999995</v>
      </c>
      <c r="AX92" s="7">
        <v>9.8109999999999999</v>
      </c>
      <c r="AY92" s="7">
        <v>8.4830000000000005</v>
      </c>
      <c r="AZ92" s="7">
        <v>7.4740000000000002</v>
      </c>
      <c r="BA92" s="7">
        <v>7.1459999999999999</v>
      </c>
      <c r="BB92" s="7">
        <v>8.6059999999999999</v>
      </c>
      <c r="BC92" s="7">
        <v>9.3049999999999997</v>
      </c>
      <c r="BD92" s="7">
        <v>10.61</v>
      </c>
      <c r="BE92" s="7">
        <v>10.278</v>
      </c>
      <c r="BF92" s="7">
        <v>11.843999999999999</v>
      </c>
      <c r="BG92" s="7">
        <v>13.154</v>
      </c>
      <c r="BH92" s="7">
        <v>13.885999999999999</v>
      </c>
      <c r="BI92" s="7">
        <v>13.266999999999999</v>
      </c>
      <c r="BJ92" s="7">
        <v>14.939</v>
      </c>
      <c r="BK92" s="7">
        <v>14.134</v>
      </c>
      <c r="BL92" s="7">
        <v>14.048999999999999</v>
      </c>
      <c r="BM92" s="7">
        <v>15.432</v>
      </c>
      <c r="BN92" s="7">
        <v>15.362</v>
      </c>
      <c r="BO92" s="7">
        <v>16.032</v>
      </c>
      <c r="BP92" s="7">
        <v>15.6</v>
      </c>
      <c r="BQ92" s="7">
        <v>15.46</v>
      </c>
      <c r="BR92" s="7">
        <v>16.981000000000002</v>
      </c>
      <c r="BS92" s="7">
        <v>14.81</v>
      </c>
      <c r="BT92" s="7">
        <v>13.464</v>
      </c>
      <c r="BU92" s="7">
        <v>14.943</v>
      </c>
      <c r="BV92" s="7">
        <v>15.523999999999999</v>
      </c>
      <c r="BW92" s="7">
        <v>15.959</v>
      </c>
      <c r="BX92" s="7">
        <v>15.260999999999999</v>
      </c>
    </row>
    <row r="93" spans="1:76" x14ac:dyDescent="0.2">
      <c r="A93" s="8" t="s">
        <v>180</v>
      </c>
      <c r="B93" s="8" t="s">
        <v>181</v>
      </c>
      <c r="AF93" s="7">
        <v>0</v>
      </c>
      <c r="AG93" s="7">
        <v>0</v>
      </c>
      <c r="AH93" s="7">
        <v>0</v>
      </c>
      <c r="AI93" s="7">
        <v>0</v>
      </c>
      <c r="AJ93" s="7">
        <v>0</v>
      </c>
      <c r="AK93" s="7">
        <v>0</v>
      </c>
      <c r="AL93" s="7">
        <v>0</v>
      </c>
      <c r="AM93" s="7">
        <v>0</v>
      </c>
      <c r="AN93" s="7">
        <v>0</v>
      </c>
      <c r="AO93" s="7">
        <v>0</v>
      </c>
      <c r="AP93" s="7">
        <v>0</v>
      </c>
      <c r="AQ93" s="7">
        <v>0</v>
      </c>
      <c r="AR93" s="7">
        <v>0</v>
      </c>
      <c r="AS93" s="7">
        <v>0</v>
      </c>
      <c r="AT93" s="7">
        <v>0</v>
      </c>
      <c r="AU93" s="7">
        <v>0</v>
      </c>
      <c r="AV93" s="7">
        <v>0</v>
      </c>
      <c r="AW93" s="7">
        <v>0</v>
      </c>
      <c r="AX93" s="7">
        <v>0</v>
      </c>
      <c r="AY93" s="7">
        <v>0</v>
      </c>
      <c r="AZ93" s="7">
        <v>0</v>
      </c>
      <c r="BA93" s="7">
        <v>0</v>
      </c>
      <c r="BB93" s="7">
        <v>0</v>
      </c>
      <c r="BC93" s="7">
        <v>0</v>
      </c>
      <c r="BD93" s="7">
        <v>0</v>
      </c>
      <c r="BE93" s="7">
        <v>0</v>
      </c>
      <c r="BF93" s="7">
        <v>0</v>
      </c>
      <c r="BG93" s="7">
        <v>0</v>
      </c>
      <c r="BH93" s="7">
        <v>0</v>
      </c>
      <c r="BI93" s="7">
        <v>0</v>
      </c>
      <c r="BJ93" s="7">
        <v>0</v>
      </c>
      <c r="BK93" s="7">
        <v>0</v>
      </c>
      <c r="BL93" s="7">
        <v>0</v>
      </c>
      <c r="BM93" s="7">
        <v>0</v>
      </c>
      <c r="BN93" s="7">
        <v>0</v>
      </c>
      <c r="BO93" s="7">
        <v>0</v>
      </c>
      <c r="BP93" s="7">
        <v>0</v>
      </c>
      <c r="BQ93" s="7">
        <v>0</v>
      </c>
      <c r="BR93" s="7">
        <v>0</v>
      </c>
      <c r="BS93" s="7">
        <v>0</v>
      </c>
      <c r="BT93" s="7">
        <v>0</v>
      </c>
      <c r="BU93" s="7">
        <v>0</v>
      </c>
      <c r="BV93" s="7">
        <v>0</v>
      </c>
      <c r="BW93" s="7">
        <v>0</v>
      </c>
      <c r="BX93" s="7">
        <v>2.7E-2</v>
      </c>
    </row>
    <row r="94" spans="1:76" x14ac:dyDescent="0.2">
      <c r="A94" s="8" t="s">
        <v>160</v>
      </c>
      <c r="B94" s="8" t="s">
        <v>161</v>
      </c>
      <c r="AF94" s="7">
        <v>1.5149999999999999</v>
      </c>
      <c r="AG94" s="7">
        <v>1.9870000000000001</v>
      </c>
      <c r="AH94" s="7">
        <v>2.0369999999999999</v>
      </c>
      <c r="AI94" s="7">
        <v>2.36</v>
      </c>
      <c r="AJ94" s="7">
        <v>2.9009999999999998</v>
      </c>
      <c r="AK94" s="7">
        <v>3.3239999999999998</v>
      </c>
      <c r="AL94" s="7">
        <v>3.5920000000000001</v>
      </c>
      <c r="AM94" s="7">
        <v>3.8690000000000002</v>
      </c>
      <c r="AN94" s="7">
        <v>4.13</v>
      </c>
      <c r="AO94" s="7">
        <v>4.8140000000000001</v>
      </c>
      <c r="AP94" s="7">
        <v>5.4050000000000002</v>
      </c>
      <c r="AQ94" s="7">
        <v>6.0289999999999999</v>
      </c>
      <c r="AR94" s="7">
        <v>5.9820000000000002</v>
      </c>
      <c r="AS94" s="7">
        <v>6.9370000000000003</v>
      </c>
      <c r="AT94" s="7">
        <v>7.508</v>
      </c>
      <c r="AU94" s="7">
        <v>7.6580000000000004</v>
      </c>
      <c r="AV94" s="7">
        <v>7.5810000000000004</v>
      </c>
      <c r="AW94" s="7">
        <v>8.2379999999999995</v>
      </c>
      <c r="AX94" s="7">
        <v>9.8109999999999999</v>
      </c>
      <c r="AY94" s="7">
        <v>8.4830000000000005</v>
      </c>
      <c r="AZ94" s="7">
        <v>7.4740000000000002</v>
      </c>
      <c r="BA94" s="7">
        <v>7.1459999999999999</v>
      </c>
      <c r="BB94" s="7">
        <v>8.6059999999999999</v>
      </c>
      <c r="BC94" s="7">
        <v>9.3049999999999997</v>
      </c>
      <c r="BD94" s="7">
        <v>10.61</v>
      </c>
      <c r="BE94" s="7">
        <v>10.278</v>
      </c>
      <c r="BF94" s="7">
        <v>11.843999999999999</v>
      </c>
      <c r="BG94" s="7">
        <v>13.154</v>
      </c>
      <c r="BH94" s="7">
        <v>13.885999999999999</v>
      </c>
      <c r="BI94" s="7">
        <v>13.266999999999999</v>
      </c>
      <c r="BJ94" s="7">
        <v>14.939</v>
      </c>
      <c r="BK94" s="7">
        <v>14.134</v>
      </c>
      <c r="BL94" s="7">
        <v>14.048999999999999</v>
      </c>
      <c r="BM94" s="7">
        <v>15.432</v>
      </c>
      <c r="BN94" s="7">
        <v>15.362</v>
      </c>
      <c r="BO94" s="7">
        <v>16.032</v>
      </c>
      <c r="BP94" s="7">
        <v>15.6</v>
      </c>
      <c r="BQ94" s="7">
        <v>15.46</v>
      </c>
      <c r="BR94" s="7">
        <v>16.981000000000002</v>
      </c>
      <c r="BS94" s="7">
        <v>14.81</v>
      </c>
      <c r="BT94" s="7">
        <v>13.464</v>
      </c>
      <c r="BU94" s="7">
        <v>14.943</v>
      </c>
      <c r="BV94" s="7">
        <v>15.523999999999999</v>
      </c>
      <c r="BW94" s="7">
        <v>15.959</v>
      </c>
      <c r="BX94" s="7">
        <v>15.234</v>
      </c>
    </row>
    <row r="95" spans="1:76" x14ac:dyDescent="0.2">
      <c r="A95" s="8" t="s">
        <v>578</v>
      </c>
      <c r="B95" s="8" t="s">
        <v>579</v>
      </c>
    </row>
    <row r="96" spans="1:76" x14ac:dyDescent="0.2">
      <c r="B96" t="s">
        <v>83</v>
      </c>
    </row>
    <row r="97" spans="1:76" x14ac:dyDescent="0.2">
      <c r="A97" s="8" t="s">
        <v>162</v>
      </c>
      <c r="B97" s="8" t="s">
        <v>163</v>
      </c>
      <c r="AE97" s="7">
        <v>3.0000000000000001E-3</v>
      </c>
      <c r="AF97" s="7">
        <v>0.121</v>
      </c>
      <c r="AG97" s="7">
        <v>0.124</v>
      </c>
      <c r="AH97" s="7">
        <v>0.18099999999999999</v>
      </c>
      <c r="AI97" s="7">
        <v>0.249</v>
      </c>
      <c r="AJ97" s="7">
        <v>0.26</v>
      </c>
      <c r="AK97" s="7">
        <v>0.28599999999999998</v>
      </c>
      <c r="AL97" s="7">
        <v>0.33400000000000002</v>
      </c>
      <c r="AM97" s="7">
        <v>0.373</v>
      </c>
      <c r="AN97" s="7">
        <v>0.33600000000000002</v>
      </c>
      <c r="AO97" s="7">
        <v>0.27200000000000002</v>
      </c>
      <c r="AP97" s="7">
        <v>0.249</v>
      </c>
      <c r="AQ97" s="7">
        <v>0.27900000000000003</v>
      </c>
      <c r="AR97" s="7">
        <v>0.27</v>
      </c>
      <c r="AS97" s="7">
        <v>0.26600000000000001</v>
      </c>
      <c r="AT97" s="7">
        <v>0.252</v>
      </c>
      <c r="AU97" s="7">
        <v>0.2</v>
      </c>
      <c r="AV97" s="7">
        <v>0.24299999999999999</v>
      </c>
      <c r="AW97" s="7">
        <v>0.25</v>
      </c>
      <c r="AX97" s="7">
        <v>0.19500000000000001</v>
      </c>
      <c r="AY97" s="7">
        <v>0.26400000000000001</v>
      </c>
      <c r="AZ97" s="7">
        <v>0.32100000000000001</v>
      </c>
      <c r="BA97" s="7">
        <v>0.23599999999999999</v>
      </c>
      <c r="BB97" s="7">
        <v>0.26800000000000002</v>
      </c>
      <c r="BC97" s="7">
        <v>0.47699999999999998</v>
      </c>
      <c r="BD97" s="7">
        <v>0.21099999999999999</v>
      </c>
      <c r="BE97" s="7">
        <v>0.106</v>
      </c>
      <c r="BF97" s="7">
        <v>0.11</v>
      </c>
      <c r="BG97" s="7">
        <v>0.16500000000000001</v>
      </c>
      <c r="BH97" s="7">
        <v>0.26200000000000001</v>
      </c>
      <c r="BI97" s="7">
        <v>0.29099999999999998</v>
      </c>
      <c r="BJ97" s="7">
        <v>0.26600000000000001</v>
      </c>
      <c r="BK97" s="7">
        <v>0.112</v>
      </c>
      <c r="BL97" s="7">
        <v>8.8999999999999996E-2</v>
      </c>
      <c r="BM97" s="7">
        <v>0.1</v>
      </c>
      <c r="BN97" s="7">
        <v>0.10299999999999999</v>
      </c>
      <c r="BO97" s="7">
        <v>0.129</v>
      </c>
      <c r="BP97" s="7">
        <v>8.2000000000000003E-2</v>
      </c>
      <c r="BQ97" s="7">
        <v>9.6000000000000002E-2</v>
      </c>
      <c r="BR97" s="7">
        <v>8.2000000000000003E-2</v>
      </c>
      <c r="BS97" s="7">
        <v>8.8999999999999996E-2</v>
      </c>
      <c r="BT97" s="7">
        <v>9.6000000000000002E-2</v>
      </c>
      <c r="BU97" s="7">
        <v>8.2000000000000003E-2</v>
      </c>
      <c r="BV97" s="7">
        <v>7.1999999999999995E-2</v>
      </c>
      <c r="BW97" s="7">
        <v>9.8000000000000004E-2</v>
      </c>
      <c r="BX97" s="7">
        <v>8.2000000000000003E-2</v>
      </c>
    </row>
    <row r="98" spans="1:76" x14ac:dyDescent="0.2">
      <c r="A98" s="8" t="s">
        <v>164</v>
      </c>
      <c r="B98" s="8" t="s">
        <v>165</v>
      </c>
      <c r="AE98" s="7">
        <v>3.0000000000000001E-3</v>
      </c>
      <c r="AF98" s="7">
        <v>0.121</v>
      </c>
      <c r="AG98" s="7">
        <v>0.124</v>
      </c>
      <c r="AH98" s="7">
        <v>0.18099999999999999</v>
      </c>
      <c r="AI98" s="7">
        <v>0.249</v>
      </c>
      <c r="AJ98" s="7">
        <v>0.26</v>
      </c>
      <c r="AK98" s="7">
        <v>0.28599999999999998</v>
      </c>
      <c r="AL98" s="7">
        <v>0.33400000000000002</v>
      </c>
      <c r="AM98" s="7">
        <v>0.373</v>
      </c>
      <c r="AN98" s="7">
        <v>0.33600000000000002</v>
      </c>
      <c r="AO98" s="7">
        <v>0.27200000000000002</v>
      </c>
      <c r="AP98" s="7">
        <v>0.249</v>
      </c>
      <c r="AQ98" s="7">
        <v>0.27900000000000003</v>
      </c>
      <c r="AR98" s="7">
        <v>0.27</v>
      </c>
      <c r="AS98" s="7">
        <v>0.26600000000000001</v>
      </c>
      <c r="AT98" s="7">
        <v>0.252</v>
      </c>
      <c r="AU98" s="7">
        <v>0.2</v>
      </c>
      <c r="AV98" s="7">
        <v>0.24299999999999999</v>
      </c>
      <c r="AW98" s="7">
        <v>0.25</v>
      </c>
      <c r="AX98" s="7">
        <v>0.19500000000000001</v>
      </c>
      <c r="AY98" s="7">
        <v>0.26400000000000001</v>
      </c>
      <c r="AZ98" s="7">
        <v>0.32100000000000001</v>
      </c>
      <c r="BA98" s="7">
        <v>0.23599999999999999</v>
      </c>
      <c r="BB98" s="7">
        <v>0.26800000000000002</v>
      </c>
      <c r="BC98" s="7">
        <v>0.47699999999999998</v>
      </c>
      <c r="BD98" s="7">
        <v>0.21099999999999999</v>
      </c>
      <c r="BE98" s="7">
        <v>0.106</v>
      </c>
      <c r="BF98" s="7">
        <v>0.11</v>
      </c>
      <c r="BG98" s="7">
        <v>0.16500000000000001</v>
      </c>
      <c r="BH98" s="7">
        <v>0.26200000000000001</v>
      </c>
      <c r="BI98" s="7">
        <v>0.29099999999999998</v>
      </c>
      <c r="BJ98" s="7">
        <v>0.26600000000000001</v>
      </c>
      <c r="BK98" s="7">
        <v>0.112</v>
      </c>
      <c r="BL98" s="7">
        <v>8.8999999999999996E-2</v>
      </c>
      <c r="BM98" s="7">
        <v>0.1</v>
      </c>
      <c r="BN98" s="7">
        <v>0.10299999999999999</v>
      </c>
      <c r="BO98" s="7">
        <v>0.129</v>
      </c>
      <c r="BP98" s="7">
        <v>8.2000000000000003E-2</v>
      </c>
      <c r="BQ98" s="7">
        <v>9.6000000000000002E-2</v>
      </c>
      <c r="BR98" s="7">
        <v>8.2000000000000003E-2</v>
      </c>
      <c r="BS98" s="7">
        <v>8.8999999999999996E-2</v>
      </c>
      <c r="BT98" s="7">
        <v>9.6000000000000002E-2</v>
      </c>
      <c r="BU98" s="7">
        <v>8.2000000000000003E-2</v>
      </c>
      <c r="BV98" s="7">
        <v>7.1999999999999995E-2</v>
      </c>
      <c r="BW98" s="7">
        <v>9.8000000000000004E-2</v>
      </c>
      <c r="BX98" s="7">
        <v>8.2000000000000003E-2</v>
      </c>
    </row>
    <row r="99" spans="1:76" x14ac:dyDescent="0.2">
      <c r="A99" s="8" t="s">
        <v>166</v>
      </c>
      <c r="B99" s="8" t="s">
        <v>167</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c r="AO99" s="7">
        <v>0</v>
      </c>
      <c r="AP99" s="7">
        <v>0</v>
      </c>
      <c r="AQ99" s="7">
        <v>0</v>
      </c>
      <c r="AR99" s="7">
        <v>0</v>
      </c>
      <c r="AS99" s="7">
        <v>0</v>
      </c>
      <c r="AT99" s="7">
        <v>0</v>
      </c>
      <c r="AU99" s="7">
        <v>0</v>
      </c>
      <c r="AV99" s="7">
        <v>0</v>
      </c>
      <c r="AW99" s="7">
        <v>0</v>
      </c>
      <c r="AX99" s="7">
        <v>0</v>
      </c>
      <c r="AY99" s="7">
        <v>0</v>
      </c>
      <c r="AZ99" s="7">
        <v>0</v>
      </c>
      <c r="BA99" s="7">
        <v>0</v>
      </c>
      <c r="BB99" s="7">
        <v>0</v>
      </c>
      <c r="BC99" s="7">
        <v>0</v>
      </c>
      <c r="BD99" s="7">
        <v>0</v>
      </c>
      <c r="BE99" s="7">
        <v>0</v>
      </c>
      <c r="BF99" s="7">
        <v>0</v>
      </c>
      <c r="BG99" s="7">
        <v>0</v>
      </c>
      <c r="BH99" s="7">
        <v>0</v>
      </c>
      <c r="BI99" s="7">
        <v>0</v>
      </c>
      <c r="BJ99" s="7">
        <v>0</v>
      </c>
      <c r="BK99" s="7">
        <v>0</v>
      </c>
      <c r="BL99" s="7">
        <v>0</v>
      </c>
      <c r="BM99" s="7">
        <v>0</v>
      </c>
      <c r="BN99" s="7">
        <v>0</v>
      </c>
      <c r="BO99" s="7">
        <v>0</v>
      </c>
      <c r="BP99" s="7">
        <v>0</v>
      </c>
      <c r="BQ99" s="7">
        <v>0</v>
      </c>
      <c r="BR99" s="7">
        <v>0</v>
      </c>
      <c r="BS99" s="7">
        <v>0</v>
      </c>
      <c r="BT99" s="7">
        <v>0</v>
      </c>
      <c r="BU99" s="7">
        <v>0</v>
      </c>
      <c r="BV99" s="7">
        <v>0</v>
      </c>
      <c r="BW99" s="7">
        <v>0</v>
      </c>
      <c r="BX99" s="7">
        <v>0</v>
      </c>
    </row>
    <row r="100" spans="1:76" x14ac:dyDescent="0.2">
      <c r="A100" s="8" t="s">
        <v>144</v>
      </c>
      <c r="B100" s="8" t="s">
        <v>145</v>
      </c>
      <c r="C100" s="7">
        <v>1.131</v>
      </c>
      <c r="D100" s="7">
        <v>1.373</v>
      </c>
      <c r="E100" s="7">
        <v>1.7330000000000001</v>
      </c>
      <c r="F100" s="7">
        <v>2.0539999999999998</v>
      </c>
      <c r="G100" s="7">
        <v>2.2360000000000002</v>
      </c>
      <c r="H100" s="7">
        <v>2.4340000000000002</v>
      </c>
      <c r="I100" s="7">
        <v>2.6869999999999998</v>
      </c>
      <c r="J100" s="7">
        <v>2.964</v>
      </c>
      <c r="K100" s="7">
        <v>3.3809999999999998</v>
      </c>
      <c r="L100" s="7">
        <v>3.8079999999999998</v>
      </c>
      <c r="M100" s="7">
        <v>4.1580000000000004</v>
      </c>
      <c r="N100" s="7">
        <v>4.556</v>
      </c>
      <c r="O100" s="7">
        <v>5.1159999999999997</v>
      </c>
      <c r="P100" s="7">
        <v>6.1230000000000002</v>
      </c>
      <c r="Q100" s="7">
        <v>7.2789999999999999</v>
      </c>
      <c r="R100" s="7">
        <v>8.2170000000000005</v>
      </c>
      <c r="S100" s="7">
        <v>9.02</v>
      </c>
      <c r="T100" s="7">
        <v>9.8040000000000003</v>
      </c>
      <c r="U100" s="7">
        <v>10.715</v>
      </c>
      <c r="V100" s="7">
        <v>12.186999999999999</v>
      </c>
      <c r="W100" s="7">
        <v>13.804</v>
      </c>
      <c r="X100" s="7">
        <v>15.164999999999999</v>
      </c>
      <c r="Y100" s="7">
        <v>16.893000000000001</v>
      </c>
      <c r="Z100" s="7">
        <v>19.076000000000001</v>
      </c>
      <c r="AA100" s="7">
        <v>22.021999999999998</v>
      </c>
      <c r="AB100" s="7">
        <v>26.033999999999999</v>
      </c>
      <c r="AC100" s="7">
        <v>32.823999999999998</v>
      </c>
      <c r="AD100" s="7">
        <v>37.837000000000003</v>
      </c>
      <c r="AE100" s="7">
        <v>43.600999999999999</v>
      </c>
      <c r="AF100" s="7">
        <v>51.39</v>
      </c>
      <c r="AG100" s="7">
        <v>58.892000000000003</v>
      </c>
      <c r="AH100" s="7">
        <v>68.260999999999996</v>
      </c>
      <c r="AI100" s="7">
        <v>81.406999999999996</v>
      </c>
      <c r="AJ100" s="7">
        <v>97.066000000000003</v>
      </c>
      <c r="AK100" s="7">
        <v>108.65900000000001</v>
      </c>
      <c r="AL100" s="7">
        <v>119.43</v>
      </c>
      <c r="AM100" s="7">
        <v>129.577</v>
      </c>
      <c r="AN100" s="7">
        <v>137.816</v>
      </c>
      <c r="AO100" s="7">
        <v>142.58600000000001</v>
      </c>
      <c r="AP100" s="7">
        <v>151.49100000000001</v>
      </c>
      <c r="AQ100" s="7">
        <v>160.34</v>
      </c>
      <c r="AR100" s="7">
        <v>170.44900000000001</v>
      </c>
      <c r="AS100" s="7">
        <v>181.42699999999999</v>
      </c>
      <c r="AT100" s="7">
        <v>192.38200000000001</v>
      </c>
      <c r="AU100" s="7">
        <v>203.12100000000001</v>
      </c>
      <c r="AV100" s="7">
        <v>209.251</v>
      </c>
      <c r="AW100" s="7">
        <v>215.75</v>
      </c>
      <c r="AX100" s="7">
        <v>222.751</v>
      </c>
      <c r="AY100" s="7">
        <v>230.971</v>
      </c>
      <c r="AZ100" s="7">
        <v>236.244</v>
      </c>
      <c r="BA100" s="7">
        <v>242.71</v>
      </c>
      <c r="BB100" s="7">
        <v>248.28700000000001</v>
      </c>
      <c r="BC100" s="7">
        <v>259.56400000000002</v>
      </c>
      <c r="BD100" s="7">
        <v>272.45499999999998</v>
      </c>
      <c r="BE100" s="7">
        <v>283.52600000000001</v>
      </c>
      <c r="BF100" s="7">
        <v>296.59199999999998</v>
      </c>
      <c r="BG100" s="7">
        <v>309.86099999999999</v>
      </c>
      <c r="BH100" s="7">
        <v>325.07900000000001</v>
      </c>
      <c r="BI100" s="7">
        <v>339.33499999999998</v>
      </c>
      <c r="BJ100" s="7">
        <v>350.94600000000003</v>
      </c>
      <c r="BK100" s="7">
        <v>371.35</v>
      </c>
      <c r="BL100" s="7">
        <v>382.87200000000001</v>
      </c>
      <c r="BM100" s="7">
        <v>394.30399999999997</v>
      </c>
      <c r="BN100" s="7">
        <v>408.33499999999998</v>
      </c>
      <c r="BO100" s="7">
        <v>420.52699999999999</v>
      </c>
      <c r="BP100" s="7">
        <v>429.065</v>
      </c>
      <c r="BQ100" s="7">
        <v>435.99200000000002</v>
      </c>
      <c r="BR100" s="7">
        <v>442.863</v>
      </c>
      <c r="BS100" s="7">
        <v>449.99799999999999</v>
      </c>
      <c r="BT100" s="7">
        <v>459.38099999999997</v>
      </c>
      <c r="BU100" s="7">
        <v>473.04700000000003</v>
      </c>
      <c r="BV100" s="7">
        <v>519.41300000000001</v>
      </c>
      <c r="BW100" s="7">
        <v>508.28399999999999</v>
      </c>
      <c r="BX100" s="7">
        <v>512.88400000000001</v>
      </c>
    </row>
    <row r="101" spans="1:76" x14ac:dyDescent="0.2">
      <c r="A101" s="8" t="s">
        <v>146</v>
      </c>
      <c r="B101" s="8" t="s">
        <v>147</v>
      </c>
      <c r="C101" s="7">
        <v>0.70099999999999996</v>
      </c>
      <c r="D101" s="7">
        <v>0.82199999999999995</v>
      </c>
      <c r="E101" s="7">
        <v>1.075</v>
      </c>
      <c r="F101" s="7">
        <v>1.284</v>
      </c>
      <c r="G101" s="7">
        <v>1.4019999999999999</v>
      </c>
      <c r="H101" s="7">
        <v>1.534</v>
      </c>
      <c r="I101" s="7">
        <v>1.66</v>
      </c>
      <c r="J101" s="7">
        <v>1.891</v>
      </c>
      <c r="K101" s="7">
        <v>2.1640000000000001</v>
      </c>
      <c r="L101" s="7">
        <v>2.4300000000000002</v>
      </c>
      <c r="M101" s="7">
        <v>2.665</v>
      </c>
      <c r="N101" s="7">
        <v>2.9710000000000001</v>
      </c>
      <c r="O101" s="7">
        <v>3.355</v>
      </c>
      <c r="P101" s="7">
        <v>3.9609999999999999</v>
      </c>
      <c r="Q101" s="7">
        <v>4.7130000000000001</v>
      </c>
      <c r="R101" s="7">
        <v>5.4710000000000001</v>
      </c>
      <c r="S101" s="7">
        <v>6.1390000000000002</v>
      </c>
      <c r="T101" s="7">
        <v>6.81</v>
      </c>
      <c r="U101" s="7">
        <v>7.5460000000000003</v>
      </c>
      <c r="V101" s="7">
        <v>8.7530000000000001</v>
      </c>
      <c r="W101" s="7">
        <v>9.9290000000000003</v>
      </c>
      <c r="X101" s="7">
        <v>11.038</v>
      </c>
      <c r="Y101" s="7">
        <v>12.316000000000001</v>
      </c>
      <c r="Z101" s="7">
        <v>14.051</v>
      </c>
      <c r="AA101" s="7">
        <v>16.475000000000001</v>
      </c>
      <c r="AB101" s="7">
        <v>19.577999999999999</v>
      </c>
      <c r="AC101" s="7">
        <v>24.98</v>
      </c>
      <c r="AD101" s="7">
        <v>28.736000000000001</v>
      </c>
      <c r="AE101" s="7">
        <v>33.445999999999998</v>
      </c>
      <c r="AF101" s="7">
        <v>39.454000000000001</v>
      </c>
      <c r="AG101" s="7">
        <v>45.802</v>
      </c>
      <c r="AH101" s="7">
        <v>54.14</v>
      </c>
      <c r="AI101" s="7">
        <v>64.881</v>
      </c>
      <c r="AJ101" s="7">
        <v>77.653999999999996</v>
      </c>
      <c r="AK101" s="7">
        <v>86.617000000000004</v>
      </c>
      <c r="AL101" s="7">
        <v>92.433000000000007</v>
      </c>
      <c r="AM101" s="7">
        <v>98.488</v>
      </c>
      <c r="AN101" s="7">
        <v>104.191</v>
      </c>
      <c r="AO101" s="7">
        <v>108.105</v>
      </c>
      <c r="AP101" s="7">
        <v>115.831</v>
      </c>
      <c r="AQ101" s="7">
        <v>122.917</v>
      </c>
      <c r="AR101" s="7">
        <v>131.46</v>
      </c>
      <c r="AS101" s="7">
        <v>140.84899999999999</v>
      </c>
      <c r="AT101" s="7">
        <v>150.578</v>
      </c>
      <c r="AU101" s="7">
        <v>157.631</v>
      </c>
      <c r="AV101" s="7">
        <v>161.91499999999999</v>
      </c>
      <c r="AW101" s="7">
        <v>166.96100000000001</v>
      </c>
      <c r="AX101" s="7">
        <v>173.512</v>
      </c>
      <c r="AY101" s="7">
        <v>180.458</v>
      </c>
      <c r="AZ101" s="7">
        <v>184.88399999999999</v>
      </c>
      <c r="BA101" s="7">
        <v>189.93799999999999</v>
      </c>
      <c r="BB101" s="7">
        <v>195.57</v>
      </c>
      <c r="BC101" s="7">
        <v>204.143</v>
      </c>
      <c r="BD101" s="7">
        <v>215.37100000000001</v>
      </c>
      <c r="BE101" s="7">
        <v>225.01599999999999</v>
      </c>
      <c r="BF101" s="7">
        <v>235.24799999999999</v>
      </c>
      <c r="BG101" s="7">
        <v>246.197</v>
      </c>
      <c r="BH101" s="7">
        <v>258.68099999999998</v>
      </c>
      <c r="BI101" s="7">
        <v>268.14600000000002</v>
      </c>
      <c r="BJ101" s="7">
        <v>278.87700000000001</v>
      </c>
      <c r="BK101" s="7">
        <v>294.322</v>
      </c>
      <c r="BL101" s="7">
        <v>305.178</v>
      </c>
      <c r="BM101" s="7">
        <v>314.8</v>
      </c>
      <c r="BN101" s="7">
        <v>326.32900000000001</v>
      </c>
      <c r="BO101" s="7">
        <v>336.25700000000001</v>
      </c>
      <c r="BP101" s="7">
        <v>342.49299999999999</v>
      </c>
      <c r="BQ101" s="7">
        <v>347.74200000000002</v>
      </c>
      <c r="BR101" s="7">
        <v>352.31799999999998</v>
      </c>
      <c r="BS101" s="7">
        <v>357.73399999999998</v>
      </c>
      <c r="BT101" s="7">
        <v>365.77199999999999</v>
      </c>
      <c r="BU101" s="7">
        <v>373.85500000000002</v>
      </c>
      <c r="BV101" s="7">
        <v>388.64499999999998</v>
      </c>
      <c r="BW101" s="7">
        <v>390.91699999999997</v>
      </c>
      <c r="BX101" s="7">
        <v>403.714</v>
      </c>
    </row>
    <row r="102" spans="1:76" x14ac:dyDescent="0.2">
      <c r="A102" s="8" t="s">
        <v>148</v>
      </c>
      <c r="B102" s="8" t="s">
        <v>149</v>
      </c>
      <c r="C102" s="7">
        <v>0.187</v>
      </c>
      <c r="D102" s="7">
        <v>0.28999999999999998</v>
      </c>
      <c r="E102" s="7">
        <v>0.32300000000000001</v>
      </c>
      <c r="F102" s="7">
        <v>0.372</v>
      </c>
      <c r="G102" s="7">
        <v>0.39500000000000002</v>
      </c>
      <c r="H102" s="7">
        <v>0.42499999999999999</v>
      </c>
      <c r="I102" s="7">
        <v>0.47899999999999998</v>
      </c>
      <c r="J102" s="7">
        <v>0.49199999999999999</v>
      </c>
      <c r="K102" s="7">
        <v>0.55600000000000005</v>
      </c>
      <c r="L102" s="7">
        <v>0.622</v>
      </c>
      <c r="M102" s="7">
        <v>0.68799999999999994</v>
      </c>
      <c r="N102" s="7">
        <v>0.73</v>
      </c>
      <c r="O102" s="7">
        <v>0.80700000000000005</v>
      </c>
      <c r="P102" s="7">
        <v>0.92500000000000004</v>
      </c>
      <c r="Q102" s="7">
        <v>1.0840000000000001</v>
      </c>
      <c r="R102" s="7">
        <v>1.2110000000000001</v>
      </c>
      <c r="S102" s="7">
        <v>1.371</v>
      </c>
      <c r="T102" s="7">
        <v>1.4690000000000001</v>
      </c>
      <c r="U102" s="7">
        <v>1.5649999999999999</v>
      </c>
      <c r="V102" s="7">
        <v>1.63</v>
      </c>
      <c r="W102" s="7">
        <v>1.8240000000000001</v>
      </c>
      <c r="X102" s="7">
        <v>2.008</v>
      </c>
      <c r="Y102" s="7">
        <v>2.2389999999999999</v>
      </c>
      <c r="Z102" s="7">
        <v>2.52</v>
      </c>
      <c r="AA102" s="7">
        <v>2.8149999999999999</v>
      </c>
      <c r="AB102" s="7">
        <v>3.3039999999999998</v>
      </c>
      <c r="AC102" s="7">
        <v>3.972</v>
      </c>
      <c r="AD102" s="7">
        <v>4.633</v>
      </c>
      <c r="AE102" s="7">
        <v>5.2080000000000002</v>
      </c>
      <c r="AF102" s="7">
        <v>5.9779999999999998</v>
      </c>
      <c r="AG102" s="7">
        <v>6.7949999999999999</v>
      </c>
      <c r="AH102" s="7">
        <v>7.8109999999999999</v>
      </c>
      <c r="AI102" s="7">
        <v>9.0860000000000003</v>
      </c>
      <c r="AJ102" s="7">
        <v>10.577</v>
      </c>
      <c r="AK102" s="7">
        <v>11.786</v>
      </c>
      <c r="AL102" s="7">
        <v>13.241</v>
      </c>
      <c r="AM102" s="7">
        <v>14.179</v>
      </c>
      <c r="AN102" s="7">
        <v>14.909000000000001</v>
      </c>
      <c r="AO102" s="7">
        <v>15.807</v>
      </c>
      <c r="AP102" s="7">
        <v>16.355</v>
      </c>
      <c r="AQ102" s="7">
        <v>17.213999999999999</v>
      </c>
      <c r="AR102" s="7">
        <v>18.091999999999999</v>
      </c>
      <c r="AS102" s="7">
        <v>18.803999999999998</v>
      </c>
      <c r="AT102" s="7">
        <v>19.753</v>
      </c>
      <c r="AU102" s="7">
        <v>20.733000000000001</v>
      </c>
      <c r="AV102" s="7">
        <v>21.513999999999999</v>
      </c>
      <c r="AW102" s="7">
        <v>22.591999999999999</v>
      </c>
      <c r="AX102" s="7">
        <v>23.492999999999999</v>
      </c>
      <c r="AY102" s="7">
        <v>24.187999999999999</v>
      </c>
      <c r="AZ102" s="7">
        <v>25.062000000000001</v>
      </c>
      <c r="BA102" s="7">
        <v>26.047000000000001</v>
      </c>
      <c r="BB102" s="7">
        <v>27.2</v>
      </c>
      <c r="BC102" s="7">
        <v>28.297000000000001</v>
      </c>
      <c r="BD102" s="7">
        <v>29.655000000000001</v>
      </c>
      <c r="BE102" s="7">
        <v>31.102</v>
      </c>
      <c r="BF102" s="7">
        <v>32.715000000000003</v>
      </c>
      <c r="BG102" s="7">
        <v>34.244999999999997</v>
      </c>
      <c r="BH102" s="7">
        <v>35.14</v>
      </c>
      <c r="BI102" s="7">
        <v>37.677999999999997</v>
      </c>
      <c r="BJ102" s="7">
        <v>39.301000000000002</v>
      </c>
      <c r="BK102" s="7">
        <v>40.917000000000002</v>
      </c>
      <c r="BL102" s="7">
        <v>42.241999999999997</v>
      </c>
      <c r="BM102" s="7">
        <v>44.031999999999996</v>
      </c>
      <c r="BN102" s="7">
        <v>45.554000000000002</v>
      </c>
      <c r="BO102" s="7">
        <v>46.822000000000003</v>
      </c>
      <c r="BP102" s="7">
        <v>47.591999999999999</v>
      </c>
      <c r="BQ102" s="7">
        <v>48.137999999999998</v>
      </c>
      <c r="BR102" s="7">
        <v>48.649000000000001</v>
      </c>
      <c r="BS102" s="7">
        <v>49.287999999999997</v>
      </c>
      <c r="BT102" s="7">
        <v>50.176000000000002</v>
      </c>
      <c r="BU102" s="7">
        <v>50.795000000000002</v>
      </c>
      <c r="BV102" s="7">
        <v>51.188000000000002</v>
      </c>
      <c r="BW102" s="7">
        <v>52.023000000000003</v>
      </c>
      <c r="BX102" s="7">
        <v>54.271999999999998</v>
      </c>
    </row>
    <row r="103" spans="1:76" x14ac:dyDescent="0.2">
      <c r="A103" s="8" t="s">
        <v>150</v>
      </c>
      <c r="B103" s="8" t="s">
        <v>151</v>
      </c>
      <c r="C103" s="7">
        <v>0.24399999999999999</v>
      </c>
      <c r="D103" s="7">
        <v>0.26200000000000001</v>
      </c>
      <c r="E103" s="7">
        <v>0.33500000000000002</v>
      </c>
      <c r="F103" s="7">
        <v>0.39700000000000002</v>
      </c>
      <c r="G103" s="7">
        <v>0.439</v>
      </c>
      <c r="H103" s="7">
        <v>0.47399999999999998</v>
      </c>
      <c r="I103" s="7">
        <v>0.54900000000000004</v>
      </c>
      <c r="J103" s="7">
        <v>0.58199999999999996</v>
      </c>
      <c r="K103" s="7">
        <v>0.66100000000000003</v>
      </c>
      <c r="L103" s="7">
        <v>0.755</v>
      </c>
      <c r="M103" s="7">
        <v>0.80500000000000005</v>
      </c>
      <c r="N103" s="7">
        <v>0.85499999999999998</v>
      </c>
      <c r="O103" s="7">
        <v>0.95399999999999996</v>
      </c>
      <c r="P103" s="7">
        <v>1.238</v>
      </c>
      <c r="Q103" s="7">
        <v>1.482</v>
      </c>
      <c r="R103" s="7">
        <v>1.5349999999999999</v>
      </c>
      <c r="S103" s="7">
        <v>1.51</v>
      </c>
      <c r="T103" s="7">
        <v>1.524</v>
      </c>
      <c r="U103" s="7">
        <v>1.605</v>
      </c>
      <c r="V103" s="7">
        <v>1.8049999999999999</v>
      </c>
      <c r="W103" s="7">
        <v>2.0510000000000002</v>
      </c>
      <c r="X103" s="7">
        <v>2.12</v>
      </c>
      <c r="Y103" s="7">
        <v>2.3370000000000002</v>
      </c>
      <c r="Z103" s="7">
        <v>2.5049999999999999</v>
      </c>
      <c r="AA103" s="7">
        <v>2.7320000000000002</v>
      </c>
      <c r="AB103" s="7">
        <v>3.1520000000000001</v>
      </c>
      <c r="AC103" s="7">
        <v>3.8719999999999999</v>
      </c>
      <c r="AD103" s="7">
        <v>4.468</v>
      </c>
      <c r="AE103" s="7">
        <v>4.9470000000000001</v>
      </c>
      <c r="AF103" s="7">
        <v>5.9580000000000002</v>
      </c>
      <c r="AG103" s="7">
        <v>6.2960000000000003</v>
      </c>
      <c r="AH103" s="7">
        <v>6.3090000000000002</v>
      </c>
      <c r="AI103" s="7">
        <v>7.44</v>
      </c>
      <c r="AJ103" s="7">
        <v>8.8350000000000009</v>
      </c>
      <c r="AK103" s="7">
        <v>10.256</v>
      </c>
      <c r="AL103" s="7">
        <v>13.756</v>
      </c>
      <c r="AM103" s="7">
        <v>16.91</v>
      </c>
      <c r="AN103" s="7">
        <v>18.715</v>
      </c>
      <c r="AO103" s="7">
        <v>18.672999999999998</v>
      </c>
      <c r="AP103" s="7">
        <v>19.305</v>
      </c>
      <c r="AQ103" s="7">
        <v>20.209</v>
      </c>
      <c r="AR103" s="7">
        <v>20.896999999999998</v>
      </c>
      <c r="AS103" s="7">
        <v>21.774000000000001</v>
      </c>
      <c r="AT103" s="7">
        <v>22.050999999999998</v>
      </c>
      <c r="AU103" s="7">
        <v>24.756</v>
      </c>
      <c r="AV103" s="7">
        <v>25.823</v>
      </c>
      <c r="AW103" s="7">
        <v>26.196999999999999</v>
      </c>
      <c r="AX103" s="7">
        <v>25.745000000000001</v>
      </c>
      <c r="AY103" s="7">
        <v>26.324999999999999</v>
      </c>
      <c r="AZ103" s="7">
        <v>26.297999999999998</v>
      </c>
      <c r="BA103" s="7">
        <v>26.725000000000001</v>
      </c>
      <c r="BB103" s="7">
        <v>25.516999999999999</v>
      </c>
      <c r="BC103" s="7">
        <v>27.125</v>
      </c>
      <c r="BD103" s="7">
        <v>27.428999999999998</v>
      </c>
      <c r="BE103" s="7">
        <v>27.408000000000001</v>
      </c>
      <c r="BF103" s="7">
        <v>28.63</v>
      </c>
      <c r="BG103" s="7">
        <v>29.419</v>
      </c>
      <c r="BH103" s="7">
        <v>31.259</v>
      </c>
      <c r="BI103" s="7">
        <v>33.511000000000003</v>
      </c>
      <c r="BJ103" s="7">
        <v>32.768999999999998</v>
      </c>
      <c r="BK103" s="7">
        <v>36.110999999999997</v>
      </c>
      <c r="BL103" s="7">
        <v>35.451999999999998</v>
      </c>
      <c r="BM103" s="7">
        <v>35.472000000000001</v>
      </c>
      <c r="BN103" s="7">
        <v>36.451999999999998</v>
      </c>
      <c r="BO103" s="7">
        <v>37.448</v>
      </c>
      <c r="BP103" s="7">
        <v>38.979999999999997</v>
      </c>
      <c r="BQ103" s="7">
        <v>40.112000000000002</v>
      </c>
      <c r="BR103" s="7">
        <v>41.896000000000001</v>
      </c>
      <c r="BS103" s="7">
        <v>42.975999999999999</v>
      </c>
      <c r="BT103" s="7">
        <v>43.433</v>
      </c>
      <c r="BU103" s="7">
        <v>48.396999999999998</v>
      </c>
      <c r="BV103" s="7">
        <v>79.58</v>
      </c>
      <c r="BW103" s="7">
        <v>65.343999999999994</v>
      </c>
      <c r="BX103" s="7">
        <v>54.898000000000003</v>
      </c>
    </row>
    <row r="104" spans="1:76" x14ac:dyDescent="0.2">
      <c r="A104" s="8" t="s">
        <v>152</v>
      </c>
      <c r="B104" s="8" t="s">
        <v>153</v>
      </c>
      <c r="C104" s="7">
        <v>0.255</v>
      </c>
      <c r="D104" s="7">
        <v>0.23499999999999999</v>
      </c>
      <c r="E104" s="7">
        <v>0.27900000000000003</v>
      </c>
      <c r="F104" s="7">
        <v>0.35499999999999998</v>
      </c>
      <c r="G104" s="7">
        <v>0.38</v>
      </c>
      <c r="H104" s="7">
        <v>0.40600000000000003</v>
      </c>
      <c r="I104" s="7">
        <v>0.40200000000000002</v>
      </c>
      <c r="J104" s="7">
        <v>0.43</v>
      </c>
      <c r="K104" s="7">
        <v>0.45700000000000002</v>
      </c>
      <c r="L104" s="7">
        <v>0.51300000000000001</v>
      </c>
      <c r="M104" s="7">
        <v>0.60499999999999998</v>
      </c>
      <c r="N104" s="7">
        <v>0.73099999999999998</v>
      </c>
      <c r="O104" s="7">
        <v>0.80900000000000005</v>
      </c>
      <c r="P104" s="7">
        <v>0.78900000000000003</v>
      </c>
      <c r="Q104" s="7">
        <v>0.73099999999999998</v>
      </c>
      <c r="R104" s="7">
        <v>0.86799999999999999</v>
      </c>
      <c r="S104" s="7">
        <v>1.002</v>
      </c>
      <c r="T104" s="7">
        <v>1.0229999999999999</v>
      </c>
      <c r="U104" s="7">
        <v>1.139</v>
      </c>
      <c r="V104" s="7">
        <v>1.327</v>
      </c>
      <c r="W104" s="7">
        <v>1.58</v>
      </c>
      <c r="X104" s="7">
        <v>1.857</v>
      </c>
      <c r="Y104" s="7">
        <v>2.1150000000000002</v>
      </c>
      <c r="Z104" s="7">
        <v>1.8779999999999999</v>
      </c>
      <c r="AA104" s="7">
        <v>2.1360000000000001</v>
      </c>
      <c r="AB104" s="7">
        <v>2.4510000000000001</v>
      </c>
      <c r="AC104" s="7">
        <v>3.84</v>
      </c>
      <c r="AD104" s="7">
        <v>4.3230000000000004</v>
      </c>
      <c r="AE104" s="7">
        <v>4.6920000000000002</v>
      </c>
      <c r="AF104" s="7">
        <v>52.918999999999997</v>
      </c>
      <c r="AG104" s="7">
        <v>62.942999999999998</v>
      </c>
      <c r="AH104" s="7">
        <v>73.825000000000003</v>
      </c>
      <c r="AI104" s="7">
        <v>87.125</v>
      </c>
      <c r="AJ104" s="7">
        <v>106.377</v>
      </c>
      <c r="AK104" s="7">
        <v>116.881</v>
      </c>
      <c r="AL104" s="7">
        <v>124.282</v>
      </c>
      <c r="AM104" s="7">
        <v>130.262</v>
      </c>
      <c r="AN104" s="7">
        <v>135.005</v>
      </c>
      <c r="AO104" s="7">
        <v>143.17500000000001</v>
      </c>
      <c r="AP104" s="7">
        <v>152.72300000000001</v>
      </c>
      <c r="AQ104" s="7">
        <v>162.779</v>
      </c>
      <c r="AR104" s="7">
        <v>171.751</v>
      </c>
      <c r="AS104" s="7">
        <v>183.471</v>
      </c>
      <c r="AT104" s="7">
        <v>198.78100000000001</v>
      </c>
      <c r="AU104" s="7">
        <v>209.30799999999999</v>
      </c>
      <c r="AV104" s="7">
        <v>211.66800000000001</v>
      </c>
      <c r="AW104" s="7">
        <v>214.285</v>
      </c>
      <c r="AX104" s="7">
        <v>220.898</v>
      </c>
      <c r="AY104" s="7">
        <v>222.98599999999999</v>
      </c>
      <c r="AZ104" s="7">
        <v>227.143</v>
      </c>
      <c r="BA104" s="7">
        <v>233.59399999999999</v>
      </c>
      <c r="BB104" s="7">
        <v>241.81</v>
      </c>
      <c r="BC104" s="7">
        <v>254.73099999999999</v>
      </c>
      <c r="BD104" s="7">
        <v>273.88900000000001</v>
      </c>
      <c r="BE104" s="7">
        <v>287.91699999999997</v>
      </c>
      <c r="BF104" s="7">
        <v>298.06400000000002</v>
      </c>
      <c r="BG104" s="7">
        <v>314.21899999999999</v>
      </c>
      <c r="BH104" s="7">
        <v>399.80099999999999</v>
      </c>
      <c r="BI104" s="7">
        <v>410.34</v>
      </c>
      <c r="BJ104" s="7">
        <v>430.62200000000001</v>
      </c>
      <c r="BK104" s="7">
        <v>443.05</v>
      </c>
      <c r="BL104" s="7">
        <v>494.67700000000002</v>
      </c>
      <c r="BM104" s="7">
        <v>479.35199999999998</v>
      </c>
      <c r="BN104" s="7">
        <v>499.20299999999997</v>
      </c>
      <c r="BO104" s="7">
        <v>511.63799999999998</v>
      </c>
      <c r="BP104" s="7">
        <v>509.31099999999998</v>
      </c>
      <c r="BQ104" s="7">
        <v>514.77800000000002</v>
      </c>
      <c r="BR104" s="7">
        <v>518.88300000000004</v>
      </c>
      <c r="BS104" s="7">
        <v>536.55100000000004</v>
      </c>
      <c r="BT104" s="7">
        <v>541.846</v>
      </c>
      <c r="BU104" s="7">
        <v>528.09199999999998</v>
      </c>
      <c r="BV104" s="7">
        <v>583.02</v>
      </c>
      <c r="BW104" s="7">
        <v>541.02099999999996</v>
      </c>
      <c r="BX104" s="7">
        <v>575.26300000000003</v>
      </c>
    </row>
    <row r="105" spans="1:76" x14ac:dyDescent="0.2">
      <c r="A105" s="8" t="s">
        <v>566</v>
      </c>
      <c r="B105" s="8" t="s">
        <v>567</v>
      </c>
    </row>
    <row r="106" spans="1:76" x14ac:dyDescent="0.2">
      <c r="A106" s="8" t="s">
        <v>178</v>
      </c>
      <c r="B106" s="8" t="s">
        <v>179</v>
      </c>
      <c r="C106" s="7">
        <v>3.0000000000000001E-3</v>
      </c>
      <c r="D106" s="7">
        <v>3.0000000000000001E-3</v>
      </c>
      <c r="E106" s="7">
        <v>4.0000000000000001E-3</v>
      </c>
      <c r="F106" s="7">
        <v>5.0000000000000001E-3</v>
      </c>
      <c r="G106" s="7">
        <v>5.0000000000000001E-3</v>
      </c>
      <c r="H106" s="7">
        <v>6.0000000000000001E-3</v>
      </c>
      <c r="I106" s="7">
        <v>8.0000000000000002E-3</v>
      </c>
      <c r="J106" s="7">
        <v>8.9999999999999993E-3</v>
      </c>
      <c r="K106" s="7">
        <v>1.0999999999999999E-2</v>
      </c>
      <c r="L106" s="7">
        <v>1.2999999999999999E-2</v>
      </c>
      <c r="M106" s="7">
        <v>1.4E-2</v>
      </c>
      <c r="N106" s="7">
        <v>1.6E-2</v>
      </c>
      <c r="O106" s="7">
        <v>1.9E-2</v>
      </c>
      <c r="P106" s="7">
        <v>2.1999999999999999E-2</v>
      </c>
      <c r="Q106" s="7">
        <v>2.5999999999999999E-2</v>
      </c>
      <c r="R106" s="7">
        <v>3.2000000000000001E-2</v>
      </c>
      <c r="S106" s="7">
        <v>3.5999999999999997E-2</v>
      </c>
      <c r="T106" s="7">
        <v>4.1000000000000002E-2</v>
      </c>
      <c r="U106" s="7">
        <v>4.5999999999999999E-2</v>
      </c>
      <c r="V106" s="7">
        <v>5.2999999999999999E-2</v>
      </c>
      <c r="W106" s="7">
        <v>0.06</v>
      </c>
      <c r="X106" s="7">
        <v>6.6000000000000003E-2</v>
      </c>
      <c r="Y106" s="7">
        <v>7.4999999999999997E-2</v>
      </c>
      <c r="Z106" s="7">
        <v>8.5999999999999993E-2</v>
      </c>
      <c r="AA106" s="7">
        <v>0.1</v>
      </c>
      <c r="AB106" s="7">
        <v>0.115</v>
      </c>
      <c r="AC106" s="7">
        <v>0.13400000000000001</v>
      </c>
      <c r="AD106" s="7">
        <v>0.155</v>
      </c>
      <c r="AE106" s="7">
        <v>0.17499999999999999</v>
      </c>
      <c r="AF106" s="7">
        <v>0.19800000000000001</v>
      </c>
      <c r="AG106" s="7">
        <v>0.22500000000000001</v>
      </c>
      <c r="AH106" s="7">
        <v>0.251</v>
      </c>
      <c r="AI106" s="7">
        <v>0.33400000000000002</v>
      </c>
      <c r="AJ106" s="7">
        <v>0.38500000000000001</v>
      </c>
      <c r="AK106" s="7">
        <v>0.41399999999999998</v>
      </c>
      <c r="AL106" s="7">
        <v>0.45400000000000001</v>
      </c>
      <c r="AM106" s="7">
        <v>0.48199999999999998</v>
      </c>
      <c r="AN106" s="7">
        <v>0.50700000000000001</v>
      </c>
      <c r="AO106" s="7">
        <v>0.53200000000000003</v>
      </c>
      <c r="AP106" s="7">
        <v>0.55900000000000005</v>
      </c>
      <c r="AQ106" s="7">
        <v>0.59</v>
      </c>
      <c r="AR106" s="7">
        <v>0.628</v>
      </c>
      <c r="AS106" s="7">
        <v>0.69199999999999995</v>
      </c>
      <c r="AT106" s="7">
        <v>0.72099999999999997</v>
      </c>
      <c r="AU106" s="7">
        <v>0.76500000000000001</v>
      </c>
      <c r="AV106" s="7">
        <v>0.76900000000000002</v>
      </c>
      <c r="AW106" s="7">
        <v>0.70399999999999996</v>
      </c>
      <c r="AX106" s="7">
        <v>0.72799999999999998</v>
      </c>
      <c r="AY106" s="7">
        <v>0.72799999999999998</v>
      </c>
      <c r="AZ106" s="7">
        <v>0.71099999999999997</v>
      </c>
      <c r="BA106" s="7">
        <v>0.72399999999999998</v>
      </c>
      <c r="BB106" s="7">
        <v>0.75700000000000001</v>
      </c>
      <c r="BC106" s="7">
        <v>0.81200000000000006</v>
      </c>
      <c r="BD106" s="7">
        <v>0.874</v>
      </c>
      <c r="BE106" s="7">
        <v>0.94899999999999995</v>
      </c>
      <c r="BF106" s="7">
        <v>0.97599999999999998</v>
      </c>
      <c r="BG106" s="7">
        <v>0.99199999999999999</v>
      </c>
      <c r="BH106" s="7">
        <v>0.98399999999999999</v>
      </c>
      <c r="BI106" s="7">
        <v>0.98099999999999998</v>
      </c>
      <c r="BJ106" s="7">
        <v>0.96899999999999997</v>
      </c>
      <c r="BK106" s="7">
        <v>0.92300000000000004</v>
      </c>
      <c r="BL106" s="7">
        <v>0.92</v>
      </c>
      <c r="BM106" s="7">
        <v>0.92500000000000004</v>
      </c>
      <c r="BN106" s="7">
        <v>0.91800000000000004</v>
      </c>
      <c r="BO106" s="7">
        <v>0.90800000000000003</v>
      </c>
      <c r="BP106" s="7">
        <v>0.93600000000000005</v>
      </c>
      <c r="BQ106" s="7">
        <v>0.94699999999999995</v>
      </c>
      <c r="BR106" s="7">
        <v>0.99</v>
      </c>
      <c r="BS106" s="7">
        <v>0.95699999999999996</v>
      </c>
      <c r="BT106" s="7">
        <v>0.98699999999999999</v>
      </c>
      <c r="BU106" s="7">
        <v>1.095</v>
      </c>
      <c r="BV106" s="7">
        <v>1.0569999999999999</v>
      </c>
      <c r="BW106" s="7">
        <v>1.133</v>
      </c>
      <c r="BX106" s="7">
        <v>1.2090000000000001</v>
      </c>
    </row>
    <row r="107" spans="1:76" x14ac:dyDescent="0.2">
      <c r="A107" s="8" t="s">
        <v>154</v>
      </c>
      <c r="B107" s="8" t="s">
        <v>155</v>
      </c>
      <c r="BS107" s="7">
        <v>0.10199999999999999</v>
      </c>
      <c r="BT107" s="7">
        <v>0.105</v>
      </c>
      <c r="BU107" s="7">
        <v>3.2000000000000001E-2</v>
      </c>
      <c r="BV107" s="7">
        <v>3.9E-2</v>
      </c>
      <c r="BW107" s="7">
        <v>6.3E-2</v>
      </c>
      <c r="BX107" s="7">
        <v>2.4E-2</v>
      </c>
    </row>
    <row r="108" spans="1:76" x14ac:dyDescent="0.2">
      <c r="A108" s="8" t="s">
        <v>568</v>
      </c>
      <c r="B108" s="8" t="s">
        <v>569</v>
      </c>
      <c r="AF108" s="7">
        <v>46.805</v>
      </c>
      <c r="AG108" s="7">
        <v>55.752000000000002</v>
      </c>
      <c r="AH108" s="7">
        <v>66.247</v>
      </c>
      <c r="AI108" s="7">
        <v>77.477999999999994</v>
      </c>
      <c r="AJ108" s="7">
        <v>94.507999999999996</v>
      </c>
      <c r="AK108" s="7">
        <v>103.56100000000001</v>
      </c>
      <c r="AL108" s="7">
        <v>109.654</v>
      </c>
      <c r="AM108" s="7">
        <v>113.515</v>
      </c>
      <c r="AN108" s="7">
        <v>117.06100000000001</v>
      </c>
      <c r="AO108" s="7">
        <v>123.93</v>
      </c>
      <c r="AP108" s="7">
        <v>130.19200000000001</v>
      </c>
      <c r="AQ108" s="7">
        <v>139.75800000000001</v>
      </c>
      <c r="AR108" s="7">
        <v>147.00899999999999</v>
      </c>
      <c r="AS108" s="7">
        <v>154.691</v>
      </c>
      <c r="AT108" s="7">
        <v>167.30799999999999</v>
      </c>
      <c r="AU108" s="7">
        <v>176.673</v>
      </c>
      <c r="AV108" s="7">
        <v>177.01</v>
      </c>
      <c r="AW108" s="7">
        <v>179.352</v>
      </c>
      <c r="AX108" s="7">
        <v>185.095</v>
      </c>
      <c r="AY108" s="7">
        <v>187.15</v>
      </c>
      <c r="AZ108" s="7">
        <v>189.39099999999999</v>
      </c>
      <c r="BA108" s="7">
        <v>195.52500000000001</v>
      </c>
      <c r="BB108" s="7">
        <v>200.87299999999999</v>
      </c>
      <c r="BC108" s="7">
        <v>212.03200000000001</v>
      </c>
      <c r="BD108" s="7">
        <v>228.05500000000001</v>
      </c>
      <c r="BE108" s="7">
        <v>239.256</v>
      </c>
      <c r="BF108" s="7">
        <v>248.80099999999999</v>
      </c>
      <c r="BG108" s="7">
        <v>260.25</v>
      </c>
      <c r="BH108" s="7">
        <v>343.80599999999998</v>
      </c>
      <c r="BI108" s="7">
        <v>351.98399999999998</v>
      </c>
      <c r="BJ108" s="7">
        <v>369.17</v>
      </c>
      <c r="BK108" s="7">
        <v>377.02699999999999</v>
      </c>
      <c r="BL108" s="7">
        <v>427.09800000000001</v>
      </c>
      <c r="BM108" s="7">
        <v>411.13799999999998</v>
      </c>
      <c r="BN108" s="7">
        <v>428.44200000000001</v>
      </c>
      <c r="BO108" s="7">
        <v>437.161</v>
      </c>
      <c r="BP108" s="7">
        <v>437.178</v>
      </c>
      <c r="BQ108" s="7">
        <v>441.47199999999998</v>
      </c>
      <c r="BR108" s="7">
        <v>439.43599999999998</v>
      </c>
      <c r="BS108" s="7">
        <v>458.8</v>
      </c>
      <c r="BT108" s="7">
        <v>459.75</v>
      </c>
      <c r="BU108" s="7">
        <v>442.99900000000002</v>
      </c>
      <c r="BV108" s="7">
        <v>487.86700000000002</v>
      </c>
      <c r="BW108" s="7">
        <v>439.00299999999999</v>
      </c>
      <c r="BX108" s="7">
        <v>473.01</v>
      </c>
    </row>
    <row r="109" spans="1:76" x14ac:dyDescent="0.2">
      <c r="A109" s="8" t="s">
        <v>570</v>
      </c>
      <c r="B109" s="8" t="s">
        <v>571</v>
      </c>
      <c r="BO109" s="7">
        <v>85.03</v>
      </c>
      <c r="BP109" s="7">
        <v>84.7</v>
      </c>
      <c r="BQ109" s="7">
        <v>76.144000000000005</v>
      </c>
      <c r="BR109" s="7">
        <v>79.631</v>
      </c>
      <c r="BS109" s="7">
        <v>80.78</v>
      </c>
      <c r="BT109" s="7">
        <v>77.438999999999993</v>
      </c>
      <c r="BU109" s="7">
        <v>78.789000000000001</v>
      </c>
      <c r="BV109" s="7">
        <v>85.620999999999995</v>
      </c>
      <c r="BW109" s="7">
        <v>85.558000000000007</v>
      </c>
      <c r="BX109" s="7">
        <v>88.8</v>
      </c>
    </row>
    <row r="110" spans="1:76" x14ac:dyDescent="0.2">
      <c r="A110" s="8" t="s">
        <v>572</v>
      </c>
      <c r="B110" s="8" t="s">
        <v>573</v>
      </c>
      <c r="BO110" s="7">
        <v>352.13099999999997</v>
      </c>
      <c r="BP110" s="7">
        <v>352.47800000000001</v>
      </c>
      <c r="BQ110" s="7">
        <v>365.32799999999997</v>
      </c>
      <c r="BR110" s="7">
        <v>359.80500000000001</v>
      </c>
      <c r="BS110" s="7">
        <v>378.02</v>
      </c>
      <c r="BT110" s="7">
        <v>382.31099999999998</v>
      </c>
      <c r="BU110" s="7">
        <v>364.21</v>
      </c>
      <c r="BV110" s="7">
        <v>402.24599999999998</v>
      </c>
      <c r="BW110" s="7">
        <v>353.44499999999999</v>
      </c>
      <c r="BX110" s="7">
        <v>384.21</v>
      </c>
    </row>
    <row r="111" spans="1:76" x14ac:dyDescent="0.2">
      <c r="A111" s="8" t="s">
        <v>574</v>
      </c>
      <c r="B111" s="8" t="s">
        <v>575</v>
      </c>
    </row>
    <row r="112" spans="1:76" x14ac:dyDescent="0.2">
      <c r="A112" s="8" t="s">
        <v>576</v>
      </c>
      <c r="B112" s="8" t="s">
        <v>577</v>
      </c>
      <c r="C112" s="7">
        <v>0.112</v>
      </c>
      <c r="D112" s="7">
        <v>7.6999999999999999E-2</v>
      </c>
      <c r="E112" s="7">
        <v>9.1999999999999998E-2</v>
      </c>
      <c r="F112" s="7">
        <v>0.14299999999999999</v>
      </c>
      <c r="G112" s="7">
        <v>0.153</v>
      </c>
      <c r="H112" s="7">
        <v>0.17699999999999999</v>
      </c>
      <c r="I112" s="7">
        <v>0.16800000000000001</v>
      </c>
      <c r="J112" s="7">
        <v>0.17</v>
      </c>
      <c r="K112" s="7">
        <v>0.17100000000000001</v>
      </c>
      <c r="L112" s="7">
        <v>0.2</v>
      </c>
      <c r="M112" s="7">
        <v>0.315</v>
      </c>
      <c r="N112" s="7">
        <v>0.33400000000000002</v>
      </c>
      <c r="O112" s="7">
        <v>0.37</v>
      </c>
      <c r="P112" s="7">
        <v>0.34699999999999998</v>
      </c>
      <c r="Q112" s="7">
        <v>0.30299999999999999</v>
      </c>
      <c r="R112" s="7">
        <v>0.32600000000000001</v>
      </c>
      <c r="S112" s="7">
        <v>0.33200000000000002</v>
      </c>
      <c r="T112" s="7">
        <v>0.33600000000000002</v>
      </c>
      <c r="U112" s="7">
        <v>0.36199999999999999</v>
      </c>
      <c r="V112" s="7">
        <v>0.38</v>
      </c>
      <c r="W112" s="7">
        <v>0.45100000000000001</v>
      </c>
      <c r="X112" s="7">
        <v>0.58499999999999996</v>
      </c>
      <c r="Y112" s="7">
        <v>0.68400000000000005</v>
      </c>
      <c r="Z112" s="7">
        <v>0.75700000000000001</v>
      </c>
      <c r="AA112" s="7">
        <v>0.88400000000000001</v>
      </c>
      <c r="AB112" s="7">
        <v>0.94399999999999995</v>
      </c>
      <c r="AC112" s="7">
        <v>0.79500000000000004</v>
      </c>
      <c r="AD112" s="7">
        <v>0.89800000000000002</v>
      </c>
      <c r="AE112" s="7">
        <v>1.0629999999999999</v>
      </c>
      <c r="AF112" s="7">
        <v>1.2110000000000001</v>
      </c>
      <c r="AG112" s="7">
        <v>1.448</v>
      </c>
      <c r="AH112" s="7">
        <v>1.6679999999999999</v>
      </c>
      <c r="AI112" s="7">
        <v>1.7569999999999999</v>
      </c>
      <c r="AJ112" s="7">
        <v>2.4940000000000002</v>
      </c>
      <c r="AK112" s="7">
        <v>2.726</v>
      </c>
      <c r="AL112" s="7">
        <v>2.544</v>
      </c>
      <c r="AM112" s="7">
        <v>3.3769999999999998</v>
      </c>
      <c r="AN112" s="7">
        <v>3.0059999999999998</v>
      </c>
      <c r="AO112" s="7">
        <v>3.1579999999999999</v>
      </c>
      <c r="AP112" s="7">
        <v>3.282</v>
      </c>
      <c r="AQ112" s="7">
        <v>3.4609999999999999</v>
      </c>
      <c r="AR112" s="7">
        <v>3.4449999999999998</v>
      </c>
      <c r="AS112" s="7">
        <v>4.3970000000000002</v>
      </c>
      <c r="AT112" s="7">
        <v>4.1239999999999997</v>
      </c>
      <c r="AU112" s="7">
        <v>4.0519999999999996</v>
      </c>
      <c r="AV112" s="7">
        <v>4.1740000000000004</v>
      </c>
      <c r="AW112" s="7">
        <v>4.048</v>
      </c>
      <c r="AX112" s="7">
        <v>3.7610000000000001</v>
      </c>
      <c r="AY112" s="7">
        <v>3.5430000000000001</v>
      </c>
      <c r="AZ112" s="7">
        <v>3.6869999999999998</v>
      </c>
      <c r="BA112" s="7">
        <v>3.5710000000000002</v>
      </c>
      <c r="BB112" s="7">
        <v>4.17</v>
      </c>
      <c r="BC112" s="7">
        <v>4.0789999999999997</v>
      </c>
      <c r="BD112" s="7">
        <v>4.43</v>
      </c>
      <c r="BE112" s="7">
        <v>4.234</v>
      </c>
      <c r="BF112" s="7">
        <v>5.0609999999999999</v>
      </c>
      <c r="BG112" s="7">
        <v>5.5220000000000002</v>
      </c>
      <c r="BH112" s="7">
        <v>5.8529999999999998</v>
      </c>
      <c r="BI112" s="7">
        <v>6.359</v>
      </c>
      <c r="BJ112" s="7">
        <v>6.9740000000000002</v>
      </c>
      <c r="BK112" s="7">
        <v>7.2619999999999996</v>
      </c>
      <c r="BL112" s="7">
        <v>7.7460000000000004</v>
      </c>
      <c r="BM112" s="7">
        <v>7.6790000000000003</v>
      </c>
      <c r="BN112" s="7">
        <v>7.6020000000000003</v>
      </c>
      <c r="BO112" s="7">
        <v>8.0329999999999995</v>
      </c>
      <c r="BP112" s="7">
        <v>7.6050000000000004</v>
      </c>
      <c r="BQ112" s="7">
        <v>7.3860000000000001</v>
      </c>
      <c r="BR112" s="7">
        <v>7.59</v>
      </c>
      <c r="BS112" s="7">
        <v>7.7110000000000003</v>
      </c>
      <c r="BT112" s="7">
        <v>7.8659999999999997</v>
      </c>
      <c r="BU112" s="7">
        <v>8.3149999999999995</v>
      </c>
      <c r="BV112" s="7">
        <v>8.4510000000000005</v>
      </c>
      <c r="BW112" s="7">
        <v>9.2620000000000005</v>
      </c>
      <c r="BX112" s="7">
        <v>10.334</v>
      </c>
    </row>
    <row r="113" spans="1:76" x14ac:dyDescent="0.2">
      <c r="A113" s="8" t="s">
        <v>156</v>
      </c>
      <c r="B113" s="8" t="s">
        <v>157</v>
      </c>
      <c r="C113" s="7">
        <v>0.14000000000000001</v>
      </c>
      <c r="D113" s="7">
        <v>0.155</v>
      </c>
      <c r="E113" s="7">
        <v>0.184</v>
      </c>
      <c r="F113" s="7">
        <v>0.20699999999999999</v>
      </c>
      <c r="G113" s="7">
        <v>0.222</v>
      </c>
      <c r="H113" s="7">
        <v>0.223</v>
      </c>
      <c r="I113" s="7">
        <v>0.22600000000000001</v>
      </c>
      <c r="J113" s="7">
        <v>0.251</v>
      </c>
      <c r="K113" s="7">
        <v>0.27600000000000002</v>
      </c>
      <c r="L113" s="7">
        <v>0.30099999999999999</v>
      </c>
      <c r="M113" s="7">
        <v>0.27600000000000002</v>
      </c>
      <c r="N113" s="7">
        <v>0.38100000000000001</v>
      </c>
      <c r="O113" s="7">
        <v>0.42</v>
      </c>
      <c r="P113" s="7">
        <v>0.41899999999999998</v>
      </c>
      <c r="Q113" s="7">
        <v>0.40100000000000002</v>
      </c>
      <c r="R113" s="7">
        <v>0.51</v>
      </c>
      <c r="S113" s="7">
        <v>0.63400000000000001</v>
      </c>
      <c r="T113" s="7">
        <v>0.64700000000000002</v>
      </c>
      <c r="U113" s="7">
        <v>0.73199999999999998</v>
      </c>
      <c r="V113" s="7">
        <v>0.89500000000000002</v>
      </c>
      <c r="W113" s="7">
        <v>1.07</v>
      </c>
      <c r="X113" s="7">
        <v>1.206</v>
      </c>
      <c r="Y113" s="7">
        <v>1.357</v>
      </c>
      <c r="Z113" s="7">
        <v>1.0349999999999999</v>
      </c>
      <c r="AA113" s="7">
        <v>1.1519999999999999</v>
      </c>
      <c r="AB113" s="7">
        <v>1.3919999999999999</v>
      </c>
      <c r="AC113" s="7">
        <v>2.2309999999999999</v>
      </c>
      <c r="AD113" s="7">
        <v>2.5059999999999998</v>
      </c>
      <c r="AE113" s="7">
        <v>2.7280000000000002</v>
      </c>
      <c r="AF113" s="7">
        <v>3.444</v>
      </c>
      <c r="AG113" s="7">
        <v>3.8260000000000001</v>
      </c>
      <c r="AH113" s="7">
        <v>4.0730000000000004</v>
      </c>
      <c r="AI113" s="7">
        <v>5.3239999999999998</v>
      </c>
      <c r="AJ113" s="7">
        <v>6.1440000000000001</v>
      </c>
      <c r="AK113" s="7">
        <v>6.9649999999999999</v>
      </c>
      <c r="AL113" s="7">
        <v>8.3629999999999995</v>
      </c>
      <c r="AM113" s="7">
        <v>9.0340000000000007</v>
      </c>
      <c r="AN113" s="7">
        <v>8.9949999999999992</v>
      </c>
      <c r="AO113" s="7">
        <v>9.69</v>
      </c>
      <c r="AP113" s="7">
        <v>10.763</v>
      </c>
      <c r="AQ113" s="7">
        <v>11.653</v>
      </c>
      <c r="AR113" s="7">
        <v>13.977</v>
      </c>
      <c r="AS113" s="7">
        <v>14.337999999999999</v>
      </c>
      <c r="AT113" s="7">
        <v>17.347000000000001</v>
      </c>
      <c r="AU113" s="7">
        <v>17.829999999999998</v>
      </c>
      <c r="AV113" s="7">
        <v>18.818000000000001</v>
      </c>
      <c r="AW113" s="7">
        <v>20.003</v>
      </c>
      <c r="AX113" s="7">
        <v>20.513000000000002</v>
      </c>
      <c r="AY113" s="7">
        <v>19.815000000000001</v>
      </c>
      <c r="AZ113" s="7">
        <v>20.853000000000002</v>
      </c>
      <c r="BA113" s="7">
        <v>21.427</v>
      </c>
      <c r="BB113" s="7">
        <v>23.132000000000001</v>
      </c>
      <c r="BC113" s="7">
        <v>24.9</v>
      </c>
      <c r="BD113" s="7">
        <v>27.337</v>
      </c>
      <c r="BE113" s="7">
        <v>28.555</v>
      </c>
      <c r="BF113" s="7">
        <v>29.292999999999999</v>
      </c>
      <c r="BG113" s="7">
        <v>31.26</v>
      </c>
      <c r="BH113" s="7">
        <v>33.271000000000001</v>
      </c>
      <c r="BI113" s="7">
        <v>35.643999999999998</v>
      </c>
      <c r="BJ113" s="7">
        <v>36.889000000000003</v>
      </c>
      <c r="BK113" s="7">
        <v>39.51</v>
      </c>
      <c r="BL113" s="7">
        <v>41.314999999999998</v>
      </c>
      <c r="BM113" s="7">
        <v>41.378999999999998</v>
      </c>
      <c r="BN113" s="7">
        <v>42.61</v>
      </c>
      <c r="BO113" s="7">
        <v>43.66</v>
      </c>
      <c r="BP113" s="7">
        <v>44.351999999999997</v>
      </c>
      <c r="BQ113" s="7">
        <v>45.616999999999997</v>
      </c>
      <c r="BR113" s="7">
        <v>50.509</v>
      </c>
      <c r="BS113" s="7">
        <v>52.658000000000001</v>
      </c>
      <c r="BT113" s="7">
        <v>52.545000000000002</v>
      </c>
      <c r="BU113" s="7">
        <v>54.625999999999998</v>
      </c>
      <c r="BV113" s="7">
        <v>61.914999999999999</v>
      </c>
      <c r="BW113" s="7">
        <v>65.117999999999995</v>
      </c>
      <c r="BX113" s="7">
        <v>66.445999999999998</v>
      </c>
    </row>
    <row r="114" spans="1:76" x14ac:dyDescent="0.2">
      <c r="A114" s="8" t="s">
        <v>180</v>
      </c>
      <c r="B114" s="8" t="s">
        <v>181</v>
      </c>
      <c r="AF114" s="7">
        <v>1.7330000000000001</v>
      </c>
      <c r="AG114" s="7">
        <v>1.929</v>
      </c>
      <c r="AH114" s="7">
        <v>2.0640000000000001</v>
      </c>
      <c r="AI114" s="7">
        <v>2.7629999999999999</v>
      </c>
      <c r="AJ114" s="7">
        <v>3.2120000000000002</v>
      </c>
      <c r="AK114" s="7">
        <v>3.4860000000000002</v>
      </c>
      <c r="AL114" s="7">
        <v>4.609</v>
      </c>
      <c r="AM114" s="7">
        <v>4.931</v>
      </c>
      <c r="AN114" s="7">
        <v>4.8390000000000004</v>
      </c>
      <c r="AO114" s="7">
        <v>5.1689999999999996</v>
      </c>
      <c r="AP114" s="7">
        <v>5.6040000000000001</v>
      </c>
      <c r="AQ114" s="7">
        <v>6.0540000000000003</v>
      </c>
      <c r="AR114" s="7">
        <v>7.3810000000000002</v>
      </c>
      <c r="AS114" s="7">
        <v>7.4870000000000001</v>
      </c>
      <c r="AT114" s="7">
        <v>8.8030000000000008</v>
      </c>
      <c r="AU114" s="7">
        <v>10.638</v>
      </c>
      <c r="AV114" s="7">
        <v>11.27</v>
      </c>
      <c r="AW114" s="7">
        <v>12.093</v>
      </c>
      <c r="AX114" s="7">
        <v>13.005000000000001</v>
      </c>
      <c r="AY114" s="7">
        <v>13.567</v>
      </c>
      <c r="AZ114" s="7">
        <v>14.446999999999999</v>
      </c>
      <c r="BA114" s="7">
        <v>15.177</v>
      </c>
      <c r="BB114" s="7">
        <v>16.042999999999999</v>
      </c>
      <c r="BC114" s="7">
        <v>17.327999999999999</v>
      </c>
      <c r="BD114" s="7">
        <v>18.03</v>
      </c>
      <c r="BE114" s="7">
        <v>20.202999999999999</v>
      </c>
      <c r="BF114" s="7">
        <v>21.024000000000001</v>
      </c>
      <c r="BG114" s="7">
        <v>21.803999999999998</v>
      </c>
      <c r="BH114" s="7">
        <v>24.254999999999999</v>
      </c>
      <c r="BI114" s="7">
        <v>25.045999999999999</v>
      </c>
      <c r="BJ114" s="7">
        <v>26.353000000000002</v>
      </c>
      <c r="BK114" s="7">
        <v>27.81</v>
      </c>
      <c r="BL114" s="7">
        <v>29.346</v>
      </c>
      <c r="BM114" s="7">
        <v>29.811</v>
      </c>
      <c r="BN114" s="7">
        <v>30.524000000000001</v>
      </c>
      <c r="BO114" s="7">
        <v>31.323</v>
      </c>
      <c r="BP114" s="7">
        <v>31.84</v>
      </c>
      <c r="BQ114" s="7">
        <v>32.369</v>
      </c>
      <c r="BR114" s="7">
        <v>33.411999999999999</v>
      </c>
      <c r="BS114" s="7">
        <v>34.625999999999998</v>
      </c>
      <c r="BT114" s="7">
        <v>35.232999999999997</v>
      </c>
      <c r="BU114" s="7">
        <v>36.04</v>
      </c>
      <c r="BV114" s="7">
        <v>37.991999999999997</v>
      </c>
      <c r="BW114" s="7">
        <v>39.468000000000004</v>
      </c>
      <c r="BX114" s="7">
        <v>42.838999999999999</v>
      </c>
    </row>
    <row r="115" spans="1:76" x14ac:dyDescent="0.2">
      <c r="A115" s="8" t="s">
        <v>160</v>
      </c>
      <c r="B115" s="8" t="s">
        <v>161</v>
      </c>
      <c r="AF115" s="7">
        <v>1.7110000000000001</v>
      </c>
      <c r="AG115" s="7">
        <v>1.8979999999999999</v>
      </c>
      <c r="AH115" s="7">
        <v>2.0089999999999999</v>
      </c>
      <c r="AI115" s="7">
        <v>2.5609999999999999</v>
      </c>
      <c r="AJ115" s="7">
        <v>2.9319999999999999</v>
      </c>
      <c r="AK115" s="7">
        <v>3.4790000000000001</v>
      </c>
      <c r="AL115" s="7">
        <v>3.754</v>
      </c>
      <c r="AM115" s="7">
        <v>4.1029999999999998</v>
      </c>
      <c r="AN115" s="7">
        <v>4.1550000000000002</v>
      </c>
      <c r="AO115" s="7">
        <v>4.5199999999999996</v>
      </c>
      <c r="AP115" s="7">
        <v>5.1589999999999998</v>
      </c>
      <c r="AQ115" s="7">
        <v>5.5990000000000002</v>
      </c>
      <c r="AR115" s="7">
        <v>6.5960000000000001</v>
      </c>
      <c r="AS115" s="7">
        <v>6.851</v>
      </c>
      <c r="AT115" s="7">
        <v>8.5440000000000005</v>
      </c>
      <c r="AU115" s="7">
        <v>7.1920000000000002</v>
      </c>
      <c r="AV115" s="7">
        <v>7.548</v>
      </c>
      <c r="AW115" s="7">
        <v>7.9089999999999998</v>
      </c>
      <c r="AX115" s="7">
        <v>7.5069999999999997</v>
      </c>
      <c r="AY115" s="7">
        <v>6.2489999999999997</v>
      </c>
      <c r="AZ115" s="7">
        <v>6.4059999999999997</v>
      </c>
      <c r="BA115" s="7">
        <v>6.25</v>
      </c>
      <c r="BB115" s="7">
        <v>7.0890000000000004</v>
      </c>
      <c r="BC115" s="7">
        <v>7.5720000000000001</v>
      </c>
      <c r="BD115" s="7">
        <v>9.3070000000000004</v>
      </c>
      <c r="BE115" s="7">
        <v>8.3520000000000003</v>
      </c>
      <c r="BF115" s="7">
        <v>8.2690000000000001</v>
      </c>
      <c r="BG115" s="7">
        <v>9.4559999999999995</v>
      </c>
      <c r="BH115" s="7">
        <v>9.016</v>
      </c>
      <c r="BI115" s="7">
        <v>10.598000000000001</v>
      </c>
      <c r="BJ115" s="7">
        <v>10.535</v>
      </c>
      <c r="BK115" s="7">
        <v>11.7</v>
      </c>
      <c r="BL115" s="7">
        <v>11.968999999999999</v>
      </c>
      <c r="BM115" s="7">
        <v>11.568</v>
      </c>
      <c r="BN115" s="7">
        <v>12.086</v>
      </c>
      <c r="BO115" s="7">
        <v>12.337</v>
      </c>
      <c r="BP115" s="7">
        <v>12.512</v>
      </c>
      <c r="BQ115" s="7">
        <v>13.247999999999999</v>
      </c>
      <c r="BR115" s="7">
        <v>17.097000000000001</v>
      </c>
      <c r="BS115" s="7">
        <v>18.032</v>
      </c>
      <c r="BT115" s="7">
        <v>17.312000000000001</v>
      </c>
      <c r="BU115" s="7">
        <v>18.585999999999999</v>
      </c>
      <c r="BV115" s="7">
        <v>23.922999999999998</v>
      </c>
      <c r="BW115" s="7">
        <v>25.65</v>
      </c>
      <c r="BX115" s="7">
        <v>23.606999999999999</v>
      </c>
    </row>
    <row r="116" spans="1:76" x14ac:dyDescent="0.2">
      <c r="A116" s="8" t="s">
        <v>578</v>
      </c>
      <c r="B116" s="8" t="s">
        <v>579</v>
      </c>
      <c r="AC116" s="7">
        <v>0.68</v>
      </c>
      <c r="AD116" s="7">
        <v>0.76400000000000001</v>
      </c>
      <c r="AE116" s="7">
        <v>0.72599999999999998</v>
      </c>
      <c r="AF116" s="7">
        <v>1.2609999999999999</v>
      </c>
      <c r="AG116" s="7">
        <v>1.6919999999999999</v>
      </c>
      <c r="AH116" s="7">
        <v>1.587</v>
      </c>
      <c r="AI116" s="7">
        <v>2.2320000000000002</v>
      </c>
      <c r="AJ116" s="7">
        <v>2.8460000000000001</v>
      </c>
      <c r="AK116" s="7">
        <v>3.2160000000000002</v>
      </c>
      <c r="AL116" s="7">
        <v>3.2669999999999999</v>
      </c>
      <c r="AM116" s="7">
        <v>3.8540000000000001</v>
      </c>
      <c r="AN116" s="7">
        <v>5.4370000000000003</v>
      </c>
      <c r="AO116" s="7">
        <v>5.8639999999999999</v>
      </c>
      <c r="AP116" s="7">
        <v>7.9269999999999996</v>
      </c>
      <c r="AQ116" s="7">
        <v>7.3159999999999998</v>
      </c>
      <c r="AR116" s="7">
        <v>6.6929999999999996</v>
      </c>
      <c r="AS116" s="7">
        <v>9.3520000000000003</v>
      </c>
      <c r="AT116" s="7">
        <v>9.2810000000000006</v>
      </c>
      <c r="AU116" s="7">
        <v>9.99</v>
      </c>
      <c r="AV116" s="7">
        <v>10.898</v>
      </c>
      <c r="AW116" s="7">
        <v>10.178000000000001</v>
      </c>
      <c r="AX116" s="7">
        <v>10.801</v>
      </c>
      <c r="AY116" s="7">
        <v>11.75</v>
      </c>
      <c r="AZ116" s="7">
        <v>12.500999999999999</v>
      </c>
      <c r="BA116" s="7">
        <v>12.347</v>
      </c>
      <c r="BB116" s="7">
        <v>12.877000000000001</v>
      </c>
      <c r="BC116" s="7">
        <v>12.909000000000001</v>
      </c>
      <c r="BD116" s="7">
        <v>13.193</v>
      </c>
      <c r="BE116" s="7">
        <v>14.923</v>
      </c>
      <c r="BF116" s="7">
        <v>13.933999999999999</v>
      </c>
      <c r="BG116" s="7">
        <v>16.195</v>
      </c>
      <c r="BH116" s="7">
        <v>15.887</v>
      </c>
      <c r="BI116" s="7">
        <v>15.374000000000001</v>
      </c>
      <c r="BJ116" s="7">
        <v>16.620999999999999</v>
      </c>
      <c r="BK116" s="7">
        <v>18.327999999999999</v>
      </c>
      <c r="BL116" s="7">
        <v>17.597999999999999</v>
      </c>
      <c r="BM116" s="7">
        <v>18.231000000000002</v>
      </c>
      <c r="BN116" s="7">
        <v>19.631</v>
      </c>
      <c r="BO116" s="7">
        <v>21.876000000000001</v>
      </c>
      <c r="BP116" s="7">
        <v>19.239999999999998</v>
      </c>
      <c r="BQ116" s="7">
        <v>19.356000000000002</v>
      </c>
      <c r="BR116" s="7">
        <v>20.358000000000001</v>
      </c>
      <c r="BS116" s="7">
        <v>16.323</v>
      </c>
      <c r="BT116" s="7">
        <v>20.593</v>
      </c>
      <c r="BU116" s="7">
        <v>21.024999999999999</v>
      </c>
      <c r="BV116" s="7">
        <v>23.690999999999999</v>
      </c>
      <c r="BW116" s="7">
        <v>26.442</v>
      </c>
      <c r="BX116" s="7">
        <v>24.24</v>
      </c>
    </row>
    <row r="117" spans="1:76" x14ac:dyDescent="0.2">
      <c r="A117" s="8" t="s">
        <v>182</v>
      </c>
      <c r="B117" s="8" t="s">
        <v>183</v>
      </c>
      <c r="C117" s="7">
        <v>2.5350000000000001</v>
      </c>
      <c r="D117" s="7">
        <v>2.9910000000000001</v>
      </c>
      <c r="E117" s="7">
        <v>3.79</v>
      </c>
      <c r="F117" s="7">
        <v>4.5919999999999996</v>
      </c>
      <c r="G117" s="7">
        <v>5.0570000000000004</v>
      </c>
      <c r="H117" s="7">
        <v>5.242</v>
      </c>
      <c r="I117" s="7">
        <v>5.2939999999999996</v>
      </c>
      <c r="J117" s="7">
        <v>5.87</v>
      </c>
      <c r="K117" s="7">
        <v>6.6</v>
      </c>
      <c r="L117" s="7">
        <v>8.0920000000000005</v>
      </c>
      <c r="M117" s="7">
        <v>9.3040000000000003</v>
      </c>
      <c r="N117" s="7">
        <v>9.9120000000000008</v>
      </c>
      <c r="O117" s="7">
        <v>11.044</v>
      </c>
      <c r="P117" s="7">
        <v>12.12</v>
      </c>
      <c r="Q117" s="7">
        <v>14.016999999999999</v>
      </c>
      <c r="R117" s="7">
        <v>16.170000000000002</v>
      </c>
      <c r="S117" s="7">
        <v>17.457999999999998</v>
      </c>
      <c r="T117" s="7">
        <v>18.879000000000001</v>
      </c>
      <c r="U117" s="7">
        <v>19.956</v>
      </c>
      <c r="V117" s="7">
        <v>21.451000000000001</v>
      </c>
      <c r="W117" s="7">
        <v>25.646999999999998</v>
      </c>
      <c r="X117" s="7">
        <v>28.888999999999999</v>
      </c>
      <c r="Y117" s="7">
        <v>31.934999999999999</v>
      </c>
      <c r="Z117" s="7">
        <v>36.530999999999999</v>
      </c>
      <c r="AA117" s="7">
        <v>41.128999999999998</v>
      </c>
      <c r="AB117" s="7">
        <v>49.171999999999997</v>
      </c>
      <c r="AC117" s="7">
        <v>53.301000000000002</v>
      </c>
      <c r="AD117" s="7">
        <v>67.341999999999999</v>
      </c>
      <c r="AE117" s="7">
        <v>74.022000000000006</v>
      </c>
      <c r="AF117" s="7">
        <v>82.076999999999998</v>
      </c>
      <c r="AG117" s="7">
        <v>100.173</v>
      </c>
      <c r="AH117" s="7">
        <v>116.08199999999999</v>
      </c>
      <c r="AI117" s="7">
        <v>125.44499999999999</v>
      </c>
      <c r="AJ117" s="7">
        <v>146.37799999999999</v>
      </c>
      <c r="AK117" s="7">
        <v>161.97300000000001</v>
      </c>
      <c r="AL117" s="7">
        <v>177.10900000000001</v>
      </c>
      <c r="AM117" s="7">
        <v>187.964</v>
      </c>
      <c r="AN117" s="7">
        <v>197.33099999999999</v>
      </c>
      <c r="AO117" s="7">
        <v>214.32900000000001</v>
      </c>
      <c r="AP117" s="7">
        <v>226.779</v>
      </c>
      <c r="AQ117" s="7">
        <v>246.435</v>
      </c>
      <c r="AR117" s="7">
        <v>259.14499999999998</v>
      </c>
      <c r="AS117" s="7">
        <v>264.791</v>
      </c>
      <c r="AT117" s="7">
        <v>264.048</v>
      </c>
      <c r="AU117" s="7">
        <v>262.24200000000002</v>
      </c>
      <c r="AV117" s="7">
        <v>275.08199999999999</v>
      </c>
      <c r="AW117" s="7">
        <v>287.67399999999998</v>
      </c>
      <c r="AX117" s="7">
        <v>306.32499999999999</v>
      </c>
      <c r="AY117" s="7">
        <v>316.39600000000002</v>
      </c>
      <c r="AZ117" s="7">
        <v>334.553</v>
      </c>
      <c r="BA117" s="7">
        <v>360.54199999999997</v>
      </c>
      <c r="BB117" s="7">
        <v>376.41</v>
      </c>
      <c r="BC117" s="7">
        <v>388.17200000000003</v>
      </c>
      <c r="BD117" s="7">
        <v>380.94499999999999</v>
      </c>
      <c r="BE117" s="7">
        <v>383.67899999999997</v>
      </c>
      <c r="BF117" s="7">
        <v>407.41500000000002</v>
      </c>
      <c r="BG117" s="7">
        <v>429.78899999999999</v>
      </c>
      <c r="BH117" s="7">
        <v>462.23200000000003</v>
      </c>
      <c r="BI117" s="7">
        <v>476.68</v>
      </c>
      <c r="BJ117" s="7">
        <v>484.54500000000002</v>
      </c>
      <c r="BK117" s="7">
        <v>431.04</v>
      </c>
      <c r="BL117" s="7">
        <v>445.17899999999997</v>
      </c>
      <c r="BM117" s="7">
        <v>483.459</v>
      </c>
      <c r="BN117" s="7">
        <v>503.70600000000002</v>
      </c>
      <c r="BO117" s="7">
        <v>528.61300000000006</v>
      </c>
      <c r="BP117" s="7">
        <v>534.11699999999996</v>
      </c>
      <c r="BQ117" s="7">
        <v>538.59</v>
      </c>
      <c r="BR117" s="7">
        <v>544.774</v>
      </c>
      <c r="BS117" s="7">
        <v>582.947</v>
      </c>
      <c r="BT117" s="7">
        <v>592.47</v>
      </c>
      <c r="BU117" s="7">
        <v>588.86500000000001</v>
      </c>
      <c r="BV117" s="7">
        <v>478.63499999999999</v>
      </c>
      <c r="BW117" s="7">
        <v>556.46600000000001</v>
      </c>
      <c r="BX117" s="7">
        <v>624.572</v>
      </c>
    </row>
    <row r="118" spans="1:76" x14ac:dyDescent="0.2">
      <c r="A118" s="8" t="s">
        <v>184</v>
      </c>
      <c r="B118" s="8" t="s">
        <v>538</v>
      </c>
      <c r="C118" s="7">
        <v>2.5350000000000001</v>
      </c>
      <c r="D118" s="7">
        <v>2.9910000000000001</v>
      </c>
      <c r="E118" s="7">
        <v>3.79</v>
      </c>
      <c r="F118" s="7">
        <v>4.5919999999999996</v>
      </c>
      <c r="G118" s="7">
        <v>5.0570000000000004</v>
      </c>
      <c r="H118" s="7">
        <v>5.242</v>
      </c>
      <c r="I118" s="7">
        <v>5.2939999999999996</v>
      </c>
      <c r="J118" s="7">
        <v>5.87</v>
      </c>
      <c r="K118" s="7">
        <v>6.6</v>
      </c>
      <c r="L118" s="7">
        <v>8.0920000000000005</v>
      </c>
      <c r="M118" s="7">
        <v>9.3040000000000003</v>
      </c>
      <c r="N118" s="7">
        <v>9.9120000000000008</v>
      </c>
      <c r="O118" s="7">
        <v>11.044</v>
      </c>
      <c r="P118" s="7">
        <v>12.12</v>
      </c>
      <c r="Q118" s="7">
        <v>14.016999999999999</v>
      </c>
      <c r="R118" s="7">
        <v>16.170000000000002</v>
      </c>
      <c r="S118" s="7">
        <v>17.457999999999998</v>
      </c>
      <c r="T118" s="7">
        <v>18.879000000000001</v>
      </c>
      <c r="U118" s="7">
        <v>19.956</v>
      </c>
      <c r="V118" s="7">
        <v>21.451000000000001</v>
      </c>
      <c r="W118" s="7">
        <v>25.646999999999998</v>
      </c>
      <c r="X118" s="7">
        <v>28.888999999999999</v>
      </c>
      <c r="Y118" s="7">
        <v>31.934999999999999</v>
      </c>
      <c r="Z118" s="7">
        <v>36.530999999999999</v>
      </c>
      <c r="AA118" s="7">
        <v>41.128999999999998</v>
      </c>
      <c r="AB118" s="7">
        <v>49.171999999999997</v>
      </c>
      <c r="AC118" s="7">
        <v>53.301000000000002</v>
      </c>
      <c r="AD118" s="7">
        <v>67.341999999999999</v>
      </c>
      <c r="AE118" s="7">
        <v>74.022000000000006</v>
      </c>
      <c r="AF118" s="7">
        <v>72.257999999999996</v>
      </c>
      <c r="AG118" s="7">
        <v>88.781000000000006</v>
      </c>
      <c r="AH118" s="7">
        <v>102.51</v>
      </c>
      <c r="AI118" s="7">
        <v>109.544</v>
      </c>
      <c r="AJ118" s="7">
        <v>127.482</v>
      </c>
      <c r="AK118" s="7">
        <v>140.85400000000001</v>
      </c>
      <c r="AL118" s="7">
        <v>153.77199999999999</v>
      </c>
      <c r="AM118" s="7">
        <v>162.91200000000001</v>
      </c>
      <c r="AN118" s="7">
        <v>170.74799999999999</v>
      </c>
      <c r="AO118" s="7">
        <v>186.32300000000001</v>
      </c>
      <c r="AP118" s="7">
        <v>197.09</v>
      </c>
      <c r="AQ118" s="7">
        <v>214.911</v>
      </c>
      <c r="AR118" s="7">
        <v>226.40899999999999</v>
      </c>
      <c r="AS118" s="7">
        <v>229.577</v>
      </c>
      <c r="AT118" s="7">
        <v>227.46899999999999</v>
      </c>
      <c r="AU118" s="7">
        <v>224.12799999999999</v>
      </c>
      <c r="AV118" s="7">
        <v>235.61099999999999</v>
      </c>
      <c r="AW118" s="7">
        <v>247.12100000000001</v>
      </c>
      <c r="AX118" s="7">
        <v>264.57400000000001</v>
      </c>
      <c r="AY118" s="7">
        <v>273.476</v>
      </c>
      <c r="AZ118" s="7">
        <v>290.83100000000002</v>
      </c>
      <c r="BA118" s="7">
        <v>315.65600000000001</v>
      </c>
      <c r="BB118" s="7">
        <v>330.81299999999999</v>
      </c>
      <c r="BC118" s="7">
        <v>341.01499999999999</v>
      </c>
      <c r="BD118" s="7">
        <v>332.63400000000001</v>
      </c>
      <c r="BE118" s="7">
        <v>333.47199999999998</v>
      </c>
      <c r="BF118" s="7">
        <v>354.89400000000001</v>
      </c>
      <c r="BG118" s="7">
        <v>374.84</v>
      </c>
      <c r="BH118" s="7">
        <v>404.34399999999999</v>
      </c>
      <c r="BI118" s="7">
        <v>415.916</v>
      </c>
      <c r="BJ118" s="7">
        <v>420.13499999999999</v>
      </c>
      <c r="BK118" s="7">
        <v>365.17899999999997</v>
      </c>
      <c r="BL118" s="7">
        <v>377.173</v>
      </c>
      <c r="BM118" s="7">
        <v>412.53399999999999</v>
      </c>
      <c r="BN118" s="7">
        <v>430.60599999999999</v>
      </c>
      <c r="BO118" s="7">
        <v>454.36900000000003</v>
      </c>
      <c r="BP118" s="7">
        <v>459.27300000000002</v>
      </c>
      <c r="BQ118" s="7">
        <v>464.47199999999998</v>
      </c>
      <c r="BR118" s="7">
        <v>470.08800000000002</v>
      </c>
      <c r="BS118" s="7">
        <v>506.60700000000003</v>
      </c>
      <c r="BT118" s="7">
        <v>514.30700000000002</v>
      </c>
      <c r="BU118" s="7">
        <v>508.75200000000001</v>
      </c>
      <c r="BV118" s="7">
        <v>397.44</v>
      </c>
      <c r="BW118" s="7">
        <v>472.06299999999999</v>
      </c>
      <c r="BX118" s="7">
        <v>533.05499999999995</v>
      </c>
    </row>
    <row r="119" spans="1:76" x14ac:dyDescent="0.2">
      <c r="B119" t="s">
        <v>92</v>
      </c>
    </row>
    <row r="120" spans="1:76" x14ac:dyDescent="0.2">
      <c r="B120" t="s">
        <v>186</v>
      </c>
    </row>
    <row r="121" spans="1:76" x14ac:dyDescent="0.2">
      <c r="B121" t="s">
        <v>76</v>
      </c>
    </row>
    <row r="122" spans="1:76" x14ac:dyDescent="0.2">
      <c r="A122" s="8" t="s">
        <v>182</v>
      </c>
      <c r="B122" s="8" t="s">
        <v>183</v>
      </c>
      <c r="C122" s="7">
        <v>2.5350000000000001</v>
      </c>
      <c r="D122" s="7">
        <v>2.9910000000000001</v>
      </c>
      <c r="E122" s="7">
        <v>3.79</v>
      </c>
      <c r="F122" s="7">
        <v>4.5919999999999996</v>
      </c>
      <c r="G122" s="7">
        <v>5.0570000000000004</v>
      </c>
      <c r="H122" s="7">
        <v>5.242</v>
      </c>
      <c r="I122" s="7">
        <v>5.2939999999999996</v>
      </c>
      <c r="J122" s="7">
        <v>5.87</v>
      </c>
      <c r="K122" s="7">
        <v>6.6</v>
      </c>
      <c r="L122" s="7">
        <v>8.0920000000000005</v>
      </c>
      <c r="M122" s="7">
        <v>9.3040000000000003</v>
      </c>
      <c r="N122" s="7">
        <v>9.9120000000000008</v>
      </c>
      <c r="O122" s="7">
        <v>11.044</v>
      </c>
      <c r="P122" s="7">
        <v>12.12</v>
      </c>
      <c r="Q122" s="7">
        <v>14.016999999999999</v>
      </c>
      <c r="R122" s="7">
        <v>16.170000000000002</v>
      </c>
      <c r="S122" s="7">
        <v>17.457999999999998</v>
      </c>
      <c r="T122" s="7">
        <v>18.879000000000001</v>
      </c>
      <c r="U122" s="7">
        <v>19.956</v>
      </c>
      <c r="V122" s="7">
        <v>21.451000000000001</v>
      </c>
      <c r="W122" s="7">
        <v>25.646999999999998</v>
      </c>
      <c r="X122" s="7">
        <v>28.888999999999999</v>
      </c>
      <c r="Y122" s="7">
        <v>31.934999999999999</v>
      </c>
      <c r="Z122" s="7">
        <v>36.530999999999999</v>
      </c>
      <c r="AA122" s="7">
        <v>41.128999999999998</v>
      </c>
      <c r="AB122" s="7">
        <v>49.171999999999997</v>
      </c>
      <c r="AC122" s="7">
        <v>53.301000000000002</v>
      </c>
      <c r="AD122" s="7">
        <v>67.341999999999999</v>
      </c>
      <c r="AE122" s="7">
        <v>74.022000000000006</v>
      </c>
      <c r="AF122" s="7">
        <v>82.076999999999998</v>
      </c>
      <c r="AG122" s="7">
        <v>100.173</v>
      </c>
      <c r="AH122" s="7">
        <v>116.08199999999999</v>
      </c>
      <c r="AI122" s="7">
        <v>125.44499999999999</v>
      </c>
      <c r="AJ122" s="7">
        <v>146.37799999999999</v>
      </c>
      <c r="AK122" s="7">
        <v>161.97300000000001</v>
      </c>
      <c r="AL122" s="7">
        <v>177.10900000000001</v>
      </c>
      <c r="AM122" s="7">
        <v>187.964</v>
      </c>
      <c r="AN122" s="7">
        <v>197.33099999999999</v>
      </c>
      <c r="AO122" s="7">
        <v>214.32900000000001</v>
      </c>
      <c r="AP122" s="7">
        <v>226.779</v>
      </c>
      <c r="AQ122" s="7">
        <v>246.435</v>
      </c>
      <c r="AR122" s="7">
        <v>259.14499999999998</v>
      </c>
      <c r="AS122" s="7">
        <v>264.791</v>
      </c>
      <c r="AT122" s="7">
        <v>264.048</v>
      </c>
      <c r="AU122" s="7">
        <v>262.24200000000002</v>
      </c>
      <c r="AV122" s="7">
        <v>275.08199999999999</v>
      </c>
      <c r="AW122" s="7">
        <v>287.67399999999998</v>
      </c>
      <c r="AX122" s="7">
        <v>306.32499999999999</v>
      </c>
      <c r="AY122" s="7">
        <v>316.39600000000002</v>
      </c>
      <c r="AZ122" s="7">
        <v>334.553</v>
      </c>
      <c r="BA122" s="7">
        <v>360.54199999999997</v>
      </c>
      <c r="BB122" s="7">
        <v>376.41</v>
      </c>
      <c r="BC122" s="7">
        <v>388.17200000000003</v>
      </c>
      <c r="BD122" s="7">
        <v>380.94499999999999</v>
      </c>
      <c r="BE122" s="7">
        <v>383.67899999999997</v>
      </c>
      <c r="BF122" s="7">
        <v>407.41500000000002</v>
      </c>
      <c r="BG122" s="7">
        <v>429.78899999999999</v>
      </c>
      <c r="BH122" s="7">
        <v>462.23200000000003</v>
      </c>
      <c r="BI122" s="7">
        <v>476.68</v>
      </c>
      <c r="BJ122" s="7">
        <v>484.54500000000002</v>
      </c>
      <c r="BK122" s="7">
        <v>431.04</v>
      </c>
      <c r="BL122" s="7">
        <v>445.17899999999997</v>
      </c>
      <c r="BM122" s="7">
        <v>483.459</v>
      </c>
      <c r="BN122" s="7">
        <v>503.70600000000002</v>
      </c>
      <c r="BO122" s="7">
        <v>528.61300000000006</v>
      </c>
      <c r="BP122" s="7">
        <v>534.11699999999996</v>
      </c>
      <c r="BQ122" s="7">
        <v>538.59</v>
      </c>
      <c r="BR122" s="7">
        <v>544.774</v>
      </c>
      <c r="BS122" s="7">
        <v>582.947</v>
      </c>
      <c r="BT122" s="7">
        <v>592.47</v>
      </c>
      <c r="BU122" s="7">
        <v>588.86500000000001</v>
      </c>
      <c r="BV122" s="7">
        <v>478.63499999999999</v>
      </c>
      <c r="BW122" s="7">
        <v>556.46600000000001</v>
      </c>
      <c r="BX122" s="7">
        <v>624.572</v>
      </c>
    </row>
    <row r="123" spans="1:76" x14ac:dyDescent="0.2">
      <c r="B123" t="s">
        <v>83</v>
      </c>
    </row>
    <row r="124" spans="1:76" x14ac:dyDescent="0.2">
      <c r="A124" s="8" t="s">
        <v>326</v>
      </c>
      <c r="B124" s="8" t="s">
        <v>325</v>
      </c>
      <c r="C124" s="7">
        <v>1.9690000000000001</v>
      </c>
      <c r="D124" s="7">
        <v>2.3330000000000002</v>
      </c>
      <c r="E124" s="7">
        <v>2.9380000000000002</v>
      </c>
      <c r="F124" s="7">
        <v>3.6520000000000001</v>
      </c>
      <c r="G124" s="7">
        <v>3.8940000000000001</v>
      </c>
      <c r="H124" s="7">
        <v>3.9729999999999999</v>
      </c>
      <c r="I124" s="7">
        <v>4.1310000000000002</v>
      </c>
      <c r="J124" s="7">
        <v>4.7539999999999996</v>
      </c>
      <c r="K124" s="7">
        <v>5.2279999999999998</v>
      </c>
      <c r="L124" s="7">
        <v>5.8659999999999997</v>
      </c>
      <c r="M124" s="7">
        <v>6.4729999999999999</v>
      </c>
      <c r="N124" s="7">
        <v>6.9119999999999999</v>
      </c>
      <c r="O124" s="7">
        <v>7.681</v>
      </c>
      <c r="P124" s="7">
        <v>8.7859999999999996</v>
      </c>
      <c r="Q124" s="7">
        <v>10.086</v>
      </c>
      <c r="R124" s="7">
        <v>11.206</v>
      </c>
      <c r="S124" s="7">
        <v>12.124000000000001</v>
      </c>
      <c r="T124" s="7">
        <v>13.201000000000001</v>
      </c>
      <c r="U124" s="7">
        <v>14.464</v>
      </c>
      <c r="V124" s="7">
        <v>16.199000000000002</v>
      </c>
      <c r="W124" s="7">
        <v>18.818000000000001</v>
      </c>
      <c r="X124" s="7">
        <v>21.366</v>
      </c>
      <c r="Y124" s="7">
        <v>24.338000000000001</v>
      </c>
      <c r="Z124" s="7">
        <v>27.234000000000002</v>
      </c>
      <c r="AA124" s="7">
        <v>31.591999999999999</v>
      </c>
      <c r="AB124" s="7">
        <v>37.743000000000002</v>
      </c>
      <c r="AC124" s="7">
        <v>46.179000000000002</v>
      </c>
      <c r="AD124" s="7">
        <v>54.189</v>
      </c>
      <c r="AE124" s="7">
        <v>61.86</v>
      </c>
      <c r="AF124" s="7">
        <v>71.632999999999996</v>
      </c>
      <c r="AG124" s="7">
        <v>81.471000000000004</v>
      </c>
      <c r="AH124" s="7">
        <v>95.08</v>
      </c>
      <c r="AI124" s="7">
        <v>110.937</v>
      </c>
      <c r="AJ124" s="7">
        <v>130.09800000000001</v>
      </c>
      <c r="AK124" s="7">
        <v>145.423</v>
      </c>
      <c r="AL124" s="7">
        <v>159.298</v>
      </c>
      <c r="AM124" s="7">
        <v>171.11699999999999</v>
      </c>
      <c r="AN124" s="7">
        <v>181.70400000000001</v>
      </c>
      <c r="AO124" s="7">
        <v>189.566</v>
      </c>
      <c r="AP124" s="7">
        <v>200.74600000000001</v>
      </c>
      <c r="AQ124" s="7">
        <v>210.76300000000001</v>
      </c>
      <c r="AR124" s="7">
        <v>223.024</v>
      </c>
      <c r="AS124" s="7">
        <v>236.40899999999999</v>
      </c>
      <c r="AT124" s="7">
        <v>251.74799999999999</v>
      </c>
      <c r="AU124" s="7">
        <v>267.35899999999998</v>
      </c>
      <c r="AV124" s="7">
        <v>273.56700000000001</v>
      </c>
      <c r="AW124" s="7">
        <v>282.35500000000002</v>
      </c>
      <c r="AX124" s="7">
        <v>293.90300000000002</v>
      </c>
      <c r="AY124" s="7">
        <v>302.52199999999999</v>
      </c>
      <c r="AZ124" s="7">
        <v>305.73399999999998</v>
      </c>
      <c r="BA124" s="7">
        <v>317.06</v>
      </c>
      <c r="BB124" s="7">
        <v>330.10700000000003</v>
      </c>
      <c r="BC124" s="7">
        <v>340.58699999999999</v>
      </c>
      <c r="BD124" s="7">
        <v>360.77300000000002</v>
      </c>
      <c r="BE124" s="7">
        <v>377.392</v>
      </c>
      <c r="BF124" s="7">
        <v>392.68599999999998</v>
      </c>
      <c r="BG124" s="7">
        <v>407.34199999999998</v>
      </c>
      <c r="BH124" s="7">
        <v>420.62400000000002</v>
      </c>
      <c r="BI124" s="7">
        <v>435.50799999999998</v>
      </c>
      <c r="BJ124" s="7">
        <v>449.53199999999998</v>
      </c>
      <c r="BK124" s="7">
        <v>466.30599999999998</v>
      </c>
      <c r="BL124" s="7">
        <v>478.65499999999997</v>
      </c>
      <c r="BM124" s="7">
        <v>488.75</v>
      </c>
      <c r="BN124" s="7">
        <v>500.279</v>
      </c>
      <c r="BO124" s="7">
        <v>510.49</v>
      </c>
      <c r="BP124" s="7">
        <v>518.65</v>
      </c>
      <c r="BQ124" s="7">
        <v>523.4</v>
      </c>
      <c r="BR124" s="7">
        <v>530.21199999999999</v>
      </c>
      <c r="BS124" s="7">
        <v>543.16</v>
      </c>
      <c r="BT124" s="7">
        <v>549.97900000000004</v>
      </c>
      <c r="BU124" s="7">
        <v>560.255</v>
      </c>
      <c r="BV124" s="7">
        <v>575.85599999999999</v>
      </c>
      <c r="BW124" s="7">
        <v>610.76300000000003</v>
      </c>
      <c r="BX124" s="7">
        <v>633.62300000000005</v>
      </c>
    </row>
    <row r="125" spans="1:76" x14ac:dyDescent="0.2">
      <c r="A125" s="8" t="s">
        <v>187</v>
      </c>
      <c r="B125" s="8" t="s">
        <v>188</v>
      </c>
      <c r="C125" s="7">
        <v>1.0169999999999999</v>
      </c>
      <c r="D125" s="7">
        <v>1.1919999999999999</v>
      </c>
      <c r="E125" s="7">
        <v>1.5149999999999999</v>
      </c>
      <c r="F125" s="7">
        <v>1.867</v>
      </c>
      <c r="G125" s="7">
        <v>1.9910000000000001</v>
      </c>
      <c r="H125" s="7">
        <v>2.0569999999999999</v>
      </c>
      <c r="I125" s="7">
        <v>2.17</v>
      </c>
      <c r="J125" s="7">
        <v>2.4689999999999999</v>
      </c>
      <c r="K125" s="7">
        <v>2.7269999999999999</v>
      </c>
      <c r="L125" s="7">
        <v>3.0790000000000002</v>
      </c>
      <c r="M125" s="7">
        <v>3.4079999999999999</v>
      </c>
      <c r="N125" s="7">
        <v>3.6949999999999998</v>
      </c>
      <c r="O125" s="7">
        <v>4.1710000000000003</v>
      </c>
      <c r="P125" s="7">
        <v>4.76</v>
      </c>
      <c r="Q125" s="7">
        <v>5.5060000000000002</v>
      </c>
      <c r="R125" s="7">
        <v>6.2469999999999999</v>
      </c>
      <c r="S125" s="7">
        <v>6.8360000000000003</v>
      </c>
      <c r="T125" s="7">
        <v>7.5140000000000002</v>
      </c>
      <c r="U125" s="7">
        <v>8.2739999999999991</v>
      </c>
      <c r="V125" s="7">
        <v>9.15</v>
      </c>
      <c r="W125" s="7">
        <v>10.769</v>
      </c>
      <c r="X125" s="7">
        <v>12.259</v>
      </c>
      <c r="Y125" s="7">
        <v>14.013</v>
      </c>
      <c r="Z125" s="7">
        <v>15.71</v>
      </c>
      <c r="AA125" s="7">
        <v>18.456</v>
      </c>
      <c r="AB125" s="7">
        <v>21.974</v>
      </c>
      <c r="AC125" s="7">
        <v>27.085000000000001</v>
      </c>
      <c r="AD125" s="7">
        <v>31.553000000000001</v>
      </c>
      <c r="AE125" s="7">
        <v>35.933</v>
      </c>
      <c r="AF125" s="7">
        <v>42.372999999999998</v>
      </c>
      <c r="AG125" s="7">
        <v>48.146000000000001</v>
      </c>
      <c r="AH125" s="7">
        <v>55.941000000000003</v>
      </c>
      <c r="AI125" s="7">
        <v>65.233999999999995</v>
      </c>
      <c r="AJ125" s="7">
        <v>76.701999999999998</v>
      </c>
      <c r="AK125" s="7">
        <v>85.081999999999994</v>
      </c>
      <c r="AL125" s="7">
        <v>93.338999999999999</v>
      </c>
      <c r="AM125" s="7">
        <v>100.071</v>
      </c>
      <c r="AN125" s="7">
        <v>106.057</v>
      </c>
      <c r="AO125" s="7">
        <v>110.917</v>
      </c>
      <c r="AP125" s="7">
        <v>116.95</v>
      </c>
      <c r="AQ125" s="7">
        <v>124.836</v>
      </c>
      <c r="AR125" s="7">
        <v>133.76300000000001</v>
      </c>
      <c r="AS125" s="7">
        <v>141.928</v>
      </c>
      <c r="AT125" s="7">
        <v>151.595</v>
      </c>
      <c r="AU125" s="7">
        <v>159.727</v>
      </c>
      <c r="AV125" s="7">
        <v>164.774</v>
      </c>
      <c r="AW125" s="7">
        <v>173.51499999999999</v>
      </c>
      <c r="AX125" s="7">
        <v>178.501</v>
      </c>
      <c r="AY125" s="7">
        <v>182.29400000000001</v>
      </c>
      <c r="AZ125" s="7">
        <v>187.749</v>
      </c>
      <c r="BA125" s="7">
        <v>194.63800000000001</v>
      </c>
      <c r="BB125" s="7">
        <v>203.732</v>
      </c>
      <c r="BC125" s="7">
        <v>212.52799999999999</v>
      </c>
      <c r="BD125" s="7">
        <v>228.346</v>
      </c>
      <c r="BE125" s="7">
        <v>241.476</v>
      </c>
      <c r="BF125" s="7">
        <v>250.72499999999999</v>
      </c>
      <c r="BG125" s="7">
        <v>261.24</v>
      </c>
      <c r="BH125" s="7">
        <v>270.35899999999998</v>
      </c>
      <c r="BI125" s="7">
        <v>281.404</v>
      </c>
      <c r="BJ125" s="7">
        <v>291.13299999999998</v>
      </c>
      <c r="BK125" s="7">
        <v>300.97199999999998</v>
      </c>
      <c r="BL125" s="7">
        <v>310.29599999999999</v>
      </c>
      <c r="BM125" s="7">
        <v>316.42399999999998</v>
      </c>
      <c r="BN125" s="7">
        <v>323.185</v>
      </c>
      <c r="BO125" s="7">
        <v>329.654</v>
      </c>
      <c r="BP125" s="7">
        <v>337.33300000000003</v>
      </c>
      <c r="BQ125" s="7">
        <v>342.09100000000001</v>
      </c>
      <c r="BR125" s="7">
        <v>347.346</v>
      </c>
      <c r="BS125" s="7">
        <v>355.36099999999999</v>
      </c>
      <c r="BT125" s="7">
        <v>359.012</v>
      </c>
      <c r="BU125" s="7">
        <v>364.85</v>
      </c>
      <c r="BV125" s="7">
        <v>376.24599999999998</v>
      </c>
      <c r="BW125" s="7">
        <v>405.51400000000001</v>
      </c>
      <c r="BX125" s="7">
        <v>416.00299999999999</v>
      </c>
    </row>
    <row r="126" spans="1:76" x14ac:dyDescent="0.2">
      <c r="A126" s="8" t="s">
        <v>323</v>
      </c>
      <c r="B126" s="8" t="s">
        <v>580</v>
      </c>
      <c r="C126" s="7">
        <v>0.95199999999999996</v>
      </c>
      <c r="D126" s="7">
        <v>1.141</v>
      </c>
      <c r="E126" s="7">
        <v>1.423</v>
      </c>
      <c r="F126" s="7">
        <v>1.7849999999999999</v>
      </c>
      <c r="G126" s="7">
        <v>1.9039999999999999</v>
      </c>
      <c r="H126" s="7">
        <v>1.9159999999999999</v>
      </c>
      <c r="I126" s="7">
        <v>1.96</v>
      </c>
      <c r="J126" s="7">
        <v>2.2850000000000001</v>
      </c>
      <c r="K126" s="7">
        <v>2.5</v>
      </c>
      <c r="L126" s="7">
        <v>2.7869999999999999</v>
      </c>
      <c r="M126" s="7">
        <v>3.0649999999999999</v>
      </c>
      <c r="N126" s="7">
        <v>3.2170000000000001</v>
      </c>
      <c r="O126" s="7">
        <v>3.51</v>
      </c>
      <c r="P126" s="7">
        <v>4.0259999999999998</v>
      </c>
      <c r="Q126" s="7">
        <v>4.58</v>
      </c>
      <c r="R126" s="7">
        <v>4.9589999999999996</v>
      </c>
      <c r="S126" s="7">
        <v>5.2880000000000003</v>
      </c>
      <c r="T126" s="7">
        <v>5.6879999999999997</v>
      </c>
      <c r="U126" s="7">
        <v>6.19</v>
      </c>
      <c r="V126" s="7">
        <v>7.0490000000000004</v>
      </c>
      <c r="W126" s="7">
        <v>8.0489999999999995</v>
      </c>
      <c r="X126" s="7">
        <v>9.1069999999999993</v>
      </c>
      <c r="Y126" s="7">
        <v>10.324</v>
      </c>
      <c r="Z126" s="7">
        <v>11.523999999999999</v>
      </c>
      <c r="AA126" s="7">
        <v>13.135999999999999</v>
      </c>
      <c r="AB126" s="7">
        <v>15.769</v>
      </c>
      <c r="AC126" s="7">
        <v>19.094000000000001</v>
      </c>
      <c r="AD126" s="7">
        <v>22.637</v>
      </c>
      <c r="AE126" s="7">
        <v>25.927</v>
      </c>
      <c r="AF126" s="7">
        <v>29.26</v>
      </c>
      <c r="AG126" s="7">
        <v>33.325000000000003</v>
      </c>
      <c r="AH126" s="7">
        <v>39.139000000000003</v>
      </c>
      <c r="AI126" s="7">
        <v>45.703000000000003</v>
      </c>
      <c r="AJ126" s="7">
        <v>53.396000000000001</v>
      </c>
      <c r="AK126" s="7">
        <v>60.341000000000001</v>
      </c>
      <c r="AL126" s="7">
        <v>65.959000000000003</v>
      </c>
      <c r="AM126" s="7">
        <v>71.046000000000006</v>
      </c>
      <c r="AN126" s="7">
        <v>75.647000000000006</v>
      </c>
      <c r="AO126" s="7">
        <v>78.650000000000006</v>
      </c>
      <c r="AP126" s="7">
        <v>83.796000000000006</v>
      </c>
      <c r="AQ126" s="7">
        <v>85.927000000000007</v>
      </c>
      <c r="AR126" s="7">
        <v>89.262</v>
      </c>
      <c r="AS126" s="7">
        <v>94.480999999999995</v>
      </c>
      <c r="AT126" s="7">
        <v>100.15300000000001</v>
      </c>
      <c r="AU126" s="7">
        <v>107.63200000000001</v>
      </c>
      <c r="AV126" s="7">
        <v>108.79300000000001</v>
      </c>
      <c r="AW126" s="7">
        <v>108.84</v>
      </c>
      <c r="AX126" s="7">
        <v>115.401</v>
      </c>
      <c r="AY126" s="7">
        <v>120.22799999999999</v>
      </c>
      <c r="AZ126" s="7">
        <v>117.98399999999999</v>
      </c>
      <c r="BA126" s="7">
        <v>122.422</v>
      </c>
      <c r="BB126" s="7">
        <v>126.375</v>
      </c>
      <c r="BC126" s="7">
        <v>128.059</v>
      </c>
      <c r="BD126" s="7">
        <v>132.428</v>
      </c>
      <c r="BE126" s="7">
        <v>135.916</v>
      </c>
      <c r="BF126" s="7">
        <v>141.96100000000001</v>
      </c>
      <c r="BG126" s="7">
        <v>146.101</v>
      </c>
      <c r="BH126" s="7">
        <v>150.26499999999999</v>
      </c>
      <c r="BI126" s="7">
        <v>154.10400000000001</v>
      </c>
      <c r="BJ126" s="7">
        <v>158.399</v>
      </c>
      <c r="BK126" s="7">
        <v>165.334</v>
      </c>
      <c r="BL126" s="7">
        <v>168.35900000000001</v>
      </c>
      <c r="BM126" s="7">
        <v>172.32599999999999</v>
      </c>
      <c r="BN126" s="7">
        <v>177.09399999999999</v>
      </c>
      <c r="BO126" s="7">
        <v>180.83600000000001</v>
      </c>
      <c r="BP126" s="7">
        <v>181.31700000000001</v>
      </c>
      <c r="BQ126" s="7">
        <v>181.309</v>
      </c>
      <c r="BR126" s="7">
        <v>182.86600000000001</v>
      </c>
      <c r="BS126" s="7">
        <v>187.79900000000001</v>
      </c>
      <c r="BT126" s="7">
        <v>190.96700000000001</v>
      </c>
      <c r="BU126" s="7">
        <v>195.405</v>
      </c>
      <c r="BV126" s="7">
        <v>199.61</v>
      </c>
      <c r="BW126" s="7">
        <v>205.249</v>
      </c>
      <c r="BX126" s="7">
        <v>217.62100000000001</v>
      </c>
    </row>
    <row r="127" spans="1:76" x14ac:dyDescent="0.2">
      <c r="A127" s="8" t="s">
        <v>189</v>
      </c>
      <c r="B127" s="8" t="s">
        <v>190</v>
      </c>
      <c r="C127" s="7">
        <v>0.56599999999999995</v>
      </c>
      <c r="D127" s="7">
        <v>0.65800000000000003</v>
      </c>
      <c r="E127" s="7">
        <v>0.85199999999999998</v>
      </c>
      <c r="F127" s="7">
        <v>0.94</v>
      </c>
      <c r="G127" s="7">
        <v>1.163</v>
      </c>
      <c r="H127" s="7">
        <v>1.2689999999999999</v>
      </c>
      <c r="I127" s="7">
        <v>1.1639999999999999</v>
      </c>
      <c r="J127" s="7">
        <v>1.1160000000000001</v>
      </c>
      <c r="K127" s="7">
        <v>1.373</v>
      </c>
      <c r="L127" s="7">
        <v>2.226</v>
      </c>
      <c r="M127" s="7">
        <v>2.831</v>
      </c>
      <c r="N127" s="7">
        <v>3.0009999999999999</v>
      </c>
      <c r="O127" s="7">
        <v>3.363</v>
      </c>
      <c r="P127" s="7">
        <v>3.335</v>
      </c>
      <c r="Q127" s="7">
        <v>3.931</v>
      </c>
      <c r="R127" s="7">
        <v>4.9649999999999999</v>
      </c>
      <c r="S127" s="7">
        <v>5.335</v>
      </c>
      <c r="T127" s="7">
        <v>5.6779999999999999</v>
      </c>
      <c r="U127" s="7">
        <v>5.492</v>
      </c>
      <c r="V127" s="7">
        <v>5.2530000000000001</v>
      </c>
      <c r="W127" s="7">
        <v>6.8289999999999997</v>
      </c>
      <c r="X127" s="7">
        <v>7.5229999999999997</v>
      </c>
      <c r="Y127" s="7">
        <v>7.5970000000000004</v>
      </c>
      <c r="Z127" s="7">
        <v>9.2970000000000006</v>
      </c>
      <c r="AA127" s="7">
        <v>9.5370000000000008</v>
      </c>
      <c r="AB127" s="7">
        <v>11.429</v>
      </c>
      <c r="AC127" s="7">
        <v>7.1219999999999999</v>
      </c>
      <c r="AD127" s="7">
        <v>13.153</v>
      </c>
      <c r="AE127" s="7">
        <v>12.162000000000001</v>
      </c>
      <c r="AF127" s="7">
        <v>10.444000000000001</v>
      </c>
      <c r="AG127" s="7">
        <v>18.702000000000002</v>
      </c>
      <c r="AH127" s="7">
        <v>21.001999999999999</v>
      </c>
      <c r="AI127" s="7">
        <v>14.509</v>
      </c>
      <c r="AJ127" s="7">
        <v>16.28</v>
      </c>
      <c r="AK127" s="7">
        <v>16.55</v>
      </c>
      <c r="AL127" s="7">
        <v>17.809999999999999</v>
      </c>
      <c r="AM127" s="7">
        <v>16.847000000000001</v>
      </c>
      <c r="AN127" s="7">
        <v>15.627000000000001</v>
      </c>
      <c r="AO127" s="7">
        <v>24.763000000000002</v>
      </c>
      <c r="AP127" s="7">
        <v>26.033000000000001</v>
      </c>
      <c r="AQ127" s="7">
        <v>35.671999999999997</v>
      </c>
      <c r="AR127" s="7">
        <v>36.121000000000002</v>
      </c>
      <c r="AS127" s="7">
        <v>28.382000000000001</v>
      </c>
      <c r="AT127" s="7">
        <v>12.301</v>
      </c>
      <c r="AU127" s="7">
        <v>-5.117</v>
      </c>
      <c r="AV127" s="7">
        <v>1.5149999999999999</v>
      </c>
      <c r="AW127" s="7">
        <v>5.319</v>
      </c>
      <c r="AX127" s="7">
        <v>12.423</v>
      </c>
      <c r="AY127" s="7">
        <v>13.874000000000001</v>
      </c>
      <c r="AZ127" s="7">
        <v>28.82</v>
      </c>
      <c r="BA127" s="7">
        <v>43.482999999999997</v>
      </c>
      <c r="BB127" s="7">
        <v>46.304000000000002</v>
      </c>
      <c r="BC127" s="7">
        <v>47.585999999999999</v>
      </c>
      <c r="BD127" s="7">
        <v>20.170999999999999</v>
      </c>
      <c r="BE127" s="7">
        <v>6.2869999999999999</v>
      </c>
      <c r="BF127" s="7">
        <v>14.728999999999999</v>
      </c>
      <c r="BG127" s="7">
        <v>22.446999999999999</v>
      </c>
      <c r="BH127" s="7">
        <v>41.609000000000002</v>
      </c>
      <c r="BI127" s="7">
        <v>41.171999999999997</v>
      </c>
      <c r="BJ127" s="7">
        <v>35.014000000000003</v>
      </c>
      <c r="BK127" s="7">
        <v>-35.265999999999998</v>
      </c>
      <c r="BL127" s="7">
        <v>-33.475999999999999</v>
      </c>
      <c r="BM127" s="7">
        <v>-5.2910000000000004</v>
      </c>
      <c r="BN127" s="7">
        <v>3.427</v>
      </c>
      <c r="BO127" s="7">
        <v>18.123000000000001</v>
      </c>
      <c r="BP127" s="7">
        <v>15.467000000000001</v>
      </c>
      <c r="BQ127" s="7">
        <v>15.19</v>
      </c>
      <c r="BR127" s="7">
        <v>14.561999999999999</v>
      </c>
      <c r="BS127" s="7">
        <v>39.787999999999997</v>
      </c>
      <c r="BT127" s="7">
        <v>42.491</v>
      </c>
      <c r="BU127" s="7">
        <v>28.61</v>
      </c>
      <c r="BV127" s="7">
        <v>-97.221000000000004</v>
      </c>
      <c r="BW127" s="7">
        <v>-54.296999999999997</v>
      </c>
      <c r="BX127" s="7">
        <v>-9.0510000000000002</v>
      </c>
    </row>
    <row r="128" spans="1:76" x14ac:dyDescent="0.2">
      <c r="A128" s="8" t="s">
        <v>191</v>
      </c>
      <c r="B128" s="8" t="s">
        <v>539</v>
      </c>
      <c r="AF128" s="7">
        <v>0.625</v>
      </c>
      <c r="AG128" s="7">
        <v>7.31</v>
      </c>
      <c r="AH128" s="7">
        <v>7.4290000000000003</v>
      </c>
      <c r="AI128" s="7">
        <v>-1.3919999999999999</v>
      </c>
      <c r="AJ128" s="7">
        <v>-2.6160000000000001</v>
      </c>
      <c r="AK128" s="7">
        <v>-4.569</v>
      </c>
      <c r="AL128" s="7">
        <v>-5.5259999999999998</v>
      </c>
      <c r="AM128" s="7">
        <v>-8.2050000000000001</v>
      </c>
      <c r="AN128" s="7">
        <v>-10.955</v>
      </c>
      <c r="AO128" s="7">
        <v>-3.2429999999999999</v>
      </c>
      <c r="AP128" s="7">
        <v>-3.657</v>
      </c>
      <c r="AQ128" s="7">
        <v>4.149</v>
      </c>
      <c r="AR128" s="7">
        <v>3.3849999999999998</v>
      </c>
      <c r="AS128" s="7">
        <v>-6.8319999999999999</v>
      </c>
      <c r="AT128" s="7">
        <v>-24.279</v>
      </c>
      <c r="AU128" s="7">
        <v>-43.231000000000002</v>
      </c>
      <c r="AV128" s="7">
        <v>-37.954999999999998</v>
      </c>
      <c r="AW128" s="7">
        <v>-35.234000000000002</v>
      </c>
      <c r="AX128" s="7">
        <v>-29.329000000000001</v>
      </c>
      <c r="AY128" s="7">
        <v>-29.045999999999999</v>
      </c>
      <c r="AZ128" s="7">
        <v>-14.903</v>
      </c>
      <c r="BA128" s="7">
        <v>-1.4039999999999999</v>
      </c>
      <c r="BB128" s="7">
        <v>0.70599999999999996</v>
      </c>
      <c r="BC128" s="7">
        <v>0.42899999999999999</v>
      </c>
      <c r="BD128" s="7">
        <v>-28.14</v>
      </c>
      <c r="BE128" s="7">
        <v>-43.918999999999997</v>
      </c>
      <c r="BF128" s="7">
        <v>-37.792000000000002</v>
      </c>
      <c r="BG128" s="7">
        <v>-32.502000000000002</v>
      </c>
      <c r="BH128" s="7">
        <v>-16.28</v>
      </c>
      <c r="BI128" s="7">
        <v>-19.591999999999999</v>
      </c>
      <c r="BJ128" s="7">
        <v>-29.396999999999998</v>
      </c>
      <c r="BK128" s="7">
        <v>-101.127</v>
      </c>
      <c r="BL128" s="7">
        <v>-101.482</v>
      </c>
      <c r="BM128" s="7">
        <v>-76.215999999999994</v>
      </c>
      <c r="BN128" s="7">
        <v>-69.673000000000002</v>
      </c>
      <c r="BO128" s="7">
        <v>-56.121000000000002</v>
      </c>
      <c r="BP128" s="7">
        <v>-59.377000000000002</v>
      </c>
      <c r="BQ128" s="7">
        <v>-58.927999999999997</v>
      </c>
      <c r="BR128" s="7">
        <v>-60.125</v>
      </c>
      <c r="BS128" s="7">
        <v>-36.552</v>
      </c>
      <c r="BT128" s="7">
        <v>-35.671999999999997</v>
      </c>
      <c r="BU128" s="7">
        <v>-51.503</v>
      </c>
      <c r="BV128" s="7">
        <v>-178.416</v>
      </c>
      <c r="BW128" s="7">
        <v>-138.70099999999999</v>
      </c>
      <c r="BX128" s="7">
        <v>-100.568</v>
      </c>
    </row>
    <row r="129" spans="1:76" x14ac:dyDescent="0.2">
      <c r="B129" t="s">
        <v>92</v>
      </c>
    </row>
    <row r="130" spans="1:76" x14ac:dyDescent="0.2">
      <c r="B130" t="s">
        <v>193</v>
      </c>
    </row>
    <row r="131" spans="1:76" x14ac:dyDescent="0.2">
      <c r="B131" t="s">
        <v>76</v>
      </c>
    </row>
    <row r="132" spans="1:76" x14ac:dyDescent="0.2">
      <c r="A132" s="8" t="s">
        <v>189</v>
      </c>
      <c r="B132" s="8" t="s">
        <v>190</v>
      </c>
      <c r="C132" s="7">
        <v>0.56599999999999995</v>
      </c>
      <c r="D132" s="7">
        <v>0.65800000000000003</v>
      </c>
      <c r="E132" s="7">
        <v>0.85199999999999998</v>
      </c>
      <c r="F132" s="7">
        <v>0.94</v>
      </c>
      <c r="G132" s="7">
        <v>1.163</v>
      </c>
      <c r="H132" s="7">
        <v>1.2689999999999999</v>
      </c>
      <c r="I132" s="7">
        <v>1.1639999999999999</v>
      </c>
      <c r="J132" s="7">
        <v>1.1160000000000001</v>
      </c>
      <c r="K132" s="7">
        <v>1.373</v>
      </c>
      <c r="L132" s="7">
        <v>2.226</v>
      </c>
      <c r="M132" s="7">
        <v>2.831</v>
      </c>
      <c r="N132" s="7">
        <v>3.0009999999999999</v>
      </c>
      <c r="O132" s="7">
        <v>3.363</v>
      </c>
      <c r="P132" s="7">
        <v>3.335</v>
      </c>
      <c r="Q132" s="7">
        <v>3.931</v>
      </c>
      <c r="R132" s="7">
        <v>4.9649999999999999</v>
      </c>
      <c r="S132" s="7">
        <v>5.335</v>
      </c>
      <c r="T132" s="7">
        <v>5.6779999999999999</v>
      </c>
      <c r="U132" s="7">
        <v>5.492</v>
      </c>
      <c r="V132" s="7">
        <v>5.2530000000000001</v>
      </c>
      <c r="W132" s="7">
        <v>6.8289999999999997</v>
      </c>
      <c r="X132" s="7">
        <v>7.5229999999999997</v>
      </c>
      <c r="Y132" s="7">
        <v>7.5970000000000004</v>
      </c>
      <c r="Z132" s="7">
        <v>9.2970000000000006</v>
      </c>
      <c r="AA132" s="7">
        <v>9.5370000000000008</v>
      </c>
      <c r="AB132" s="7">
        <v>11.429</v>
      </c>
      <c r="AC132" s="7">
        <v>7.1219999999999999</v>
      </c>
      <c r="AD132" s="7">
        <v>13.153</v>
      </c>
      <c r="AE132" s="7">
        <v>12.162000000000001</v>
      </c>
      <c r="AF132" s="7">
        <v>10.444000000000001</v>
      </c>
      <c r="AG132" s="7">
        <v>18.702000000000002</v>
      </c>
      <c r="AH132" s="7">
        <v>21.001999999999999</v>
      </c>
      <c r="AI132" s="7">
        <v>14.509</v>
      </c>
      <c r="AJ132" s="7">
        <v>16.28</v>
      </c>
      <c r="AK132" s="7">
        <v>16.55</v>
      </c>
      <c r="AL132" s="7">
        <v>17.809999999999999</v>
      </c>
      <c r="AM132" s="7">
        <v>16.847000000000001</v>
      </c>
      <c r="AN132" s="7">
        <v>15.627000000000001</v>
      </c>
      <c r="AO132" s="7">
        <v>24.763000000000002</v>
      </c>
      <c r="AP132" s="7">
        <v>26.033000000000001</v>
      </c>
      <c r="AQ132" s="7">
        <v>35.671999999999997</v>
      </c>
      <c r="AR132" s="7">
        <v>36.121000000000002</v>
      </c>
      <c r="AS132" s="7">
        <v>28.382000000000001</v>
      </c>
      <c r="AT132" s="7">
        <v>12.301</v>
      </c>
      <c r="AU132" s="7">
        <v>-5.117</v>
      </c>
      <c r="AV132" s="7">
        <v>1.5149999999999999</v>
      </c>
      <c r="AW132" s="7">
        <v>5.319</v>
      </c>
      <c r="AX132" s="7">
        <v>12.423</v>
      </c>
      <c r="AY132" s="7">
        <v>13.874000000000001</v>
      </c>
      <c r="AZ132" s="7">
        <v>28.82</v>
      </c>
      <c r="BA132" s="7">
        <v>43.482999999999997</v>
      </c>
      <c r="BB132" s="7">
        <v>46.304000000000002</v>
      </c>
      <c r="BC132" s="7">
        <v>47.585999999999999</v>
      </c>
      <c r="BD132" s="7">
        <v>20.170999999999999</v>
      </c>
      <c r="BE132" s="7">
        <v>6.2869999999999999</v>
      </c>
      <c r="BF132" s="7">
        <v>14.728999999999999</v>
      </c>
      <c r="BG132" s="7">
        <v>22.446999999999999</v>
      </c>
      <c r="BH132" s="7">
        <v>41.609000000000002</v>
      </c>
      <c r="BI132" s="7">
        <v>41.171999999999997</v>
      </c>
      <c r="BJ132" s="7">
        <v>35.014000000000003</v>
      </c>
      <c r="BK132" s="7">
        <v>-35.265999999999998</v>
      </c>
      <c r="BL132" s="7">
        <v>-33.475999999999999</v>
      </c>
      <c r="BM132" s="7">
        <v>-5.2910000000000004</v>
      </c>
      <c r="BN132" s="7">
        <v>3.427</v>
      </c>
      <c r="BO132" s="7">
        <v>18.123000000000001</v>
      </c>
      <c r="BP132" s="7">
        <v>15.467000000000001</v>
      </c>
      <c r="BQ132" s="7">
        <v>15.19</v>
      </c>
      <c r="BR132" s="7">
        <v>14.561999999999999</v>
      </c>
      <c r="BS132" s="7">
        <v>39.787999999999997</v>
      </c>
      <c r="BT132" s="7">
        <v>42.491</v>
      </c>
      <c r="BU132" s="7">
        <v>28.61</v>
      </c>
      <c r="BV132" s="7">
        <v>-97.221000000000004</v>
      </c>
      <c r="BW132" s="7">
        <v>-54.296999999999997</v>
      </c>
      <c r="BX132" s="7">
        <v>-9.0510000000000002</v>
      </c>
    </row>
    <row r="133" spans="1:76" x14ac:dyDescent="0.2">
      <c r="A133" s="8" t="s">
        <v>194</v>
      </c>
      <c r="B133" s="8" t="s">
        <v>195</v>
      </c>
      <c r="C133" s="7">
        <v>0.25700000000000001</v>
      </c>
      <c r="D133" s="7">
        <v>0.32800000000000001</v>
      </c>
      <c r="E133" s="7">
        <v>0.36899999999999999</v>
      </c>
      <c r="F133" s="7">
        <v>0.443</v>
      </c>
      <c r="G133" s="7">
        <v>0.44800000000000001</v>
      </c>
      <c r="H133" s="7">
        <v>0.44</v>
      </c>
      <c r="I133" s="7">
        <v>0.47</v>
      </c>
      <c r="J133" s="7">
        <v>0.48299999999999998</v>
      </c>
      <c r="K133" s="7">
        <v>0.55900000000000005</v>
      </c>
      <c r="L133" s="7">
        <v>0.55400000000000005</v>
      </c>
      <c r="M133" s="7">
        <v>0.64900000000000002</v>
      </c>
      <c r="N133" s="7">
        <v>0.622</v>
      </c>
      <c r="O133" s="7">
        <v>0.64</v>
      </c>
      <c r="P133" s="7">
        <v>0.73</v>
      </c>
      <c r="Q133" s="7">
        <v>0.85099999999999998</v>
      </c>
      <c r="R133" s="7">
        <v>0.95399999999999996</v>
      </c>
      <c r="S133" s="7">
        <v>1.0640000000000001</v>
      </c>
      <c r="T133" s="7">
        <v>1.105</v>
      </c>
      <c r="U133" s="7">
        <v>1.399</v>
      </c>
      <c r="V133" s="7">
        <v>1.429</v>
      </c>
      <c r="W133" s="7">
        <v>1.6830000000000001</v>
      </c>
      <c r="X133" s="7">
        <v>1.7270000000000001</v>
      </c>
      <c r="Y133" s="7">
        <v>1.7789999999999999</v>
      </c>
      <c r="Z133" s="7">
        <v>2.0110000000000001</v>
      </c>
      <c r="AA133" s="7">
        <v>2.2210000000000001</v>
      </c>
      <c r="AB133" s="7">
        <v>2.6869999999999998</v>
      </c>
      <c r="AC133" s="7">
        <v>3.4369999999999998</v>
      </c>
      <c r="AD133" s="7">
        <v>3.278</v>
      </c>
      <c r="AE133" s="7">
        <v>3.6160000000000001</v>
      </c>
      <c r="AF133" s="7">
        <v>4.0490000000000004</v>
      </c>
      <c r="AG133" s="7">
        <v>4.6539999999999999</v>
      </c>
      <c r="AH133" s="7">
        <v>5.5590000000000002</v>
      </c>
      <c r="AI133" s="7">
        <v>6.7889999999999997</v>
      </c>
      <c r="AJ133" s="7">
        <v>7.4820000000000002</v>
      </c>
      <c r="AK133" s="7">
        <v>8.0220000000000002</v>
      </c>
      <c r="AL133" s="7">
        <v>9.48</v>
      </c>
      <c r="AM133" s="7">
        <v>11.087999999999999</v>
      </c>
      <c r="AN133" s="7">
        <v>11.462</v>
      </c>
      <c r="AO133" s="7">
        <v>12.436</v>
      </c>
      <c r="AP133" s="7">
        <v>13.5</v>
      </c>
      <c r="AQ133" s="7">
        <v>14.814</v>
      </c>
      <c r="AR133" s="7">
        <v>16.649000000000001</v>
      </c>
      <c r="AS133" s="7">
        <v>17.672999999999998</v>
      </c>
      <c r="AT133" s="7">
        <v>19.251000000000001</v>
      </c>
      <c r="AU133" s="7">
        <v>21.771999999999998</v>
      </c>
      <c r="AV133" s="7">
        <v>22.978000000000002</v>
      </c>
      <c r="AW133" s="7">
        <v>23.271999999999998</v>
      </c>
      <c r="AX133" s="7">
        <v>24.597999999999999</v>
      </c>
      <c r="AY133" s="7">
        <v>26.149000000000001</v>
      </c>
      <c r="AZ133" s="7">
        <v>24.675999999999998</v>
      </c>
      <c r="BA133" s="7">
        <v>28.609000000000002</v>
      </c>
      <c r="BB133" s="7">
        <v>29.488</v>
      </c>
      <c r="BC133" s="7">
        <v>30.547000000000001</v>
      </c>
      <c r="BD133" s="7">
        <v>35.747999999999998</v>
      </c>
      <c r="BE133" s="7">
        <v>39.378999999999998</v>
      </c>
      <c r="BF133" s="7">
        <v>40.503</v>
      </c>
      <c r="BG133" s="7">
        <v>46.722999999999999</v>
      </c>
      <c r="BH133" s="7">
        <v>42.118000000000002</v>
      </c>
      <c r="BI133" s="7">
        <v>46.152000000000001</v>
      </c>
      <c r="BJ133" s="7">
        <v>44.082000000000001</v>
      </c>
      <c r="BK133" s="7">
        <v>41.923000000000002</v>
      </c>
      <c r="BL133" s="7">
        <v>45.838000000000001</v>
      </c>
      <c r="BM133" s="7">
        <v>37.015999999999998</v>
      </c>
      <c r="BN133" s="7">
        <v>38.088999999999999</v>
      </c>
      <c r="BO133" s="7">
        <v>44.712000000000003</v>
      </c>
      <c r="BP133" s="7">
        <v>48.406999999999996</v>
      </c>
      <c r="BQ133" s="7">
        <v>41.48</v>
      </c>
      <c r="BR133" s="7">
        <v>38.911000000000001</v>
      </c>
      <c r="BS133" s="7">
        <v>41.56</v>
      </c>
      <c r="BT133" s="7">
        <v>45.738999999999997</v>
      </c>
      <c r="BU133" s="7">
        <v>50.045999999999999</v>
      </c>
      <c r="BV133" s="7">
        <v>74.594999999999999</v>
      </c>
      <c r="BW133" s="7">
        <v>69.930999999999997</v>
      </c>
      <c r="BX133" s="7">
        <v>80.218999999999994</v>
      </c>
    </row>
    <row r="134" spans="1:76" x14ac:dyDescent="0.2">
      <c r="A134" s="8" t="s">
        <v>581</v>
      </c>
      <c r="B134" s="8" t="s">
        <v>582</v>
      </c>
      <c r="AF134" s="7">
        <v>0.69</v>
      </c>
      <c r="AG134" s="7">
        <v>0.874</v>
      </c>
      <c r="AH134" s="7">
        <v>0.95899999999999996</v>
      </c>
      <c r="AI134" s="7">
        <v>1.4770000000000001</v>
      </c>
      <c r="AJ134" s="7">
        <v>1.327</v>
      </c>
      <c r="AK134" s="7">
        <v>1.583</v>
      </c>
      <c r="AL134" s="7">
        <v>1.645</v>
      </c>
      <c r="AM134" s="7">
        <v>1.82</v>
      </c>
      <c r="AN134" s="7">
        <v>2.4969999999999999</v>
      </c>
      <c r="AO134" s="7">
        <v>2.629</v>
      </c>
      <c r="AP134" s="7">
        <v>3.1219999999999999</v>
      </c>
      <c r="AQ134" s="7">
        <v>3.35</v>
      </c>
      <c r="AR134" s="7">
        <v>3.8610000000000002</v>
      </c>
      <c r="AS134" s="7">
        <v>4.3460000000000001</v>
      </c>
      <c r="AT134" s="7">
        <v>4.3710000000000004</v>
      </c>
      <c r="AU134" s="7">
        <v>4.26</v>
      </c>
      <c r="AV134" s="7">
        <v>4.5640000000000001</v>
      </c>
      <c r="AW134" s="7">
        <v>4.2610000000000001</v>
      </c>
      <c r="AX134" s="7">
        <v>4.8419999999999996</v>
      </c>
      <c r="AY134" s="7">
        <v>6.0940000000000003</v>
      </c>
      <c r="AZ134" s="7">
        <v>5.5940000000000003</v>
      </c>
      <c r="BA134" s="7">
        <v>6.5629999999999997</v>
      </c>
      <c r="BB134" s="7">
        <v>6.907</v>
      </c>
      <c r="BC134" s="7">
        <v>7.3140000000000001</v>
      </c>
      <c r="BD134" s="7">
        <v>7.1520000000000001</v>
      </c>
      <c r="BE134" s="7">
        <v>7.3739999999999997</v>
      </c>
      <c r="BF134" s="7">
        <v>8.61</v>
      </c>
      <c r="BG134" s="7">
        <v>9.0060000000000002</v>
      </c>
      <c r="BH134" s="7">
        <v>8.3460000000000001</v>
      </c>
      <c r="BI134" s="7">
        <v>8.91</v>
      </c>
      <c r="BJ134" s="7">
        <v>7.8940000000000001</v>
      </c>
      <c r="BK134" s="7">
        <v>7.4619999999999997</v>
      </c>
      <c r="BL134" s="7">
        <v>7.7380000000000004</v>
      </c>
      <c r="BM134" s="7">
        <v>10.337999999999999</v>
      </c>
      <c r="BN134" s="7">
        <v>9.6159999999999997</v>
      </c>
      <c r="BO134" s="7">
        <v>10.456</v>
      </c>
      <c r="BP134" s="7">
        <v>10.375</v>
      </c>
      <c r="BQ134" s="7">
        <v>12.317</v>
      </c>
      <c r="BR134" s="7">
        <v>12.489000000000001</v>
      </c>
      <c r="BS134" s="7">
        <v>14.343999999999999</v>
      </c>
      <c r="BT134" s="7">
        <v>14.398999999999999</v>
      </c>
      <c r="BU134" s="7">
        <v>15.252000000000001</v>
      </c>
      <c r="BV134" s="7">
        <v>15.039</v>
      </c>
      <c r="BW134" s="7">
        <v>18.623999999999999</v>
      </c>
      <c r="BX134" s="7">
        <v>18.597000000000001</v>
      </c>
    </row>
    <row r="135" spans="1:76" x14ac:dyDescent="0.2">
      <c r="A135" s="8" t="s">
        <v>196</v>
      </c>
      <c r="B135" s="8" t="s">
        <v>197</v>
      </c>
      <c r="AF135" s="7">
        <v>3.0190000000000001</v>
      </c>
      <c r="AG135" s="7">
        <v>3.331</v>
      </c>
      <c r="AH135" s="7">
        <v>4.1920000000000002</v>
      </c>
      <c r="AI135" s="7">
        <v>4.6849999999999996</v>
      </c>
      <c r="AJ135" s="7">
        <v>5.2380000000000004</v>
      </c>
      <c r="AK135" s="7">
        <v>5.8209999999999997</v>
      </c>
      <c r="AL135" s="7">
        <v>7.0190000000000001</v>
      </c>
      <c r="AM135" s="7">
        <v>7.7969999999999997</v>
      </c>
      <c r="AN135" s="7">
        <v>8.1270000000000007</v>
      </c>
      <c r="AO135" s="7">
        <v>8.2360000000000007</v>
      </c>
      <c r="AP135" s="7">
        <v>9.19</v>
      </c>
      <c r="AQ135" s="7">
        <v>10.132999999999999</v>
      </c>
      <c r="AR135" s="7">
        <v>11.734999999999999</v>
      </c>
      <c r="AS135" s="7">
        <v>12.243</v>
      </c>
      <c r="AT135" s="7">
        <v>13.489000000000001</v>
      </c>
      <c r="AU135" s="7">
        <v>14.502000000000001</v>
      </c>
      <c r="AV135" s="7">
        <v>14.968999999999999</v>
      </c>
      <c r="AW135" s="7">
        <v>14.378</v>
      </c>
      <c r="AX135" s="7">
        <v>14.311</v>
      </c>
      <c r="AY135" s="7">
        <v>13.98</v>
      </c>
      <c r="AZ135" s="7">
        <v>14.356999999999999</v>
      </c>
      <c r="BA135" s="7">
        <v>15.042</v>
      </c>
      <c r="BB135" s="7">
        <v>16.324000000000002</v>
      </c>
      <c r="BC135" s="7">
        <v>17.007999999999999</v>
      </c>
      <c r="BD135" s="7">
        <v>17.561</v>
      </c>
      <c r="BE135" s="7">
        <v>18.23</v>
      </c>
      <c r="BF135" s="7">
        <v>19.882000000000001</v>
      </c>
      <c r="BG135" s="7">
        <v>20.507999999999999</v>
      </c>
      <c r="BH135" s="7">
        <v>20.850999999999999</v>
      </c>
      <c r="BI135" s="7">
        <v>22.876000000000001</v>
      </c>
      <c r="BJ135" s="7">
        <v>23.411000000000001</v>
      </c>
      <c r="BK135" s="7">
        <v>28.946999999999999</v>
      </c>
      <c r="BL135" s="7">
        <v>24.224</v>
      </c>
      <c r="BM135" s="7">
        <v>22.722000000000001</v>
      </c>
      <c r="BN135" s="7">
        <v>23.111000000000001</v>
      </c>
      <c r="BO135" s="7">
        <v>23.701000000000001</v>
      </c>
      <c r="BP135" s="7">
        <v>22.905999999999999</v>
      </c>
      <c r="BQ135" s="7">
        <v>22.437000000000001</v>
      </c>
      <c r="BR135" s="7">
        <v>21.626000000000001</v>
      </c>
      <c r="BS135" s="7">
        <v>22.35</v>
      </c>
      <c r="BT135" s="7">
        <v>24.466000000000001</v>
      </c>
      <c r="BU135" s="7">
        <v>27.35</v>
      </c>
      <c r="BV135" s="7">
        <v>27.748999999999999</v>
      </c>
      <c r="BW135" s="7">
        <v>37.979999999999997</v>
      </c>
      <c r="BX135" s="7">
        <v>40.470999999999997</v>
      </c>
    </row>
    <row r="136" spans="1:76" x14ac:dyDescent="0.2">
      <c r="A136" s="8" t="s">
        <v>198</v>
      </c>
      <c r="B136" s="8" t="s">
        <v>199</v>
      </c>
      <c r="AF136" s="7">
        <v>0.34</v>
      </c>
      <c r="AG136" s="7">
        <v>0.44900000000000001</v>
      </c>
      <c r="AH136" s="7">
        <v>0.40799999999999997</v>
      </c>
      <c r="AI136" s="7">
        <v>0.628</v>
      </c>
      <c r="AJ136" s="7">
        <v>0.91700000000000004</v>
      </c>
      <c r="AK136" s="7">
        <v>0.61799999999999999</v>
      </c>
      <c r="AL136" s="7">
        <v>0.81499999999999995</v>
      </c>
      <c r="AM136" s="7">
        <v>1.4710000000000001</v>
      </c>
      <c r="AN136" s="7">
        <v>0.83799999999999997</v>
      </c>
      <c r="AO136" s="7">
        <v>1.5720000000000001</v>
      </c>
      <c r="AP136" s="7">
        <v>1.1890000000000001</v>
      </c>
      <c r="AQ136" s="7">
        <v>1.3320000000000001</v>
      </c>
      <c r="AR136" s="7">
        <v>1.0529999999999999</v>
      </c>
      <c r="AS136" s="7">
        <v>1.085</v>
      </c>
      <c r="AT136" s="7">
        <v>1.3919999999999999</v>
      </c>
      <c r="AU136" s="7">
        <v>3.01</v>
      </c>
      <c r="AV136" s="7">
        <v>3.4449999999999998</v>
      </c>
      <c r="AW136" s="7">
        <v>4.633</v>
      </c>
      <c r="AX136" s="7">
        <v>5.4450000000000003</v>
      </c>
      <c r="AY136" s="7">
        <v>6.0750000000000002</v>
      </c>
      <c r="AZ136" s="7">
        <v>4.7249999999999996</v>
      </c>
      <c r="BA136" s="7">
        <v>7.0039999999999996</v>
      </c>
      <c r="BB136" s="7">
        <v>6.2569999999999997</v>
      </c>
      <c r="BC136" s="7">
        <v>6.2249999999999996</v>
      </c>
      <c r="BD136" s="7">
        <v>11.035</v>
      </c>
      <c r="BE136" s="7">
        <v>13.775</v>
      </c>
      <c r="BF136" s="7">
        <v>12.010999999999999</v>
      </c>
      <c r="BG136" s="7">
        <v>17.209</v>
      </c>
      <c r="BH136" s="7">
        <v>12.92</v>
      </c>
      <c r="BI136" s="7">
        <v>14.366</v>
      </c>
      <c r="BJ136" s="7">
        <v>12.776999999999999</v>
      </c>
      <c r="BK136" s="7">
        <v>5.5140000000000002</v>
      </c>
      <c r="BL136" s="7">
        <v>13.875999999999999</v>
      </c>
      <c r="BM136" s="7">
        <v>3.956</v>
      </c>
      <c r="BN136" s="7">
        <v>5.3620000000000001</v>
      </c>
      <c r="BO136" s="7">
        <v>10.555</v>
      </c>
      <c r="BP136" s="7">
        <v>15.125999999999999</v>
      </c>
      <c r="BQ136" s="7">
        <v>6.726</v>
      </c>
      <c r="BR136" s="7">
        <v>4.7960000000000003</v>
      </c>
      <c r="BS136" s="7">
        <v>4.8659999999999997</v>
      </c>
      <c r="BT136" s="7">
        <v>6.8739999999999997</v>
      </c>
      <c r="BU136" s="7">
        <v>7.444</v>
      </c>
      <c r="BV136" s="7">
        <v>31.806999999999999</v>
      </c>
      <c r="BW136" s="7">
        <v>13.327</v>
      </c>
      <c r="BX136" s="7">
        <v>21.151</v>
      </c>
    </row>
    <row r="137" spans="1:76" x14ac:dyDescent="0.2">
      <c r="A137" s="8" t="s">
        <v>200</v>
      </c>
      <c r="B137" s="8" t="s">
        <v>201</v>
      </c>
      <c r="C137" s="7">
        <v>-0.72299999999999998</v>
      </c>
      <c r="D137" s="7">
        <v>-0.80200000000000005</v>
      </c>
      <c r="E137" s="7">
        <v>-0.83399999999999996</v>
      </c>
      <c r="F137" s="7">
        <v>-0.92100000000000004</v>
      </c>
      <c r="G137" s="7">
        <v>-0.99299999999999999</v>
      </c>
      <c r="H137" s="7">
        <v>-0.95599999999999996</v>
      </c>
      <c r="I137" s="7">
        <v>-0.97199999999999998</v>
      </c>
      <c r="J137" s="7">
        <v>-1.0189999999999999</v>
      </c>
      <c r="K137" s="7">
        <v>-1.0840000000000001</v>
      </c>
      <c r="L137" s="7">
        <v>-0.92400000000000004</v>
      </c>
      <c r="M137" s="7">
        <v>-1.0669999999999999</v>
      </c>
      <c r="N137" s="7">
        <v>-1.083</v>
      </c>
      <c r="O137" s="7">
        <v>-1.119</v>
      </c>
      <c r="P137" s="7">
        <v>-1.2310000000000001</v>
      </c>
      <c r="Q137" s="7">
        <v>-1.3140000000000001</v>
      </c>
      <c r="R137" s="7">
        <v>-1.474</v>
      </c>
      <c r="S137" s="7">
        <v>-1.627</v>
      </c>
      <c r="T137" s="7">
        <v>-1.9530000000000001</v>
      </c>
      <c r="U137" s="7">
        <v>-2.242</v>
      </c>
      <c r="V137" s="7">
        <v>-2.3039999999999998</v>
      </c>
      <c r="W137" s="7">
        <v>-2.6760000000000002</v>
      </c>
      <c r="X137" s="7">
        <v>-2.6909999999999998</v>
      </c>
      <c r="Y137" s="7">
        <v>-2.6240000000000001</v>
      </c>
      <c r="Z137" s="7">
        <v>-3.0169999999999999</v>
      </c>
      <c r="AA137" s="7">
        <v>-3.4830000000000001</v>
      </c>
      <c r="AB137" s="7">
        <v>-4.1790000000000003</v>
      </c>
      <c r="AC137" s="7">
        <v>-5.4290000000000003</v>
      </c>
      <c r="AD137" s="7">
        <v>-7.524</v>
      </c>
      <c r="AE137" s="7">
        <v>-6.1470000000000002</v>
      </c>
      <c r="AF137" s="7">
        <v>-6.3419999999999996</v>
      </c>
      <c r="AG137" s="7">
        <v>-8.4</v>
      </c>
      <c r="AH137" s="7">
        <v>-8.8160000000000007</v>
      </c>
      <c r="AI137" s="7">
        <v>-10.707000000000001</v>
      </c>
      <c r="AJ137" s="7">
        <v>-13.103</v>
      </c>
      <c r="AK137" s="7">
        <v>-12.510999999999999</v>
      </c>
      <c r="AL137" s="7">
        <v>-16.175999999999998</v>
      </c>
      <c r="AM137" s="7">
        <v>-16.135999999999999</v>
      </c>
      <c r="AN137" s="7">
        <v>-16.559999999999999</v>
      </c>
      <c r="AO137" s="7">
        <v>-16.876999999999999</v>
      </c>
      <c r="AP137" s="7">
        <v>-19.811</v>
      </c>
      <c r="AQ137" s="7">
        <v>-20.933</v>
      </c>
      <c r="AR137" s="7">
        <v>-28.001000000000001</v>
      </c>
      <c r="AS137" s="7">
        <v>-23.687000000000001</v>
      </c>
      <c r="AT137" s="7">
        <v>-29.064</v>
      </c>
      <c r="AU137" s="7">
        <v>-38.262</v>
      </c>
      <c r="AV137" s="7">
        <v>-34.954000000000001</v>
      </c>
      <c r="AW137" s="7">
        <v>-37.473999999999997</v>
      </c>
      <c r="AX137" s="7">
        <v>-32.375</v>
      </c>
      <c r="AY137" s="7">
        <v>-37.819000000000003</v>
      </c>
      <c r="AZ137" s="7">
        <v>-32.442999999999998</v>
      </c>
      <c r="BA137" s="7">
        <v>-38.743000000000002</v>
      </c>
      <c r="BB137" s="7">
        <v>-35.369</v>
      </c>
      <c r="BC137" s="7">
        <v>-37.561</v>
      </c>
      <c r="BD137" s="7">
        <v>-42.515999999999998</v>
      </c>
      <c r="BE137" s="7">
        <v>-45.17</v>
      </c>
      <c r="BF137" s="7">
        <v>-46.491</v>
      </c>
      <c r="BG137" s="7">
        <v>-54.820999999999998</v>
      </c>
      <c r="BH137" s="7">
        <v>-53.850999999999999</v>
      </c>
      <c r="BI137" s="7">
        <v>-59.051000000000002</v>
      </c>
      <c r="BJ137" s="7">
        <v>-62.508000000000003</v>
      </c>
      <c r="BK137" s="7">
        <v>-59.473999999999997</v>
      </c>
      <c r="BL137" s="7">
        <v>-63.811</v>
      </c>
      <c r="BM137" s="7">
        <v>-53.585999999999999</v>
      </c>
      <c r="BN137" s="7">
        <v>-56.94</v>
      </c>
      <c r="BO137" s="7">
        <v>-61.524999999999999</v>
      </c>
      <c r="BP137" s="7">
        <v>-65.260999999999996</v>
      </c>
      <c r="BQ137" s="7">
        <v>-59.058</v>
      </c>
      <c r="BR137" s="7">
        <v>-57.173000000000002</v>
      </c>
      <c r="BS137" s="7">
        <v>-70.427000000000007</v>
      </c>
      <c r="BT137" s="7">
        <v>-59.47</v>
      </c>
      <c r="BU137" s="7">
        <v>-61.386000000000003</v>
      </c>
      <c r="BV137" s="7">
        <v>-96.129000000000005</v>
      </c>
      <c r="BW137" s="7">
        <v>-84.563000000000002</v>
      </c>
      <c r="BX137" s="7">
        <v>-94.897999999999996</v>
      </c>
    </row>
    <row r="138" spans="1:76" x14ac:dyDescent="0.2">
      <c r="A138" s="8" t="s">
        <v>202</v>
      </c>
      <c r="B138" s="8" t="s">
        <v>203</v>
      </c>
    </row>
    <row r="139" spans="1:76" x14ac:dyDescent="0.2">
      <c r="A139" s="8" t="s">
        <v>204</v>
      </c>
      <c r="B139" s="8" t="s">
        <v>205</v>
      </c>
      <c r="AF139" s="7">
        <v>-4.6829999999999998</v>
      </c>
      <c r="AG139" s="7">
        <v>-5.2640000000000002</v>
      </c>
      <c r="AH139" s="7">
        <v>-6.0170000000000003</v>
      </c>
      <c r="AI139" s="7">
        <v>-6.9370000000000003</v>
      </c>
      <c r="AJ139" s="7">
        <v>-7.6120000000000001</v>
      </c>
      <c r="AK139" s="7">
        <v>-8.6980000000000004</v>
      </c>
      <c r="AL139" s="7">
        <v>-10.574</v>
      </c>
      <c r="AM139" s="7">
        <v>-11.81</v>
      </c>
      <c r="AN139" s="7">
        <v>-12.478</v>
      </c>
      <c r="AO139" s="7">
        <v>-12.72</v>
      </c>
      <c r="AP139" s="7">
        <v>-13.381</v>
      </c>
      <c r="AQ139" s="7">
        <v>-15.086</v>
      </c>
      <c r="AR139" s="7">
        <v>-17.856000000000002</v>
      </c>
      <c r="AS139" s="7">
        <v>-18.783000000000001</v>
      </c>
      <c r="AT139" s="7">
        <v>-21.327999999999999</v>
      </c>
      <c r="AU139" s="7">
        <v>-22.811</v>
      </c>
      <c r="AV139" s="7">
        <v>-22.559000000000001</v>
      </c>
      <c r="AW139" s="7">
        <v>-21.37</v>
      </c>
      <c r="AX139" s="7">
        <v>-22.593</v>
      </c>
      <c r="AY139" s="7">
        <v>-20.969000000000001</v>
      </c>
      <c r="AZ139" s="7">
        <v>-21.059000000000001</v>
      </c>
      <c r="BA139" s="7">
        <v>-21.126000000000001</v>
      </c>
      <c r="BB139" s="7">
        <v>-21.913</v>
      </c>
      <c r="BC139" s="7">
        <v>-22.82</v>
      </c>
      <c r="BD139" s="7">
        <v>-24.081</v>
      </c>
      <c r="BE139" s="7">
        <v>-25.309000000000001</v>
      </c>
      <c r="BF139" s="7">
        <v>-28</v>
      </c>
      <c r="BG139" s="7">
        <v>-29.643999999999998</v>
      </c>
      <c r="BH139" s="7">
        <v>-30.617999999999999</v>
      </c>
      <c r="BI139" s="7">
        <v>-35.393999999999998</v>
      </c>
      <c r="BJ139" s="7">
        <v>-39.295000000000002</v>
      </c>
      <c r="BK139" s="7">
        <v>-45.087000000000003</v>
      </c>
      <c r="BL139" s="7">
        <v>-40.978999999999999</v>
      </c>
      <c r="BM139" s="7">
        <v>-38.930999999999997</v>
      </c>
      <c r="BN139" s="7">
        <v>-39.045999999999999</v>
      </c>
      <c r="BO139" s="7">
        <v>-39.209000000000003</v>
      </c>
      <c r="BP139" s="7">
        <v>-38.686</v>
      </c>
      <c r="BQ139" s="7">
        <v>-39.231000000000002</v>
      </c>
      <c r="BR139" s="7">
        <v>-39.481000000000002</v>
      </c>
      <c r="BS139" s="7">
        <v>-40.606999999999999</v>
      </c>
      <c r="BT139" s="7">
        <v>-43.067</v>
      </c>
      <c r="BU139" s="7">
        <v>-44.779000000000003</v>
      </c>
      <c r="BV139" s="7">
        <v>-49.523000000000003</v>
      </c>
      <c r="BW139" s="7">
        <v>-57.506999999999998</v>
      </c>
      <c r="BX139" s="7">
        <v>-61.274000000000001</v>
      </c>
    </row>
    <row r="140" spans="1:76" x14ac:dyDescent="0.2">
      <c r="A140" s="8" t="s">
        <v>206</v>
      </c>
      <c r="B140" s="8" t="s">
        <v>207</v>
      </c>
      <c r="AF140" s="7">
        <v>-1.659</v>
      </c>
      <c r="AG140" s="7">
        <v>-3.1360000000000001</v>
      </c>
      <c r="AH140" s="7">
        <v>-2.7989999999999999</v>
      </c>
      <c r="AI140" s="7">
        <v>-3.77</v>
      </c>
      <c r="AJ140" s="7">
        <v>-5.4909999999999997</v>
      </c>
      <c r="AK140" s="7">
        <v>-3.8130000000000002</v>
      </c>
      <c r="AL140" s="7">
        <v>-5.6020000000000003</v>
      </c>
      <c r="AM140" s="7">
        <v>-4.3259999999999996</v>
      </c>
      <c r="AN140" s="7">
        <v>-4.0819999999999999</v>
      </c>
      <c r="AO140" s="7">
        <v>-4.1559999999999997</v>
      </c>
      <c r="AP140" s="7">
        <v>-6.43</v>
      </c>
      <c r="AQ140" s="7">
        <v>-5.8470000000000004</v>
      </c>
      <c r="AR140" s="7">
        <v>-10.145</v>
      </c>
      <c r="AS140" s="7">
        <v>-4.9039999999999999</v>
      </c>
      <c r="AT140" s="7">
        <v>-7.7359999999999998</v>
      </c>
      <c r="AU140" s="7">
        <v>-15.451000000000001</v>
      </c>
      <c r="AV140" s="7">
        <v>-12.395</v>
      </c>
      <c r="AW140" s="7">
        <v>-16.103999999999999</v>
      </c>
      <c r="AX140" s="7">
        <v>-9.7810000000000006</v>
      </c>
      <c r="AY140" s="7">
        <v>-16.850999999999999</v>
      </c>
      <c r="AZ140" s="7">
        <v>-11.384</v>
      </c>
      <c r="BA140" s="7">
        <v>-17.617000000000001</v>
      </c>
      <c r="BB140" s="7">
        <v>-13.456</v>
      </c>
      <c r="BC140" s="7">
        <v>-14.741</v>
      </c>
      <c r="BD140" s="7">
        <v>-18.434999999999999</v>
      </c>
      <c r="BE140" s="7">
        <v>-19.861000000000001</v>
      </c>
      <c r="BF140" s="7">
        <v>-18.491</v>
      </c>
      <c r="BG140" s="7">
        <v>-25.177</v>
      </c>
      <c r="BH140" s="7">
        <v>-23.234000000000002</v>
      </c>
      <c r="BI140" s="7">
        <v>-23.657</v>
      </c>
      <c r="BJ140" s="7">
        <v>-23.213000000000001</v>
      </c>
      <c r="BK140" s="7">
        <v>-14.387</v>
      </c>
      <c r="BL140" s="7">
        <v>-22.832000000000001</v>
      </c>
      <c r="BM140" s="7">
        <v>-14.654999999999999</v>
      </c>
      <c r="BN140" s="7">
        <v>-17.893999999999998</v>
      </c>
      <c r="BO140" s="7">
        <v>-22.315999999999999</v>
      </c>
      <c r="BP140" s="7">
        <v>-26.574999999999999</v>
      </c>
      <c r="BQ140" s="7">
        <v>-19.827000000000002</v>
      </c>
      <c r="BR140" s="7">
        <v>-17.692</v>
      </c>
      <c r="BS140" s="7">
        <v>-29.82</v>
      </c>
      <c r="BT140" s="7">
        <v>-16.402999999999999</v>
      </c>
      <c r="BU140" s="7">
        <v>-16.606999999999999</v>
      </c>
      <c r="BV140" s="7">
        <v>-46.606000000000002</v>
      </c>
      <c r="BW140" s="7">
        <v>-27.056000000000001</v>
      </c>
      <c r="BX140" s="7">
        <v>-33.624000000000002</v>
      </c>
    </row>
    <row r="141" spans="1:76" x14ac:dyDescent="0.2">
      <c r="B141" t="s">
        <v>83</v>
      </c>
    </row>
    <row r="142" spans="1:76" x14ac:dyDescent="0.2">
      <c r="A142" s="8" t="s">
        <v>208</v>
      </c>
      <c r="B142" s="8" t="s">
        <v>209</v>
      </c>
      <c r="C142" s="7">
        <v>0.36899999999999999</v>
      </c>
      <c r="D142" s="7">
        <v>0.39900000000000002</v>
      </c>
      <c r="E142" s="7">
        <v>0.48799999999999999</v>
      </c>
      <c r="F142" s="7">
        <v>0.70599999999999996</v>
      </c>
      <c r="G142" s="7">
        <v>0.754</v>
      </c>
      <c r="H142" s="7">
        <v>0.875</v>
      </c>
      <c r="I142" s="7">
        <v>0.98899999999999999</v>
      </c>
      <c r="J142" s="7">
        <v>1.141</v>
      </c>
      <c r="K142" s="7">
        <v>1.3280000000000001</v>
      </c>
      <c r="L142" s="7">
        <v>1.4890000000000001</v>
      </c>
      <c r="M142" s="7">
        <v>1.75</v>
      </c>
      <c r="N142" s="7">
        <v>1.9379999999999999</v>
      </c>
      <c r="O142" s="7">
        <v>2.226</v>
      </c>
      <c r="P142" s="7">
        <v>2.6309999999999998</v>
      </c>
      <c r="Q142" s="7">
        <v>3.097</v>
      </c>
      <c r="R142" s="7">
        <v>3.7250000000000001</v>
      </c>
      <c r="S142" s="7">
        <v>4.2119999999999997</v>
      </c>
      <c r="T142" s="7">
        <v>4.4690000000000003</v>
      </c>
      <c r="U142" s="7">
        <v>4.9779999999999998</v>
      </c>
      <c r="V142" s="7">
        <v>5.5430000000000001</v>
      </c>
      <c r="W142" s="7">
        <v>5.8140000000000001</v>
      </c>
      <c r="X142" s="7">
        <v>6.3150000000000004</v>
      </c>
      <c r="Y142" s="7">
        <v>6.8789999999999996</v>
      </c>
      <c r="Z142" s="7">
        <v>7.4980000000000002</v>
      </c>
      <c r="AA142" s="7">
        <v>7.9080000000000004</v>
      </c>
      <c r="AB142" s="7">
        <v>9.2579999999999991</v>
      </c>
      <c r="AC142" s="7">
        <v>11.486000000000001</v>
      </c>
      <c r="AD142" s="7">
        <v>12.859</v>
      </c>
      <c r="AE142" s="7">
        <v>12.661</v>
      </c>
      <c r="AF142" s="7">
        <v>13.913</v>
      </c>
      <c r="AG142" s="7">
        <v>16.434000000000001</v>
      </c>
      <c r="AH142" s="7">
        <v>19.204999999999998</v>
      </c>
      <c r="AI142" s="7">
        <v>22.465</v>
      </c>
      <c r="AJ142" s="7">
        <v>26.838999999999999</v>
      </c>
      <c r="AK142" s="7">
        <v>28.117999999999999</v>
      </c>
      <c r="AL142" s="7">
        <v>29.972999999999999</v>
      </c>
      <c r="AM142" s="7">
        <v>33.972999999999999</v>
      </c>
      <c r="AN142" s="7">
        <v>36.182000000000002</v>
      </c>
      <c r="AO142" s="7">
        <v>37.369</v>
      </c>
      <c r="AP142" s="7">
        <v>43.216000000000001</v>
      </c>
      <c r="AQ142" s="7">
        <v>46.725999999999999</v>
      </c>
      <c r="AR142" s="7">
        <v>49.914000000000001</v>
      </c>
      <c r="AS142" s="7">
        <v>52.972000000000001</v>
      </c>
      <c r="AT142" s="7">
        <v>53.777999999999999</v>
      </c>
      <c r="AU142" s="7">
        <v>50.371000000000002</v>
      </c>
      <c r="AV142" s="7">
        <v>53.003999999999998</v>
      </c>
      <c r="AW142" s="7">
        <v>52.536000000000001</v>
      </c>
      <c r="AX142" s="7">
        <v>52.743000000000002</v>
      </c>
      <c r="AY142" s="7">
        <v>47.814</v>
      </c>
      <c r="AZ142" s="7">
        <v>51.628999999999998</v>
      </c>
      <c r="BA142" s="7">
        <v>54.304000000000002</v>
      </c>
      <c r="BB142" s="7">
        <v>58.154000000000003</v>
      </c>
      <c r="BC142" s="7">
        <v>60.226999999999997</v>
      </c>
      <c r="BD142" s="7">
        <v>61.915999999999997</v>
      </c>
      <c r="BE142" s="7">
        <v>64.195999999999998</v>
      </c>
      <c r="BF142" s="7">
        <v>67.869</v>
      </c>
      <c r="BG142" s="7">
        <v>71.5</v>
      </c>
      <c r="BH142" s="7">
        <v>72.837000000000003</v>
      </c>
      <c r="BI142" s="7">
        <v>76.825999999999993</v>
      </c>
      <c r="BJ142" s="7">
        <v>79.036000000000001</v>
      </c>
      <c r="BK142" s="7">
        <v>82.870999999999995</v>
      </c>
      <c r="BL142" s="7">
        <v>83.168999999999997</v>
      </c>
      <c r="BM142" s="7">
        <v>81.158000000000001</v>
      </c>
      <c r="BN142" s="7">
        <v>85.415999999999997</v>
      </c>
      <c r="BO142" s="7">
        <v>84.731999999999999</v>
      </c>
      <c r="BP142" s="7">
        <v>79.974000000000004</v>
      </c>
      <c r="BQ142" s="7">
        <v>74.852999999999994</v>
      </c>
      <c r="BR142" s="7">
        <v>75.260999999999996</v>
      </c>
      <c r="BS142" s="7">
        <v>76.501000000000005</v>
      </c>
      <c r="BT142" s="7">
        <v>80.474000000000004</v>
      </c>
      <c r="BU142" s="7">
        <v>88.981999999999999</v>
      </c>
      <c r="BV142" s="7">
        <v>87.278000000000006</v>
      </c>
      <c r="BW142" s="7">
        <v>90.8</v>
      </c>
      <c r="BX142" s="7">
        <v>100.592</v>
      </c>
    </row>
    <row r="143" spans="1:76" x14ac:dyDescent="0.2">
      <c r="A143" s="8" t="s">
        <v>210</v>
      </c>
      <c r="B143" s="8" t="s">
        <v>211</v>
      </c>
      <c r="C143" s="7">
        <v>0.36899999999999999</v>
      </c>
      <c r="D143" s="7">
        <v>0.39900000000000002</v>
      </c>
      <c r="E143" s="7">
        <v>0.48799999999999999</v>
      </c>
      <c r="F143" s="7">
        <v>0.70599999999999996</v>
      </c>
      <c r="G143" s="7">
        <v>0.755</v>
      </c>
      <c r="H143" s="7">
        <v>0.87</v>
      </c>
      <c r="I143" s="7">
        <v>0.98</v>
      </c>
      <c r="J143" s="7">
        <v>1.131</v>
      </c>
      <c r="K143" s="7">
        <v>1.349</v>
      </c>
      <c r="L143" s="7">
        <v>1.494</v>
      </c>
      <c r="M143" s="7">
        <v>1.7609999999999999</v>
      </c>
      <c r="N143" s="7">
        <v>1.9219999999999999</v>
      </c>
      <c r="O143" s="7">
        <v>2.2360000000000002</v>
      </c>
      <c r="P143" s="7">
        <v>2.6459999999999999</v>
      </c>
      <c r="Q143" s="7">
        <v>3.1059999999999999</v>
      </c>
      <c r="R143" s="7">
        <v>3.7170000000000001</v>
      </c>
      <c r="S143" s="7">
        <v>4.2</v>
      </c>
      <c r="T143" s="7">
        <v>4.444</v>
      </c>
      <c r="U143" s="7">
        <v>4.9279999999999999</v>
      </c>
      <c r="V143" s="7">
        <v>5.1559999999999997</v>
      </c>
      <c r="W143" s="7">
        <v>5.5949999999999998</v>
      </c>
      <c r="X143" s="7">
        <v>6.1840000000000002</v>
      </c>
      <c r="Y143" s="7">
        <v>6.649</v>
      </c>
      <c r="Z143" s="7">
        <v>7.1109999999999998</v>
      </c>
      <c r="AA143" s="7">
        <v>7.9260000000000002</v>
      </c>
      <c r="AB143" s="7">
        <v>9.3249999999999993</v>
      </c>
      <c r="AC143" s="7">
        <v>11.260999999999999</v>
      </c>
      <c r="AD143" s="7">
        <v>12.802</v>
      </c>
      <c r="AE143" s="7">
        <v>12.951000000000001</v>
      </c>
      <c r="AF143" s="7">
        <v>13.894</v>
      </c>
      <c r="AG143" s="7">
        <v>16.003</v>
      </c>
      <c r="AH143" s="7">
        <v>18.658000000000001</v>
      </c>
      <c r="AI143" s="7">
        <v>21.87</v>
      </c>
      <c r="AJ143" s="7">
        <v>25.957999999999998</v>
      </c>
      <c r="AK143" s="7">
        <v>27.363</v>
      </c>
      <c r="AL143" s="7">
        <v>29.498999999999999</v>
      </c>
      <c r="AM143" s="7">
        <v>32.734999999999999</v>
      </c>
      <c r="AN143" s="7">
        <v>34.862000000000002</v>
      </c>
      <c r="AO143" s="7">
        <v>37.436</v>
      </c>
      <c r="AP143" s="7">
        <v>42.503999999999998</v>
      </c>
      <c r="AQ143" s="7">
        <v>45.643000000000001</v>
      </c>
      <c r="AR143" s="7">
        <v>48.616</v>
      </c>
      <c r="AS143" s="7">
        <v>51.99</v>
      </c>
      <c r="AT143" s="7">
        <v>53.412999999999997</v>
      </c>
      <c r="AU143" s="7">
        <v>52.24</v>
      </c>
      <c r="AV143" s="7">
        <v>52.765999999999998</v>
      </c>
      <c r="AW143" s="7">
        <v>51.174999999999997</v>
      </c>
      <c r="AX143" s="7">
        <v>51.938000000000002</v>
      </c>
      <c r="AY143" s="7">
        <v>49.658999999999999</v>
      </c>
      <c r="AZ143" s="7">
        <v>50.215000000000003</v>
      </c>
      <c r="BA143" s="7">
        <v>53.244999999999997</v>
      </c>
      <c r="BB143" s="7">
        <v>58.228999999999999</v>
      </c>
      <c r="BC143" s="7">
        <v>59.250999999999998</v>
      </c>
      <c r="BD143" s="7">
        <v>59.871000000000002</v>
      </c>
      <c r="BE143" s="7">
        <v>63.648000000000003</v>
      </c>
      <c r="BF143" s="7">
        <v>67.61</v>
      </c>
      <c r="BG143" s="7">
        <v>70.884</v>
      </c>
      <c r="BH143" s="7">
        <v>72.653999999999996</v>
      </c>
      <c r="BI143" s="7">
        <v>76.617000000000004</v>
      </c>
      <c r="BJ143" s="7">
        <v>78.641000000000005</v>
      </c>
      <c r="BK143" s="7">
        <v>82.438999999999993</v>
      </c>
      <c r="BL143" s="7">
        <v>82.936000000000007</v>
      </c>
      <c r="BM143" s="7">
        <v>81.590999999999994</v>
      </c>
      <c r="BN143" s="7">
        <v>84.537000000000006</v>
      </c>
      <c r="BO143" s="7">
        <v>84.295000000000002</v>
      </c>
      <c r="BP143" s="7">
        <v>79.638000000000005</v>
      </c>
      <c r="BQ143" s="7">
        <v>74.879000000000005</v>
      </c>
      <c r="BR143" s="7">
        <v>75.075000000000003</v>
      </c>
      <c r="BS143" s="7">
        <v>76.441000000000003</v>
      </c>
      <c r="BT143" s="7">
        <v>80.376000000000005</v>
      </c>
      <c r="BU143" s="7">
        <v>89.018000000000001</v>
      </c>
      <c r="BV143" s="7">
        <v>84.974000000000004</v>
      </c>
      <c r="BW143" s="7">
        <v>90.076999999999998</v>
      </c>
      <c r="BX143" s="7">
        <v>98.388999999999996</v>
      </c>
    </row>
    <row r="144" spans="1:76" x14ac:dyDescent="0.2">
      <c r="A144" s="8" t="s">
        <v>212</v>
      </c>
      <c r="B144" s="8" t="s">
        <v>213</v>
      </c>
      <c r="G144" s="7">
        <v>-1E-3</v>
      </c>
      <c r="H144" s="7">
        <v>6.0000000000000001E-3</v>
      </c>
      <c r="I144" s="7">
        <v>8.9999999999999993E-3</v>
      </c>
      <c r="J144" s="7">
        <v>0.01</v>
      </c>
      <c r="K144" s="7">
        <v>-2.1999999999999999E-2</v>
      </c>
      <c r="L144" s="7">
        <v>-5.0000000000000001E-3</v>
      </c>
      <c r="M144" s="7">
        <v>-1.0999999999999999E-2</v>
      </c>
      <c r="N144" s="7">
        <v>1.6E-2</v>
      </c>
      <c r="O144" s="7">
        <v>-0.01</v>
      </c>
      <c r="P144" s="7">
        <v>-1.4999999999999999E-2</v>
      </c>
      <c r="Q144" s="7">
        <v>-8.9999999999999993E-3</v>
      </c>
      <c r="R144" s="7">
        <v>8.0000000000000002E-3</v>
      </c>
      <c r="S144" s="7">
        <v>1.2E-2</v>
      </c>
      <c r="T144" s="7">
        <v>2.5000000000000001E-2</v>
      </c>
      <c r="U144" s="7">
        <v>0.05</v>
      </c>
      <c r="V144" s="7">
        <v>0.38600000000000001</v>
      </c>
      <c r="W144" s="7">
        <v>0.219</v>
      </c>
      <c r="X144" s="7">
        <v>0.13100000000000001</v>
      </c>
      <c r="Y144" s="7">
        <v>0.22900000000000001</v>
      </c>
      <c r="Z144" s="7">
        <v>0.38800000000000001</v>
      </c>
      <c r="AA144" s="7">
        <v>-1.7999999999999999E-2</v>
      </c>
      <c r="AB144" s="7">
        <v>-6.7000000000000004E-2</v>
      </c>
      <c r="AC144" s="7">
        <v>0.22500000000000001</v>
      </c>
      <c r="AD144" s="7">
        <v>5.7000000000000002E-2</v>
      </c>
      <c r="AE144" s="7">
        <v>-0.28999999999999998</v>
      </c>
      <c r="AF144" s="7">
        <v>1.7999999999999999E-2</v>
      </c>
      <c r="AG144" s="7">
        <v>0.43099999999999999</v>
      </c>
      <c r="AH144" s="7">
        <v>0.54800000000000004</v>
      </c>
      <c r="AI144" s="7">
        <v>0.59499999999999997</v>
      </c>
      <c r="AJ144" s="7">
        <v>0.88100000000000001</v>
      </c>
      <c r="AK144" s="7">
        <v>0.755</v>
      </c>
      <c r="AL144" s="7">
        <v>0.47399999999999998</v>
      </c>
      <c r="AM144" s="7">
        <v>1.238</v>
      </c>
      <c r="AN144" s="7">
        <v>1.32</v>
      </c>
      <c r="AO144" s="7">
        <v>-6.7000000000000004E-2</v>
      </c>
      <c r="AP144" s="7">
        <v>0.71199999999999997</v>
      </c>
      <c r="AQ144" s="7">
        <v>1.083</v>
      </c>
      <c r="AR144" s="7">
        <v>1.2989999999999999</v>
      </c>
      <c r="AS144" s="7">
        <v>0.98199999999999998</v>
      </c>
      <c r="AT144" s="7">
        <v>0.36499999999999999</v>
      </c>
      <c r="AU144" s="7">
        <v>-1.869</v>
      </c>
      <c r="AV144" s="7">
        <v>0.23799999999999999</v>
      </c>
      <c r="AW144" s="7">
        <v>1.361</v>
      </c>
      <c r="AX144" s="7">
        <v>0.80500000000000005</v>
      </c>
      <c r="AY144" s="7">
        <v>-1.845</v>
      </c>
      <c r="AZ144" s="7">
        <v>1.413</v>
      </c>
      <c r="BA144" s="7">
        <v>1.0589999999999999</v>
      </c>
      <c r="BB144" s="7">
        <v>-7.3999999999999996E-2</v>
      </c>
      <c r="BC144" s="7">
        <v>0.97699999999999998</v>
      </c>
      <c r="BD144" s="7">
        <v>2.0449999999999999</v>
      </c>
      <c r="BE144" s="7">
        <v>0.54800000000000004</v>
      </c>
      <c r="BF144" s="7">
        <v>0.25900000000000001</v>
      </c>
      <c r="BG144" s="7">
        <v>0.61699999999999999</v>
      </c>
      <c r="BH144" s="7">
        <v>0.183</v>
      </c>
      <c r="BI144" s="7">
        <v>0.21</v>
      </c>
      <c r="BJ144" s="7">
        <v>0.39600000000000002</v>
      </c>
      <c r="BK144" s="7">
        <v>0.432</v>
      </c>
      <c r="BL144" s="7">
        <v>0.23300000000000001</v>
      </c>
      <c r="BM144" s="7">
        <v>-0.433</v>
      </c>
      <c r="BN144" s="7">
        <v>0.879</v>
      </c>
      <c r="BO144" s="7">
        <v>0.437</v>
      </c>
      <c r="BP144" s="7">
        <v>0.33600000000000002</v>
      </c>
      <c r="BQ144" s="7">
        <v>-2.5999999999999999E-2</v>
      </c>
      <c r="BR144" s="7">
        <v>0.184</v>
      </c>
      <c r="BS144" s="7">
        <v>0.06</v>
      </c>
      <c r="BT144" s="7">
        <v>9.8000000000000004E-2</v>
      </c>
      <c r="BU144" s="7">
        <v>-3.5999999999999997E-2</v>
      </c>
      <c r="BV144" s="7">
        <v>2.3039999999999998</v>
      </c>
      <c r="BW144" s="7">
        <v>0.72299999999999998</v>
      </c>
      <c r="BX144" s="7">
        <v>2.2029999999999998</v>
      </c>
    </row>
    <row r="145" spans="1:76" x14ac:dyDescent="0.2">
      <c r="A145" s="8" t="s">
        <v>216</v>
      </c>
      <c r="B145" s="8" t="s">
        <v>217</v>
      </c>
      <c r="M145" s="7">
        <v>4.2999999999999997E-2</v>
      </c>
      <c r="N145" s="7">
        <v>4.9000000000000002E-2</v>
      </c>
      <c r="O145" s="7">
        <v>7.5999999999999998E-2</v>
      </c>
      <c r="P145" s="7">
        <v>0.10199999999999999</v>
      </c>
      <c r="Q145" s="7">
        <v>0.122</v>
      </c>
      <c r="R145" s="7">
        <v>0.13</v>
      </c>
      <c r="S145" s="7">
        <v>0.13100000000000001</v>
      </c>
      <c r="T145" s="7">
        <v>0.18099999999999999</v>
      </c>
      <c r="U145" s="7">
        <v>0.157</v>
      </c>
      <c r="V145" s="7">
        <v>0.23899999999999999</v>
      </c>
      <c r="W145" s="7">
        <v>0.20300000000000001</v>
      </c>
      <c r="X145" s="7">
        <v>0.28599999999999998</v>
      </c>
      <c r="Y145" s="7">
        <v>0.29499999999999998</v>
      </c>
      <c r="Z145" s="7">
        <v>0.44900000000000001</v>
      </c>
      <c r="AA145" s="7">
        <v>0.48899999999999999</v>
      </c>
      <c r="AB145" s="7">
        <v>0.48</v>
      </c>
      <c r="AC145" s="7">
        <v>0.53</v>
      </c>
      <c r="AD145" s="7">
        <v>0.48799999999999999</v>
      </c>
      <c r="AE145" s="7">
        <v>0.46300000000000002</v>
      </c>
      <c r="AF145" s="7">
        <v>0.503</v>
      </c>
      <c r="AG145" s="7">
        <v>0.441</v>
      </c>
      <c r="AH145" s="7">
        <v>0.47599999999999998</v>
      </c>
      <c r="AI145" s="7">
        <v>0.40200000000000002</v>
      </c>
      <c r="AJ145" s="7">
        <v>0.443</v>
      </c>
      <c r="AK145" s="7">
        <v>0.47299999999999998</v>
      </c>
      <c r="AL145" s="7">
        <v>0.48499999999999999</v>
      </c>
      <c r="AM145" s="7">
        <v>0.34799999999999998</v>
      </c>
      <c r="AN145" s="7">
        <v>0.39300000000000002</v>
      </c>
      <c r="AO145" s="7">
        <v>0.19700000000000001</v>
      </c>
      <c r="AP145" s="7">
        <v>0.23300000000000001</v>
      </c>
      <c r="AQ145" s="7">
        <v>0.59599999999999997</v>
      </c>
      <c r="AR145" s="7">
        <v>0.498</v>
      </c>
      <c r="AS145" s="7">
        <v>0.65100000000000002</v>
      </c>
      <c r="AT145" s="7">
        <v>0.749</v>
      </c>
      <c r="AU145" s="7">
        <v>0.64400000000000002</v>
      </c>
      <c r="AV145" s="7">
        <v>0.52</v>
      </c>
      <c r="AW145" s="7">
        <v>0.81599999999999995</v>
      </c>
      <c r="AX145" s="7">
        <v>0.81599999999999995</v>
      </c>
      <c r="AY145" s="7">
        <v>1.6140000000000001</v>
      </c>
      <c r="AZ145" s="7">
        <v>1.579</v>
      </c>
      <c r="BA145" s="7">
        <v>1.4990000000000001</v>
      </c>
      <c r="BB145" s="7">
        <v>1.762</v>
      </c>
      <c r="BC145" s="7">
        <v>1.5609999999999999</v>
      </c>
      <c r="BD145" s="7">
        <v>1.6679999999999999</v>
      </c>
      <c r="BE145" s="7">
        <v>1.7789999999999999</v>
      </c>
      <c r="BF145" s="7">
        <v>2.0569999999999999</v>
      </c>
      <c r="BG145" s="7">
        <v>2.1019999999999999</v>
      </c>
      <c r="BH145" s="7">
        <v>2.2000000000000002</v>
      </c>
      <c r="BI145" s="7">
        <v>2.6240000000000001</v>
      </c>
      <c r="BJ145" s="7">
        <v>2.5779999999999998</v>
      </c>
      <c r="BK145" s="7">
        <v>3.246</v>
      </c>
      <c r="BL145" s="7">
        <v>2.7919999999999998</v>
      </c>
      <c r="BM145" s="7">
        <v>3.085</v>
      </c>
      <c r="BN145" s="7">
        <v>3.2029999999999998</v>
      </c>
      <c r="BO145" s="7">
        <v>3.0459999999999998</v>
      </c>
      <c r="BP145" s="7">
        <v>2.58</v>
      </c>
      <c r="BQ145" s="7">
        <v>2.456</v>
      </c>
      <c r="BR145" s="7">
        <v>2.302</v>
      </c>
      <c r="BS145" s="7">
        <v>2.3820000000000001</v>
      </c>
      <c r="BT145" s="7">
        <v>2.3820000000000001</v>
      </c>
      <c r="BU145" s="7">
        <v>2.9929999999999999</v>
      </c>
      <c r="BV145" s="7">
        <v>2.2029999999999998</v>
      </c>
      <c r="BW145" s="7">
        <v>2.35</v>
      </c>
      <c r="BX145" s="7">
        <v>2.4740000000000002</v>
      </c>
    </row>
    <row r="146" spans="1:76" x14ac:dyDescent="0.2">
      <c r="A146" s="8" t="s">
        <v>218</v>
      </c>
      <c r="B146" s="8" t="s">
        <v>219</v>
      </c>
      <c r="C146" s="7">
        <v>-0.27</v>
      </c>
      <c r="D146" s="7">
        <v>-0.216</v>
      </c>
      <c r="E146" s="7">
        <v>-0.10100000000000001</v>
      </c>
      <c r="F146" s="7">
        <v>-0.24399999999999999</v>
      </c>
      <c r="G146" s="7">
        <v>-0.13600000000000001</v>
      </c>
      <c r="H146" s="7">
        <v>-0.122</v>
      </c>
      <c r="I146" s="7">
        <v>-0.32700000000000001</v>
      </c>
      <c r="J146" s="7">
        <v>-0.56100000000000005</v>
      </c>
      <c r="K146" s="7">
        <v>-0.47899999999999998</v>
      </c>
      <c r="L146" s="7">
        <v>0.36699999999999999</v>
      </c>
      <c r="M146" s="7">
        <v>0.62</v>
      </c>
      <c r="N146" s="7">
        <v>0.55300000000000005</v>
      </c>
      <c r="O146" s="7">
        <v>0.58199999999999996</v>
      </c>
      <c r="P146" s="7">
        <v>0.1</v>
      </c>
      <c r="Q146" s="7">
        <v>0.248</v>
      </c>
      <c r="R146" s="7">
        <v>0.59099999999999997</v>
      </c>
      <c r="S146" s="7">
        <v>0.42799999999999999</v>
      </c>
      <c r="T146" s="7">
        <v>0.17899999999999999</v>
      </c>
      <c r="U146" s="7">
        <v>-0.48599999999999999</v>
      </c>
      <c r="V146" s="7">
        <v>-1.405</v>
      </c>
      <c r="W146" s="7">
        <v>-0.18</v>
      </c>
      <c r="X146" s="7">
        <v>-4.2000000000000003E-2</v>
      </c>
      <c r="Y146" s="7">
        <v>-0.42099999999999999</v>
      </c>
      <c r="Z146" s="7">
        <v>0.34399999999999997</v>
      </c>
      <c r="AA146" s="7">
        <v>-0.123</v>
      </c>
      <c r="AB146" s="7">
        <v>0.19900000000000001</v>
      </c>
      <c r="AC146" s="7">
        <v>-6.8860000000000001</v>
      </c>
      <c r="AD146" s="7">
        <v>-4.4400000000000004</v>
      </c>
      <c r="AE146" s="7">
        <v>-3.4940000000000002</v>
      </c>
      <c r="AF146" s="7">
        <v>-6.2640000000000002</v>
      </c>
      <c r="AG146" s="7">
        <v>-1.919</v>
      </c>
      <c r="AH146" s="7">
        <v>-1.9359999999999999</v>
      </c>
      <c r="AI146" s="7">
        <v>-12.276</v>
      </c>
      <c r="AJ146" s="7">
        <v>-16.623000000000001</v>
      </c>
      <c r="AK146" s="7">
        <v>-16.529</v>
      </c>
      <c r="AL146" s="7">
        <v>-19.344000000000001</v>
      </c>
      <c r="AM146" s="7">
        <v>-22.521000000000001</v>
      </c>
      <c r="AN146" s="7">
        <v>-26.045000000000002</v>
      </c>
      <c r="AO146" s="7">
        <v>-17.244</v>
      </c>
      <c r="AP146" s="7">
        <v>-23.725999999999999</v>
      </c>
      <c r="AQ146" s="7">
        <v>-17.768999999999998</v>
      </c>
      <c r="AR146" s="7">
        <v>-25.645</v>
      </c>
      <c r="AS146" s="7">
        <v>-31.254000000000001</v>
      </c>
      <c r="AT146" s="7">
        <v>-52.039000000000001</v>
      </c>
      <c r="AU146" s="7">
        <v>-72.623000000000005</v>
      </c>
      <c r="AV146" s="7">
        <v>-63.984999999999999</v>
      </c>
      <c r="AW146" s="7">
        <v>-62.234999999999999</v>
      </c>
      <c r="AX146" s="7">
        <v>-48.912999999999997</v>
      </c>
      <c r="AY146" s="7">
        <v>-47.223999999999997</v>
      </c>
      <c r="AZ146" s="7">
        <v>-32.154000000000003</v>
      </c>
      <c r="BA146" s="7">
        <v>-22.454000000000001</v>
      </c>
      <c r="BB146" s="7">
        <v>-19.495000000000001</v>
      </c>
      <c r="BC146" s="7">
        <v>-21.216999999999999</v>
      </c>
      <c r="BD146" s="7">
        <v>-50.18</v>
      </c>
      <c r="BE146" s="7">
        <v>-65.478999999999999</v>
      </c>
      <c r="BF146" s="7">
        <v>-61.185000000000002</v>
      </c>
      <c r="BG146" s="7">
        <v>-59.253999999999998</v>
      </c>
      <c r="BH146" s="7">
        <v>-45.162999999999997</v>
      </c>
      <c r="BI146" s="7">
        <v>-51.177</v>
      </c>
      <c r="BJ146" s="7">
        <v>-65.027000000000001</v>
      </c>
      <c r="BK146" s="7">
        <v>-138.934</v>
      </c>
      <c r="BL146" s="7">
        <v>-137.41</v>
      </c>
      <c r="BM146" s="7">
        <v>-106.10299999999999</v>
      </c>
      <c r="BN146" s="7">
        <v>-104.04300000000001</v>
      </c>
      <c r="BO146" s="7">
        <v>-86.468000000000004</v>
      </c>
      <c r="BP146" s="7">
        <v>-83.941000000000003</v>
      </c>
      <c r="BQ146" s="7">
        <v>-79.697000000000003</v>
      </c>
      <c r="BR146" s="7">
        <v>-81.260999999999996</v>
      </c>
      <c r="BS146" s="7">
        <v>-67.962000000000003</v>
      </c>
      <c r="BT146" s="7">
        <v>-54.095999999999997</v>
      </c>
      <c r="BU146" s="7">
        <v>-74.704999999999998</v>
      </c>
      <c r="BV146" s="7">
        <v>-208.23599999999999</v>
      </c>
      <c r="BW146" s="7">
        <v>-162.07900000000001</v>
      </c>
      <c r="BX146" s="7">
        <v>-126.79600000000001</v>
      </c>
    </row>
    <row r="147" spans="1:76" x14ac:dyDescent="0.2">
      <c r="B147" t="s">
        <v>92</v>
      </c>
    </row>
    <row r="148" spans="1:76" x14ac:dyDescent="0.2">
      <c r="B148" t="s">
        <v>220</v>
      </c>
    </row>
    <row r="149" spans="1:76" x14ac:dyDescent="0.2">
      <c r="B149" t="s">
        <v>76</v>
      </c>
    </row>
    <row r="150" spans="1:76" x14ac:dyDescent="0.2">
      <c r="A150" s="8" t="s">
        <v>182</v>
      </c>
      <c r="B150" s="8" t="s">
        <v>183</v>
      </c>
      <c r="C150" s="7">
        <v>2.5350000000000001</v>
      </c>
      <c r="D150" s="7">
        <v>2.9910000000000001</v>
      </c>
      <c r="E150" s="7">
        <v>3.79</v>
      </c>
      <c r="F150" s="7">
        <v>4.5919999999999996</v>
      </c>
      <c r="G150" s="7">
        <v>5.0570000000000004</v>
      </c>
      <c r="H150" s="7">
        <v>5.242</v>
      </c>
      <c r="I150" s="7">
        <v>5.2939999999999996</v>
      </c>
      <c r="J150" s="7">
        <v>5.87</v>
      </c>
      <c r="K150" s="7">
        <v>6.6</v>
      </c>
      <c r="L150" s="7">
        <v>8.0920000000000005</v>
      </c>
      <c r="M150" s="7">
        <v>9.3040000000000003</v>
      </c>
      <c r="N150" s="7">
        <v>9.9120000000000008</v>
      </c>
      <c r="O150" s="7">
        <v>11.044</v>
      </c>
      <c r="P150" s="7">
        <v>12.12</v>
      </c>
      <c r="Q150" s="7">
        <v>14.016999999999999</v>
      </c>
      <c r="R150" s="7">
        <v>16.170000000000002</v>
      </c>
      <c r="S150" s="7">
        <v>17.457999999999998</v>
      </c>
      <c r="T150" s="7">
        <v>18.879000000000001</v>
      </c>
      <c r="U150" s="7">
        <v>19.956</v>
      </c>
      <c r="V150" s="7">
        <v>21.451000000000001</v>
      </c>
      <c r="W150" s="7">
        <v>25.646999999999998</v>
      </c>
      <c r="X150" s="7">
        <v>28.888999999999999</v>
      </c>
      <c r="Y150" s="7">
        <v>31.934999999999999</v>
      </c>
      <c r="Z150" s="7">
        <v>36.530999999999999</v>
      </c>
      <c r="AA150" s="7">
        <v>41.128999999999998</v>
      </c>
      <c r="AB150" s="7">
        <v>49.171999999999997</v>
      </c>
      <c r="AC150" s="7">
        <v>53.301000000000002</v>
      </c>
      <c r="AD150" s="7">
        <v>67.341999999999999</v>
      </c>
      <c r="AE150" s="7">
        <v>74.022000000000006</v>
      </c>
      <c r="AF150" s="7">
        <v>82.076999999999998</v>
      </c>
      <c r="AG150" s="7">
        <v>100.173</v>
      </c>
      <c r="AH150" s="7">
        <v>116.08199999999999</v>
      </c>
      <c r="AI150" s="7">
        <v>125.44499999999999</v>
      </c>
      <c r="AJ150" s="7">
        <v>146.37799999999999</v>
      </c>
      <c r="AK150" s="7">
        <v>161.97300000000001</v>
      </c>
      <c r="AL150" s="7">
        <v>177.10900000000001</v>
      </c>
      <c r="AM150" s="7">
        <v>187.964</v>
      </c>
      <c r="AN150" s="7">
        <v>197.33099999999999</v>
      </c>
      <c r="AO150" s="7">
        <v>214.32900000000001</v>
      </c>
      <c r="AP150" s="7">
        <v>226.779</v>
      </c>
      <c r="AQ150" s="7">
        <v>246.435</v>
      </c>
      <c r="AR150" s="7">
        <v>259.14499999999998</v>
      </c>
      <c r="AS150" s="7">
        <v>264.791</v>
      </c>
      <c r="AT150" s="7">
        <v>264.048</v>
      </c>
      <c r="AU150" s="7">
        <v>262.24200000000002</v>
      </c>
      <c r="AV150" s="7">
        <v>275.08199999999999</v>
      </c>
      <c r="AW150" s="7">
        <v>287.67399999999998</v>
      </c>
      <c r="AX150" s="7">
        <v>306.32499999999999</v>
      </c>
      <c r="AY150" s="7">
        <v>316.39600000000002</v>
      </c>
      <c r="AZ150" s="7">
        <v>334.553</v>
      </c>
      <c r="BA150" s="7">
        <v>360.54199999999997</v>
      </c>
      <c r="BB150" s="7">
        <v>376.41</v>
      </c>
      <c r="BC150" s="7">
        <v>388.17200000000003</v>
      </c>
      <c r="BD150" s="7">
        <v>380.94499999999999</v>
      </c>
      <c r="BE150" s="7">
        <v>383.67899999999997</v>
      </c>
      <c r="BF150" s="7">
        <v>407.41500000000002</v>
      </c>
      <c r="BG150" s="7">
        <v>429.78899999999999</v>
      </c>
      <c r="BH150" s="7">
        <v>462.23200000000003</v>
      </c>
      <c r="BI150" s="7">
        <v>476.68</v>
      </c>
      <c r="BJ150" s="7">
        <v>484.54500000000002</v>
      </c>
      <c r="BK150" s="7">
        <v>431.04</v>
      </c>
      <c r="BL150" s="7">
        <v>445.17899999999997</v>
      </c>
      <c r="BM150" s="7">
        <v>483.459</v>
      </c>
      <c r="BN150" s="7">
        <v>503.70600000000002</v>
      </c>
      <c r="BO150" s="7">
        <v>528.61300000000006</v>
      </c>
      <c r="BP150" s="7">
        <v>534.11699999999996</v>
      </c>
      <c r="BQ150" s="7">
        <v>538.59</v>
      </c>
      <c r="BR150" s="7">
        <v>544.774</v>
      </c>
      <c r="BS150" s="7">
        <v>582.947</v>
      </c>
      <c r="BT150" s="7">
        <v>592.47</v>
      </c>
      <c r="BU150" s="7">
        <v>588.86500000000001</v>
      </c>
      <c r="BV150" s="7">
        <v>478.63499999999999</v>
      </c>
      <c r="BW150" s="7">
        <v>556.46600000000001</v>
      </c>
      <c r="BX150" s="7">
        <v>624.572</v>
      </c>
    </row>
    <row r="151" spans="1:76" x14ac:dyDescent="0.2">
      <c r="A151" s="8" t="s">
        <v>184</v>
      </c>
      <c r="B151" s="8" t="s">
        <v>538</v>
      </c>
      <c r="C151" s="7">
        <v>2.5350000000000001</v>
      </c>
      <c r="D151" s="7">
        <v>2.9910000000000001</v>
      </c>
      <c r="E151" s="7">
        <v>3.79</v>
      </c>
      <c r="F151" s="7">
        <v>4.5919999999999996</v>
      </c>
      <c r="G151" s="7">
        <v>5.0570000000000004</v>
      </c>
      <c r="H151" s="7">
        <v>5.242</v>
      </c>
      <c r="I151" s="7">
        <v>5.2939999999999996</v>
      </c>
      <c r="J151" s="7">
        <v>5.87</v>
      </c>
      <c r="K151" s="7">
        <v>6.6</v>
      </c>
      <c r="L151" s="7">
        <v>8.0920000000000005</v>
      </c>
      <c r="M151" s="7">
        <v>9.3040000000000003</v>
      </c>
      <c r="N151" s="7">
        <v>9.9120000000000008</v>
      </c>
      <c r="O151" s="7">
        <v>11.044</v>
      </c>
      <c r="P151" s="7">
        <v>12.12</v>
      </c>
      <c r="Q151" s="7">
        <v>14.016999999999999</v>
      </c>
      <c r="R151" s="7">
        <v>16.170000000000002</v>
      </c>
      <c r="S151" s="7">
        <v>17.457999999999998</v>
      </c>
      <c r="T151" s="7">
        <v>18.879000000000001</v>
      </c>
      <c r="U151" s="7">
        <v>19.956</v>
      </c>
      <c r="V151" s="7">
        <v>21.451000000000001</v>
      </c>
      <c r="W151" s="7">
        <v>25.646999999999998</v>
      </c>
      <c r="X151" s="7">
        <v>28.888999999999999</v>
      </c>
      <c r="Y151" s="7">
        <v>31.934999999999999</v>
      </c>
      <c r="Z151" s="7">
        <v>36.530999999999999</v>
      </c>
      <c r="AA151" s="7">
        <v>41.128999999999998</v>
      </c>
      <c r="AB151" s="7">
        <v>49.171999999999997</v>
      </c>
      <c r="AC151" s="7">
        <v>53.301000000000002</v>
      </c>
      <c r="AD151" s="7">
        <v>67.341999999999999</v>
      </c>
      <c r="AE151" s="7">
        <v>74.022000000000006</v>
      </c>
      <c r="AF151" s="7">
        <v>72.257999999999996</v>
      </c>
      <c r="AG151" s="7">
        <v>88.781000000000006</v>
      </c>
      <c r="AH151" s="7">
        <v>102.51</v>
      </c>
      <c r="AI151" s="7">
        <v>109.544</v>
      </c>
      <c r="AJ151" s="7">
        <v>127.482</v>
      </c>
      <c r="AK151" s="7">
        <v>140.85400000000001</v>
      </c>
      <c r="AL151" s="7">
        <v>153.77199999999999</v>
      </c>
      <c r="AM151" s="7">
        <v>162.91200000000001</v>
      </c>
      <c r="AN151" s="7">
        <v>170.74799999999999</v>
      </c>
      <c r="AO151" s="7">
        <v>186.32300000000001</v>
      </c>
      <c r="AP151" s="7">
        <v>197.09</v>
      </c>
      <c r="AQ151" s="7">
        <v>214.911</v>
      </c>
      <c r="AR151" s="7">
        <v>226.40899999999999</v>
      </c>
      <c r="AS151" s="7">
        <v>229.577</v>
      </c>
      <c r="AT151" s="7">
        <v>227.46899999999999</v>
      </c>
      <c r="AU151" s="7">
        <v>224.12799999999999</v>
      </c>
      <c r="AV151" s="7">
        <v>235.61099999999999</v>
      </c>
      <c r="AW151" s="7">
        <v>247.12100000000001</v>
      </c>
      <c r="AX151" s="7">
        <v>264.57400000000001</v>
      </c>
      <c r="AY151" s="7">
        <v>273.476</v>
      </c>
      <c r="AZ151" s="7">
        <v>290.83100000000002</v>
      </c>
      <c r="BA151" s="7">
        <v>315.65600000000001</v>
      </c>
      <c r="BB151" s="7">
        <v>330.81299999999999</v>
      </c>
      <c r="BC151" s="7">
        <v>341.01499999999999</v>
      </c>
      <c r="BD151" s="7">
        <v>332.63400000000001</v>
      </c>
      <c r="BE151" s="7">
        <v>333.47199999999998</v>
      </c>
      <c r="BF151" s="7">
        <v>354.89400000000001</v>
      </c>
      <c r="BG151" s="7">
        <v>374.84</v>
      </c>
      <c r="BH151" s="7">
        <v>404.34399999999999</v>
      </c>
      <c r="BI151" s="7">
        <v>415.916</v>
      </c>
      <c r="BJ151" s="7">
        <v>420.13499999999999</v>
      </c>
      <c r="BK151" s="7">
        <v>365.17899999999997</v>
      </c>
      <c r="BL151" s="7">
        <v>377.173</v>
      </c>
      <c r="BM151" s="7">
        <v>412.53399999999999</v>
      </c>
      <c r="BN151" s="7">
        <v>430.60599999999999</v>
      </c>
      <c r="BO151" s="7">
        <v>454.36900000000003</v>
      </c>
      <c r="BP151" s="7">
        <v>459.27300000000002</v>
      </c>
      <c r="BQ151" s="7">
        <v>464.47199999999998</v>
      </c>
      <c r="BR151" s="7">
        <v>470.08800000000002</v>
      </c>
      <c r="BS151" s="7">
        <v>506.60700000000003</v>
      </c>
      <c r="BT151" s="7">
        <v>514.30700000000002</v>
      </c>
      <c r="BU151" s="7">
        <v>508.75200000000001</v>
      </c>
      <c r="BV151" s="7">
        <v>397.44</v>
      </c>
      <c r="BW151" s="7">
        <v>472.06299999999999</v>
      </c>
      <c r="BX151" s="7">
        <v>533.05499999999995</v>
      </c>
    </row>
    <row r="152" spans="1:76" x14ac:dyDescent="0.2">
      <c r="B152" t="s">
        <v>83</v>
      </c>
    </row>
    <row r="153" spans="1:76" x14ac:dyDescent="0.2">
      <c r="A153" s="8" t="s">
        <v>221</v>
      </c>
      <c r="B153" s="8" t="s">
        <v>222</v>
      </c>
      <c r="C153" s="7">
        <v>1.0169999999999999</v>
      </c>
      <c r="D153" s="7">
        <v>1.1919999999999999</v>
      </c>
      <c r="E153" s="7">
        <v>1.5149999999999999</v>
      </c>
      <c r="F153" s="7">
        <v>1.867</v>
      </c>
      <c r="G153" s="7">
        <v>1.9910000000000001</v>
      </c>
      <c r="H153" s="7">
        <v>2.0569999999999999</v>
      </c>
      <c r="I153" s="7">
        <v>2.17</v>
      </c>
      <c r="J153" s="7">
        <v>2.4689999999999999</v>
      </c>
      <c r="K153" s="7">
        <v>2.7269999999999999</v>
      </c>
      <c r="L153" s="7">
        <v>3.0790000000000002</v>
      </c>
      <c r="M153" s="7">
        <v>3.4079999999999999</v>
      </c>
      <c r="N153" s="7">
        <v>3.6949999999999998</v>
      </c>
      <c r="O153" s="7">
        <v>4.1710000000000003</v>
      </c>
      <c r="P153" s="7">
        <v>4.76</v>
      </c>
      <c r="Q153" s="7">
        <v>5.5060000000000002</v>
      </c>
      <c r="R153" s="7">
        <v>6.2469999999999999</v>
      </c>
      <c r="S153" s="7">
        <v>6.8360000000000003</v>
      </c>
      <c r="T153" s="7">
        <v>7.5140000000000002</v>
      </c>
      <c r="U153" s="7">
        <v>8.2739999999999991</v>
      </c>
      <c r="V153" s="7">
        <v>9.15</v>
      </c>
      <c r="W153" s="7">
        <v>10.769</v>
      </c>
      <c r="X153" s="7">
        <v>12.259</v>
      </c>
      <c r="Y153" s="7">
        <v>14.013</v>
      </c>
      <c r="Z153" s="7">
        <v>15.71</v>
      </c>
      <c r="AA153" s="7">
        <v>18.456</v>
      </c>
      <c r="AB153" s="7">
        <v>21.974</v>
      </c>
      <c r="AC153" s="7">
        <v>27.085000000000001</v>
      </c>
      <c r="AD153" s="7">
        <v>31.553000000000001</v>
      </c>
      <c r="AE153" s="7">
        <v>35.933</v>
      </c>
      <c r="AF153" s="7">
        <v>42.372999999999998</v>
      </c>
      <c r="AG153" s="7">
        <v>48.146000000000001</v>
      </c>
      <c r="AH153" s="7">
        <v>55.941000000000003</v>
      </c>
      <c r="AI153" s="7">
        <v>65.233999999999995</v>
      </c>
      <c r="AJ153" s="7">
        <v>76.701999999999998</v>
      </c>
      <c r="AK153" s="7">
        <v>85.081999999999994</v>
      </c>
      <c r="AL153" s="7">
        <v>93.338999999999999</v>
      </c>
      <c r="AM153" s="7">
        <v>100.071</v>
      </c>
      <c r="AN153" s="7">
        <v>106.057</v>
      </c>
      <c r="AO153" s="7">
        <v>110.917</v>
      </c>
      <c r="AP153" s="7">
        <v>116.95</v>
      </c>
      <c r="AQ153" s="7">
        <v>124.836</v>
      </c>
      <c r="AR153" s="7">
        <v>133.76300000000001</v>
      </c>
      <c r="AS153" s="7">
        <v>141.928</v>
      </c>
      <c r="AT153" s="7">
        <v>151.595</v>
      </c>
      <c r="AU153" s="7">
        <v>159.727</v>
      </c>
      <c r="AV153" s="7">
        <v>164.774</v>
      </c>
      <c r="AW153" s="7">
        <v>173.51499999999999</v>
      </c>
      <c r="AX153" s="7">
        <v>178.501</v>
      </c>
      <c r="AY153" s="7">
        <v>182.29400000000001</v>
      </c>
      <c r="AZ153" s="7">
        <v>187.749</v>
      </c>
      <c r="BA153" s="7">
        <v>194.63800000000001</v>
      </c>
      <c r="BB153" s="7">
        <v>203.732</v>
      </c>
      <c r="BC153" s="7">
        <v>212.52799999999999</v>
      </c>
      <c r="BD153" s="7">
        <v>228.346</v>
      </c>
      <c r="BE153" s="7">
        <v>241.476</v>
      </c>
      <c r="BF153" s="7">
        <v>250.72499999999999</v>
      </c>
      <c r="BG153" s="7">
        <v>261.24</v>
      </c>
      <c r="BH153" s="7">
        <v>270.35899999999998</v>
      </c>
      <c r="BI153" s="7">
        <v>281.404</v>
      </c>
      <c r="BJ153" s="7">
        <v>291.13299999999998</v>
      </c>
      <c r="BK153" s="7">
        <v>300.97199999999998</v>
      </c>
      <c r="BL153" s="7">
        <v>310.29599999999999</v>
      </c>
      <c r="BM153" s="7">
        <v>316.42399999999998</v>
      </c>
      <c r="BN153" s="7">
        <v>323.185</v>
      </c>
      <c r="BO153" s="7">
        <v>329.654</v>
      </c>
      <c r="BP153" s="7">
        <v>337.33300000000003</v>
      </c>
      <c r="BQ153" s="7">
        <v>342.09100000000001</v>
      </c>
      <c r="BR153" s="7">
        <v>347.346</v>
      </c>
      <c r="BS153" s="7">
        <v>355.36</v>
      </c>
      <c r="BT153" s="7">
        <v>359.012</v>
      </c>
      <c r="BU153" s="7">
        <v>364.85</v>
      </c>
      <c r="BV153" s="7">
        <v>376.24599999999998</v>
      </c>
      <c r="BW153" s="7">
        <v>405.51400000000001</v>
      </c>
      <c r="BX153" s="7">
        <v>416.00299999999999</v>
      </c>
    </row>
    <row r="154" spans="1:76" x14ac:dyDescent="0.2">
      <c r="A154" s="8" t="s">
        <v>223</v>
      </c>
      <c r="B154" s="8" t="s">
        <v>224</v>
      </c>
      <c r="M154" s="7">
        <v>2.7450000000000001</v>
      </c>
      <c r="N154" s="7">
        <v>2.9409999999999998</v>
      </c>
      <c r="O154" s="7">
        <v>3.294</v>
      </c>
      <c r="P154" s="7">
        <v>3.7389999999999999</v>
      </c>
      <c r="Q154" s="7">
        <v>4.306</v>
      </c>
      <c r="R154" s="7">
        <v>4.82</v>
      </c>
      <c r="S154" s="7">
        <v>5.19</v>
      </c>
      <c r="T154" s="7">
        <v>5.6159999999999997</v>
      </c>
      <c r="U154" s="7">
        <v>6.1059999999999999</v>
      </c>
      <c r="V154" s="7">
        <v>6.7990000000000004</v>
      </c>
      <c r="W154" s="7">
        <v>7.9569999999999999</v>
      </c>
      <c r="X154" s="7">
        <v>9.0129999999999999</v>
      </c>
      <c r="Y154" s="7">
        <v>10.324</v>
      </c>
      <c r="Z154" s="7">
        <v>11.510999999999999</v>
      </c>
      <c r="AA154" s="7">
        <v>13.183</v>
      </c>
      <c r="AB154" s="7">
        <v>15.773</v>
      </c>
      <c r="AC154" s="7">
        <v>19.539000000000001</v>
      </c>
      <c r="AD154" s="7">
        <v>23.027999999999999</v>
      </c>
      <c r="AE154" s="7">
        <v>26.591999999999999</v>
      </c>
      <c r="AF154" s="7">
        <v>31.43</v>
      </c>
      <c r="AG154" s="7">
        <v>35.500999999999998</v>
      </c>
      <c r="AH154" s="7">
        <v>41.106999999999999</v>
      </c>
      <c r="AI154" s="7">
        <v>46.93</v>
      </c>
      <c r="AJ154" s="7">
        <v>55.423999999999999</v>
      </c>
      <c r="AK154" s="7">
        <v>61.475000000000001</v>
      </c>
      <c r="AL154" s="7">
        <v>66.48</v>
      </c>
      <c r="AM154" s="7">
        <v>69.518000000000001</v>
      </c>
      <c r="AN154" s="7">
        <v>72.650999999999996</v>
      </c>
      <c r="AO154" s="7">
        <v>75.942999999999998</v>
      </c>
      <c r="AP154" s="7">
        <v>78.602999999999994</v>
      </c>
      <c r="AQ154" s="7">
        <v>83.89</v>
      </c>
      <c r="AR154" s="7">
        <v>89.981999999999999</v>
      </c>
      <c r="AS154" s="7">
        <v>95.305999999999997</v>
      </c>
      <c r="AT154" s="7">
        <v>102.727</v>
      </c>
      <c r="AU154" s="7">
        <v>107.572</v>
      </c>
      <c r="AV154" s="7">
        <v>111.06399999999999</v>
      </c>
      <c r="AW154" s="7">
        <v>117.32299999999999</v>
      </c>
      <c r="AX154" s="7">
        <v>119.405</v>
      </c>
      <c r="AY154" s="7">
        <v>121.21</v>
      </c>
      <c r="AZ154" s="7">
        <v>123.876</v>
      </c>
      <c r="BA154" s="7">
        <v>127.76600000000001</v>
      </c>
      <c r="BB154" s="7">
        <v>132.40799999999999</v>
      </c>
      <c r="BC154" s="7">
        <v>136.94999999999999</v>
      </c>
      <c r="BD154" s="7">
        <v>147.13800000000001</v>
      </c>
      <c r="BE154" s="7">
        <v>153.791</v>
      </c>
      <c r="BF154" s="7">
        <v>158.4</v>
      </c>
      <c r="BG154" s="7">
        <v>165.45599999999999</v>
      </c>
      <c r="BH154" s="7">
        <v>169.80799999999999</v>
      </c>
      <c r="BI154" s="7">
        <v>175.399</v>
      </c>
      <c r="BJ154" s="7">
        <v>180.77199999999999</v>
      </c>
      <c r="BK154" s="7">
        <v>186.447</v>
      </c>
      <c r="BL154" s="7">
        <v>192.07300000000001</v>
      </c>
      <c r="BM154" s="7">
        <v>195.27099999999999</v>
      </c>
      <c r="BN154" s="7">
        <v>198.81800000000001</v>
      </c>
      <c r="BO154" s="7">
        <v>202.233</v>
      </c>
      <c r="BP154" s="7">
        <v>206.22399999999999</v>
      </c>
      <c r="BQ154" s="7">
        <v>208.85499999999999</v>
      </c>
      <c r="BR154" s="7">
        <v>210.59</v>
      </c>
      <c r="BS154" s="7">
        <v>215.66399999999999</v>
      </c>
      <c r="BT154" s="7">
        <v>218.001</v>
      </c>
      <c r="BU154" s="7">
        <v>221.524</v>
      </c>
      <c r="BV154" s="7">
        <v>231.39099999999999</v>
      </c>
      <c r="BW154" s="7">
        <v>240.68899999999999</v>
      </c>
      <c r="BX154" s="7">
        <v>248.27</v>
      </c>
    </row>
    <row r="155" spans="1:76" x14ac:dyDescent="0.2">
      <c r="A155" s="8" t="s">
        <v>225</v>
      </c>
      <c r="B155" s="8" t="s">
        <v>226</v>
      </c>
      <c r="M155" s="7">
        <v>0.66300000000000003</v>
      </c>
      <c r="N155" s="7">
        <v>0.754</v>
      </c>
      <c r="O155" s="7">
        <v>0.877</v>
      </c>
      <c r="P155" s="7">
        <v>1.0209999999999999</v>
      </c>
      <c r="Q155" s="7">
        <v>1.2</v>
      </c>
      <c r="R155" s="7">
        <v>1.427</v>
      </c>
      <c r="S155" s="7">
        <v>1.6459999999999999</v>
      </c>
      <c r="T155" s="7">
        <v>1.897</v>
      </c>
      <c r="U155" s="7">
        <v>2.1680000000000001</v>
      </c>
      <c r="V155" s="7">
        <v>2.351</v>
      </c>
      <c r="W155" s="7">
        <v>2.8130000000000002</v>
      </c>
      <c r="X155" s="7">
        <v>3.2469999999999999</v>
      </c>
      <c r="Y155" s="7">
        <v>3.6890000000000001</v>
      </c>
      <c r="Z155" s="7">
        <v>4.2</v>
      </c>
      <c r="AA155" s="7">
        <v>5.2729999999999997</v>
      </c>
      <c r="AB155" s="7">
        <v>6.2009999999999996</v>
      </c>
      <c r="AC155" s="7">
        <v>7.5449999999999999</v>
      </c>
      <c r="AD155" s="7">
        <v>8.5250000000000004</v>
      </c>
      <c r="AE155" s="7">
        <v>9.3409999999999993</v>
      </c>
      <c r="AF155" s="7">
        <v>10.943</v>
      </c>
      <c r="AG155" s="7">
        <v>12.645</v>
      </c>
      <c r="AH155" s="7">
        <v>14.834</v>
      </c>
      <c r="AI155" s="7">
        <v>18.303999999999998</v>
      </c>
      <c r="AJ155" s="7">
        <v>21.277999999999999</v>
      </c>
      <c r="AK155" s="7">
        <v>23.606999999999999</v>
      </c>
      <c r="AL155" s="7">
        <v>26.859000000000002</v>
      </c>
      <c r="AM155" s="7">
        <v>30.553000000000001</v>
      </c>
      <c r="AN155" s="7">
        <v>33.405999999999999</v>
      </c>
      <c r="AO155" s="7">
        <v>34.973999999999997</v>
      </c>
      <c r="AP155" s="7">
        <v>38.345999999999997</v>
      </c>
      <c r="AQ155" s="7">
        <v>40.945999999999998</v>
      </c>
      <c r="AR155" s="7">
        <v>43.780999999999999</v>
      </c>
      <c r="AS155" s="7">
        <v>46.622</v>
      </c>
      <c r="AT155" s="7">
        <v>48.868000000000002</v>
      </c>
      <c r="AU155" s="7">
        <v>52.155000000000001</v>
      </c>
      <c r="AV155" s="7">
        <v>53.71</v>
      </c>
      <c r="AW155" s="7">
        <v>56.192</v>
      </c>
      <c r="AX155" s="7">
        <v>59.095999999999997</v>
      </c>
      <c r="AY155" s="7">
        <v>61.084000000000003</v>
      </c>
      <c r="AZ155" s="7">
        <v>63.872999999999998</v>
      </c>
      <c r="BA155" s="7">
        <v>66.872</v>
      </c>
      <c r="BB155" s="7">
        <v>71.323999999999998</v>
      </c>
      <c r="BC155" s="7">
        <v>75.578000000000003</v>
      </c>
      <c r="BD155" s="7">
        <v>81.207999999999998</v>
      </c>
      <c r="BE155" s="7">
        <v>87.685000000000002</v>
      </c>
      <c r="BF155" s="7">
        <v>92.325000000000003</v>
      </c>
      <c r="BG155" s="7">
        <v>95.784999999999997</v>
      </c>
      <c r="BH155" s="7">
        <v>100.55</v>
      </c>
      <c r="BI155" s="7">
        <v>106.005</v>
      </c>
      <c r="BJ155" s="7">
        <v>110.361</v>
      </c>
      <c r="BK155" s="7">
        <v>114.52500000000001</v>
      </c>
      <c r="BL155" s="7">
        <v>118.223</v>
      </c>
      <c r="BM155" s="7">
        <v>121.15300000000001</v>
      </c>
      <c r="BN155" s="7">
        <v>124.367</v>
      </c>
      <c r="BO155" s="7">
        <v>127.42100000000001</v>
      </c>
      <c r="BP155" s="7">
        <v>131.10900000000001</v>
      </c>
      <c r="BQ155" s="7">
        <v>133.23599999999999</v>
      </c>
      <c r="BR155" s="7">
        <v>136.756</v>
      </c>
      <c r="BS155" s="7">
        <v>139.696</v>
      </c>
      <c r="BT155" s="7">
        <v>141.011</v>
      </c>
      <c r="BU155" s="7">
        <v>143.32599999999999</v>
      </c>
      <c r="BV155" s="7">
        <v>144.85499999999999</v>
      </c>
      <c r="BW155" s="7">
        <v>164.82499999999999</v>
      </c>
      <c r="BX155" s="7">
        <v>167.733</v>
      </c>
    </row>
    <row r="156" spans="1:76" x14ac:dyDescent="0.2">
      <c r="A156" s="8" t="s">
        <v>227</v>
      </c>
      <c r="B156" s="8" t="s">
        <v>228</v>
      </c>
      <c r="C156" s="7">
        <v>1.518</v>
      </c>
      <c r="D156" s="7">
        <v>1.7989999999999999</v>
      </c>
      <c r="E156" s="7">
        <v>2.2749999999999999</v>
      </c>
      <c r="F156" s="7">
        <v>2.7250000000000001</v>
      </c>
      <c r="G156" s="7">
        <v>3.0659999999999998</v>
      </c>
      <c r="H156" s="7">
        <v>3.1850000000000001</v>
      </c>
      <c r="I156" s="7">
        <v>3.1240000000000001</v>
      </c>
      <c r="J156" s="7">
        <v>3.4009999999999998</v>
      </c>
      <c r="K156" s="7">
        <v>3.8730000000000002</v>
      </c>
      <c r="L156" s="7">
        <v>5.0140000000000002</v>
      </c>
      <c r="M156" s="7">
        <v>5.8959999999999999</v>
      </c>
      <c r="N156" s="7">
        <v>6.218</v>
      </c>
      <c r="O156" s="7">
        <v>6.8730000000000002</v>
      </c>
      <c r="P156" s="7">
        <v>7.3609999999999998</v>
      </c>
      <c r="Q156" s="7">
        <v>8.5109999999999992</v>
      </c>
      <c r="R156" s="7">
        <v>9.9239999999999995</v>
      </c>
      <c r="S156" s="7">
        <v>10.622</v>
      </c>
      <c r="T156" s="7">
        <v>11.365</v>
      </c>
      <c r="U156" s="7">
        <v>11.682</v>
      </c>
      <c r="V156" s="7">
        <v>12.301</v>
      </c>
      <c r="W156" s="7">
        <v>14.878</v>
      </c>
      <c r="X156" s="7">
        <v>16.63</v>
      </c>
      <c r="Y156" s="7">
        <v>17.922000000000001</v>
      </c>
      <c r="Z156" s="7">
        <v>20.821000000000002</v>
      </c>
      <c r="AA156" s="7">
        <v>22.672000000000001</v>
      </c>
      <c r="AB156" s="7">
        <v>27.198</v>
      </c>
      <c r="AC156" s="7">
        <v>26.216000000000001</v>
      </c>
      <c r="AD156" s="7">
        <v>35.79</v>
      </c>
      <c r="AE156" s="7">
        <v>38.088999999999999</v>
      </c>
      <c r="AF156" s="7">
        <v>39.704000000000001</v>
      </c>
      <c r="AG156" s="7">
        <v>52.027000000000001</v>
      </c>
      <c r="AH156" s="7">
        <v>60.140999999999998</v>
      </c>
      <c r="AI156" s="7">
        <v>60.210999999999999</v>
      </c>
      <c r="AJ156" s="7">
        <v>69.677000000000007</v>
      </c>
      <c r="AK156" s="7">
        <v>76.891000000000005</v>
      </c>
      <c r="AL156" s="7">
        <v>83.77</v>
      </c>
      <c r="AM156" s="7">
        <v>87.893000000000001</v>
      </c>
      <c r="AN156" s="7">
        <v>91.274000000000001</v>
      </c>
      <c r="AO156" s="7">
        <v>103.413</v>
      </c>
      <c r="AP156" s="7">
        <v>109.83</v>
      </c>
      <c r="AQ156" s="7">
        <v>121.599</v>
      </c>
      <c r="AR156" s="7">
        <v>125.38200000000001</v>
      </c>
      <c r="AS156" s="7">
        <v>122.863</v>
      </c>
      <c r="AT156" s="7">
        <v>112.453</v>
      </c>
      <c r="AU156" s="7">
        <v>102.514</v>
      </c>
      <c r="AV156" s="7">
        <v>110.30800000000001</v>
      </c>
      <c r="AW156" s="7">
        <v>114.15900000000001</v>
      </c>
      <c r="AX156" s="7">
        <v>127.824</v>
      </c>
      <c r="AY156" s="7">
        <v>134.102</v>
      </c>
      <c r="AZ156" s="7">
        <v>146.804</v>
      </c>
      <c r="BA156" s="7">
        <v>165.905</v>
      </c>
      <c r="BB156" s="7">
        <v>172.679</v>
      </c>
      <c r="BC156" s="7">
        <v>175.64500000000001</v>
      </c>
      <c r="BD156" s="7">
        <v>152.59899999999999</v>
      </c>
      <c r="BE156" s="7">
        <v>142.203</v>
      </c>
      <c r="BF156" s="7">
        <v>156.69</v>
      </c>
      <c r="BG156" s="7">
        <v>168.548</v>
      </c>
      <c r="BH156" s="7">
        <v>191.87299999999999</v>
      </c>
      <c r="BI156" s="7">
        <v>195.27600000000001</v>
      </c>
      <c r="BJ156" s="7">
        <v>193.41300000000001</v>
      </c>
      <c r="BK156" s="7">
        <v>130.06899999999999</v>
      </c>
      <c r="BL156" s="7">
        <v>134.88399999999999</v>
      </c>
      <c r="BM156" s="7">
        <v>167.035</v>
      </c>
      <c r="BN156" s="7">
        <v>180.52099999999999</v>
      </c>
      <c r="BO156" s="7">
        <v>198.959</v>
      </c>
      <c r="BP156" s="7">
        <v>196.78399999999999</v>
      </c>
      <c r="BQ156" s="7">
        <v>196.499</v>
      </c>
      <c r="BR156" s="7">
        <v>197.428</v>
      </c>
      <c r="BS156" s="7">
        <v>227.58699999999999</v>
      </c>
      <c r="BT156" s="7">
        <v>233.458</v>
      </c>
      <c r="BU156" s="7">
        <v>224.01499999999999</v>
      </c>
      <c r="BV156" s="7">
        <v>102.389</v>
      </c>
      <c r="BW156" s="7">
        <v>150.952</v>
      </c>
      <c r="BX156" s="7">
        <v>208.57</v>
      </c>
    </row>
    <row r="157" spans="1:76" x14ac:dyDescent="0.2">
      <c r="A157" s="8" t="s">
        <v>229</v>
      </c>
      <c r="B157" s="8" t="s">
        <v>583</v>
      </c>
      <c r="AF157" s="7">
        <v>29.885000000000002</v>
      </c>
      <c r="AG157" s="7">
        <v>40.634999999999998</v>
      </c>
      <c r="AH157" s="7">
        <v>46.567999999999998</v>
      </c>
      <c r="AI157" s="7">
        <v>44.31</v>
      </c>
      <c r="AJ157" s="7">
        <v>50.78</v>
      </c>
      <c r="AK157" s="7">
        <v>55.771999999999998</v>
      </c>
      <c r="AL157" s="7">
        <v>60.433</v>
      </c>
      <c r="AM157" s="7">
        <v>62.841000000000001</v>
      </c>
      <c r="AN157" s="7">
        <v>64.691999999999993</v>
      </c>
      <c r="AO157" s="7">
        <v>75.406999999999996</v>
      </c>
      <c r="AP157" s="7">
        <v>80.14</v>
      </c>
      <c r="AQ157" s="7">
        <v>90.075999999999993</v>
      </c>
      <c r="AR157" s="7">
        <v>92.647000000000006</v>
      </c>
      <c r="AS157" s="7">
        <v>87.649000000000001</v>
      </c>
      <c r="AT157" s="7">
        <v>75.873999999999995</v>
      </c>
      <c r="AU157" s="7">
        <v>64.400000000000006</v>
      </c>
      <c r="AV157" s="7">
        <v>70.837999999999994</v>
      </c>
      <c r="AW157" s="7">
        <v>73.605999999999995</v>
      </c>
      <c r="AX157" s="7">
        <v>86.072000000000003</v>
      </c>
      <c r="AY157" s="7">
        <v>91.183000000000007</v>
      </c>
      <c r="AZ157" s="7">
        <v>103.081</v>
      </c>
      <c r="BA157" s="7">
        <v>121.018</v>
      </c>
      <c r="BB157" s="7">
        <v>127.081</v>
      </c>
      <c r="BC157" s="7">
        <v>128.488</v>
      </c>
      <c r="BD157" s="7">
        <v>104.288</v>
      </c>
      <c r="BE157" s="7">
        <v>91.997</v>
      </c>
      <c r="BF157" s="7">
        <v>104.169</v>
      </c>
      <c r="BG157" s="7">
        <v>113.6</v>
      </c>
      <c r="BH157" s="7">
        <v>133.98500000000001</v>
      </c>
      <c r="BI157" s="7">
        <v>134.512</v>
      </c>
      <c r="BJ157" s="7">
        <v>129.00200000000001</v>
      </c>
      <c r="BK157" s="7">
        <v>64.206999999999994</v>
      </c>
      <c r="BL157" s="7">
        <v>66.878</v>
      </c>
      <c r="BM157" s="7">
        <v>96.11</v>
      </c>
      <c r="BN157" s="7">
        <v>107.42100000000001</v>
      </c>
      <c r="BO157" s="7">
        <v>124.715</v>
      </c>
      <c r="BP157" s="7">
        <v>121.94</v>
      </c>
      <c r="BQ157" s="7">
        <v>122.381</v>
      </c>
      <c r="BR157" s="7">
        <v>122.742</v>
      </c>
      <c r="BS157" s="7">
        <v>151.24700000000001</v>
      </c>
      <c r="BT157" s="7">
        <v>155.29499999999999</v>
      </c>
      <c r="BU157" s="7">
        <v>143.90199999999999</v>
      </c>
      <c r="BV157" s="7">
        <v>21.193999999999999</v>
      </c>
      <c r="BW157" s="7">
        <v>66.549000000000007</v>
      </c>
      <c r="BX157" s="7">
        <v>117.05200000000001</v>
      </c>
    </row>
    <row r="158" spans="1:76" x14ac:dyDescent="0.2">
      <c r="B158" t="s">
        <v>92</v>
      </c>
    </row>
    <row r="159" spans="1:76" x14ac:dyDescent="0.2">
      <c r="B159" t="s">
        <v>231</v>
      </c>
    </row>
    <row r="160" spans="1:76" x14ac:dyDescent="0.2">
      <c r="B160" t="s">
        <v>76</v>
      </c>
    </row>
    <row r="161" spans="1:76" x14ac:dyDescent="0.2">
      <c r="A161" s="8" t="s">
        <v>227</v>
      </c>
      <c r="B161" s="8" t="s">
        <v>228</v>
      </c>
      <c r="C161" s="7">
        <v>1.518</v>
      </c>
      <c r="D161" s="7">
        <v>1.7989999999999999</v>
      </c>
      <c r="E161" s="7">
        <v>2.2749999999999999</v>
      </c>
      <c r="F161" s="7">
        <v>2.7250000000000001</v>
      </c>
      <c r="G161" s="7">
        <v>3.0659999999999998</v>
      </c>
      <c r="H161" s="7">
        <v>3.1850000000000001</v>
      </c>
      <c r="I161" s="7">
        <v>3.1240000000000001</v>
      </c>
      <c r="J161" s="7">
        <v>3.4009999999999998</v>
      </c>
      <c r="K161" s="7">
        <v>3.8730000000000002</v>
      </c>
      <c r="L161" s="7">
        <v>5.0140000000000002</v>
      </c>
      <c r="M161" s="7">
        <v>5.8959999999999999</v>
      </c>
      <c r="N161" s="7">
        <v>6.218</v>
      </c>
      <c r="O161" s="7">
        <v>6.8730000000000002</v>
      </c>
      <c r="P161" s="7">
        <v>7.3609999999999998</v>
      </c>
      <c r="Q161" s="7">
        <v>8.5109999999999992</v>
      </c>
      <c r="R161" s="7">
        <v>9.9239999999999995</v>
      </c>
      <c r="S161" s="7">
        <v>10.622</v>
      </c>
      <c r="T161" s="7">
        <v>11.365</v>
      </c>
      <c r="U161" s="7">
        <v>11.682</v>
      </c>
      <c r="V161" s="7">
        <v>12.301</v>
      </c>
      <c r="W161" s="7">
        <v>14.878</v>
      </c>
      <c r="X161" s="7">
        <v>16.63</v>
      </c>
      <c r="Y161" s="7">
        <v>17.922000000000001</v>
      </c>
      <c r="Z161" s="7">
        <v>20.821000000000002</v>
      </c>
      <c r="AA161" s="7">
        <v>22.672000000000001</v>
      </c>
      <c r="AB161" s="7">
        <v>27.198</v>
      </c>
      <c r="AC161" s="7">
        <v>26.216000000000001</v>
      </c>
      <c r="AD161" s="7">
        <v>35.79</v>
      </c>
      <c r="AE161" s="7">
        <v>38.088999999999999</v>
      </c>
      <c r="AF161" s="7">
        <v>39.704000000000001</v>
      </c>
      <c r="AG161" s="7">
        <v>52.027000000000001</v>
      </c>
      <c r="AH161" s="7">
        <v>60.140999999999998</v>
      </c>
      <c r="AI161" s="7">
        <v>60.210999999999999</v>
      </c>
      <c r="AJ161" s="7">
        <v>69.677000000000007</v>
      </c>
      <c r="AK161" s="7">
        <v>76.891000000000005</v>
      </c>
      <c r="AL161" s="7">
        <v>83.77</v>
      </c>
      <c r="AM161" s="7">
        <v>87.893000000000001</v>
      </c>
      <c r="AN161" s="7">
        <v>91.274000000000001</v>
      </c>
      <c r="AO161" s="7">
        <v>103.413</v>
      </c>
      <c r="AP161" s="7">
        <v>109.83</v>
      </c>
      <c r="AQ161" s="7">
        <v>121.599</v>
      </c>
      <c r="AR161" s="7">
        <v>125.38200000000001</v>
      </c>
      <c r="AS161" s="7">
        <v>122.863</v>
      </c>
      <c r="AT161" s="7">
        <v>112.453</v>
      </c>
      <c r="AU161" s="7">
        <v>102.514</v>
      </c>
      <c r="AV161" s="7">
        <v>110.30800000000001</v>
      </c>
      <c r="AW161" s="7">
        <v>114.15900000000001</v>
      </c>
      <c r="AX161" s="7">
        <v>127.824</v>
      </c>
      <c r="AY161" s="7">
        <v>134.102</v>
      </c>
      <c r="AZ161" s="7">
        <v>146.804</v>
      </c>
      <c r="BA161" s="7">
        <v>165.905</v>
      </c>
      <c r="BB161" s="7">
        <v>172.679</v>
      </c>
      <c r="BC161" s="7">
        <v>175.64500000000001</v>
      </c>
      <c r="BD161" s="7">
        <v>152.59899999999999</v>
      </c>
      <c r="BE161" s="7">
        <v>142.203</v>
      </c>
      <c r="BF161" s="7">
        <v>156.69</v>
      </c>
      <c r="BG161" s="7">
        <v>168.548</v>
      </c>
      <c r="BH161" s="7">
        <v>191.87299999999999</v>
      </c>
      <c r="BI161" s="7">
        <v>195.27600000000001</v>
      </c>
      <c r="BJ161" s="7">
        <v>193.41300000000001</v>
      </c>
      <c r="BK161" s="7">
        <v>130.06899999999999</v>
      </c>
      <c r="BL161" s="7">
        <v>134.88399999999999</v>
      </c>
      <c r="BM161" s="7">
        <v>167.035</v>
      </c>
      <c r="BN161" s="7">
        <v>180.52099999999999</v>
      </c>
      <c r="BO161" s="7">
        <v>198.959</v>
      </c>
      <c r="BP161" s="7">
        <v>196.78399999999999</v>
      </c>
      <c r="BQ161" s="7">
        <v>196.499</v>
      </c>
      <c r="BR161" s="7">
        <v>197.428</v>
      </c>
      <c r="BS161" s="7">
        <v>227.58699999999999</v>
      </c>
      <c r="BT161" s="7">
        <v>233.458</v>
      </c>
      <c r="BU161" s="7">
        <v>224.01499999999999</v>
      </c>
      <c r="BV161" s="7">
        <v>102.389</v>
      </c>
      <c r="BW161" s="7">
        <v>150.952</v>
      </c>
      <c r="BX161" s="7">
        <v>208.57</v>
      </c>
    </row>
    <row r="162" spans="1:76" x14ac:dyDescent="0.2">
      <c r="B162" t="s">
        <v>83</v>
      </c>
    </row>
    <row r="163" spans="1:76" x14ac:dyDescent="0.2">
      <c r="A163" s="8" t="s">
        <v>232</v>
      </c>
      <c r="B163" s="8" t="s">
        <v>233</v>
      </c>
      <c r="C163" s="7">
        <v>0.95199999999999996</v>
      </c>
      <c r="D163" s="7">
        <v>1.141</v>
      </c>
      <c r="E163" s="7">
        <v>1.423</v>
      </c>
      <c r="F163" s="7">
        <v>1.7849999999999999</v>
      </c>
      <c r="G163" s="7">
        <v>1.9039999999999999</v>
      </c>
      <c r="H163" s="7">
        <v>1.9159999999999999</v>
      </c>
      <c r="I163" s="7">
        <v>1.96</v>
      </c>
      <c r="J163" s="7">
        <v>2.2850000000000001</v>
      </c>
      <c r="K163" s="7">
        <v>2.5</v>
      </c>
      <c r="L163" s="7">
        <v>2.7869999999999999</v>
      </c>
      <c r="M163" s="7">
        <v>3.0649999999999999</v>
      </c>
      <c r="N163" s="7">
        <v>3.2170000000000001</v>
      </c>
      <c r="O163" s="7">
        <v>3.51</v>
      </c>
      <c r="P163" s="7">
        <v>4.0259999999999998</v>
      </c>
      <c r="Q163" s="7">
        <v>4.58</v>
      </c>
      <c r="R163" s="7">
        <v>4.9589999999999996</v>
      </c>
      <c r="S163" s="7">
        <v>5.2880000000000003</v>
      </c>
      <c r="T163" s="7">
        <v>5.6879999999999997</v>
      </c>
      <c r="U163" s="7">
        <v>6.19</v>
      </c>
      <c r="V163" s="7">
        <v>7.0490000000000004</v>
      </c>
      <c r="W163" s="7">
        <v>8.0489999999999995</v>
      </c>
      <c r="X163" s="7">
        <v>9.1069999999999993</v>
      </c>
      <c r="Y163" s="7">
        <v>10.324</v>
      </c>
      <c r="Z163" s="7">
        <v>11.523999999999999</v>
      </c>
      <c r="AA163" s="7">
        <v>13.135999999999999</v>
      </c>
      <c r="AB163" s="7">
        <v>15.769</v>
      </c>
      <c r="AC163" s="7">
        <v>19.094000000000001</v>
      </c>
      <c r="AD163" s="7">
        <v>22.637</v>
      </c>
      <c r="AE163" s="7">
        <v>25.927</v>
      </c>
      <c r="AF163" s="7">
        <v>29.26</v>
      </c>
      <c r="AG163" s="7">
        <v>33.325000000000003</v>
      </c>
      <c r="AH163" s="7">
        <v>39.139000000000003</v>
      </c>
      <c r="AI163" s="7">
        <v>45.703000000000003</v>
      </c>
      <c r="AJ163" s="7">
        <v>53.396000000000001</v>
      </c>
      <c r="AK163" s="7">
        <v>60.341000000000001</v>
      </c>
      <c r="AL163" s="7">
        <v>65.959000000000003</v>
      </c>
      <c r="AM163" s="7">
        <v>71.046000000000006</v>
      </c>
      <c r="AN163" s="7">
        <v>75.647000000000006</v>
      </c>
      <c r="AO163" s="7">
        <v>78.650000000000006</v>
      </c>
      <c r="AP163" s="7">
        <v>83.796000000000006</v>
      </c>
      <c r="AQ163" s="7">
        <v>85.927000000000007</v>
      </c>
      <c r="AR163" s="7">
        <v>89.262</v>
      </c>
      <c r="AS163" s="7">
        <v>94.480999999999995</v>
      </c>
      <c r="AT163" s="7">
        <v>100.15300000000001</v>
      </c>
      <c r="AU163" s="7">
        <v>107.63200000000001</v>
      </c>
      <c r="AV163" s="7">
        <v>108.79300000000001</v>
      </c>
      <c r="AW163" s="7">
        <v>108.84</v>
      </c>
      <c r="AX163" s="7">
        <v>115.401</v>
      </c>
      <c r="AY163" s="7">
        <v>120.22799999999999</v>
      </c>
      <c r="AZ163" s="7">
        <v>117.98399999999999</v>
      </c>
      <c r="BA163" s="7">
        <v>122.422</v>
      </c>
      <c r="BB163" s="7">
        <v>126.375</v>
      </c>
      <c r="BC163" s="7">
        <v>128.059</v>
      </c>
      <c r="BD163" s="7">
        <v>132.428</v>
      </c>
      <c r="BE163" s="7">
        <v>135.916</v>
      </c>
      <c r="BF163" s="7">
        <v>141.96100000000001</v>
      </c>
      <c r="BG163" s="7">
        <v>146.101</v>
      </c>
      <c r="BH163" s="7">
        <v>150.26499999999999</v>
      </c>
      <c r="BI163" s="7">
        <v>154.10400000000001</v>
      </c>
      <c r="BJ163" s="7">
        <v>158.399</v>
      </c>
      <c r="BK163" s="7">
        <v>165.334</v>
      </c>
      <c r="BL163" s="7">
        <v>168.35900000000001</v>
      </c>
      <c r="BM163" s="7">
        <v>172.32599999999999</v>
      </c>
      <c r="BN163" s="7">
        <v>177.09399999999999</v>
      </c>
      <c r="BO163" s="7">
        <v>180.83600000000001</v>
      </c>
      <c r="BP163" s="7">
        <v>181.31700000000001</v>
      </c>
      <c r="BQ163" s="7">
        <v>181.309</v>
      </c>
      <c r="BR163" s="7">
        <v>182.86600000000001</v>
      </c>
      <c r="BS163" s="7">
        <v>187.79900000000001</v>
      </c>
      <c r="BT163" s="7">
        <v>190.96700000000001</v>
      </c>
      <c r="BU163" s="7">
        <v>195.405</v>
      </c>
      <c r="BV163" s="7">
        <v>199.61</v>
      </c>
      <c r="BW163" s="7">
        <v>205.249</v>
      </c>
      <c r="BX163" s="7">
        <v>217.62100000000001</v>
      </c>
    </row>
    <row r="164" spans="1:76" x14ac:dyDescent="0.2">
      <c r="A164" s="8" t="s">
        <v>189</v>
      </c>
      <c r="B164" s="8" t="s">
        <v>190</v>
      </c>
      <c r="C164" s="7">
        <v>0.56599999999999995</v>
      </c>
      <c r="D164" s="7">
        <v>0.65800000000000003</v>
      </c>
      <c r="E164" s="7">
        <v>0.85199999999999998</v>
      </c>
      <c r="F164" s="7">
        <v>0.94</v>
      </c>
      <c r="G164" s="7">
        <v>1.163</v>
      </c>
      <c r="H164" s="7">
        <v>1.2689999999999999</v>
      </c>
      <c r="I164" s="7">
        <v>1.1639999999999999</v>
      </c>
      <c r="J164" s="7">
        <v>1.1160000000000001</v>
      </c>
      <c r="K164" s="7">
        <v>1.373</v>
      </c>
      <c r="L164" s="7">
        <v>2.226</v>
      </c>
      <c r="M164" s="7">
        <v>2.831</v>
      </c>
      <c r="N164" s="7">
        <v>3.0009999999999999</v>
      </c>
      <c r="O164" s="7">
        <v>3.363</v>
      </c>
      <c r="P164" s="7">
        <v>3.335</v>
      </c>
      <c r="Q164" s="7">
        <v>3.931</v>
      </c>
      <c r="R164" s="7">
        <v>4.9649999999999999</v>
      </c>
      <c r="S164" s="7">
        <v>5.335</v>
      </c>
      <c r="T164" s="7">
        <v>5.6779999999999999</v>
      </c>
      <c r="U164" s="7">
        <v>5.492</v>
      </c>
      <c r="V164" s="7">
        <v>5.2530000000000001</v>
      </c>
      <c r="W164" s="7">
        <v>6.8289999999999997</v>
      </c>
      <c r="X164" s="7">
        <v>7.5229999999999997</v>
      </c>
      <c r="Y164" s="7">
        <v>7.5970000000000004</v>
      </c>
      <c r="Z164" s="7">
        <v>9.2970000000000006</v>
      </c>
      <c r="AA164" s="7">
        <v>9.5370000000000008</v>
      </c>
      <c r="AB164" s="7">
        <v>11.429</v>
      </c>
      <c r="AC164" s="7">
        <v>7.1219999999999999</v>
      </c>
      <c r="AD164" s="7">
        <v>13.153</v>
      </c>
      <c r="AE164" s="7">
        <v>12.162000000000001</v>
      </c>
      <c r="AF164" s="7">
        <v>10.444000000000001</v>
      </c>
      <c r="AG164" s="7">
        <v>18.702000000000002</v>
      </c>
      <c r="AH164" s="7">
        <v>21.001999999999999</v>
      </c>
      <c r="AI164" s="7">
        <v>14.509</v>
      </c>
      <c r="AJ164" s="7">
        <v>16.28</v>
      </c>
      <c r="AK164" s="7">
        <v>16.55</v>
      </c>
      <c r="AL164" s="7">
        <v>17.809999999999999</v>
      </c>
      <c r="AM164" s="7">
        <v>16.847000000000001</v>
      </c>
      <c r="AN164" s="7">
        <v>15.627000000000001</v>
      </c>
      <c r="AO164" s="7">
        <v>24.763000000000002</v>
      </c>
      <c r="AP164" s="7">
        <v>26.033000000000001</v>
      </c>
      <c r="AQ164" s="7">
        <v>35.671999999999997</v>
      </c>
      <c r="AR164" s="7">
        <v>36.121000000000002</v>
      </c>
      <c r="AS164" s="7">
        <v>28.382000000000001</v>
      </c>
      <c r="AT164" s="7">
        <v>12.301</v>
      </c>
      <c r="AU164" s="7">
        <v>-5.117</v>
      </c>
      <c r="AV164" s="7">
        <v>1.5149999999999999</v>
      </c>
      <c r="AW164" s="7">
        <v>5.319</v>
      </c>
      <c r="AX164" s="7">
        <v>12.423</v>
      </c>
      <c r="AY164" s="7">
        <v>13.874000000000001</v>
      </c>
      <c r="AZ164" s="7">
        <v>28.82</v>
      </c>
      <c r="BA164" s="7">
        <v>43.482999999999997</v>
      </c>
      <c r="BB164" s="7">
        <v>46.304000000000002</v>
      </c>
      <c r="BC164" s="7">
        <v>47.585999999999999</v>
      </c>
      <c r="BD164" s="7">
        <v>20.170999999999999</v>
      </c>
      <c r="BE164" s="7">
        <v>6.2869999999999999</v>
      </c>
      <c r="BF164" s="7">
        <v>14.728999999999999</v>
      </c>
      <c r="BG164" s="7">
        <v>22.446999999999999</v>
      </c>
      <c r="BH164" s="7">
        <v>41.609000000000002</v>
      </c>
      <c r="BI164" s="7">
        <v>41.171999999999997</v>
      </c>
      <c r="BJ164" s="7">
        <v>35.014000000000003</v>
      </c>
      <c r="BK164" s="7">
        <v>-35.265999999999998</v>
      </c>
      <c r="BL164" s="7">
        <v>-33.475999999999999</v>
      </c>
      <c r="BM164" s="7">
        <v>-5.2910000000000004</v>
      </c>
      <c r="BN164" s="7">
        <v>3.427</v>
      </c>
      <c r="BO164" s="7">
        <v>18.123000000000001</v>
      </c>
      <c r="BP164" s="7">
        <v>15.467000000000001</v>
      </c>
      <c r="BQ164" s="7">
        <v>15.19</v>
      </c>
      <c r="BR164" s="7">
        <v>14.561999999999999</v>
      </c>
      <c r="BS164" s="7">
        <v>39.787999999999997</v>
      </c>
      <c r="BT164" s="7">
        <v>42.491</v>
      </c>
      <c r="BU164" s="7">
        <v>28.61</v>
      </c>
      <c r="BV164" s="7">
        <v>-97.221000000000004</v>
      </c>
      <c r="BW164" s="7">
        <v>-54.296999999999997</v>
      </c>
      <c r="BX164" s="7">
        <v>-9.0510000000000002</v>
      </c>
    </row>
    <row r="165" spans="1:76" x14ac:dyDescent="0.2">
      <c r="A165" s="8" t="s">
        <v>191</v>
      </c>
      <c r="B165" s="8" t="s">
        <v>539</v>
      </c>
      <c r="AF165" s="7">
        <v>0.625</v>
      </c>
      <c r="AG165" s="7">
        <v>7.31</v>
      </c>
      <c r="AH165" s="7">
        <v>7.4290000000000003</v>
      </c>
      <c r="AI165" s="7">
        <v>-1.3919999999999999</v>
      </c>
      <c r="AJ165" s="7">
        <v>-2.6160000000000001</v>
      </c>
      <c r="AK165" s="7">
        <v>-4.569</v>
      </c>
      <c r="AL165" s="7">
        <v>-5.5259999999999998</v>
      </c>
      <c r="AM165" s="7">
        <v>-8.2050000000000001</v>
      </c>
      <c r="AN165" s="7">
        <v>-10.955</v>
      </c>
      <c r="AO165" s="7">
        <v>-3.2429999999999999</v>
      </c>
      <c r="AP165" s="7">
        <v>-3.657</v>
      </c>
      <c r="AQ165" s="7">
        <v>4.149</v>
      </c>
      <c r="AR165" s="7">
        <v>3.3849999999999998</v>
      </c>
      <c r="AS165" s="7">
        <v>-6.8319999999999999</v>
      </c>
      <c r="AT165" s="7">
        <v>-24.279</v>
      </c>
      <c r="AU165" s="7">
        <v>-43.231000000000002</v>
      </c>
      <c r="AV165" s="7">
        <v>-37.954999999999998</v>
      </c>
      <c r="AW165" s="7">
        <v>-35.234000000000002</v>
      </c>
      <c r="AX165" s="7">
        <v>-29.329000000000001</v>
      </c>
      <c r="AY165" s="7">
        <v>-29.045999999999999</v>
      </c>
      <c r="AZ165" s="7">
        <v>-14.903</v>
      </c>
      <c r="BA165" s="7">
        <v>-1.4039999999999999</v>
      </c>
      <c r="BB165" s="7">
        <v>0.70599999999999996</v>
      </c>
      <c r="BC165" s="7">
        <v>0.42899999999999999</v>
      </c>
      <c r="BD165" s="7">
        <v>-28.14</v>
      </c>
      <c r="BE165" s="7">
        <v>-43.918999999999997</v>
      </c>
      <c r="BF165" s="7">
        <v>-37.792000000000002</v>
      </c>
      <c r="BG165" s="7">
        <v>-32.502000000000002</v>
      </c>
      <c r="BH165" s="7">
        <v>-16.28</v>
      </c>
      <c r="BI165" s="7">
        <v>-19.591999999999999</v>
      </c>
      <c r="BJ165" s="7">
        <v>-29.396999999999998</v>
      </c>
      <c r="BK165" s="7">
        <v>-101.127</v>
      </c>
      <c r="BL165" s="7">
        <v>-101.482</v>
      </c>
      <c r="BM165" s="7">
        <v>-76.215999999999994</v>
      </c>
      <c r="BN165" s="7">
        <v>-69.673000000000002</v>
      </c>
      <c r="BO165" s="7">
        <v>-56.121000000000002</v>
      </c>
      <c r="BP165" s="7">
        <v>-59.377000000000002</v>
      </c>
      <c r="BQ165" s="7">
        <v>-58.927999999999997</v>
      </c>
      <c r="BR165" s="7">
        <v>-60.125</v>
      </c>
      <c r="BS165" s="7">
        <v>-36.552</v>
      </c>
      <c r="BT165" s="7">
        <v>-35.671999999999997</v>
      </c>
      <c r="BU165" s="7">
        <v>-51.503</v>
      </c>
      <c r="BV165" s="7">
        <v>-178.416</v>
      </c>
      <c r="BW165" s="7">
        <v>-138.70099999999999</v>
      </c>
      <c r="BX165" s="7">
        <v>-100.568</v>
      </c>
    </row>
    <row r="167" spans="1:76" x14ac:dyDescent="0.2">
      <c r="A167" s="5" t="s">
        <v>235</v>
      </c>
    </row>
    <row r="168" spans="1:76" x14ac:dyDescent="0.2">
      <c r="A168" s="6" t="s">
        <v>462</v>
      </c>
    </row>
    <row r="169" spans="1:76" x14ac:dyDescent="0.2">
      <c r="A169" s="6" t="s">
        <v>584</v>
      </c>
    </row>
    <row r="170" spans="1:76" x14ac:dyDescent="0.2">
      <c r="A170" s="6" t="s">
        <v>585</v>
      </c>
    </row>
    <row r="171" spans="1:76" x14ac:dyDescent="0.2">
      <c r="A171" s="6" t="s">
        <v>586</v>
      </c>
    </row>
  </sheetData>
  <hyperlinks>
    <hyperlink ref="A167" r:id="rId1" xr:uid="{0355C3CB-ABF9-144B-9FC9-5466CC307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F1810-A3B6-E445-BD02-A62EC2FD674F}">
  <dimension ref="A1:BX105"/>
  <sheetViews>
    <sheetView workbookViewId="0">
      <pane xSplit="2" ySplit="5" topLeftCell="BM77" activePane="bottomRight" state="frozen"/>
      <selection pane="topRight"/>
      <selection pane="bottomLeft"/>
      <selection pane="bottomRight"/>
    </sheetView>
  </sheetViews>
  <sheetFormatPr baseColWidth="10" defaultColWidth="8.83203125" defaultRowHeight="15" x14ac:dyDescent="0.2"/>
  <cols>
    <col min="1" max="1" width="19.6640625" bestFit="1" customWidth="1"/>
    <col min="2" max="2" width="56.6640625" bestFit="1" customWidth="1"/>
    <col min="3" max="76" width="13" customWidth="1"/>
  </cols>
  <sheetData>
    <row r="1" spans="1:76" x14ac:dyDescent="0.2">
      <c r="A1" s="1" t="s">
        <v>541</v>
      </c>
    </row>
    <row r="2" spans="1:76" x14ac:dyDescent="0.2">
      <c r="A2" s="1" t="s">
        <v>92</v>
      </c>
    </row>
    <row r="3" spans="1:76" x14ac:dyDescent="0.2">
      <c r="A3" s="2" t="s">
        <v>0</v>
      </c>
    </row>
    <row r="5" spans="1:76" ht="12.75" customHeight="1" x14ac:dyDescent="0.2">
      <c r="C5" s="8" t="s">
        <v>1</v>
      </c>
      <c r="D5" s="8" t="s">
        <v>2</v>
      </c>
      <c r="E5" s="8" t="s">
        <v>3</v>
      </c>
      <c r="F5" s="8" t="s">
        <v>4</v>
      </c>
      <c r="G5" s="8" t="s">
        <v>5</v>
      </c>
      <c r="H5" s="8" t="s">
        <v>6</v>
      </c>
      <c r="I5" s="8" t="s">
        <v>7</v>
      </c>
      <c r="J5" s="8" t="s">
        <v>8</v>
      </c>
      <c r="K5" s="8" t="s">
        <v>9</v>
      </c>
      <c r="L5" s="8" t="s">
        <v>10</v>
      </c>
      <c r="M5" s="8" t="s">
        <v>11</v>
      </c>
      <c r="N5" s="8" t="s">
        <v>12</v>
      </c>
      <c r="O5" s="8" t="s">
        <v>13</v>
      </c>
      <c r="P5" s="8" t="s">
        <v>14</v>
      </c>
      <c r="Q5" s="8" t="s">
        <v>15</v>
      </c>
      <c r="R5" s="8" t="s">
        <v>16</v>
      </c>
      <c r="S5" s="8" t="s">
        <v>17</v>
      </c>
      <c r="T5" s="8" t="s">
        <v>18</v>
      </c>
      <c r="U5" s="8" t="s">
        <v>19</v>
      </c>
      <c r="V5" s="8" t="s">
        <v>20</v>
      </c>
      <c r="W5" s="8" t="s">
        <v>21</v>
      </c>
      <c r="X5" s="8" t="s">
        <v>22</v>
      </c>
      <c r="Y5" s="8" t="s">
        <v>23</v>
      </c>
      <c r="Z5" s="8" t="s">
        <v>24</v>
      </c>
      <c r="AA5" s="8" t="s">
        <v>25</v>
      </c>
      <c r="AB5" s="8" t="s">
        <v>26</v>
      </c>
      <c r="AC5" s="8" t="s">
        <v>27</v>
      </c>
      <c r="AD5" s="8" t="s">
        <v>28</v>
      </c>
      <c r="AE5" s="8" t="s">
        <v>29</v>
      </c>
      <c r="AF5" s="8" t="s">
        <v>30</v>
      </c>
      <c r="AG5" s="8" t="s">
        <v>31</v>
      </c>
      <c r="AH5" s="8" t="s">
        <v>32</v>
      </c>
      <c r="AI5" s="8" t="s">
        <v>33</v>
      </c>
      <c r="AJ5" s="8" t="s">
        <v>34</v>
      </c>
      <c r="AK5" s="8" t="s">
        <v>35</v>
      </c>
      <c r="AL5" s="8" t="s">
        <v>36</v>
      </c>
      <c r="AM5" s="8" t="s">
        <v>37</v>
      </c>
      <c r="AN5" s="8" t="s">
        <v>38</v>
      </c>
      <c r="AO5" s="8" t="s">
        <v>39</v>
      </c>
      <c r="AP5" s="8" t="s">
        <v>40</v>
      </c>
      <c r="AQ5" s="8" t="s">
        <v>41</v>
      </c>
      <c r="AR5" s="8" t="s">
        <v>42</v>
      </c>
      <c r="AS5" s="8" t="s">
        <v>43</v>
      </c>
      <c r="AT5" s="8" t="s">
        <v>44</v>
      </c>
      <c r="AU5" s="8" t="s">
        <v>45</v>
      </c>
      <c r="AV5" s="8" t="s">
        <v>46</v>
      </c>
      <c r="AW5" s="8" t="s">
        <v>47</v>
      </c>
      <c r="AX5" s="8" t="s">
        <v>48</v>
      </c>
      <c r="AY5" s="8" t="s">
        <v>49</v>
      </c>
      <c r="AZ5" s="8" t="s">
        <v>50</v>
      </c>
      <c r="BA5" s="8" t="s">
        <v>51</v>
      </c>
      <c r="BB5" s="8" t="s">
        <v>52</v>
      </c>
      <c r="BC5" s="8" t="s">
        <v>53</v>
      </c>
      <c r="BD5" s="8" t="s">
        <v>54</v>
      </c>
      <c r="BE5" s="8" t="s">
        <v>55</v>
      </c>
      <c r="BF5" s="8" t="s">
        <v>56</v>
      </c>
      <c r="BG5" s="8" t="s">
        <v>57</v>
      </c>
      <c r="BH5" s="8" t="s">
        <v>58</v>
      </c>
      <c r="BI5" s="8" t="s">
        <v>59</v>
      </c>
      <c r="BJ5" s="8" t="s">
        <v>60</v>
      </c>
      <c r="BK5" s="8" t="s">
        <v>61</v>
      </c>
      <c r="BL5" s="8" t="s">
        <v>62</v>
      </c>
      <c r="BM5" s="8" t="s">
        <v>63</v>
      </c>
      <c r="BN5" s="8" t="s">
        <v>64</v>
      </c>
      <c r="BO5" s="8" t="s">
        <v>65</v>
      </c>
      <c r="BP5" s="8" t="s">
        <v>66</v>
      </c>
      <c r="BQ5" s="8" t="s">
        <v>67</v>
      </c>
      <c r="BR5" s="8" t="s">
        <v>68</v>
      </c>
      <c r="BS5" s="8" t="s">
        <v>69</v>
      </c>
      <c r="BT5" s="8" t="s">
        <v>70</v>
      </c>
      <c r="BU5" s="8" t="s">
        <v>71</v>
      </c>
      <c r="BV5" s="8" t="s">
        <v>72</v>
      </c>
      <c r="BW5" s="8" t="s">
        <v>73</v>
      </c>
      <c r="BX5" s="8" t="s">
        <v>74</v>
      </c>
    </row>
    <row r="6" spans="1:76" x14ac:dyDescent="0.2">
      <c r="B6" t="s">
        <v>75</v>
      </c>
    </row>
    <row r="7" spans="1:76" x14ac:dyDescent="0.2">
      <c r="B7" t="s">
        <v>76</v>
      </c>
    </row>
    <row r="8" spans="1:76" x14ac:dyDescent="0.2">
      <c r="A8" s="8" t="s">
        <v>77</v>
      </c>
      <c r="B8" s="8" t="s">
        <v>78</v>
      </c>
      <c r="C8" s="7">
        <v>0.46700000000000003</v>
      </c>
      <c r="D8" s="7">
        <v>0.53500000000000003</v>
      </c>
      <c r="E8" s="7">
        <v>0.68600000000000005</v>
      </c>
      <c r="F8" s="7">
        <v>0.78400000000000003</v>
      </c>
      <c r="G8" s="7">
        <v>0.93799999999999994</v>
      </c>
      <c r="H8" s="7">
        <v>1.0129999999999999</v>
      </c>
      <c r="I8" s="7">
        <v>1.1000000000000001</v>
      </c>
      <c r="J8" s="7">
        <v>1.179</v>
      </c>
      <c r="K8" s="7">
        <v>1.42</v>
      </c>
      <c r="L8" s="7">
        <v>1.722</v>
      </c>
      <c r="M8" s="7">
        <v>1.865</v>
      </c>
      <c r="N8" s="7">
        <v>2.0019999999999998</v>
      </c>
      <c r="O8" s="7">
        <v>2.238</v>
      </c>
      <c r="P8" s="7">
        <v>2.4329999999999998</v>
      </c>
      <c r="Q8" s="7">
        <v>2.8370000000000002</v>
      </c>
      <c r="R8" s="7">
        <v>3.2770000000000001</v>
      </c>
      <c r="S8" s="7">
        <v>3.64</v>
      </c>
      <c r="T8" s="7">
        <v>3.9489999999999998</v>
      </c>
      <c r="U8" s="7">
        <v>4.444</v>
      </c>
      <c r="V8" s="7">
        <v>5.2270000000000003</v>
      </c>
      <c r="W8" s="7">
        <v>6.5419999999999998</v>
      </c>
      <c r="X8" s="7">
        <v>7.5119999999999996</v>
      </c>
      <c r="Y8" s="7">
        <v>9.1059999999999999</v>
      </c>
      <c r="Z8" s="7">
        <v>10.592000000000001</v>
      </c>
      <c r="AA8" s="7">
        <v>13.47</v>
      </c>
      <c r="AB8" s="7">
        <v>17.858000000000001</v>
      </c>
      <c r="AC8" s="7">
        <v>18.731000000000002</v>
      </c>
      <c r="AD8" s="7">
        <v>21.98</v>
      </c>
      <c r="AE8" s="7">
        <v>23.298999999999999</v>
      </c>
      <c r="AF8" s="7">
        <v>26.332999999999998</v>
      </c>
      <c r="AG8" s="7">
        <v>30.242999999999999</v>
      </c>
      <c r="AH8" s="7">
        <v>36.698999999999998</v>
      </c>
      <c r="AI8" s="7">
        <v>42.829000000000001</v>
      </c>
      <c r="AJ8" s="7">
        <v>49.765999999999998</v>
      </c>
      <c r="AK8" s="7">
        <v>58.598999999999997</v>
      </c>
      <c r="AL8" s="7">
        <v>67.603999999999999</v>
      </c>
      <c r="AM8" s="7">
        <v>75.281999999999996</v>
      </c>
      <c r="AN8" s="7">
        <v>80.748999999999995</v>
      </c>
      <c r="AO8" s="7">
        <v>83.858000000000004</v>
      </c>
      <c r="AP8" s="7">
        <v>90.959000000000003</v>
      </c>
      <c r="AQ8" s="7">
        <v>104.166</v>
      </c>
      <c r="AR8" s="7">
        <v>108.907</v>
      </c>
      <c r="AS8" s="7">
        <v>107.328</v>
      </c>
      <c r="AT8" s="7">
        <v>108.874</v>
      </c>
      <c r="AU8" s="7">
        <v>111.583</v>
      </c>
      <c r="AV8" s="7">
        <v>108.98699999999999</v>
      </c>
      <c r="AW8" s="7">
        <v>109.822</v>
      </c>
      <c r="AX8" s="7">
        <v>112.756</v>
      </c>
      <c r="AY8" s="7">
        <v>115.288</v>
      </c>
      <c r="AZ8" s="7">
        <v>121.17700000000001</v>
      </c>
      <c r="BA8" s="7">
        <v>126.672</v>
      </c>
      <c r="BB8" s="7">
        <v>143.37700000000001</v>
      </c>
      <c r="BC8" s="7">
        <v>147.679</v>
      </c>
      <c r="BD8" s="7">
        <v>149.68</v>
      </c>
      <c r="BE8" s="7">
        <v>149.042</v>
      </c>
      <c r="BF8" s="7">
        <v>158.459</v>
      </c>
      <c r="BG8" s="7">
        <v>167.68100000000001</v>
      </c>
      <c r="BH8" s="7">
        <v>183.35</v>
      </c>
      <c r="BI8" s="7">
        <v>197.37299999999999</v>
      </c>
      <c r="BJ8" s="7">
        <v>197.3</v>
      </c>
      <c r="BK8" s="7">
        <v>198.64</v>
      </c>
      <c r="BL8" s="7">
        <v>213.02600000000001</v>
      </c>
      <c r="BM8" s="7">
        <v>209.53899999999999</v>
      </c>
      <c r="BN8" s="7">
        <v>211.369</v>
      </c>
      <c r="BO8" s="7">
        <v>217.691</v>
      </c>
      <c r="BP8" s="7">
        <v>226.71100000000001</v>
      </c>
      <c r="BQ8" s="7">
        <v>233.934</v>
      </c>
      <c r="BR8" s="7">
        <v>231.261</v>
      </c>
      <c r="BS8" s="7">
        <v>236.179</v>
      </c>
      <c r="BT8" s="7">
        <v>242.673</v>
      </c>
      <c r="BU8" s="7">
        <v>247.39699999999999</v>
      </c>
      <c r="BV8" s="7">
        <v>251.21700000000001</v>
      </c>
      <c r="BW8" s="7">
        <v>267.52100000000002</v>
      </c>
      <c r="BX8" s="7">
        <v>268.83600000000001</v>
      </c>
    </row>
    <row r="9" spans="1:76" x14ac:dyDescent="0.2">
      <c r="A9" s="8" t="s">
        <v>79</v>
      </c>
      <c r="B9" s="8" t="s">
        <v>80</v>
      </c>
      <c r="AF9" s="7">
        <v>26.251000000000001</v>
      </c>
      <c r="AG9" s="7">
        <v>30.152000000000001</v>
      </c>
      <c r="AH9" s="7">
        <v>36.576999999999998</v>
      </c>
      <c r="AI9" s="7">
        <v>42.686999999999998</v>
      </c>
      <c r="AJ9" s="7">
        <v>49.582000000000001</v>
      </c>
      <c r="AK9" s="7">
        <v>58.371000000000002</v>
      </c>
      <c r="AL9" s="7">
        <v>67.311000000000007</v>
      </c>
      <c r="AM9" s="7">
        <v>74.953999999999994</v>
      </c>
      <c r="AN9" s="7">
        <v>80.391999999999996</v>
      </c>
      <c r="AO9" s="7">
        <v>83.498000000000005</v>
      </c>
      <c r="AP9" s="7">
        <v>90.537000000000006</v>
      </c>
      <c r="AQ9" s="7">
        <v>103.702</v>
      </c>
      <c r="AR9" s="7">
        <v>108.419</v>
      </c>
      <c r="AS9" s="7">
        <v>106.797</v>
      </c>
      <c r="AT9" s="7">
        <v>108.316</v>
      </c>
      <c r="AU9" s="7">
        <v>111.021</v>
      </c>
      <c r="AV9" s="7">
        <v>108.389</v>
      </c>
      <c r="AW9" s="7">
        <v>109.16800000000001</v>
      </c>
      <c r="AX9" s="7">
        <v>112.00700000000001</v>
      </c>
      <c r="AY9" s="7">
        <v>114.43300000000001</v>
      </c>
      <c r="AZ9" s="7">
        <v>120.22</v>
      </c>
      <c r="BA9" s="7">
        <v>125.56399999999999</v>
      </c>
      <c r="BB9" s="7">
        <v>142.09899999999999</v>
      </c>
      <c r="BC9" s="7">
        <v>146.29400000000001</v>
      </c>
      <c r="BD9" s="7">
        <v>148.22999999999999</v>
      </c>
      <c r="BE9" s="7">
        <v>147.58799999999999</v>
      </c>
      <c r="BF9" s="7">
        <v>157.03399999999999</v>
      </c>
      <c r="BG9" s="7">
        <v>166.13300000000001</v>
      </c>
      <c r="BH9" s="7">
        <v>181.64599999999999</v>
      </c>
      <c r="BI9" s="7">
        <v>195.535</v>
      </c>
      <c r="BJ9" s="7">
        <v>195.37100000000001</v>
      </c>
      <c r="BK9" s="7">
        <v>196.88200000000001</v>
      </c>
      <c r="BL9" s="7">
        <v>211.05799999999999</v>
      </c>
      <c r="BM9" s="7">
        <v>207.458</v>
      </c>
      <c r="BN9" s="7">
        <v>209.13399999999999</v>
      </c>
      <c r="BO9" s="7">
        <v>215.44300000000001</v>
      </c>
      <c r="BP9" s="7">
        <v>224.35</v>
      </c>
      <c r="BQ9" s="7">
        <v>231.37200000000001</v>
      </c>
      <c r="BR9" s="7">
        <v>228.535</v>
      </c>
      <c r="BS9" s="7">
        <v>233.245</v>
      </c>
      <c r="BT9" s="7">
        <v>239.499</v>
      </c>
      <c r="BU9" s="7">
        <v>244.20599999999999</v>
      </c>
      <c r="BV9" s="7">
        <v>247.98699999999999</v>
      </c>
      <c r="BW9" s="7">
        <v>263.97399999999999</v>
      </c>
    </row>
    <row r="10" spans="1:76" x14ac:dyDescent="0.2">
      <c r="A10" s="8" t="s">
        <v>81</v>
      </c>
      <c r="B10" s="8" t="s">
        <v>82</v>
      </c>
      <c r="AF10" s="7">
        <v>8.3000000000000004E-2</v>
      </c>
      <c r="AG10" s="7">
        <v>9.0999999999999998E-2</v>
      </c>
      <c r="AH10" s="7">
        <v>0.122</v>
      </c>
      <c r="AI10" s="7">
        <v>0.14199999999999999</v>
      </c>
      <c r="AJ10" s="7">
        <v>0.185</v>
      </c>
      <c r="AK10" s="7">
        <v>0.22900000000000001</v>
      </c>
      <c r="AL10" s="7">
        <v>0.29199999999999998</v>
      </c>
      <c r="AM10" s="7">
        <v>0.32800000000000001</v>
      </c>
      <c r="AN10" s="7">
        <v>0.35799999999999998</v>
      </c>
      <c r="AO10" s="7">
        <v>0.36</v>
      </c>
      <c r="AP10" s="7">
        <v>0.42199999999999999</v>
      </c>
      <c r="AQ10" s="7">
        <v>0.46400000000000002</v>
      </c>
      <c r="AR10" s="7">
        <v>0.48899999999999999</v>
      </c>
      <c r="AS10" s="7">
        <v>0.53100000000000003</v>
      </c>
      <c r="AT10" s="7">
        <v>0.55800000000000005</v>
      </c>
      <c r="AU10" s="7">
        <v>0.56200000000000006</v>
      </c>
      <c r="AV10" s="7">
        <v>0.59799999999999998</v>
      </c>
      <c r="AW10" s="7">
        <v>0.65400000000000003</v>
      </c>
      <c r="AX10" s="7">
        <v>0.749</v>
      </c>
      <c r="AY10" s="7">
        <v>0.85499999999999998</v>
      </c>
      <c r="AZ10" s="7">
        <v>0.95699999999999996</v>
      </c>
      <c r="BA10" s="7">
        <v>1.1080000000000001</v>
      </c>
      <c r="BB10" s="7">
        <v>1.278</v>
      </c>
      <c r="BC10" s="7">
        <v>1.385</v>
      </c>
      <c r="BD10" s="7">
        <v>1.4490000000000001</v>
      </c>
      <c r="BE10" s="7">
        <v>1.4550000000000001</v>
      </c>
      <c r="BF10" s="7">
        <v>1.425</v>
      </c>
      <c r="BG10" s="7">
        <v>1.5489999999999999</v>
      </c>
      <c r="BH10" s="7">
        <v>1.7050000000000001</v>
      </c>
      <c r="BI10" s="7">
        <v>1.8380000000000001</v>
      </c>
      <c r="BJ10" s="7">
        <v>1.929</v>
      </c>
      <c r="BK10" s="7">
        <v>1.758</v>
      </c>
      <c r="BL10" s="7">
        <v>1.968</v>
      </c>
      <c r="BM10" s="7">
        <v>2.081</v>
      </c>
      <c r="BN10" s="7">
        <v>2.2349999999999999</v>
      </c>
      <c r="BO10" s="7">
        <v>2.2480000000000002</v>
      </c>
      <c r="BP10" s="7">
        <v>2.3610000000000002</v>
      </c>
      <c r="BQ10" s="7">
        <v>2.5619999999999998</v>
      </c>
      <c r="BR10" s="7">
        <v>2.726</v>
      </c>
      <c r="BS10" s="7">
        <v>2.9340000000000002</v>
      </c>
      <c r="BT10" s="7">
        <v>3.1739999999999999</v>
      </c>
      <c r="BU10" s="7">
        <v>3.1909999999999998</v>
      </c>
      <c r="BV10" s="7">
        <v>3.23</v>
      </c>
      <c r="BW10" s="7">
        <v>3.5470000000000002</v>
      </c>
    </row>
    <row r="11" spans="1:76" x14ac:dyDescent="0.2">
      <c r="B11" t="s">
        <v>83</v>
      </c>
    </row>
    <row r="12" spans="1:76" x14ac:dyDescent="0.2">
      <c r="A12" s="8" t="s">
        <v>84</v>
      </c>
      <c r="B12" s="8" t="s">
        <v>85</v>
      </c>
      <c r="C12" s="7">
        <v>0.17499999999999999</v>
      </c>
      <c r="D12" s="7">
        <v>0.192</v>
      </c>
      <c r="E12" s="7">
        <v>0.23699999999999999</v>
      </c>
      <c r="F12" s="7">
        <v>0.29199999999999998</v>
      </c>
      <c r="G12" s="7">
        <v>0.33300000000000002</v>
      </c>
      <c r="H12" s="7">
        <v>0.374</v>
      </c>
      <c r="I12" s="7">
        <v>0.41799999999999998</v>
      </c>
      <c r="J12" s="7">
        <v>0.44600000000000001</v>
      </c>
      <c r="K12" s="7">
        <v>0.49399999999999999</v>
      </c>
      <c r="L12" s="7">
        <v>0.58899999999999997</v>
      </c>
      <c r="M12" s="7">
        <v>0.64700000000000002</v>
      </c>
      <c r="N12" s="7">
        <v>0.71599999999999997</v>
      </c>
      <c r="O12" s="7">
        <v>0.80900000000000005</v>
      </c>
      <c r="P12" s="7">
        <v>0.92100000000000004</v>
      </c>
      <c r="Q12" s="7">
        <v>1.149</v>
      </c>
      <c r="R12" s="7">
        <v>1.403</v>
      </c>
      <c r="S12" s="7">
        <v>1.5529999999999999</v>
      </c>
      <c r="T12" s="7">
        <v>1.7070000000000001</v>
      </c>
      <c r="U12" s="7">
        <v>1.978</v>
      </c>
      <c r="V12" s="7">
        <v>2.2759999999999998</v>
      </c>
      <c r="W12" s="7">
        <v>2.7149999999999999</v>
      </c>
      <c r="X12" s="7">
        <v>3.19</v>
      </c>
      <c r="Y12" s="7">
        <v>3.9860000000000002</v>
      </c>
      <c r="Z12" s="7">
        <v>4.7460000000000004</v>
      </c>
      <c r="AA12" s="7">
        <v>6.01</v>
      </c>
      <c r="AB12" s="7">
        <v>7.774</v>
      </c>
      <c r="AC12" s="7">
        <v>8.3789999999999996</v>
      </c>
      <c r="AD12" s="7">
        <v>10.022</v>
      </c>
      <c r="AE12" s="7">
        <v>11.382</v>
      </c>
      <c r="AF12" s="7">
        <v>13.622999999999999</v>
      </c>
      <c r="AG12" s="7">
        <v>15.464</v>
      </c>
      <c r="AH12" s="7">
        <v>18.562999999999999</v>
      </c>
      <c r="AI12" s="7">
        <v>20.998999999999999</v>
      </c>
      <c r="AJ12" s="7">
        <v>24.422000000000001</v>
      </c>
      <c r="AK12" s="7">
        <v>28.010999999999999</v>
      </c>
      <c r="AL12" s="7">
        <v>32.96</v>
      </c>
      <c r="AM12" s="7">
        <v>37.32</v>
      </c>
      <c r="AN12" s="7">
        <v>40.281999999999996</v>
      </c>
      <c r="AO12" s="7">
        <v>41.997</v>
      </c>
      <c r="AP12" s="7">
        <v>44.969000000000001</v>
      </c>
      <c r="AQ12" s="7">
        <v>50.655000000000001</v>
      </c>
      <c r="AR12" s="7">
        <v>55.506</v>
      </c>
      <c r="AS12" s="7">
        <v>53.110999999999997</v>
      </c>
      <c r="AT12" s="7">
        <v>54.084000000000003</v>
      </c>
      <c r="AU12" s="7">
        <v>51.878999999999998</v>
      </c>
      <c r="AV12" s="7">
        <v>51.386000000000003</v>
      </c>
      <c r="AW12" s="7">
        <v>58.515000000000001</v>
      </c>
      <c r="AX12" s="7">
        <v>59.884</v>
      </c>
      <c r="AY12" s="7">
        <v>63.500999999999998</v>
      </c>
      <c r="AZ12" s="7">
        <v>68.822000000000003</v>
      </c>
      <c r="BA12" s="7">
        <v>70.058000000000007</v>
      </c>
      <c r="BB12" s="7">
        <v>77.387</v>
      </c>
      <c r="BC12" s="7">
        <v>83.891999999999996</v>
      </c>
      <c r="BD12" s="7">
        <v>84.007999999999996</v>
      </c>
      <c r="BE12" s="7">
        <v>85.489000000000004</v>
      </c>
      <c r="BF12" s="7">
        <v>89.277000000000001</v>
      </c>
      <c r="BG12" s="7">
        <v>97.570999999999998</v>
      </c>
      <c r="BH12" s="7">
        <v>109.295</v>
      </c>
      <c r="BI12" s="7">
        <v>119.83799999999999</v>
      </c>
      <c r="BJ12" s="7">
        <v>121.5</v>
      </c>
      <c r="BK12" s="7">
        <v>120.17100000000001</v>
      </c>
      <c r="BL12" s="7">
        <v>122.72199999999999</v>
      </c>
      <c r="BM12" s="7">
        <v>121.392</v>
      </c>
      <c r="BN12" s="7">
        <v>123.76600000000001</v>
      </c>
      <c r="BO12" s="7">
        <v>125.43300000000001</v>
      </c>
      <c r="BP12" s="7">
        <v>131.22300000000001</v>
      </c>
      <c r="BQ12" s="7">
        <v>137.35400000000001</v>
      </c>
      <c r="BR12" s="7">
        <v>135.733</v>
      </c>
      <c r="BS12" s="7">
        <v>147.40299999999999</v>
      </c>
      <c r="BT12" s="7">
        <v>147.48099999999999</v>
      </c>
      <c r="BU12" s="7">
        <v>155.845</v>
      </c>
      <c r="BV12" s="7">
        <v>160.227</v>
      </c>
      <c r="BW12" s="7">
        <v>166.68799999999999</v>
      </c>
      <c r="BX12" s="7">
        <v>172.399</v>
      </c>
    </row>
    <row r="13" spans="1:76" x14ac:dyDescent="0.2">
      <c r="A13" s="8" t="s">
        <v>86</v>
      </c>
      <c r="B13" s="8" t="s">
        <v>87</v>
      </c>
      <c r="C13" s="7">
        <v>0.29199999999999998</v>
      </c>
      <c r="D13" s="7">
        <v>0.34300000000000003</v>
      </c>
      <c r="E13" s="7">
        <v>0.44900000000000001</v>
      </c>
      <c r="F13" s="7">
        <v>0.49299999999999999</v>
      </c>
      <c r="G13" s="7">
        <v>0.60499999999999998</v>
      </c>
      <c r="H13" s="7">
        <v>0.63900000000000001</v>
      </c>
      <c r="I13" s="7">
        <v>0.68300000000000005</v>
      </c>
      <c r="J13" s="7">
        <v>0.73299999999999998</v>
      </c>
      <c r="K13" s="7">
        <v>0.92600000000000005</v>
      </c>
      <c r="L13" s="7">
        <v>1.133</v>
      </c>
      <c r="M13" s="7">
        <v>1.2190000000000001</v>
      </c>
      <c r="N13" s="7">
        <v>1.286</v>
      </c>
      <c r="O13" s="7">
        <v>1.43</v>
      </c>
      <c r="P13" s="7">
        <v>1.512</v>
      </c>
      <c r="Q13" s="7">
        <v>1.6879999999999999</v>
      </c>
      <c r="R13" s="7">
        <v>1.8740000000000001</v>
      </c>
      <c r="S13" s="7">
        <v>2.0870000000000002</v>
      </c>
      <c r="T13" s="7">
        <v>2.242</v>
      </c>
      <c r="U13" s="7">
        <v>2.4649999999999999</v>
      </c>
      <c r="V13" s="7">
        <v>2.9510000000000001</v>
      </c>
      <c r="W13" s="7">
        <v>3.827</v>
      </c>
      <c r="X13" s="7">
        <v>4.3220000000000001</v>
      </c>
      <c r="Y13" s="7">
        <v>5.12</v>
      </c>
      <c r="Z13" s="7">
        <v>5.8460000000000001</v>
      </c>
      <c r="AA13" s="7">
        <v>7.46</v>
      </c>
      <c r="AB13" s="7">
        <v>10.084</v>
      </c>
      <c r="AC13" s="7">
        <v>10.352</v>
      </c>
      <c r="AD13" s="7">
        <v>11.957000000000001</v>
      </c>
      <c r="AE13" s="7">
        <v>11.917</v>
      </c>
      <c r="AF13" s="7">
        <v>12.71</v>
      </c>
      <c r="AG13" s="7">
        <v>14.779</v>
      </c>
      <c r="AH13" s="7">
        <v>18.135000000000002</v>
      </c>
      <c r="AI13" s="7">
        <v>21.83</v>
      </c>
      <c r="AJ13" s="7">
        <v>25.344000000000001</v>
      </c>
      <c r="AK13" s="7">
        <v>30.588999999999999</v>
      </c>
      <c r="AL13" s="7">
        <v>34.643000000000001</v>
      </c>
      <c r="AM13" s="7">
        <v>37.962000000000003</v>
      </c>
      <c r="AN13" s="7">
        <v>40.466999999999999</v>
      </c>
      <c r="AO13" s="7">
        <v>41.860999999999997</v>
      </c>
      <c r="AP13" s="7">
        <v>45.988999999999997</v>
      </c>
      <c r="AQ13" s="7">
        <v>53.511000000000003</v>
      </c>
      <c r="AR13" s="7">
        <v>53.402000000000001</v>
      </c>
      <c r="AS13" s="7">
        <v>54.216999999999999</v>
      </c>
      <c r="AT13" s="7">
        <v>54.79</v>
      </c>
      <c r="AU13" s="7">
        <v>59.704000000000001</v>
      </c>
      <c r="AV13" s="7">
        <v>57.600999999999999</v>
      </c>
      <c r="AW13" s="7">
        <v>51.308</v>
      </c>
      <c r="AX13" s="7">
        <v>52.872999999999998</v>
      </c>
      <c r="AY13" s="7">
        <v>51.786999999999999</v>
      </c>
      <c r="AZ13" s="7">
        <v>52.354999999999997</v>
      </c>
      <c r="BA13" s="7">
        <v>56.613999999999997</v>
      </c>
      <c r="BB13" s="7">
        <v>65.989999999999995</v>
      </c>
      <c r="BC13" s="7">
        <v>63.786999999999999</v>
      </c>
      <c r="BD13" s="7">
        <v>65.671999999999997</v>
      </c>
      <c r="BE13" s="7">
        <v>63.552999999999997</v>
      </c>
      <c r="BF13" s="7">
        <v>69.182000000000002</v>
      </c>
      <c r="BG13" s="7">
        <v>70.11</v>
      </c>
      <c r="BH13" s="7">
        <v>74.055999999999997</v>
      </c>
      <c r="BI13" s="7">
        <v>77.534999999999997</v>
      </c>
      <c r="BJ13" s="7">
        <v>75.8</v>
      </c>
      <c r="BK13" s="7">
        <v>78.468999999999994</v>
      </c>
      <c r="BL13" s="7">
        <v>90.304000000000002</v>
      </c>
      <c r="BM13" s="7">
        <v>88.147000000000006</v>
      </c>
      <c r="BN13" s="7">
        <v>87.602999999999994</v>
      </c>
      <c r="BO13" s="7">
        <v>92.257999999999996</v>
      </c>
      <c r="BP13" s="7">
        <v>95.488</v>
      </c>
      <c r="BQ13" s="7">
        <v>96.58</v>
      </c>
      <c r="BR13" s="7">
        <v>95.528000000000006</v>
      </c>
      <c r="BS13" s="7">
        <v>88.775999999999996</v>
      </c>
      <c r="BT13" s="7">
        <v>95.191999999999993</v>
      </c>
      <c r="BU13" s="7">
        <v>91.552000000000007</v>
      </c>
      <c r="BV13" s="7">
        <v>90.99</v>
      </c>
      <c r="BW13" s="7">
        <v>100.833</v>
      </c>
      <c r="BX13" s="7">
        <v>96.436999999999998</v>
      </c>
    </row>
    <row r="14" spans="1:76" x14ac:dyDescent="0.2">
      <c r="A14" s="8" t="s">
        <v>88</v>
      </c>
      <c r="B14" s="8" t="s">
        <v>89</v>
      </c>
      <c r="AF14" s="7">
        <v>0.81</v>
      </c>
      <c r="AG14" s="7">
        <v>0.94599999999999995</v>
      </c>
      <c r="AH14" s="7">
        <v>1.143</v>
      </c>
      <c r="AI14" s="7">
        <v>1.355</v>
      </c>
      <c r="AJ14" s="7">
        <v>1.6220000000000001</v>
      </c>
      <c r="AK14" s="7">
        <v>1.9410000000000001</v>
      </c>
      <c r="AL14" s="7">
        <v>2.2789999999999999</v>
      </c>
      <c r="AM14" s="7">
        <v>2.6360000000000001</v>
      </c>
      <c r="AN14" s="7">
        <v>3.1309999999999998</v>
      </c>
      <c r="AO14" s="7">
        <v>3.5310000000000001</v>
      </c>
      <c r="AP14" s="7">
        <v>3.915</v>
      </c>
      <c r="AQ14" s="7">
        <v>4.1310000000000002</v>
      </c>
      <c r="AR14" s="7">
        <v>4.5270000000000001</v>
      </c>
      <c r="AS14" s="7">
        <v>4.8259999999999996</v>
      </c>
      <c r="AT14" s="7">
        <v>4.8479999999999999</v>
      </c>
      <c r="AU14" s="7">
        <v>4.96</v>
      </c>
      <c r="AV14" s="7">
        <v>4.9710000000000001</v>
      </c>
      <c r="AW14" s="7">
        <v>4.8849999999999998</v>
      </c>
      <c r="AX14" s="7">
        <v>5.0540000000000003</v>
      </c>
      <c r="AY14" s="7">
        <v>5.3920000000000003</v>
      </c>
      <c r="AZ14" s="7">
        <v>5.6580000000000004</v>
      </c>
      <c r="BA14" s="7">
        <v>6.157</v>
      </c>
      <c r="BB14" s="7">
        <v>7.0350000000000001</v>
      </c>
      <c r="BC14" s="7">
        <v>7.7919999999999998</v>
      </c>
      <c r="BD14" s="7">
        <v>8.2279999999999998</v>
      </c>
      <c r="BE14" s="7">
        <v>8.5890000000000004</v>
      </c>
      <c r="BF14" s="7">
        <v>9.0879999999999992</v>
      </c>
      <c r="BG14" s="7">
        <v>9.734</v>
      </c>
      <c r="BH14" s="7">
        <v>10.528</v>
      </c>
      <c r="BI14" s="7">
        <v>11.018000000000001</v>
      </c>
      <c r="BJ14" s="7">
        <v>11.814</v>
      </c>
      <c r="BK14" s="7">
        <v>12.105</v>
      </c>
      <c r="BL14" s="7">
        <v>12.371</v>
      </c>
      <c r="BM14" s="7">
        <v>12.955</v>
      </c>
      <c r="BN14" s="7">
        <v>13.664999999999999</v>
      </c>
      <c r="BO14" s="7">
        <v>13.923</v>
      </c>
      <c r="BP14" s="7">
        <v>14.208</v>
      </c>
      <c r="BQ14" s="7">
        <v>14.807</v>
      </c>
      <c r="BR14" s="7">
        <v>15.571999999999999</v>
      </c>
      <c r="BS14" s="7">
        <v>16.661999999999999</v>
      </c>
      <c r="BT14" s="7">
        <v>17.747</v>
      </c>
      <c r="BU14" s="7">
        <v>19.263999999999999</v>
      </c>
      <c r="BV14" s="7">
        <v>19.972999999999999</v>
      </c>
      <c r="BW14" s="7">
        <v>21.308</v>
      </c>
      <c r="BX14" s="7">
        <v>23.245999999999999</v>
      </c>
    </row>
    <row r="15" spans="1:76" x14ac:dyDescent="0.2">
      <c r="A15" s="8" t="s">
        <v>90</v>
      </c>
      <c r="B15" s="8" t="s">
        <v>91</v>
      </c>
      <c r="AF15" s="7">
        <v>11.901</v>
      </c>
      <c r="AG15" s="7">
        <v>13.834</v>
      </c>
      <c r="AH15" s="7">
        <v>16.992999999999999</v>
      </c>
      <c r="AI15" s="7">
        <v>20.475000000000001</v>
      </c>
      <c r="AJ15" s="7">
        <v>23.722000000000001</v>
      </c>
      <c r="AK15" s="7">
        <v>28.648</v>
      </c>
      <c r="AL15" s="7">
        <v>32.363999999999997</v>
      </c>
      <c r="AM15" s="7">
        <v>35.326000000000001</v>
      </c>
      <c r="AN15" s="7">
        <v>37.335999999999999</v>
      </c>
      <c r="AO15" s="7">
        <v>38.33</v>
      </c>
      <c r="AP15" s="7">
        <v>42.075000000000003</v>
      </c>
      <c r="AQ15" s="7">
        <v>49.38</v>
      </c>
      <c r="AR15" s="7">
        <v>48.874000000000002</v>
      </c>
      <c r="AS15" s="7">
        <v>49.390999999999998</v>
      </c>
      <c r="AT15" s="7">
        <v>49.942</v>
      </c>
      <c r="AU15" s="7">
        <v>54.743000000000002</v>
      </c>
      <c r="AV15" s="7">
        <v>52.63</v>
      </c>
      <c r="AW15" s="7">
        <v>46.421999999999997</v>
      </c>
      <c r="AX15" s="7">
        <v>47.819000000000003</v>
      </c>
      <c r="AY15" s="7">
        <v>46.395000000000003</v>
      </c>
      <c r="AZ15" s="7">
        <v>46.695999999999998</v>
      </c>
      <c r="BA15" s="7">
        <v>50.457000000000001</v>
      </c>
      <c r="BB15" s="7">
        <v>58.954999999999998</v>
      </c>
      <c r="BC15" s="7">
        <v>55.996000000000002</v>
      </c>
      <c r="BD15" s="7">
        <v>57.444000000000003</v>
      </c>
      <c r="BE15" s="7">
        <v>54.965000000000003</v>
      </c>
      <c r="BF15" s="7">
        <v>60.093000000000004</v>
      </c>
      <c r="BG15" s="7">
        <v>60.375999999999998</v>
      </c>
      <c r="BH15" s="7">
        <v>63.527999999999999</v>
      </c>
      <c r="BI15" s="7">
        <v>66.516999999999996</v>
      </c>
      <c r="BJ15" s="7">
        <v>63.987000000000002</v>
      </c>
      <c r="BK15" s="7">
        <v>66.364000000000004</v>
      </c>
      <c r="BL15" s="7">
        <v>77.933000000000007</v>
      </c>
      <c r="BM15" s="7">
        <v>75.191999999999993</v>
      </c>
      <c r="BN15" s="7">
        <v>73.938000000000002</v>
      </c>
      <c r="BO15" s="7">
        <v>78.334999999999994</v>
      </c>
      <c r="BP15" s="7">
        <v>81.28</v>
      </c>
      <c r="BQ15" s="7">
        <v>81.774000000000001</v>
      </c>
      <c r="BR15" s="7">
        <v>79.956000000000003</v>
      </c>
      <c r="BS15" s="7">
        <v>72.114000000000004</v>
      </c>
      <c r="BT15" s="7">
        <v>77.444999999999993</v>
      </c>
      <c r="BU15" s="7">
        <v>72.287999999999997</v>
      </c>
      <c r="BV15" s="7">
        <v>71.016000000000005</v>
      </c>
      <c r="BW15" s="7">
        <v>79.525000000000006</v>
      </c>
      <c r="BX15" s="7">
        <v>73.191000000000003</v>
      </c>
    </row>
    <row r="16" spans="1:76" x14ac:dyDescent="0.2">
      <c r="B16" t="s">
        <v>92</v>
      </c>
    </row>
    <row r="17" spans="1:76" x14ac:dyDescent="0.2">
      <c r="B17" t="s">
        <v>93</v>
      </c>
    </row>
    <row r="18" spans="1:76" x14ac:dyDescent="0.2">
      <c r="B18" t="s">
        <v>76</v>
      </c>
    </row>
    <row r="19" spans="1:76" x14ac:dyDescent="0.2">
      <c r="A19" s="8" t="s">
        <v>86</v>
      </c>
      <c r="B19" s="8" t="s">
        <v>87</v>
      </c>
      <c r="C19" s="7">
        <v>0.29199999999999998</v>
      </c>
      <c r="D19" s="7">
        <v>0.34300000000000003</v>
      </c>
      <c r="E19" s="7">
        <v>0.44900000000000001</v>
      </c>
      <c r="F19" s="7">
        <v>0.49299999999999999</v>
      </c>
      <c r="G19" s="7">
        <v>0.60499999999999998</v>
      </c>
      <c r="H19" s="7">
        <v>0.63900000000000001</v>
      </c>
      <c r="I19" s="7">
        <v>0.68300000000000005</v>
      </c>
      <c r="J19" s="7">
        <v>0.73299999999999998</v>
      </c>
      <c r="K19" s="7">
        <v>0.92600000000000005</v>
      </c>
      <c r="L19" s="7">
        <v>1.133</v>
      </c>
      <c r="M19" s="7">
        <v>1.2190000000000001</v>
      </c>
      <c r="N19" s="7">
        <v>1.286</v>
      </c>
      <c r="O19" s="7">
        <v>1.43</v>
      </c>
      <c r="P19" s="7">
        <v>1.512</v>
      </c>
      <c r="Q19" s="7">
        <v>1.6879999999999999</v>
      </c>
      <c r="R19" s="7">
        <v>1.8740000000000001</v>
      </c>
      <c r="S19" s="7">
        <v>2.0870000000000002</v>
      </c>
      <c r="T19" s="7">
        <v>2.242</v>
      </c>
      <c r="U19" s="7">
        <v>2.4649999999999999</v>
      </c>
      <c r="V19" s="7">
        <v>2.9510000000000001</v>
      </c>
      <c r="W19" s="7">
        <v>3.827</v>
      </c>
      <c r="X19" s="7">
        <v>4.3220000000000001</v>
      </c>
      <c r="Y19" s="7">
        <v>5.12</v>
      </c>
      <c r="Z19" s="7">
        <v>5.8460000000000001</v>
      </c>
      <c r="AA19" s="7">
        <v>7.46</v>
      </c>
      <c r="AB19" s="7">
        <v>10.084</v>
      </c>
      <c r="AC19" s="7">
        <v>10.352</v>
      </c>
      <c r="AD19" s="7">
        <v>11.957000000000001</v>
      </c>
      <c r="AE19" s="7">
        <v>11.917</v>
      </c>
      <c r="AF19" s="7">
        <v>12.71</v>
      </c>
      <c r="AG19" s="7">
        <v>14.779</v>
      </c>
      <c r="AH19" s="7">
        <v>18.135000000000002</v>
      </c>
      <c r="AI19" s="7">
        <v>21.83</v>
      </c>
      <c r="AJ19" s="7">
        <v>25.344000000000001</v>
      </c>
      <c r="AK19" s="7">
        <v>30.588999999999999</v>
      </c>
      <c r="AL19" s="7">
        <v>34.643000000000001</v>
      </c>
      <c r="AM19" s="7">
        <v>37.962000000000003</v>
      </c>
      <c r="AN19" s="7">
        <v>40.466999999999999</v>
      </c>
      <c r="AO19" s="7">
        <v>41.860999999999997</v>
      </c>
      <c r="AP19" s="7">
        <v>45.988999999999997</v>
      </c>
      <c r="AQ19" s="7">
        <v>53.511000000000003</v>
      </c>
      <c r="AR19" s="7">
        <v>53.402000000000001</v>
      </c>
      <c r="AS19" s="7">
        <v>54.216999999999999</v>
      </c>
      <c r="AT19" s="7">
        <v>54.79</v>
      </c>
      <c r="AU19" s="7">
        <v>59.704000000000001</v>
      </c>
      <c r="AV19" s="7">
        <v>57.600999999999999</v>
      </c>
      <c r="AW19" s="7">
        <v>51.308</v>
      </c>
      <c r="AX19" s="7">
        <v>52.872999999999998</v>
      </c>
      <c r="AY19" s="7">
        <v>51.786999999999999</v>
      </c>
      <c r="AZ19" s="7">
        <v>52.354999999999997</v>
      </c>
      <c r="BA19" s="7">
        <v>56.613999999999997</v>
      </c>
      <c r="BB19" s="7">
        <v>65.989999999999995</v>
      </c>
      <c r="BC19" s="7">
        <v>63.786999999999999</v>
      </c>
      <c r="BD19" s="7">
        <v>65.671999999999997</v>
      </c>
      <c r="BE19" s="7">
        <v>63.552999999999997</v>
      </c>
      <c r="BF19" s="7">
        <v>69.182000000000002</v>
      </c>
      <c r="BG19" s="7">
        <v>70.11</v>
      </c>
      <c r="BH19" s="7">
        <v>74.055999999999997</v>
      </c>
      <c r="BI19" s="7">
        <v>77.534999999999997</v>
      </c>
      <c r="BJ19" s="7">
        <v>75.8</v>
      </c>
      <c r="BK19" s="7">
        <v>78.468999999999994</v>
      </c>
      <c r="BL19" s="7">
        <v>90.304000000000002</v>
      </c>
      <c r="BM19" s="7">
        <v>88.147000000000006</v>
      </c>
      <c r="BN19" s="7">
        <v>87.602999999999994</v>
      </c>
      <c r="BO19" s="7">
        <v>92.257999999999996</v>
      </c>
      <c r="BP19" s="7">
        <v>95.488</v>
      </c>
      <c r="BQ19" s="7">
        <v>96.58</v>
      </c>
      <c r="BR19" s="7">
        <v>95.528000000000006</v>
      </c>
      <c r="BS19" s="7">
        <v>88.775999999999996</v>
      </c>
      <c r="BT19" s="7">
        <v>95.191999999999993</v>
      </c>
      <c r="BU19" s="7">
        <v>91.552000000000007</v>
      </c>
      <c r="BV19" s="7">
        <v>90.99</v>
      </c>
      <c r="BW19" s="7">
        <v>100.833</v>
      </c>
      <c r="BX19" s="7">
        <v>96.436999999999998</v>
      </c>
    </row>
    <row r="20" spans="1:76" x14ac:dyDescent="0.2">
      <c r="B20" t="s">
        <v>83</v>
      </c>
    </row>
    <row r="21" spans="1:76" x14ac:dyDescent="0.2">
      <c r="A21" s="8" t="s">
        <v>94</v>
      </c>
      <c r="B21" s="8" t="s">
        <v>95</v>
      </c>
      <c r="C21" s="7">
        <v>0.127</v>
      </c>
      <c r="D21" s="7">
        <v>0.14199999999999999</v>
      </c>
      <c r="E21" s="7">
        <v>0.185</v>
      </c>
      <c r="F21" s="7">
        <v>0.22500000000000001</v>
      </c>
      <c r="G21" s="7">
        <v>0.23400000000000001</v>
      </c>
      <c r="H21" s="7">
        <v>0.26</v>
      </c>
      <c r="I21" s="7">
        <v>0.28799999999999998</v>
      </c>
      <c r="J21" s="7">
        <v>0.32100000000000001</v>
      </c>
      <c r="K21" s="7">
        <v>0.35499999999999998</v>
      </c>
      <c r="L21" s="7">
        <v>0.42599999999999999</v>
      </c>
      <c r="M21" s="7">
        <v>0.496</v>
      </c>
      <c r="N21" s="7">
        <v>0.52400000000000002</v>
      </c>
      <c r="O21" s="7">
        <v>0.59099999999999997</v>
      </c>
      <c r="P21" s="7">
        <v>0.7</v>
      </c>
      <c r="Q21" s="7">
        <v>0.80400000000000005</v>
      </c>
      <c r="R21" s="7">
        <v>0.88800000000000001</v>
      </c>
      <c r="S21" s="7">
        <v>0.96599999999999997</v>
      </c>
      <c r="T21" s="7">
        <v>1.06</v>
      </c>
      <c r="U21" s="7">
        <v>1.224</v>
      </c>
      <c r="V21" s="7">
        <v>1.4350000000000001</v>
      </c>
      <c r="W21" s="7">
        <v>1.69</v>
      </c>
      <c r="X21" s="7">
        <v>2.0430000000000001</v>
      </c>
      <c r="Y21" s="7">
        <v>2.4249999999999998</v>
      </c>
      <c r="Z21" s="7">
        <v>2.8079999999999998</v>
      </c>
      <c r="AA21" s="7">
        <v>3.3420000000000001</v>
      </c>
      <c r="AB21" s="7">
        <v>4.1900000000000004</v>
      </c>
      <c r="AC21" s="7">
        <v>5.1079999999999997</v>
      </c>
      <c r="AD21" s="7">
        <v>6.048</v>
      </c>
      <c r="AE21" s="7">
        <v>6.87</v>
      </c>
      <c r="AF21" s="7">
        <v>7.9089999999999998</v>
      </c>
      <c r="AG21" s="7">
        <v>9.0890000000000004</v>
      </c>
      <c r="AH21" s="7">
        <v>10.625</v>
      </c>
      <c r="AI21" s="7">
        <v>12.37</v>
      </c>
      <c r="AJ21" s="7">
        <v>14.554</v>
      </c>
      <c r="AK21" s="7">
        <v>15.96</v>
      </c>
      <c r="AL21" s="7">
        <v>17.492999999999999</v>
      </c>
      <c r="AM21" s="7">
        <v>18.965</v>
      </c>
      <c r="AN21" s="7">
        <v>19.768999999999998</v>
      </c>
      <c r="AO21" s="7">
        <v>20.74</v>
      </c>
      <c r="AP21" s="7">
        <v>21.742000000000001</v>
      </c>
      <c r="AQ21" s="7">
        <v>22.850999999999999</v>
      </c>
      <c r="AR21" s="7">
        <v>24.074000000000002</v>
      </c>
      <c r="AS21" s="7">
        <v>25.260999999999999</v>
      </c>
      <c r="AT21" s="7">
        <v>26.135999999999999</v>
      </c>
      <c r="AU21" s="7">
        <v>27.616</v>
      </c>
      <c r="AV21" s="7">
        <v>27.506</v>
      </c>
      <c r="AW21" s="7">
        <v>28.946000000000002</v>
      </c>
      <c r="AX21" s="7">
        <v>29.928000000000001</v>
      </c>
      <c r="AY21" s="7">
        <v>30.54</v>
      </c>
      <c r="AZ21" s="7">
        <v>31.45</v>
      </c>
      <c r="BA21" s="7">
        <v>33.093000000000004</v>
      </c>
      <c r="BB21" s="7">
        <v>34.857999999999997</v>
      </c>
      <c r="BC21" s="7">
        <v>35.665999999999997</v>
      </c>
      <c r="BD21" s="7">
        <v>36.612000000000002</v>
      </c>
      <c r="BE21" s="7">
        <v>38.243000000000002</v>
      </c>
      <c r="BF21" s="7">
        <v>39.664000000000001</v>
      </c>
      <c r="BG21" s="7">
        <v>42.292000000000002</v>
      </c>
      <c r="BH21" s="7">
        <v>44.704999999999998</v>
      </c>
      <c r="BI21" s="7">
        <v>46.316000000000003</v>
      </c>
      <c r="BJ21" s="7">
        <v>46.118000000000002</v>
      </c>
      <c r="BK21" s="7">
        <v>47.9</v>
      </c>
      <c r="BL21" s="7">
        <v>48.802999999999997</v>
      </c>
      <c r="BM21" s="7">
        <v>49.448999999999998</v>
      </c>
      <c r="BN21" s="7">
        <v>51.088999999999999</v>
      </c>
      <c r="BO21" s="7">
        <v>50.728999999999999</v>
      </c>
      <c r="BP21" s="7">
        <v>51.569000000000003</v>
      </c>
      <c r="BQ21" s="7">
        <v>52.359000000000002</v>
      </c>
      <c r="BR21" s="7">
        <v>53.31</v>
      </c>
      <c r="BS21" s="7">
        <v>55.180999999999997</v>
      </c>
      <c r="BT21" s="7">
        <v>56.414999999999999</v>
      </c>
      <c r="BU21" s="7">
        <v>56.366</v>
      </c>
      <c r="BV21" s="7">
        <v>56.152999999999999</v>
      </c>
      <c r="BW21" s="7">
        <v>61.493000000000002</v>
      </c>
      <c r="BX21" s="7">
        <v>64.33</v>
      </c>
    </row>
    <row r="22" spans="1:76" x14ac:dyDescent="0.2">
      <c r="A22" s="8" t="s">
        <v>96</v>
      </c>
      <c r="B22" s="8" t="s">
        <v>97</v>
      </c>
      <c r="C22" s="7">
        <v>9.4E-2</v>
      </c>
      <c r="D22" s="7">
        <v>0.106</v>
      </c>
      <c r="E22" s="7">
        <v>0.13900000000000001</v>
      </c>
      <c r="F22" s="7">
        <v>0.16900000000000001</v>
      </c>
      <c r="G22" s="7">
        <v>0.17599999999999999</v>
      </c>
      <c r="H22" s="7">
        <v>0.19500000000000001</v>
      </c>
      <c r="I22" s="7">
        <v>0.215</v>
      </c>
      <c r="J22" s="7">
        <v>0.24199999999999999</v>
      </c>
      <c r="K22" s="7">
        <v>0.26300000000000001</v>
      </c>
      <c r="L22" s="7">
        <v>0.31900000000000001</v>
      </c>
      <c r="M22" s="7">
        <v>0.36399999999999999</v>
      </c>
      <c r="N22" s="7">
        <v>0.38500000000000001</v>
      </c>
      <c r="O22" s="7">
        <v>0.435</v>
      </c>
      <c r="P22" s="7">
        <v>0.51700000000000002</v>
      </c>
      <c r="Q22" s="7">
        <v>0.59599999999999997</v>
      </c>
      <c r="R22" s="7">
        <v>0.66</v>
      </c>
      <c r="S22" s="7">
        <v>0.71799999999999997</v>
      </c>
      <c r="T22" s="7">
        <v>0.78800000000000003</v>
      </c>
      <c r="U22" s="7">
        <v>0.90800000000000003</v>
      </c>
      <c r="V22" s="7">
        <v>1.075</v>
      </c>
      <c r="W22" s="7">
        <v>1.254</v>
      </c>
      <c r="X22" s="7">
        <v>1.5169999999999999</v>
      </c>
      <c r="Y22" s="7">
        <v>1.8149999999999999</v>
      </c>
      <c r="Z22" s="7">
        <v>2.1190000000000002</v>
      </c>
      <c r="AA22" s="7">
        <v>2.5150000000000001</v>
      </c>
      <c r="AB22" s="7">
        <v>3.1520000000000001</v>
      </c>
      <c r="AC22" s="7">
        <v>3.831</v>
      </c>
      <c r="AD22" s="7">
        <v>4.5190000000000001</v>
      </c>
      <c r="AE22" s="7">
        <v>5.1159999999999997</v>
      </c>
      <c r="AF22" s="7">
        <v>5.8419999999999996</v>
      </c>
      <c r="AG22" s="7">
        <v>6.69</v>
      </c>
      <c r="AH22" s="7">
        <v>7.843</v>
      </c>
      <c r="AI22" s="7">
        <v>9.1379999999999999</v>
      </c>
      <c r="AJ22" s="7">
        <v>10.702</v>
      </c>
      <c r="AK22" s="7">
        <v>11.569000000000001</v>
      </c>
      <c r="AL22" s="7">
        <v>12.661</v>
      </c>
      <c r="AM22" s="7">
        <v>13.689</v>
      </c>
      <c r="AN22" s="7">
        <v>14.247</v>
      </c>
      <c r="AO22" s="7">
        <v>14.946999999999999</v>
      </c>
      <c r="AP22" s="7">
        <v>15.612</v>
      </c>
      <c r="AQ22" s="7">
        <v>16.256</v>
      </c>
      <c r="AR22" s="7">
        <v>17.042999999999999</v>
      </c>
      <c r="AS22" s="7">
        <v>17.863</v>
      </c>
      <c r="AT22" s="7">
        <v>18.489999999999998</v>
      </c>
      <c r="AU22" s="7">
        <v>19.541</v>
      </c>
      <c r="AV22" s="7">
        <v>19.664000000000001</v>
      </c>
      <c r="AW22" s="7">
        <v>20.577999999999999</v>
      </c>
      <c r="AX22" s="7">
        <v>21.373999999999999</v>
      </c>
      <c r="AY22" s="7">
        <v>21.864000000000001</v>
      </c>
      <c r="AZ22" s="7">
        <v>22.565000000000001</v>
      </c>
      <c r="BA22" s="7">
        <v>23.704999999999998</v>
      </c>
      <c r="BB22" s="7">
        <v>25.013999999999999</v>
      </c>
      <c r="BC22" s="7">
        <v>25.716000000000001</v>
      </c>
      <c r="BD22" s="7">
        <v>26.31</v>
      </c>
      <c r="BE22" s="7">
        <v>27.425000000000001</v>
      </c>
      <c r="BF22" s="7">
        <v>28.31</v>
      </c>
      <c r="BG22" s="7">
        <v>30.213999999999999</v>
      </c>
      <c r="BH22" s="7">
        <v>32.113</v>
      </c>
      <c r="BI22" s="7">
        <v>33.35</v>
      </c>
      <c r="BJ22" s="7">
        <v>32.954000000000001</v>
      </c>
      <c r="BK22" s="7">
        <v>34.069000000000003</v>
      </c>
      <c r="BL22" s="7">
        <v>34.801000000000002</v>
      </c>
      <c r="BM22" s="7">
        <v>35.209000000000003</v>
      </c>
      <c r="BN22" s="7">
        <v>36.164000000000001</v>
      </c>
      <c r="BO22" s="7">
        <v>35.94</v>
      </c>
      <c r="BP22" s="7">
        <v>36.192999999999998</v>
      </c>
      <c r="BQ22" s="7">
        <v>36.886000000000003</v>
      </c>
      <c r="BR22" s="7">
        <v>37.628999999999998</v>
      </c>
      <c r="BS22" s="7">
        <v>38.79</v>
      </c>
      <c r="BT22" s="7">
        <v>39.764000000000003</v>
      </c>
      <c r="BU22" s="7">
        <v>41.076999999999998</v>
      </c>
      <c r="BV22" s="7">
        <v>41.121000000000002</v>
      </c>
      <c r="BW22" s="7">
        <v>45.122</v>
      </c>
      <c r="BX22" s="7">
        <v>47.460999999999999</v>
      </c>
    </row>
    <row r="23" spans="1:76" x14ac:dyDescent="0.2">
      <c r="A23" s="8" t="s">
        <v>98</v>
      </c>
      <c r="B23" s="8" t="s">
        <v>99</v>
      </c>
      <c r="C23" s="7">
        <v>3.3000000000000002E-2</v>
      </c>
      <c r="D23" s="7">
        <v>3.5999999999999997E-2</v>
      </c>
      <c r="E23" s="7">
        <v>4.5999999999999999E-2</v>
      </c>
      <c r="F23" s="7">
        <v>5.6000000000000001E-2</v>
      </c>
      <c r="G23" s="7">
        <v>5.8999999999999997E-2</v>
      </c>
      <c r="H23" s="7">
        <v>6.5000000000000002E-2</v>
      </c>
      <c r="I23" s="7">
        <v>7.3999999999999996E-2</v>
      </c>
      <c r="J23" s="7">
        <v>7.9000000000000001E-2</v>
      </c>
      <c r="K23" s="7">
        <v>9.1999999999999998E-2</v>
      </c>
      <c r="L23" s="7">
        <v>0.107</v>
      </c>
      <c r="M23" s="7">
        <v>0.13200000000000001</v>
      </c>
      <c r="N23" s="7">
        <v>0.13900000000000001</v>
      </c>
      <c r="O23" s="7">
        <v>0.156</v>
      </c>
      <c r="P23" s="7">
        <v>0.183</v>
      </c>
      <c r="Q23" s="7">
        <v>0.20799999999999999</v>
      </c>
      <c r="R23" s="7">
        <v>0.22800000000000001</v>
      </c>
      <c r="S23" s="7">
        <v>0.248</v>
      </c>
      <c r="T23" s="7">
        <v>0.27300000000000002</v>
      </c>
      <c r="U23" s="7">
        <v>0.316</v>
      </c>
      <c r="V23" s="7">
        <v>0.36099999999999999</v>
      </c>
      <c r="W23" s="7">
        <v>0.437</v>
      </c>
      <c r="X23" s="7">
        <v>0.52600000000000002</v>
      </c>
      <c r="Y23" s="7">
        <v>0.61099999999999999</v>
      </c>
      <c r="Z23" s="7">
        <v>0.69</v>
      </c>
      <c r="AA23" s="7">
        <v>0.82699999999999996</v>
      </c>
      <c r="AB23" s="7">
        <v>1.0389999999999999</v>
      </c>
      <c r="AC23" s="7">
        <v>1.278</v>
      </c>
      <c r="AD23" s="7">
        <v>1.5289999999999999</v>
      </c>
      <c r="AE23" s="7">
        <v>1.754</v>
      </c>
      <c r="AF23" s="7">
        <v>2.0680000000000001</v>
      </c>
      <c r="AG23" s="7">
        <v>2.399</v>
      </c>
      <c r="AH23" s="7">
        <v>2.7810000000000001</v>
      </c>
      <c r="AI23" s="7">
        <v>3.2330000000000001</v>
      </c>
      <c r="AJ23" s="7">
        <v>3.8519999999999999</v>
      </c>
      <c r="AK23" s="7">
        <v>4.3899999999999997</v>
      </c>
      <c r="AL23" s="7">
        <v>4.8319999999999999</v>
      </c>
      <c r="AM23" s="7">
        <v>5.2759999999999998</v>
      </c>
      <c r="AN23" s="7">
        <v>5.5220000000000002</v>
      </c>
      <c r="AO23" s="7">
        <v>5.7930000000000001</v>
      </c>
      <c r="AP23" s="7">
        <v>6.13</v>
      </c>
      <c r="AQ23" s="7">
        <v>6.5949999999999998</v>
      </c>
      <c r="AR23" s="7">
        <v>7.0309999999999997</v>
      </c>
      <c r="AS23" s="7">
        <v>7.3979999999999997</v>
      </c>
      <c r="AT23" s="7">
        <v>7.6459999999999999</v>
      </c>
      <c r="AU23" s="7">
        <v>8.0749999999999993</v>
      </c>
      <c r="AV23" s="7">
        <v>7.843</v>
      </c>
      <c r="AW23" s="7">
        <v>8.3680000000000003</v>
      </c>
      <c r="AX23" s="7">
        <v>8.5540000000000003</v>
      </c>
      <c r="AY23" s="7">
        <v>8.6769999999999996</v>
      </c>
      <c r="AZ23" s="7">
        <v>8.8849999999999998</v>
      </c>
      <c r="BA23" s="7">
        <v>9.3879999999999999</v>
      </c>
      <c r="BB23" s="7">
        <v>9.8439999999999994</v>
      </c>
      <c r="BC23" s="7">
        <v>9.9499999999999993</v>
      </c>
      <c r="BD23" s="7">
        <v>10.302</v>
      </c>
      <c r="BE23" s="7">
        <v>10.818</v>
      </c>
      <c r="BF23" s="7">
        <v>11.353999999999999</v>
      </c>
      <c r="BG23" s="7">
        <v>12.077</v>
      </c>
      <c r="BH23" s="7">
        <v>12.592000000000001</v>
      </c>
      <c r="BI23" s="7">
        <v>12.965999999999999</v>
      </c>
      <c r="BJ23" s="7">
        <v>13.163</v>
      </c>
      <c r="BK23" s="7">
        <v>13.831</v>
      </c>
      <c r="BL23" s="7">
        <v>14.002000000000001</v>
      </c>
      <c r="BM23" s="7">
        <v>14.24</v>
      </c>
      <c r="BN23" s="7">
        <v>14.925000000000001</v>
      </c>
      <c r="BO23" s="7">
        <v>14.789</v>
      </c>
      <c r="BP23" s="7">
        <v>15.375999999999999</v>
      </c>
      <c r="BQ23" s="7">
        <v>15.473000000000001</v>
      </c>
      <c r="BR23" s="7">
        <v>15.680999999999999</v>
      </c>
      <c r="BS23" s="7">
        <v>16.390999999999998</v>
      </c>
      <c r="BT23" s="7">
        <v>16.651</v>
      </c>
      <c r="BU23" s="7">
        <v>15.289</v>
      </c>
      <c r="BV23" s="7">
        <v>15.032</v>
      </c>
      <c r="BW23" s="7">
        <v>16.370999999999999</v>
      </c>
      <c r="BX23" s="7">
        <v>16.869</v>
      </c>
    </row>
    <row r="24" spans="1:76" x14ac:dyDescent="0.2">
      <c r="A24" s="8" t="s">
        <v>100</v>
      </c>
      <c r="B24" s="8" t="s">
        <v>101</v>
      </c>
      <c r="C24" s="7">
        <v>2.9000000000000001E-2</v>
      </c>
      <c r="D24" s="7">
        <v>3.1E-2</v>
      </c>
      <c r="E24" s="7">
        <v>4.2000000000000003E-2</v>
      </c>
      <c r="F24" s="7">
        <v>5.0999999999999997E-2</v>
      </c>
      <c r="G24" s="7">
        <v>5.2999999999999999E-2</v>
      </c>
      <c r="H24" s="7">
        <v>5.8000000000000003E-2</v>
      </c>
      <c r="I24" s="7">
        <v>6.6000000000000003E-2</v>
      </c>
      <c r="J24" s="7">
        <v>7.1999999999999995E-2</v>
      </c>
      <c r="K24" s="7">
        <v>8.3000000000000004E-2</v>
      </c>
      <c r="L24" s="7">
        <v>9.7000000000000003E-2</v>
      </c>
      <c r="M24" s="7">
        <v>0.121</v>
      </c>
      <c r="N24" s="7">
        <v>0.128</v>
      </c>
      <c r="O24" s="7">
        <v>0.14299999999999999</v>
      </c>
      <c r="P24" s="7">
        <v>0.16800000000000001</v>
      </c>
      <c r="Q24" s="7">
        <v>0.19</v>
      </c>
      <c r="R24" s="7">
        <v>0.21</v>
      </c>
      <c r="S24" s="7">
        <v>0.22800000000000001</v>
      </c>
      <c r="T24" s="7">
        <v>0.251</v>
      </c>
      <c r="U24" s="7">
        <v>0.29499999999999998</v>
      </c>
      <c r="V24" s="7">
        <v>0.33100000000000002</v>
      </c>
      <c r="W24" s="7">
        <v>0.39900000000000002</v>
      </c>
      <c r="X24" s="7">
        <v>0.48199999999999998</v>
      </c>
      <c r="Y24" s="7">
        <v>0.56299999999999994</v>
      </c>
      <c r="Z24" s="7">
        <v>0.64</v>
      </c>
      <c r="AA24" s="7">
        <v>0.76700000000000002</v>
      </c>
      <c r="AB24" s="7">
        <v>0.96499999999999997</v>
      </c>
      <c r="AC24" s="7">
        <v>1.1910000000000001</v>
      </c>
      <c r="AD24" s="7">
        <v>1.425</v>
      </c>
      <c r="AE24" s="7">
        <v>1.631</v>
      </c>
      <c r="AF24" s="7">
        <v>1.925</v>
      </c>
      <c r="AG24" s="7">
        <v>2.2309999999999999</v>
      </c>
      <c r="AH24" s="7">
        <v>2.5859999999999999</v>
      </c>
      <c r="AI24" s="7">
        <v>3.004</v>
      </c>
      <c r="AJ24" s="7">
        <v>3.5870000000000002</v>
      </c>
      <c r="AK24" s="7">
        <v>4.0460000000000003</v>
      </c>
      <c r="AL24" s="7">
        <v>4.4770000000000003</v>
      </c>
      <c r="AM24" s="7">
        <v>4.8949999999999996</v>
      </c>
      <c r="AN24" s="7">
        <v>5.1289999999999996</v>
      </c>
      <c r="AO24" s="7">
        <v>5.39</v>
      </c>
      <c r="AP24" s="7">
        <v>5.71</v>
      </c>
      <c r="AQ24" s="7">
        <v>6.1289999999999996</v>
      </c>
      <c r="AR24" s="7">
        <v>6.5419999999999998</v>
      </c>
      <c r="AS24" s="7">
        <v>6.8780000000000001</v>
      </c>
      <c r="AT24" s="7">
        <v>7.1070000000000002</v>
      </c>
      <c r="AU24" s="7">
        <v>7.4930000000000003</v>
      </c>
      <c r="AV24" s="7">
        <v>7.2889999999999997</v>
      </c>
      <c r="AW24" s="7">
        <v>7.7939999999999996</v>
      </c>
      <c r="AX24" s="7">
        <v>7.968</v>
      </c>
      <c r="AY24" s="7">
        <v>8.0779999999999994</v>
      </c>
      <c r="AZ24" s="7">
        <v>8.2769999999999992</v>
      </c>
      <c r="BA24" s="7">
        <v>8.7430000000000003</v>
      </c>
      <c r="BB24" s="7">
        <v>9.1769999999999996</v>
      </c>
      <c r="BC24" s="7">
        <v>9.2780000000000005</v>
      </c>
      <c r="BD24" s="7">
        <v>9.6129999999999995</v>
      </c>
      <c r="BE24" s="7">
        <v>10.103</v>
      </c>
      <c r="BF24" s="7">
        <v>10.612</v>
      </c>
      <c r="BG24" s="7">
        <v>11.231999999999999</v>
      </c>
      <c r="BH24" s="7">
        <v>11.779</v>
      </c>
      <c r="BI24" s="7">
        <v>12.143000000000001</v>
      </c>
      <c r="BJ24" s="7">
        <v>12.367000000000001</v>
      </c>
      <c r="BK24" s="7">
        <v>12.994</v>
      </c>
      <c r="BL24" s="7">
        <v>13.157999999999999</v>
      </c>
      <c r="BM24" s="7">
        <v>13.38</v>
      </c>
      <c r="BN24" s="7">
        <v>14.023999999999999</v>
      </c>
      <c r="BO24" s="7">
        <v>13.872</v>
      </c>
      <c r="BP24" s="7">
        <v>14.448</v>
      </c>
      <c r="BQ24" s="7">
        <v>14.54</v>
      </c>
      <c r="BR24" s="7">
        <v>14.734999999999999</v>
      </c>
      <c r="BS24" s="7">
        <v>15.407999999999999</v>
      </c>
      <c r="BT24" s="7">
        <v>15.653</v>
      </c>
      <c r="BU24" s="7">
        <v>14.253</v>
      </c>
      <c r="BV24" s="7">
        <v>14.023</v>
      </c>
      <c r="BW24" s="7">
        <v>15.28</v>
      </c>
      <c r="BX24" s="7">
        <v>15.709</v>
      </c>
    </row>
    <row r="25" spans="1:76" x14ac:dyDescent="0.2">
      <c r="A25" s="8" t="s">
        <v>102</v>
      </c>
      <c r="B25" s="8" t="s">
        <v>103</v>
      </c>
      <c r="C25" s="7">
        <v>4.0000000000000001E-3</v>
      </c>
      <c r="D25" s="7">
        <v>5.0000000000000001E-3</v>
      </c>
      <c r="E25" s="7">
        <v>5.0000000000000001E-3</v>
      </c>
      <c r="F25" s="7">
        <v>5.0000000000000001E-3</v>
      </c>
      <c r="G25" s="7">
        <v>6.0000000000000001E-3</v>
      </c>
      <c r="H25" s="7">
        <v>6.0000000000000001E-3</v>
      </c>
      <c r="I25" s="7">
        <v>7.0000000000000001E-3</v>
      </c>
      <c r="J25" s="7">
        <v>8.0000000000000002E-3</v>
      </c>
      <c r="K25" s="7">
        <v>8.9999999999999993E-3</v>
      </c>
      <c r="L25" s="7">
        <v>0.01</v>
      </c>
      <c r="M25" s="7">
        <v>1.0999999999999999E-2</v>
      </c>
      <c r="N25" s="7">
        <v>1.0999999999999999E-2</v>
      </c>
      <c r="O25" s="7">
        <v>1.2999999999999999E-2</v>
      </c>
      <c r="P25" s="7">
        <v>1.4999999999999999E-2</v>
      </c>
      <c r="Q25" s="7">
        <v>1.7999999999999999E-2</v>
      </c>
      <c r="R25" s="7">
        <v>1.7999999999999999E-2</v>
      </c>
      <c r="S25" s="7">
        <v>0.02</v>
      </c>
      <c r="T25" s="7">
        <v>2.1999999999999999E-2</v>
      </c>
      <c r="U25" s="7">
        <v>2.1000000000000001E-2</v>
      </c>
      <c r="V25" s="7">
        <v>2.9000000000000001E-2</v>
      </c>
      <c r="W25" s="7">
        <v>3.6999999999999998E-2</v>
      </c>
      <c r="X25" s="7">
        <v>4.3999999999999997E-2</v>
      </c>
      <c r="Y25" s="7">
        <v>4.7E-2</v>
      </c>
      <c r="Z25" s="7">
        <v>4.9000000000000002E-2</v>
      </c>
      <c r="AA25" s="7">
        <v>0.06</v>
      </c>
      <c r="AB25" s="7">
        <v>7.3999999999999996E-2</v>
      </c>
      <c r="AC25" s="7">
        <v>8.6999999999999994E-2</v>
      </c>
      <c r="AD25" s="7">
        <v>0.104</v>
      </c>
      <c r="AE25" s="7">
        <v>0.122</v>
      </c>
      <c r="AF25" s="7">
        <v>0.14299999999999999</v>
      </c>
      <c r="AG25" s="7">
        <v>0.16800000000000001</v>
      </c>
      <c r="AH25" s="7">
        <v>0.19500000000000001</v>
      </c>
      <c r="AI25" s="7">
        <v>0.22900000000000001</v>
      </c>
      <c r="AJ25" s="7">
        <v>0.26500000000000001</v>
      </c>
      <c r="AK25" s="7">
        <v>0.34399999999999997</v>
      </c>
      <c r="AL25" s="7">
        <v>0.35499999999999998</v>
      </c>
      <c r="AM25" s="7">
        <v>0.38100000000000001</v>
      </c>
      <c r="AN25" s="7">
        <v>0.39300000000000002</v>
      </c>
      <c r="AO25" s="7">
        <v>0.40300000000000002</v>
      </c>
      <c r="AP25" s="7">
        <v>0.42</v>
      </c>
      <c r="AQ25" s="7">
        <v>0.46600000000000003</v>
      </c>
      <c r="AR25" s="7">
        <v>0.49</v>
      </c>
      <c r="AS25" s="7">
        <v>0.52</v>
      </c>
      <c r="AT25" s="7">
        <v>0.53800000000000003</v>
      </c>
      <c r="AU25" s="7">
        <v>0.58199999999999996</v>
      </c>
      <c r="AV25" s="7">
        <v>0.55400000000000005</v>
      </c>
      <c r="AW25" s="7">
        <v>0.57399999999999995</v>
      </c>
      <c r="AX25" s="7">
        <v>0.58599999999999997</v>
      </c>
      <c r="AY25" s="7">
        <v>0.59899999999999998</v>
      </c>
      <c r="AZ25" s="7">
        <v>0.60699999999999998</v>
      </c>
      <c r="BA25" s="7">
        <v>0.64500000000000002</v>
      </c>
      <c r="BB25" s="7">
        <v>0.66700000000000004</v>
      </c>
      <c r="BC25" s="7">
        <v>0.67200000000000004</v>
      </c>
      <c r="BD25" s="7">
        <v>0.69</v>
      </c>
      <c r="BE25" s="7">
        <v>0.71499999999999997</v>
      </c>
      <c r="BF25" s="7">
        <v>0.74199999999999999</v>
      </c>
      <c r="BG25" s="7">
        <v>0.84599999999999997</v>
      </c>
      <c r="BH25" s="7">
        <v>0.81299999999999994</v>
      </c>
      <c r="BI25" s="7">
        <v>0.82299999999999995</v>
      </c>
      <c r="BJ25" s="7">
        <v>0.79700000000000004</v>
      </c>
      <c r="BK25" s="7">
        <v>0.83699999999999997</v>
      </c>
      <c r="BL25" s="7">
        <v>0.84399999999999997</v>
      </c>
      <c r="BM25" s="7">
        <v>0.86</v>
      </c>
      <c r="BN25" s="7">
        <v>0.90100000000000002</v>
      </c>
      <c r="BO25" s="7">
        <v>0.91700000000000004</v>
      </c>
      <c r="BP25" s="7">
        <v>0.92800000000000005</v>
      </c>
      <c r="BQ25" s="7">
        <v>0.93300000000000005</v>
      </c>
      <c r="BR25" s="7">
        <v>0.94599999999999995</v>
      </c>
      <c r="BS25" s="7">
        <v>0.98299999999999998</v>
      </c>
      <c r="BT25" s="7">
        <v>0.998</v>
      </c>
      <c r="BU25" s="7">
        <v>1.036</v>
      </c>
      <c r="BV25" s="7">
        <v>1.01</v>
      </c>
      <c r="BW25" s="7">
        <v>1.0900000000000001</v>
      </c>
      <c r="BX25" s="7">
        <v>1.1599999999999999</v>
      </c>
    </row>
    <row r="26" spans="1:76" x14ac:dyDescent="0.2">
      <c r="A26" s="8" t="s">
        <v>104</v>
      </c>
      <c r="B26" s="8" t="s">
        <v>105</v>
      </c>
      <c r="C26" s="7">
        <v>2.1000000000000001E-2</v>
      </c>
      <c r="D26" s="7">
        <v>2.3E-2</v>
      </c>
      <c r="E26" s="7">
        <v>3.4000000000000002E-2</v>
      </c>
      <c r="F26" s="7">
        <v>4.3999999999999997E-2</v>
      </c>
      <c r="G26" s="7">
        <v>4.5999999999999999E-2</v>
      </c>
      <c r="H26" s="7">
        <v>4.8000000000000001E-2</v>
      </c>
      <c r="I26" s="7">
        <v>5.6000000000000001E-2</v>
      </c>
      <c r="J26" s="7">
        <v>6.5000000000000002E-2</v>
      </c>
      <c r="K26" s="7">
        <v>8.5999999999999993E-2</v>
      </c>
      <c r="L26" s="7">
        <v>9.8000000000000004E-2</v>
      </c>
      <c r="M26" s="7">
        <v>0.109</v>
      </c>
      <c r="N26" s="7">
        <v>0.11899999999999999</v>
      </c>
      <c r="O26" s="7">
        <v>0.13200000000000001</v>
      </c>
      <c r="P26" s="7">
        <v>0.158</v>
      </c>
      <c r="Q26" s="7">
        <v>0.183</v>
      </c>
      <c r="R26" s="7">
        <v>0.20599999999999999</v>
      </c>
      <c r="S26" s="7">
        <v>0.22600000000000001</v>
      </c>
      <c r="T26" s="7">
        <v>0.28699999999999998</v>
      </c>
      <c r="U26" s="7">
        <v>0.30099999999999999</v>
      </c>
      <c r="V26" s="7">
        <v>0.377</v>
      </c>
      <c r="W26" s="7">
        <v>0.39700000000000002</v>
      </c>
      <c r="X26" s="7">
        <v>0.433</v>
      </c>
      <c r="Y26" s="7">
        <v>0.45600000000000002</v>
      </c>
      <c r="Z26" s="7">
        <v>0.51300000000000001</v>
      </c>
      <c r="AA26" s="7">
        <v>0.63100000000000001</v>
      </c>
      <c r="AB26" s="7">
        <v>0.73099999999999998</v>
      </c>
      <c r="AC26" s="7">
        <v>0.93700000000000006</v>
      </c>
      <c r="AD26" s="7">
        <v>1.0529999999999999</v>
      </c>
      <c r="AE26" s="7">
        <v>1.133</v>
      </c>
      <c r="AF26" s="7">
        <v>1.2789999999999999</v>
      </c>
      <c r="AG26" s="7">
        <v>1.4139999999999999</v>
      </c>
      <c r="AH26" s="7">
        <v>1.6739999999999999</v>
      </c>
      <c r="AI26" s="7">
        <v>1.95</v>
      </c>
      <c r="AJ26" s="7">
        <v>2.2989999999999999</v>
      </c>
      <c r="AK26" s="7">
        <v>2.605</v>
      </c>
      <c r="AL26" s="7">
        <v>3.0139999999999998</v>
      </c>
      <c r="AM26" s="7">
        <v>3.028</v>
      </c>
      <c r="AN26" s="7">
        <v>3.2570000000000001</v>
      </c>
      <c r="AO26" s="7">
        <v>3.4670000000000001</v>
      </c>
      <c r="AP26" s="7">
        <v>3.7629999999999999</v>
      </c>
      <c r="AQ26" s="7">
        <v>3.4870000000000001</v>
      </c>
      <c r="AR26" s="7">
        <v>3.7050000000000001</v>
      </c>
      <c r="AS26" s="7">
        <v>3.8180000000000001</v>
      </c>
      <c r="AT26" s="7">
        <v>3.9969999999999999</v>
      </c>
      <c r="AU26" s="7">
        <v>4.1849999999999996</v>
      </c>
      <c r="AV26" s="7">
        <v>4.0919999999999996</v>
      </c>
      <c r="AW26" s="7">
        <v>4.4569999999999999</v>
      </c>
      <c r="AX26" s="7">
        <v>4.6070000000000002</v>
      </c>
      <c r="AY26" s="7">
        <v>4.6630000000000003</v>
      </c>
      <c r="AZ26" s="7">
        <v>4.7960000000000003</v>
      </c>
      <c r="BA26" s="7">
        <v>4.8879999999999999</v>
      </c>
      <c r="BB26" s="7">
        <v>5.0019999999999998</v>
      </c>
      <c r="BC26" s="7">
        <v>4.9950000000000001</v>
      </c>
      <c r="BD26" s="7">
        <v>4.83</v>
      </c>
      <c r="BE26" s="7">
        <v>4.7679999999999998</v>
      </c>
      <c r="BF26" s="7">
        <v>5.1669999999999998</v>
      </c>
      <c r="BG26" s="7">
        <v>5.2850000000000001</v>
      </c>
      <c r="BH26" s="7">
        <v>5.5990000000000002</v>
      </c>
      <c r="BI26" s="7">
        <v>5.8810000000000002</v>
      </c>
      <c r="BJ26" s="7">
        <v>5.952</v>
      </c>
      <c r="BK26" s="7">
        <v>6.14</v>
      </c>
      <c r="BL26" s="7">
        <v>6.2519999999999998</v>
      </c>
      <c r="BM26" s="7">
        <v>6.5679999999999996</v>
      </c>
      <c r="BN26" s="7">
        <v>6.6130000000000004</v>
      </c>
      <c r="BO26" s="7">
        <v>7.7329999999999997</v>
      </c>
      <c r="BP26" s="7">
        <v>7.9020000000000001</v>
      </c>
      <c r="BQ26" s="7">
        <v>9.3550000000000004</v>
      </c>
      <c r="BR26" s="7">
        <v>10.618</v>
      </c>
      <c r="BS26" s="7">
        <v>11.266999999999999</v>
      </c>
      <c r="BT26" s="7">
        <v>11.553000000000001</v>
      </c>
      <c r="BU26" s="7">
        <v>11.548999999999999</v>
      </c>
      <c r="BV26" s="7">
        <v>12.496</v>
      </c>
      <c r="BW26" s="7">
        <v>12.731</v>
      </c>
      <c r="BX26" s="7">
        <v>14.587999999999999</v>
      </c>
    </row>
    <row r="27" spans="1:76" x14ac:dyDescent="0.2">
      <c r="A27" s="8" t="s">
        <v>106</v>
      </c>
      <c r="B27" s="8" t="s">
        <v>107</v>
      </c>
      <c r="AF27" s="7">
        <v>0.56599999999999995</v>
      </c>
      <c r="AG27" s="7">
        <v>0.63</v>
      </c>
      <c r="AH27" s="7">
        <v>0.76200000000000001</v>
      </c>
      <c r="AI27" s="7">
        <v>0.93700000000000006</v>
      </c>
      <c r="AJ27" s="7">
        <v>1.1080000000000001</v>
      </c>
      <c r="AK27" s="7">
        <v>1.2929999999999999</v>
      </c>
      <c r="AL27" s="7">
        <v>1.48</v>
      </c>
      <c r="AM27" s="7">
        <v>1.397</v>
      </c>
      <c r="AN27" s="7">
        <v>1.504</v>
      </c>
      <c r="AO27" s="7">
        <v>1.5760000000000001</v>
      </c>
      <c r="AP27" s="7">
        <v>1.659</v>
      </c>
      <c r="AQ27" s="7">
        <v>1.786</v>
      </c>
      <c r="AR27" s="7">
        <v>1.9019999999999999</v>
      </c>
      <c r="AS27" s="7">
        <v>2.0059999999999998</v>
      </c>
      <c r="AT27" s="7">
        <v>2.0979999999999999</v>
      </c>
      <c r="AU27" s="7">
        <v>2.1960000000000002</v>
      </c>
      <c r="AV27" s="7">
        <v>2.1179999999999999</v>
      </c>
      <c r="AW27" s="7">
        <v>2.3719999999999999</v>
      </c>
      <c r="AX27" s="7">
        <v>2.4849999999999999</v>
      </c>
      <c r="AY27" s="7">
        <v>2.5150000000000001</v>
      </c>
      <c r="AZ27" s="7">
        <v>2.6</v>
      </c>
      <c r="BA27" s="7">
        <v>2.4689999999999999</v>
      </c>
      <c r="BB27" s="7">
        <v>2.6749999999999998</v>
      </c>
      <c r="BC27" s="7">
        <v>2.7330000000000001</v>
      </c>
      <c r="BD27" s="7">
        <v>2.7930000000000001</v>
      </c>
      <c r="BE27" s="7">
        <v>2.82</v>
      </c>
      <c r="BF27" s="7">
        <v>3.085</v>
      </c>
      <c r="BG27" s="7">
        <v>3.274</v>
      </c>
      <c r="BH27" s="7">
        <v>3.5510000000000002</v>
      </c>
      <c r="BI27" s="7">
        <v>3.742</v>
      </c>
      <c r="BJ27" s="7">
        <v>3.8540000000000001</v>
      </c>
      <c r="BK27" s="7">
        <v>3.9340000000000002</v>
      </c>
      <c r="BL27" s="7">
        <v>4.0119999999999996</v>
      </c>
      <c r="BM27" s="7">
        <v>4.0410000000000004</v>
      </c>
      <c r="BN27" s="7">
        <v>4.0620000000000003</v>
      </c>
      <c r="BO27" s="7">
        <v>4.7949999999999999</v>
      </c>
      <c r="BP27" s="7">
        <v>4.931</v>
      </c>
      <c r="BQ27" s="7">
        <v>4.9560000000000004</v>
      </c>
      <c r="BR27" s="7">
        <v>5.0389999999999997</v>
      </c>
      <c r="BS27" s="7">
        <v>5.2610000000000001</v>
      </c>
      <c r="BT27" s="7">
        <v>5.149</v>
      </c>
      <c r="BU27" s="7">
        <v>5.0279999999999996</v>
      </c>
      <c r="BV27" s="7">
        <v>5.2240000000000002</v>
      </c>
      <c r="BW27" s="7">
        <v>5.2460000000000004</v>
      </c>
      <c r="BX27" s="7">
        <v>5.5250000000000004</v>
      </c>
    </row>
    <row r="28" spans="1:76" x14ac:dyDescent="0.2">
      <c r="A28" s="8" t="s">
        <v>108</v>
      </c>
      <c r="B28" s="8" t="s">
        <v>109</v>
      </c>
      <c r="AF28" s="7">
        <v>0.71299999999999997</v>
      </c>
      <c r="AG28" s="7">
        <v>0.78400000000000003</v>
      </c>
      <c r="AH28" s="7">
        <v>0.91200000000000003</v>
      </c>
      <c r="AI28" s="7">
        <v>1.0129999999999999</v>
      </c>
      <c r="AJ28" s="7">
        <v>1.1910000000000001</v>
      </c>
      <c r="AK28" s="7">
        <v>1.3120000000000001</v>
      </c>
      <c r="AL28" s="7">
        <v>1.534</v>
      </c>
      <c r="AM28" s="7">
        <v>1.6319999999999999</v>
      </c>
      <c r="AN28" s="7">
        <v>1.7529999999999999</v>
      </c>
      <c r="AO28" s="7">
        <v>1.8919999999999999</v>
      </c>
      <c r="AP28" s="7">
        <v>2.1040000000000001</v>
      </c>
      <c r="AQ28" s="7">
        <v>1.7010000000000001</v>
      </c>
      <c r="AR28" s="7">
        <v>1.8029999999999999</v>
      </c>
      <c r="AS28" s="7">
        <v>1.8120000000000001</v>
      </c>
      <c r="AT28" s="7">
        <v>1.899</v>
      </c>
      <c r="AU28" s="7">
        <v>1.988</v>
      </c>
      <c r="AV28" s="7">
        <v>1.974</v>
      </c>
      <c r="AW28" s="7">
        <v>2.085</v>
      </c>
      <c r="AX28" s="7">
        <v>2.121</v>
      </c>
      <c r="AY28" s="7">
        <v>2.1469999999999998</v>
      </c>
      <c r="AZ28" s="7">
        <v>2.1970000000000001</v>
      </c>
      <c r="BA28" s="7">
        <v>2.42</v>
      </c>
      <c r="BB28" s="7">
        <v>2.327</v>
      </c>
      <c r="BC28" s="7">
        <v>2.262</v>
      </c>
      <c r="BD28" s="7">
        <v>2.036</v>
      </c>
      <c r="BE28" s="7">
        <v>1.948</v>
      </c>
      <c r="BF28" s="7">
        <v>2.0819999999999999</v>
      </c>
      <c r="BG28" s="7">
        <v>2.0110000000000001</v>
      </c>
      <c r="BH28" s="7">
        <v>2.048</v>
      </c>
      <c r="BI28" s="7">
        <v>2.1389999999999998</v>
      </c>
      <c r="BJ28" s="7">
        <v>2.0979999999999999</v>
      </c>
      <c r="BK28" s="7">
        <v>2.206</v>
      </c>
      <c r="BL28" s="7">
        <v>2.2400000000000002</v>
      </c>
      <c r="BM28" s="7">
        <v>2.5270000000000001</v>
      </c>
      <c r="BN28" s="7">
        <v>2.5510000000000002</v>
      </c>
      <c r="BO28" s="7">
        <v>2.9380000000000002</v>
      </c>
      <c r="BP28" s="7">
        <v>2.9710000000000001</v>
      </c>
      <c r="BQ28" s="7">
        <v>4.399</v>
      </c>
      <c r="BR28" s="7">
        <v>5.5789999999999997</v>
      </c>
      <c r="BS28" s="7">
        <v>6.0060000000000002</v>
      </c>
      <c r="BT28" s="7">
        <v>6.4039999999999999</v>
      </c>
      <c r="BU28" s="7">
        <v>6.5209999999999999</v>
      </c>
      <c r="BV28" s="7">
        <v>7.2720000000000002</v>
      </c>
      <c r="BW28" s="7">
        <v>7.4850000000000003</v>
      </c>
      <c r="BX28" s="7">
        <v>9.0630000000000006</v>
      </c>
    </row>
    <row r="29" spans="1:76" x14ac:dyDescent="0.2">
      <c r="A29" s="8" t="s">
        <v>110</v>
      </c>
      <c r="B29" s="8" t="s">
        <v>111</v>
      </c>
      <c r="I29" s="7">
        <v>-1.0999999999999999E-2</v>
      </c>
      <c r="J29" s="7">
        <v>-8.0000000000000002E-3</v>
      </c>
      <c r="K29" s="7">
        <v>-0.03</v>
      </c>
      <c r="L29" s="7">
        <v>-4.2000000000000003E-2</v>
      </c>
      <c r="M29" s="7">
        <v>-4.3999999999999997E-2</v>
      </c>
      <c r="N29" s="7">
        <v>-5.0999999999999997E-2</v>
      </c>
      <c r="O29" s="7">
        <v>-6.6000000000000003E-2</v>
      </c>
      <c r="P29" s="7">
        <v>-7.8E-2</v>
      </c>
      <c r="Q29" s="7">
        <v>-8.6999999999999994E-2</v>
      </c>
      <c r="R29" s="7">
        <v>-0.09</v>
      </c>
      <c r="S29" s="7">
        <v>-0.10199999999999999</v>
      </c>
      <c r="T29" s="7">
        <v>-0.112</v>
      </c>
      <c r="U29" s="7">
        <v>-0.12</v>
      </c>
      <c r="V29" s="7">
        <v>-0.157</v>
      </c>
      <c r="W29" s="7">
        <v>-0.16</v>
      </c>
      <c r="X29" s="7">
        <v>-0.15</v>
      </c>
      <c r="Y29" s="7">
        <v>-0.16400000000000001</v>
      </c>
      <c r="Z29" s="7">
        <v>-0.187</v>
      </c>
      <c r="AA29" s="7">
        <v>-0.23100000000000001</v>
      </c>
      <c r="AB29" s="7">
        <v>-0.254</v>
      </c>
      <c r="AC29" s="7">
        <v>-0.33200000000000002</v>
      </c>
      <c r="AD29" s="7">
        <v>-0.39300000000000002</v>
      </c>
      <c r="AE29" s="7">
        <v>-0.46300000000000002</v>
      </c>
      <c r="AF29" s="7">
        <v>-0.46100000000000002</v>
      </c>
      <c r="AG29" s="7">
        <v>-0.44900000000000001</v>
      </c>
      <c r="AH29" s="7">
        <v>-0.53200000000000003</v>
      </c>
      <c r="AI29" s="7">
        <v>-0.69599999999999995</v>
      </c>
      <c r="AJ29" s="7">
        <v>-0.65200000000000002</v>
      </c>
      <c r="AK29" s="7">
        <v>-0.748</v>
      </c>
      <c r="AL29" s="7">
        <v>-0.93500000000000005</v>
      </c>
      <c r="AM29" s="7">
        <v>-1.0249999999999999</v>
      </c>
      <c r="AN29" s="7">
        <v>-1.585</v>
      </c>
      <c r="AO29" s="7">
        <v>-1.242</v>
      </c>
      <c r="AP29" s="7">
        <v>-0.89900000000000002</v>
      </c>
      <c r="AQ29" s="7">
        <v>-0.58799999999999997</v>
      </c>
      <c r="AR29" s="7">
        <v>-0.61699999999999999</v>
      </c>
      <c r="AS29" s="7">
        <v>-0.46800000000000003</v>
      </c>
      <c r="AT29" s="7">
        <v>-0.40200000000000002</v>
      </c>
      <c r="AU29" s="7">
        <v>-0.376</v>
      </c>
      <c r="AV29" s="7">
        <v>-0.34300000000000003</v>
      </c>
      <c r="AW29" s="7">
        <v>-0.33500000000000002</v>
      </c>
      <c r="AX29" s="7">
        <v>-0.31900000000000001</v>
      </c>
      <c r="AY29" s="7">
        <v>-0.30499999999999999</v>
      </c>
      <c r="AZ29" s="7">
        <v>-0.28000000000000003</v>
      </c>
      <c r="BA29" s="7">
        <v>-0.30599999999999999</v>
      </c>
      <c r="BB29" s="7">
        <v>-0.45600000000000002</v>
      </c>
      <c r="BC29" s="7">
        <v>-0.39600000000000002</v>
      </c>
      <c r="BD29" s="7">
        <v>-0.39</v>
      </c>
      <c r="BE29" s="7">
        <v>-0.48399999999999999</v>
      </c>
      <c r="BF29" s="7">
        <v>-0.27600000000000002</v>
      </c>
      <c r="BG29" s="7">
        <v>-0.308</v>
      </c>
      <c r="BH29" s="7">
        <v>-0.34200000000000003</v>
      </c>
      <c r="BI29" s="7">
        <v>-0.32200000000000001</v>
      </c>
      <c r="BJ29" s="7">
        <v>-0.253</v>
      </c>
      <c r="BK29" s="7">
        <v>-0.25800000000000001</v>
      </c>
      <c r="BL29" s="7">
        <v>-0.25900000000000001</v>
      </c>
      <c r="BM29" s="7">
        <v>-0.25800000000000001</v>
      </c>
      <c r="BN29" s="7">
        <v>-0.186</v>
      </c>
      <c r="BO29" s="7">
        <v>-0.26900000000000002</v>
      </c>
      <c r="BP29" s="7">
        <v>-0.85099999999999998</v>
      </c>
      <c r="BQ29" s="7">
        <v>-1.28</v>
      </c>
      <c r="BR29" s="7">
        <v>-1.1950000000000001</v>
      </c>
      <c r="BS29" s="7">
        <v>-1.431</v>
      </c>
      <c r="BT29" s="7">
        <v>-1.5069999999999999</v>
      </c>
      <c r="BU29" s="7">
        <v>-1.298</v>
      </c>
      <c r="BV29" s="7">
        <v>-0.17799999999999999</v>
      </c>
      <c r="BW29" s="7">
        <v>-0.108</v>
      </c>
      <c r="BX29" s="7">
        <v>-0.108</v>
      </c>
    </row>
    <row r="30" spans="1:76" x14ac:dyDescent="0.2">
      <c r="A30" s="8" t="s">
        <v>116</v>
      </c>
      <c r="B30" s="8" t="s">
        <v>117</v>
      </c>
      <c r="C30" s="7">
        <v>0.14399999999999999</v>
      </c>
      <c r="D30" s="7">
        <v>0.17799999999999999</v>
      </c>
      <c r="E30" s="7">
        <v>0.22900000000000001</v>
      </c>
      <c r="F30" s="7">
        <v>0.224</v>
      </c>
      <c r="G30" s="7">
        <v>0.32500000000000001</v>
      </c>
      <c r="H30" s="7">
        <v>0.33100000000000002</v>
      </c>
      <c r="I30" s="7">
        <v>0.35</v>
      </c>
      <c r="J30" s="7">
        <v>0.35499999999999998</v>
      </c>
      <c r="K30" s="7">
        <v>0.51500000000000001</v>
      </c>
      <c r="L30" s="7">
        <v>0.65100000000000002</v>
      </c>
      <c r="M30" s="7">
        <v>0.65800000000000003</v>
      </c>
      <c r="N30" s="7">
        <v>0.69399999999999995</v>
      </c>
      <c r="O30" s="7">
        <v>0.77200000000000002</v>
      </c>
      <c r="P30" s="7">
        <v>0.73099999999999998</v>
      </c>
      <c r="Q30" s="7">
        <v>0.78900000000000003</v>
      </c>
      <c r="R30" s="7">
        <v>0.87</v>
      </c>
      <c r="S30" s="7">
        <v>0.998</v>
      </c>
      <c r="T30" s="7">
        <v>1.0069999999999999</v>
      </c>
      <c r="U30" s="7">
        <v>1.0609999999999999</v>
      </c>
      <c r="V30" s="7">
        <v>1.296</v>
      </c>
      <c r="W30" s="7">
        <v>1.9</v>
      </c>
      <c r="X30" s="7">
        <v>1.996</v>
      </c>
      <c r="Y30" s="7">
        <v>2.4020000000000001</v>
      </c>
      <c r="Z30" s="7">
        <v>2.7120000000000002</v>
      </c>
      <c r="AA30" s="7">
        <v>3.718</v>
      </c>
      <c r="AB30" s="7">
        <v>5.4169999999999998</v>
      </c>
      <c r="AC30" s="7">
        <v>4.6390000000000002</v>
      </c>
      <c r="AD30" s="7">
        <v>5.2489999999999997</v>
      </c>
      <c r="AE30" s="7">
        <v>4.3760000000000003</v>
      </c>
      <c r="AF30" s="7">
        <v>3.9830000000000001</v>
      </c>
      <c r="AG30" s="7">
        <v>4.7249999999999996</v>
      </c>
      <c r="AH30" s="7">
        <v>6.3689999999999998</v>
      </c>
      <c r="AI30" s="7">
        <v>8.2059999999999995</v>
      </c>
      <c r="AJ30" s="7">
        <v>9.1430000000000007</v>
      </c>
      <c r="AK30" s="7">
        <v>12.773</v>
      </c>
      <c r="AL30" s="7">
        <v>15.07</v>
      </c>
      <c r="AM30" s="7">
        <v>16.994</v>
      </c>
      <c r="AN30" s="7">
        <v>19.026</v>
      </c>
      <c r="AO30" s="7">
        <v>18.896000000000001</v>
      </c>
      <c r="AP30" s="7">
        <v>21.384</v>
      </c>
      <c r="AQ30" s="7">
        <v>27.760999999999999</v>
      </c>
      <c r="AR30" s="7">
        <v>26.24</v>
      </c>
      <c r="AS30" s="7">
        <v>25.606000000000002</v>
      </c>
      <c r="AT30" s="7">
        <v>25.059000000000001</v>
      </c>
      <c r="AU30" s="7">
        <v>28.279</v>
      </c>
      <c r="AV30" s="7">
        <v>26.346</v>
      </c>
      <c r="AW30" s="7">
        <v>18.239000000000001</v>
      </c>
      <c r="AX30" s="7">
        <v>18.658000000000001</v>
      </c>
      <c r="AY30" s="7">
        <v>16.888999999999999</v>
      </c>
      <c r="AZ30" s="7">
        <v>16.388999999999999</v>
      </c>
      <c r="BA30" s="7">
        <v>18.940000000000001</v>
      </c>
      <c r="BB30" s="7">
        <v>26.585999999999999</v>
      </c>
      <c r="BC30" s="7">
        <v>23.523</v>
      </c>
      <c r="BD30" s="7">
        <v>24.619</v>
      </c>
      <c r="BE30" s="7">
        <v>21.027000000000001</v>
      </c>
      <c r="BF30" s="7">
        <v>24.626000000000001</v>
      </c>
      <c r="BG30" s="7">
        <v>22.841999999999999</v>
      </c>
      <c r="BH30" s="7">
        <v>24.093</v>
      </c>
      <c r="BI30" s="7">
        <v>25.658999999999999</v>
      </c>
      <c r="BJ30" s="7">
        <v>23.984000000000002</v>
      </c>
      <c r="BK30" s="7">
        <v>24.687000000000001</v>
      </c>
      <c r="BL30" s="7">
        <v>35.508000000000003</v>
      </c>
      <c r="BM30" s="7">
        <v>32.387999999999998</v>
      </c>
      <c r="BN30" s="7">
        <v>30.087</v>
      </c>
      <c r="BO30" s="7">
        <v>34.064999999999998</v>
      </c>
      <c r="BP30" s="7">
        <v>36.868000000000002</v>
      </c>
      <c r="BQ30" s="7">
        <v>36.146000000000001</v>
      </c>
      <c r="BR30" s="7">
        <v>32.795000000000002</v>
      </c>
      <c r="BS30" s="7">
        <v>23.759</v>
      </c>
      <c r="BT30" s="7">
        <v>28.731000000000002</v>
      </c>
      <c r="BU30" s="7">
        <v>24.934999999999999</v>
      </c>
      <c r="BV30" s="7">
        <v>22.518999999999998</v>
      </c>
      <c r="BW30" s="7">
        <v>26.716999999999999</v>
      </c>
      <c r="BX30" s="7">
        <v>17.626999999999999</v>
      </c>
    </row>
    <row r="31" spans="1:76" x14ac:dyDescent="0.2">
      <c r="A31" s="8" t="s">
        <v>118</v>
      </c>
      <c r="B31" s="8" t="s">
        <v>119</v>
      </c>
      <c r="AF31" s="7">
        <v>3.1739999999999999</v>
      </c>
      <c r="AG31" s="7">
        <v>3.78</v>
      </c>
      <c r="AH31" s="7">
        <v>5.226</v>
      </c>
      <c r="AI31" s="7">
        <v>6.851</v>
      </c>
      <c r="AJ31" s="7">
        <v>7.5209999999999999</v>
      </c>
      <c r="AK31" s="7">
        <v>10.832000000000001</v>
      </c>
      <c r="AL31" s="7">
        <v>12.791</v>
      </c>
      <c r="AM31" s="7">
        <v>14.358000000000001</v>
      </c>
      <c r="AN31" s="7">
        <v>15.896000000000001</v>
      </c>
      <c r="AO31" s="7">
        <v>15.365</v>
      </c>
      <c r="AP31" s="7">
        <v>17.469000000000001</v>
      </c>
      <c r="AQ31" s="7">
        <v>23.63</v>
      </c>
      <c r="AR31" s="7">
        <v>21.713000000000001</v>
      </c>
      <c r="AS31" s="7">
        <v>20.779</v>
      </c>
      <c r="AT31" s="7">
        <v>20.210999999999999</v>
      </c>
      <c r="AU31" s="7">
        <v>23.318999999999999</v>
      </c>
      <c r="AV31" s="7">
        <v>21.375</v>
      </c>
      <c r="AW31" s="7">
        <v>13.353999999999999</v>
      </c>
      <c r="AX31" s="7">
        <v>13.603999999999999</v>
      </c>
      <c r="AY31" s="7">
        <v>11.497</v>
      </c>
      <c r="AZ31" s="7">
        <v>10.731</v>
      </c>
      <c r="BA31" s="7">
        <v>12.782999999999999</v>
      </c>
      <c r="BB31" s="7">
        <v>19.550999999999998</v>
      </c>
      <c r="BC31" s="7">
        <v>15.731</v>
      </c>
      <c r="BD31" s="7">
        <v>16.390999999999998</v>
      </c>
      <c r="BE31" s="7">
        <v>12.438000000000001</v>
      </c>
      <c r="BF31" s="7">
        <v>15.538</v>
      </c>
      <c r="BG31" s="7">
        <v>13.108000000000001</v>
      </c>
      <c r="BH31" s="7">
        <v>13.565</v>
      </c>
      <c r="BI31" s="7">
        <v>14.641</v>
      </c>
      <c r="BJ31" s="7">
        <v>12.17</v>
      </c>
      <c r="BK31" s="7">
        <v>12.582000000000001</v>
      </c>
      <c r="BL31" s="7">
        <v>23.137</v>
      </c>
      <c r="BM31" s="7">
        <v>19.433</v>
      </c>
      <c r="BN31" s="7">
        <v>16.422000000000001</v>
      </c>
      <c r="BO31" s="7">
        <v>20.141999999999999</v>
      </c>
      <c r="BP31" s="7">
        <v>22.66</v>
      </c>
      <c r="BQ31" s="7">
        <v>21.34</v>
      </c>
      <c r="BR31" s="7">
        <v>17.222999999999999</v>
      </c>
      <c r="BS31" s="7">
        <v>7.0970000000000004</v>
      </c>
      <c r="BT31" s="7">
        <v>10.984</v>
      </c>
      <c r="BU31" s="7">
        <v>5.6710000000000003</v>
      </c>
      <c r="BV31" s="7">
        <v>2.5459999999999998</v>
      </c>
      <c r="BW31" s="7">
        <v>5.4089999999999998</v>
      </c>
      <c r="BX31" s="7">
        <v>-5.6189999999999998</v>
      </c>
    </row>
    <row r="32" spans="1:76" x14ac:dyDescent="0.2">
      <c r="B32" t="s">
        <v>92</v>
      </c>
    </row>
    <row r="33" spans="1:76" x14ac:dyDescent="0.2">
      <c r="B33" t="s">
        <v>124</v>
      </c>
    </row>
    <row r="34" spans="1:76" x14ac:dyDescent="0.2">
      <c r="B34" t="s">
        <v>76</v>
      </c>
    </row>
    <row r="35" spans="1:76" x14ac:dyDescent="0.2">
      <c r="A35" s="8" t="s">
        <v>116</v>
      </c>
      <c r="B35" s="8" t="s">
        <v>117</v>
      </c>
      <c r="C35" s="7">
        <v>0.14399999999999999</v>
      </c>
      <c r="D35" s="7">
        <v>0.17799999999999999</v>
      </c>
      <c r="E35" s="7">
        <v>0.22900000000000001</v>
      </c>
      <c r="F35" s="7">
        <v>0.224</v>
      </c>
      <c r="G35" s="7">
        <v>0.32500000000000001</v>
      </c>
      <c r="H35" s="7">
        <v>0.33100000000000002</v>
      </c>
      <c r="I35" s="7">
        <v>0.35</v>
      </c>
      <c r="J35" s="7">
        <v>0.35499999999999998</v>
      </c>
      <c r="K35" s="7">
        <v>0.51500000000000001</v>
      </c>
      <c r="L35" s="7">
        <v>0.65100000000000002</v>
      </c>
      <c r="M35" s="7">
        <v>0.65800000000000003</v>
      </c>
      <c r="N35" s="7">
        <v>0.69399999999999995</v>
      </c>
      <c r="O35" s="7">
        <v>0.77200000000000002</v>
      </c>
      <c r="P35" s="7">
        <v>0.73099999999999998</v>
      </c>
      <c r="Q35" s="7">
        <v>0.78900000000000003</v>
      </c>
      <c r="R35" s="7">
        <v>0.87</v>
      </c>
      <c r="S35" s="7">
        <v>0.998</v>
      </c>
      <c r="T35" s="7">
        <v>1.0069999999999999</v>
      </c>
      <c r="U35" s="7">
        <v>1.0609999999999999</v>
      </c>
      <c r="V35" s="7">
        <v>1.296</v>
      </c>
      <c r="W35" s="7">
        <v>1.9</v>
      </c>
      <c r="X35" s="7">
        <v>1.996</v>
      </c>
      <c r="Y35" s="7">
        <v>2.4020000000000001</v>
      </c>
      <c r="Z35" s="7">
        <v>2.7120000000000002</v>
      </c>
      <c r="AA35" s="7">
        <v>3.718</v>
      </c>
      <c r="AB35" s="7">
        <v>5.4169999999999998</v>
      </c>
      <c r="AC35" s="7">
        <v>4.6390000000000002</v>
      </c>
      <c r="AD35" s="7">
        <v>5.2489999999999997</v>
      </c>
      <c r="AE35" s="7">
        <v>4.3760000000000003</v>
      </c>
      <c r="AF35" s="7">
        <v>3.9830000000000001</v>
      </c>
      <c r="AG35" s="7">
        <v>4.7249999999999996</v>
      </c>
      <c r="AH35" s="7">
        <v>6.3689999999999998</v>
      </c>
      <c r="AI35" s="7">
        <v>8.2059999999999995</v>
      </c>
      <c r="AJ35" s="7">
        <v>9.1430000000000007</v>
      </c>
      <c r="AK35" s="7">
        <v>12.773</v>
      </c>
      <c r="AL35" s="7">
        <v>15.07</v>
      </c>
      <c r="AM35" s="7">
        <v>16.994</v>
      </c>
      <c r="AN35" s="7">
        <v>19.026</v>
      </c>
      <c r="AO35" s="7">
        <v>18.896000000000001</v>
      </c>
      <c r="AP35" s="7">
        <v>21.384</v>
      </c>
      <c r="AQ35" s="7">
        <v>27.760999999999999</v>
      </c>
      <c r="AR35" s="7">
        <v>26.24</v>
      </c>
      <c r="AS35" s="7">
        <v>25.606000000000002</v>
      </c>
      <c r="AT35" s="7">
        <v>25.059000000000001</v>
      </c>
      <c r="AU35" s="7">
        <v>28.279</v>
      </c>
      <c r="AV35" s="7">
        <v>26.346</v>
      </c>
      <c r="AW35" s="7">
        <v>18.239000000000001</v>
      </c>
      <c r="AX35" s="7">
        <v>18.658000000000001</v>
      </c>
      <c r="AY35" s="7">
        <v>16.888999999999999</v>
      </c>
      <c r="AZ35" s="7">
        <v>16.388999999999999</v>
      </c>
      <c r="BA35" s="7">
        <v>18.940000000000001</v>
      </c>
      <c r="BB35" s="7">
        <v>26.585999999999999</v>
      </c>
      <c r="BC35" s="7">
        <v>23.523</v>
      </c>
      <c r="BD35" s="7">
        <v>24.619</v>
      </c>
      <c r="BE35" s="7">
        <v>21.027000000000001</v>
      </c>
      <c r="BF35" s="7">
        <v>24.626000000000001</v>
      </c>
      <c r="BG35" s="7">
        <v>22.841999999999999</v>
      </c>
      <c r="BH35" s="7">
        <v>24.093</v>
      </c>
      <c r="BI35" s="7">
        <v>25.658999999999999</v>
      </c>
      <c r="BJ35" s="7">
        <v>23.984000000000002</v>
      </c>
      <c r="BK35" s="7">
        <v>24.687000000000001</v>
      </c>
      <c r="BL35" s="7">
        <v>35.508000000000003</v>
      </c>
      <c r="BM35" s="7">
        <v>32.387999999999998</v>
      </c>
      <c r="BN35" s="7">
        <v>30.087</v>
      </c>
      <c r="BO35" s="7">
        <v>34.064999999999998</v>
      </c>
      <c r="BP35" s="7">
        <v>36.868000000000002</v>
      </c>
      <c r="BQ35" s="7">
        <v>36.146000000000001</v>
      </c>
      <c r="BR35" s="7">
        <v>32.795000000000002</v>
      </c>
      <c r="BS35" s="7">
        <v>23.759</v>
      </c>
      <c r="BT35" s="7">
        <v>28.731000000000002</v>
      </c>
      <c r="BU35" s="7">
        <v>24.934999999999999</v>
      </c>
      <c r="BV35" s="7">
        <v>22.518999999999998</v>
      </c>
      <c r="BW35" s="7">
        <v>26.716999999999999</v>
      </c>
      <c r="BX35" s="7">
        <v>17.626999999999999</v>
      </c>
    </row>
    <row r="36" spans="1:76" x14ac:dyDescent="0.2">
      <c r="A36" s="8" t="s">
        <v>125</v>
      </c>
      <c r="B36" s="8" t="s">
        <v>126</v>
      </c>
      <c r="C36" s="7">
        <v>0.191</v>
      </c>
      <c r="D36" s="7">
        <v>0.216</v>
      </c>
      <c r="E36" s="7">
        <v>0.224</v>
      </c>
      <c r="F36" s="7">
        <v>0.38600000000000001</v>
      </c>
      <c r="G36" s="7">
        <v>0.39900000000000002</v>
      </c>
      <c r="H36" s="7">
        <v>0.47299999999999998</v>
      </c>
      <c r="I36" s="7">
        <v>0.51800000000000002</v>
      </c>
      <c r="J36" s="7">
        <v>0.622</v>
      </c>
      <c r="K36" s="7">
        <v>0.78900000000000003</v>
      </c>
      <c r="L36" s="7">
        <v>0.98499999999999999</v>
      </c>
      <c r="M36" s="7">
        <v>1.028</v>
      </c>
      <c r="N36" s="7">
        <v>1.17</v>
      </c>
      <c r="O36" s="7">
        <v>1.2609999999999999</v>
      </c>
      <c r="P36" s="7">
        <v>1.4139999999999999</v>
      </c>
      <c r="Q36" s="7">
        <v>1.597</v>
      </c>
      <c r="R36" s="7">
        <v>1.857</v>
      </c>
      <c r="S36" s="7">
        <v>2.0939999999999999</v>
      </c>
      <c r="T36" s="7">
        <v>2.367</v>
      </c>
      <c r="U36" s="7">
        <v>2.8410000000000002</v>
      </c>
      <c r="V36" s="7">
        <v>3.8439999999999999</v>
      </c>
      <c r="W36" s="7">
        <v>6.1639999999999997</v>
      </c>
      <c r="X36" s="7">
        <v>7.915</v>
      </c>
      <c r="Y36" s="7">
        <v>8.9779999999999998</v>
      </c>
      <c r="Z36" s="7">
        <v>10.16</v>
      </c>
      <c r="AA36" s="7">
        <v>15.166</v>
      </c>
      <c r="AB36" s="7">
        <v>24.099</v>
      </c>
      <c r="AC36" s="7">
        <v>23.260999999999999</v>
      </c>
      <c r="AD36" s="7">
        <v>26.841999999999999</v>
      </c>
      <c r="AE36" s="7">
        <v>33.545999999999999</v>
      </c>
      <c r="AF36" s="7">
        <v>40.036000000000001</v>
      </c>
      <c r="AG36" s="7">
        <v>50.493000000000002</v>
      </c>
      <c r="AH36" s="7">
        <v>67.453999999999994</v>
      </c>
      <c r="AI36" s="7">
        <v>93.463999999999999</v>
      </c>
      <c r="AJ36" s="7">
        <v>107.42</v>
      </c>
      <c r="AK36" s="7">
        <v>116.21899999999999</v>
      </c>
      <c r="AL36" s="7">
        <v>130.684</v>
      </c>
      <c r="AM36" s="7">
        <v>143.17400000000001</v>
      </c>
      <c r="AN36" s="7">
        <v>146.06899999999999</v>
      </c>
      <c r="AO36" s="7">
        <v>148.84200000000001</v>
      </c>
      <c r="AP36" s="7">
        <v>164.45400000000001</v>
      </c>
      <c r="AQ36" s="7">
        <v>186.84200000000001</v>
      </c>
      <c r="AR36" s="7">
        <v>219.49199999999999</v>
      </c>
      <c r="AS36" s="7">
        <v>222.44200000000001</v>
      </c>
      <c r="AT36" s="7">
        <v>236.30199999999999</v>
      </c>
      <c r="AU36" s="7">
        <v>241.58</v>
      </c>
      <c r="AV36" s="7">
        <v>212.94300000000001</v>
      </c>
      <c r="AW36" s="7">
        <v>227.50399999999999</v>
      </c>
      <c r="AX36" s="7">
        <v>210.107</v>
      </c>
      <c r="AY36" s="7">
        <v>215.166</v>
      </c>
      <c r="AZ36" s="7">
        <v>223.12899999999999</v>
      </c>
      <c r="BA36" s="7">
        <v>205.52199999999999</v>
      </c>
      <c r="BB36" s="7">
        <v>234.74799999999999</v>
      </c>
      <c r="BC36" s="7">
        <v>276.77699999999999</v>
      </c>
      <c r="BD36" s="7">
        <v>256.63099999999997</v>
      </c>
      <c r="BE36" s="7">
        <v>240.28700000000001</v>
      </c>
      <c r="BF36" s="7">
        <v>235.99799999999999</v>
      </c>
      <c r="BG36" s="7">
        <v>261.45100000000002</v>
      </c>
      <c r="BH36" s="7">
        <v>323.56400000000002</v>
      </c>
      <c r="BI36" s="7">
        <v>400.346</v>
      </c>
      <c r="BJ36" s="7">
        <v>450.745</v>
      </c>
      <c r="BK36" s="7">
        <v>317.25299999999999</v>
      </c>
      <c r="BL36" s="7">
        <v>268.976</v>
      </c>
      <c r="BM36" s="7">
        <v>301.03199999999998</v>
      </c>
      <c r="BN36" s="7">
        <v>283.82</v>
      </c>
      <c r="BO36" s="7">
        <v>247.435</v>
      </c>
      <c r="BP36" s="7">
        <v>234.88300000000001</v>
      </c>
      <c r="BQ36" s="7">
        <v>234.91</v>
      </c>
      <c r="BR36" s="7">
        <v>214.57499999999999</v>
      </c>
      <c r="BS36" s="7">
        <v>216.92099999999999</v>
      </c>
      <c r="BT36" s="7">
        <v>226.56200000000001</v>
      </c>
      <c r="BU36" s="7">
        <v>236.202</v>
      </c>
      <c r="BV36" s="7">
        <v>190.98099999999999</v>
      </c>
      <c r="BW36" s="7">
        <v>188.75700000000001</v>
      </c>
      <c r="BX36" s="7">
        <v>259.041</v>
      </c>
    </row>
    <row r="37" spans="1:76" x14ac:dyDescent="0.2">
      <c r="A37" s="8" t="s">
        <v>127</v>
      </c>
      <c r="B37" s="8" t="s">
        <v>128</v>
      </c>
      <c r="C37" s="7">
        <v>0.17100000000000001</v>
      </c>
      <c r="D37" s="7">
        <v>0.19500000000000001</v>
      </c>
      <c r="E37" s="7">
        <v>0.2</v>
      </c>
      <c r="F37" s="7">
        <v>0.35499999999999998</v>
      </c>
      <c r="G37" s="7">
        <v>0.36499999999999999</v>
      </c>
      <c r="H37" s="7">
        <v>0.42599999999999999</v>
      </c>
      <c r="I37" s="7">
        <v>0.46800000000000003</v>
      </c>
      <c r="J37" s="7">
        <v>0.56200000000000006</v>
      </c>
      <c r="K37" s="7">
        <v>0.72499999999999998</v>
      </c>
      <c r="L37" s="7">
        <v>0.91800000000000004</v>
      </c>
      <c r="M37" s="7">
        <v>0.95399999999999996</v>
      </c>
      <c r="N37" s="7">
        <v>1.0860000000000001</v>
      </c>
      <c r="O37" s="7">
        <v>1.169</v>
      </c>
      <c r="P37" s="7">
        <v>1.302</v>
      </c>
      <c r="Q37" s="7">
        <v>1.4570000000000001</v>
      </c>
      <c r="R37" s="7">
        <v>1.698</v>
      </c>
      <c r="S37" s="7">
        <v>1.9319999999999999</v>
      </c>
      <c r="T37" s="7">
        <v>2.1640000000000001</v>
      </c>
      <c r="U37" s="7">
        <v>2.641</v>
      </c>
      <c r="V37" s="7">
        <v>3.59</v>
      </c>
      <c r="W37" s="7">
        <v>5.8840000000000003</v>
      </c>
      <c r="X37" s="7">
        <v>7.5810000000000004</v>
      </c>
      <c r="Y37" s="7">
        <v>8.6</v>
      </c>
      <c r="Z37" s="7">
        <v>9.6869999999999994</v>
      </c>
      <c r="AA37" s="7">
        <v>14.583</v>
      </c>
      <c r="AB37" s="7">
        <v>23.347999999999999</v>
      </c>
      <c r="AC37" s="7">
        <v>22.463999999999999</v>
      </c>
      <c r="AD37" s="7">
        <v>25.841000000000001</v>
      </c>
      <c r="AE37" s="7">
        <v>32.19</v>
      </c>
      <c r="AF37" s="7">
        <v>38.502000000000002</v>
      </c>
      <c r="AG37" s="7">
        <v>48.668999999999997</v>
      </c>
      <c r="AH37" s="7">
        <v>65.146000000000001</v>
      </c>
      <c r="AI37" s="7">
        <v>90.475999999999999</v>
      </c>
      <c r="AJ37" s="7">
        <v>103.672</v>
      </c>
      <c r="AK37" s="7">
        <v>112.14700000000001</v>
      </c>
      <c r="AL37" s="7">
        <v>125.63</v>
      </c>
      <c r="AM37" s="7">
        <v>136.28299999999999</v>
      </c>
      <c r="AN37" s="7">
        <v>137.83699999999999</v>
      </c>
      <c r="AO37" s="7">
        <v>139.01300000000001</v>
      </c>
      <c r="AP37" s="7">
        <v>153.232</v>
      </c>
      <c r="AQ37" s="7">
        <v>171.505</v>
      </c>
      <c r="AR37" s="7">
        <v>202.39699999999999</v>
      </c>
      <c r="AS37" s="7">
        <v>204.40799999999999</v>
      </c>
      <c r="AT37" s="7">
        <v>217.85499999999999</v>
      </c>
      <c r="AU37" s="7">
        <v>224.48099999999999</v>
      </c>
      <c r="AV37" s="7">
        <v>195.893</v>
      </c>
      <c r="AW37" s="7">
        <v>209.434</v>
      </c>
      <c r="AX37" s="7">
        <v>189.88200000000001</v>
      </c>
      <c r="AY37" s="7">
        <v>192.22300000000001</v>
      </c>
      <c r="AZ37" s="7">
        <v>195.267</v>
      </c>
      <c r="BA37" s="7">
        <v>171.96700000000001</v>
      </c>
      <c r="BB37" s="7">
        <v>197.11</v>
      </c>
      <c r="BC37" s="7">
        <v>231.33799999999999</v>
      </c>
      <c r="BD37" s="7">
        <v>202.93799999999999</v>
      </c>
      <c r="BE37" s="7">
        <v>187.38</v>
      </c>
      <c r="BF37" s="7">
        <v>181.87200000000001</v>
      </c>
      <c r="BG37" s="7">
        <v>201.23699999999999</v>
      </c>
      <c r="BH37" s="7">
        <v>247.65100000000001</v>
      </c>
      <c r="BI37" s="7">
        <v>322.42599999999999</v>
      </c>
      <c r="BJ37" s="7">
        <v>374.36900000000003</v>
      </c>
      <c r="BK37" s="7">
        <v>249.9</v>
      </c>
      <c r="BL37" s="7">
        <v>199.83600000000001</v>
      </c>
      <c r="BM37" s="7">
        <v>231.3</v>
      </c>
      <c r="BN37" s="7">
        <v>218.43600000000001</v>
      </c>
      <c r="BO37" s="7">
        <v>184.55699999999999</v>
      </c>
      <c r="BP37" s="7">
        <v>171.40100000000001</v>
      </c>
      <c r="BQ37" s="7">
        <v>159.071</v>
      </c>
      <c r="BR37" s="7">
        <v>145.065</v>
      </c>
      <c r="BS37" s="7">
        <v>144.428</v>
      </c>
      <c r="BT37" s="7">
        <v>148.30199999999999</v>
      </c>
      <c r="BU37" s="7">
        <v>153.08099999999999</v>
      </c>
      <c r="BV37" s="7">
        <v>125.455</v>
      </c>
      <c r="BW37" s="7">
        <v>115.46899999999999</v>
      </c>
      <c r="BX37" s="7">
        <v>185.21899999999999</v>
      </c>
    </row>
    <row r="38" spans="1:76" x14ac:dyDescent="0.2">
      <c r="A38" s="8" t="s">
        <v>129</v>
      </c>
      <c r="B38" s="8" t="s">
        <v>130</v>
      </c>
      <c r="C38" s="7">
        <v>1.4E-2</v>
      </c>
      <c r="D38" s="7">
        <v>1.4E-2</v>
      </c>
      <c r="E38" s="7">
        <v>1.7999999999999999E-2</v>
      </c>
      <c r="F38" s="7">
        <v>2.4E-2</v>
      </c>
      <c r="G38" s="7">
        <v>2.7E-2</v>
      </c>
      <c r="H38" s="7">
        <v>3.6999999999999998E-2</v>
      </c>
      <c r="I38" s="7">
        <v>3.9E-2</v>
      </c>
      <c r="J38" s="7">
        <v>0.05</v>
      </c>
      <c r="K38" s="7">
        <v>5.2999999999999999E-2</v>
      </c>
      <c r="L38" s="7">
        <v>5.5E-2</v>
      </c>
      <c r="M38" s="7">
        <v>6.2E-2</v>
      </c>
      <c r="N38" s="7">
        <v>7.0000000000000007E-2</v>
      </c>
      <c r="O38" s="7">
        <v>7.6999999999999999E-2</v>
      </c>
      <c r="P38" s="7">
        <v>9.4E-2</v>
      </c>
      <c r="Q38" s="7">
        <v>0.12</v>
      </c>
      <c r="R38" s="7">
        <v>0.13700000000000001</v>
      </c>
      <c r="S38" s="7">
        <v>0.13700000000000001</v>
      </c>
      <c r="T38" s="7">
        <v>0.17499999999999999</v>
      </c>
      <c r="U38" s="7">
        <v>0.16900000000000001</v>
      </c>
      <c r="V38" s="7">
        <v>0.21299999999999999</v>
      </c>
      <c r="W38" s="7">
        <v>0.223</v>
      </c>
      <c r="X38" s="7">
        <v>0.26400000000000001</v>
      </c>
      <c r="Y38" s="7">
        <v>0.29299999999999998</v>
      </c>
      <c r="Z38" s="7">
        <v>0.374</v>
      </c>
      <c r="AA38" s="7">
        <v>0.44600000000000001</v>
      </c>
      <c r="AB38" s="7">
        <v>0.55300000000000005</v>
      </c>
      <c r="AC38" s="7">
        <v>0.58599999999999997</v>
      </c>
      <c r="AD38" s="7">
        <v>0.76100000000000001</v>
      </c>
      <c r="AE38" s="7">
        <v>1.0629999999999999</v>
      </c>
      <c r="AF38" s="7">
        <v>1.1579999999999999</v>
      </c>
      <c r="AG38" s="7">
        <v>1.3859999999999999</v>
      </c>
      <c r="AH38" s="7">
        <v>1.6879999999999999</v>
      </c>
      <c r="AI38" s="7">
        <v>2.1349999999999998</v>
      </c>
      <c r="AJ38" s="7">
        <v>2.754</v>
      </c>
      <c r="AK38" s="7">
        <v>2.8650000000000002</v>
      </c>
      <c r="AL38" s="7">
        <v>3.3260000000000001</v>
      </c>
      <c r="AM38" s="7">
        <v>4.6509999999999998</v>
      </c>
      <c r="AN38" s="7">
        <v>5.8869999999999996</v>
      </c>
      <c r="AO38" s="7">
        <v>6.3239999999999998</v>
      </c>
      <c r="AP38" s="7">
        <v>7.4119999999999999</v>
      </c>
      <c r="AQ38" s="7">
        <v>9.5389999999999997</v>
      </c>
      <c r="AR38" s="7">
        <v>10.833</v>
      </c>
      <c r="AS38" s="7">
        <v>11.958</v>
      </c>
      <c r="AT38" s="7">
        <v>12.32</v>
      </c>
      <c r="AU38" s="7">
        <v>11.315</v>
      </c>
      <c r="AV38" s="7">
        <v>11.286</v>
      </c>
      <c r="AW38" s="7">
        <v>11.785</v>
      </c>
      <c r="AX38" s="7">
        <v>12.858000000000001</v>
      </c>
      <c r="AY38" s="7">
        <v>15.375</v>
      </c>
      <c r="AZ38" s="7">
        <v>17.888000000000002</v>
      </c>
      <c r="BA38" s="7">
        <v>21.338000000000001</v>
      </c>
      <c r="BB38" s="7">
        <v>24.140999999999998</v>
      </c>
      <c r="BC38" s="7">
        <v>28.523</v>
      </c>
      <c r="BD38" s="7">
        <v>35.741999999999997</v>
      </c>
      <c r="BE38" s="7">
        <v>37.054000000000002</v>
      </c>
      <c r="BF38" s="7">
        <v>35.71</v>
      </c>
      <c r="BG38" s="7">
        <v>39.956000000000003</v>
      </c>
      <c r="BH38" s="7">
        <v>44.101999999999997</v>
      </c>
      <c r="BI38" s="7">
        <v>47.902000000000001</v>
      </c>
      <c r="BJ38" s="7">
        <v>49.287999999999997</v>
      </c>
      <c r="BK38" s="7">
        <v>43</v>
      </c>
      <c r="BL38" s="7">
        <v>43.606000000000002</v>
      </c>
      <c r="BM38" s="7">
        <v>51.381</v>
      </c>
      <c r="BN38" s="7">
        <v>42.216999999999999</v>
      </c>
      <c r="BO38" s="7">
        <v>41.350999999999999</v>
      </c>
      <c r="BP38" s="7">
        <v>42.463000000000001</v>
      </c>
      <c r="BQ38" s="7">
        <v>50.817</v>
      </c>
      <c r="BR38" s="7">
        <v>44.555999999999997</v>
      </c>
      <c r="BS38" s="7">
        <v>43.994</v>
      </c>
      <c r="BT38" s="7">
        <v>51.216999999999999</v>
      </c>
      <c r="BU38" s="7">
        <v>58.430999999999997</v>
      </c>
      <c r="BV38" s="7">
        <v>43.345999999999997</v>
      </c>
      <c r="BW38" s="7">
        <v>56.476999999999997</v>
      </c>
      <c r="BX38" s="7">
        <v>61.164000000000001</v>
      </c>
    </row>
    <row r="39" spans="1:76" x14ac:dyDescent="0.2">
      <c r="A39" s="8" t="s">
        <v>131</v>
      </c>
      <c r="B39" s="8" t="s">
        <v>132</v>
      </c>
      <c r="AU39" s="7">
        <v>11.315</v>
      </c>
      <c r="AV39" s="7">
        <v>11.286</v>
      </c>
      <c r="AW39" s="7">
        <v>11.785</v>
      </c>
      <c r="AX39" s="7">
        <v>12.858000000000001</v>
      </c>
      <c r="AY39" s="7">
        <v>15.375</v>
      </c>
      <c r="AZ39" s="7">
        <v>17.888000000000002</v>
      </c>
      <c r="BA39" s="7">
        <v>21.338000000000001</v>
      </c>
      <c r="BB39" s="7">
        <v>24.140999999999998</v>
      </c>
      <c r="BC39" s="7">
        <v>28.523</v>
      </c>
      <c r="BD39" s="7">
        <v>35.741999999999997</v>
      </c>
      <c r="BE39" s="7">
        <v>37.054000000000002</v>
      </c>
      <c r="BF39" s="7">
        <v>35.71</v>
      </c>
      <c r="BG39" s="7">
        <v>39.956000000000003</v>
      </c>
      <c r="BH39" s="7">
        <v>44.101999999999997</v>
      </c>
      <c r="BI39" s="7">
        <v>47.902000000000001</v>
      </c>
      <c r="BJ39" s="7">
        <v>49.287999999999997</v>
      </c>
      <c r="BK39" s="7">
        <v>43</v>
      </c>
      <c r="BL39" s="7">
        <v>43.606000000000002</v>
      </c>
      <c r="BM39" s="7">
        <v>51.381</v>
      </c>
      <c r="BN39" s="7">
        <v>42.216999999999999</v>
      </c>
      <c r="BO39" s="7">
        <v>41.350999999999999</v>
      </c>
      <c r="BP39" s="7">
        <v>42.463000000000001</v>
      </c>
      <c r="BQ39" s="7">
        <v>50.817</v>
      </c>
      <c r="BR39" s="7">
        <v>44.555999999999997</v>
      </c>
      <c r="BS39" s="7">
        <v>43.994</v>
      </c>
      <c r="BT39" s="7">
        <v>51.216999999999999</v>
      </c>
      <c r="BU39" s="7">
        <v>58.430999999999997</v>
      </c>
      <c r="BV39" s="7">
        <v>43.345999999999997</v>
      </c>
      <c r="BW39" s="7">
        <v>56.476999999999997</v>
      </c>
    </row>
    <row r="40" spans="1:76" x14ac:dyDescent="0.2">
      <c r="A40" s="8" t="s">
        <v>133</v>
      </c>
      <c r="B40" s="8" t="s">
        <v>134</v>
      </c>
      <c r="C40" s="7">
        <v>0</v>
      </c>
      <c r="D40" s="7">
        <v>0</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c r="W40" s="7">
        <v>0</v>
      </c>
      <c r="X40" s="7">
        <v>0</v>
      </c>
      <c r="Y40" s="7">
        <v>0</v>
      </c>
      <c r="Z40" s="7">
        <v>0</v>
      </c>
      <c r="AA40" s="7">
        <v>0</v>
      </c>
      <c r="AB40" s="7">
        <v>0</v>
      </c>
      <c r="AC40" s="7">
        <v>0</v>
      </c>
      <c r="AD40" s="7">
        <v>0</v>
      </c>
      <c r="AE40" s="7">
        <v>0</v>
      </c>
      <c r="AF40" s="7">
        <v>0</v>
      </c>
      <c r="AG40" s="7">
        <v>0</v>
      </c>
      <c r="AH40" s="7">
        <v>0</v>
      </c>
      <c r="AI40" s="7">
        <v>0</v>
      </c>
      <c r="AJ40" s="7">
        <v>0</v>
      </c>
      <c r="AK40" s="7">
        <v>0</v>
      </c>
      <c r="AL40" s="7">
        <v>0</v>
      </c>
      <c r="AM40" s="7">
        <v>0</v>
      </c>
      <c r="AN40" s="7">
        <v>0</v>
      </c>
      <c r="AO40" s="7">
        <v>0</v>
      </c>
      <c r="AP40" s="7">
        <v>0</v>
      </c>
      <c r="AQ40" s="7">
        <v>0</v>
      </c>
      <c r="AR40" s="7">
        <v>0</v>
      </c>
      <c r="AS40" s="7">
        <v>0</v>
      </c>
      <c r="AT40" s="7">
        <v>0</v>
      </c>
      <c r="AU40" s="7">
        <v>0</v>
      </c>
      <c r="AV40" s="7">
        <v>0</v>
      </c>
      <c r="AW40" s="7">
        <v>0</v>
      </c>
      <c r="AX40" s="7">
        <v>0</v>
      </c>
      <c r="AY40" s="7">
        <v>0</v>
      </c>
      <c r="AZ40" s="7">
        <v>0</v>
      </c>
      <c r="BA40" s="7">
        <v>0</v>
      </c>
      <c r="BB40" s="7">
        <v>0</v>
      </c>
      <c r="BC40" s="7">
        <v>0</v>
      </c>
      <c r="BD40" s="7">
        <v>0</v>
      </c>
      <c r="BE40" s="7">
        <v>0</v>
      </c>
      <c r="BF40" s="7">
        <v>0</v>
      </c>
      <c r="BG40" s="7">
        <v>0</v>
      </c>
      <c r="BH40" s="7">
        <v>0</v>
      </c>
      <c r="BI40" s="7">
        <v>0</v>
      </c>
      <c r="BJ40" s="7">
        <v>0</v>
      </c>
      <c r="BK40" s="7">
        <v>0</v>
      </c>
      <c r="BL40" s="7">
        <v>0</v>
      </c>
      <c r="BM40" s="7">
        <v>0</v>
      </c>
      <c r="BN40" s="7">
        <v>0</v>
      </c>
      <c r="BO40" s="7">
        <v>0</v>
      </c>
      <c r="BP40" s="7">
        <v>0</v>
      </c>
      <c r="BQ40" s="7">
        <v>0</v>
      </c>
      <c r="BR40" s="7">
        <v>0</v>
      </c>
      <c r="BS40" s="7">
        <v>0</v>
      </c>
      <c r="BT40" s="7">
        <v>0</v>
      </c>
      <c r="BU40" s="7">
        <v>0</v>
      </c>
      <c r="BV40" s="7">
        <v>0</v>
      </c>
      <c r="BW40" s="7">
        <v>0</v>
      </c>
      <c r="BX40" s="7">
        <v>0</v>
      </c>
    </row>
    <row r="41" spans="1:76" x14ac:dyDescent="0.2">
      <c r="A41" s="8" t="s">
        <v>535</v>
      </c>
      <c r="B41" s="8" t="s">
        <v>536</v>
      </c>
      <c r="AT41" s="7">
        <v>-0.15</v>
      </c>
      <c r="AU41" s="7">
        <v>-0.17</v>
      </c>
      <c r="AV41" s="7">
        <v>0.252</v>
      </c>
      <c r="AW41" s="7">
        <v>-0.46600000000000003</v>
      </c>
      <c r="AX41" s="7">
        <v>0.32800000000000001</v>
      </c>
      <c r="AY41" s="7">
        <v>0.85499999999999998</v>
      </c>
      <c r="AZ41" s="7">
        <v>0.93300000000000005</v>
      </c>
      <c r="BA41" s="7">
        <v>2.3170000000000002</v>
      </c>
      <c r="BB41" s="7">
        <v>0.41</v>
      </c>
      <c r="BC41" s="7">
        <v>0.36099999999999999</v>
      </c>
      <c r="BD41" s="7">
        <v>1.3069999999999999</v>
      </c>
      <c r="BE41" s="7">
        <v>-0.50900000000000001</v>
      </c>
      <c r="BF41" s="7">
        <v>3.05</v>
      </c>
      <c r="BG41" s="7">
        <v>5.516</v>
      </c>
      <c r="BH41" s="7">
        <v>7.82</v>
      </c>
      <c r="BI41" s="7">
        <v>3.0169999999999999</v>
      </c>
      <c r="BJ41" s="7">
        <v>-3.6219999999999999</v>
      </c>
      <c r="BK41" s="7">
        <v>2.8820000000000001</v>
      </c>
      <c r="BL41" s="7">
        <v>4.8760000000000003</v>
      </c>
      <c r="BM41" s="7">
        <v>-1.899</v>
      </c>
      <c r="BN41" s="7">
        <v>3.91</v>
      </c>
      <c r="BO41" s="7">
        <v>2.798</v>
      </c>
      <c r="BP41" s="7">
        <v>1.3859999999999999</v>
      </c>
      <c r="BQ41" s="7">
        <v>4.3650000000000002</v>
      </c>
      <c r="BR41" s="7">
        <v>6.4610000000000003</v>
      </c>
      <c r="BS41" s="7">
        <v>8.8719999999999999</v>
      </c>
      <c r="BT41" s="7">
        <v>7.0860000000000003</v>
      </c>
      <c r="BU41" s="7">
        <v>4.992</v>
      </c>
      <c r="BV41" s="7">
        <v>5.8920000000000003</v>
      </c>
      <c r="BW41" s="7">
        <v>-1.456</v>
      </c>
      <c r="BX41" s="7">
        <v>-10.336</v>
      </c>
    </row>
    <row r="42" spans="1:76" x14ac:dyDescent="0.2">
      <c r="A42" s="8" t="s">
        <v>135</v>
      </c>
      <c r="B42" s="8" t="s">
        <v>136</v>
      </c>
      <c r="C42" s="7">
        <v>6.0000000000000001E-3</v>
      </c>
      <c r="D42" s="7">
        <v>7.0000000000000001E-3</v>
      </c>
      <c r="E42" s="7">
        <v>7.0000000000000001E-3</v>
      </c>
      <c r="F42" s="7">
        <v>7.0000000000000001E-3</v>
      </c>
      <c r="G42" s="7">
        <v>7.0000000000000001E-3</v>
      </c>
      <c r="H42" s="7">
        <v>0.01</v>
      </c>
      <c r="I42" s="7">
        <v>1.0999999999999999E-2</v>
      </c>
      <c r="J42" s="7">
        <v>1.0999999999999999E-2</v>
      </c>
      <c r="K42" s="7">
        <v>1.0999999999999999E-2</v>
      </c>
      <c r="L42" s="7">
        <v>1.2E-2</v>
      </c>
      <c r="M42" s="7">
        <v>1.2E-2</v>
      </c>
      <c r="N42" s="7">
        <v>1.4999999999999999E-2</v>
      </c>
      <c r="O42" s="7">
        <v>1.4999999999999999E-2</v>
      </c>
      <c r="P42" s="7">
        <v>1.7999999999999999E-2</v>
      </c>
      <c r="Q42" s="7">
        <v>0.02</v>
      </c>
      <c r="R42" s="7">
        <v>2.1999999999999999E-2</v>
      </c>
      <c r="S42" s="7">
        <v>2.5000000000000001E-2</v>
      </c>
      <c r="T42" s="7">
        <v>2.7E-2</v>
      </c>
      <c r="U42" s="7">
        <v>3.1E-2</v>
      </c>
      <c r="V42" s="7">
        <v>0.04</v>
      </c>
      <c r="W42" s="7">
        <v>5.6000000000000001E-2</v>
      </c>
      <c r="X42" s="7">
        <v>7.0000000000000007E-2</v>
      </c>
      <c r="Y42" s="7">
        <v>8.5000000000000006E-2</v>
      </c>
      <c r="Z42" s="7">
        <v>9.9000000000000005E-2</v>
      </c>
      <c r="AA42" s="7">
        <v>0.13600000000000001</v>
      </c>
      <c r="AB42" s="7">
        <v>0.19800000000000001</v>
      </c>
      <c r="AC42" s="7">
        <v>0.21099999999999999</v>
      </c>
      <c r="AD42" s="7">
        <v>0.24</v>
      </c>
      <c r="AE42" s="7">
        <v>0.29199999999999998</v>
      </c>
      <c r="AF42" s="7">
        <v>0.376</v>
      </c>
      <c r="AG42" s="7">
        <v>0.438</v>
      </c>
      <c r="AH42" s="7">
        <v>0.621</v>
      </c>
      <c r="AI42" s="7">
        <v>0.85299999999999998</v>
      </c>
      <c r="AJ42" s="7">
        <v>0.995</v>
      </c>
      <c r="AK42" s="7">
        <v>1.208</v>
      </c>
      <c r="AL42" s="7">
        <v>1.728</v>
      </c>
      <c r="AM42" s="7">
        <v>2.2400000000000002</v>
      </c>
      <c r="AN42" s="7">
        <v>2.3450000000000002</v>
      </c>
      <c r="AO42" s="7">
        <v>3.5049999999999999</v>
      </c>
      <c r="AP42" s="7">
        <v>3.81</v>
      </c>
      <c r="AQ42" s="7">
        <v>5.798</v>
      </c>
      <c r="AR42" s="7">
        <v>6.2610000000000001</v>
      </c>
      <c r="AS42" s="7">
        <v>6.0759999999999996</v>
      </c>
      <c r="AT42" s="7">
        <v>6.2759999999999998</v>
      </c>
      <c r="AU42" s="7">
        <v>5.9539999999999997</v>
      </c>
      <c r="AV42" s="7">
        <v>5.5119999999999996</v>
      </c>
      <c r="AW42" s="7">
        <v>6.75</v>
      </c>
      <c r="AX42" s="7">
        <v>7.0380000000000003</v>
      </c>
      <c r="AY42" s="7">
        <v>6.7130000000000001</v>
      </c>
      <c r="AZ42" s="7">
        <v>9.0410000000000004</v>
      </c>
      <c r="BA42" s="7">
        <v>9.9009999999999998</v>
      </c>
      <c r="BB42" s="7">
        <v>13.087</v>
      </c>
      <c r="BC42" s="7">
        <v>16.553999999999998</v>
      </c>
      <c r="BD42" s="7">
        <v>16.643999999999998</v>
      </c>
      <c r="BE42" s="7">
        <v>16.361999999999998</v>
      </c>
      <c r="BF42" s="7">
        <v>15.367000000000001</v>
      </c>
      <c r="BG42" s="7">
        <v>14.741</v>
      </c>
      <c r="BH42" s="7">
        <v>23.991</v>
      </c>
      <c r="BI42" s="7">
        <v>27.001000000000001</v>
      </c>
      <c r="BJ42" s="7">
        <v>30.71</v>
      </c>
      <c r="BK42" s="7">
        <v>21.471</v>
      </c>
      <c r="BL42" s="7">
        <v>20.658000000000001</v>
      </c>
      <c r="BM42" s="7">
        <v>20.25</v>
      </c>
      <c r="BN42" s="7">
        <v>19.257000000000001</v>
      </c>
      <c r="BO42" s="7">
        <v>18.728999999999999</v>
      </c>
      <c r="BP42" s="7">
        <v>19.632999999999999</v>
      </c>
      <c r="BQ42" s="7">
        <v>20.657</v>
      </c>
      <c r="BR42" s="7">
        <v>18.492999999999999</v>
      </c>
      <c r="BS42" s="7">
        <v>19.626999999999999</v>
      </c>
      <c r="BT42" s="7">
        <v>19.957000000000001</v>
      </c>
      <c r="BU42" s="7">
        <v>19.698</v>
      </c>
      <c r="BV42" s="7">
        <v>16.289000000000001</v>
      </c>
      <c r="BW42" s="7">
        <v>18.266999999999999</v>
      </c>
      <c r="BX42" s="7">
        <v>22.994</v>
      </c>
    </row>
    <row r="43" spans="1:76" x14ac:dyDescent="0.2">
      <c r="A43" s="8" t="s">
        <v>137</v>
      </c>
      <c r="B43" s="8" t="s">
        <v>138</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c r="W43" s="7">
        <v>0</v>
      </c>
      <c r="X43" s="7">
        <v>0</v>
      </c>
      <c r="Y43" s="7">
        <v>0</v>
      </c>
      <c r="Z43" s="7">
        <v>0</v>
      </c>
      <c r="AA43" s="7">
        <v>0</v>
      </c>
      <c r="AB43" s="7">
        <v>0</v>
      </c>
      <c r="AC43" s="7">
        <v>0</v>
      </c>
      <c r="AD43" s="7">
        <v>0</v>
      </c>
      <c r="AE43" s="7">
        <v>0</v>
      </c>
      <c r="AF43" s="7">
        <v>0</v>
      </c>
      <c r="AG43" s="7">
        <v>0</v>
      </c>
      <c r="AH43" s="7">
        <v>0</v>
      </c>
      <c r="AI43" s="7">
        <v>0</v>
      </c>
      <c r="AJ43" s="7">
        <v>0</v>
      </c>
      <c r="AK43" s="7">
        <v>0</v>
      </c>
      <c r="AL43" s="7">
        <v>0</v>
      </c>
      <c r="AM43" s="7">
        <v>0</v>
      </c>
      <c r="AN43" s="7">
        <v>0</v>
      </c>
      <c r="AO43" s="7">
        <v>0</v>
      </c>
      <c r="AP43" s="7">
        <v>0</v>
      </c>
      <c r="AQ43" s="7">
        <v>0</v>
      </c>
      <c r="AR43" s="7">
        <v>0</v>
      </c>
      <c r="AS43" s="7">
        <v>0</v>
      </c>
      <c r="AT43" s="7">
        <v>0</v>
      </c>
      <c r="AU43" s="7">
        <v>0</v>
      </c>
      <c r="AV43" s="7">
        <v>0</v>
      </c>
      <c r="AW43" s="7">
        <v>0</v>
      </c>
      <c r="AX43" s="7">
        <v>0</v>
      </c>
      <c r="AY43" s="7">
        <v>0</v>
      </c>
      <c r="AZ43" s="7">
        <v>0</v>
      </c>
      <c r="BA43" s="7">
        <v>0</v>
      </c>
      <c r="BB43" s="7">
        <v>0</v>
      </c>
      <c r="BC43" s="7">
        <v>0</v>
      </c>
      <c r="BD43" s="7">
        <v>0</v>
      </c>
      <c r="BE43" s="7">
        <v>0</v>
      </c>
      <c r="BF43" s="7">
        <v>0</v>
      </c>
      <c r="BG43" s="7">
        <v>0</v>
      </c>
      <c r="BH43" s="7">
        <v>0</v>
      </c>
      <c r="BI43" s="7">
        <v>0</v>
      </c>
      <c r="BJ43" s="7">
        <v>0</v>
      </c>
      <c r="BK43" s="7">
        <v>0</v>
      </c>
      <c r="BL43" s="7">
        <v>0</v>
      </c>
      <c r="BM43" s="7">
        <v>0</v>
      </c>
      <c r="BN43" s="7">
        <v>0</v>
      </c>
      <c r="BO43" s="7">
        <v>0</v>
      </c>
      <c r="BP43" s="7">
        <v>0</v>
      </c>
      <c r="BQ43" s="7">
        <v>0</v>
      </c>
      <c r="BR43" s="7">
        <v>0</v>
      </c>
      <c r="BS43" s="7">
        <v>0</v>
      </c>
      <c r="BT43" s="7">
        <v>0</v>
      </c>
      <c r="BU43" s="7">
        <v>0</v>
      </c>
      <c r="BV43" s="7">
        <v>0</v>
      </c>
      <c r="BW43" s="7">
        <v>0</v>
      </c>
      <c r="BX43" s="7">
        <v>0</v>
      </c>
    </row>
    <row r="44" spans="1:76" x14ac:dyDescent="0.2">
      <c r="B44" t="s">
        <v>83</v>
      </c>
    </row>
    <row r="45" spans="1:76" x14ac:dyDescent="0.2">
      <c r="A45" s="8" t="s">
        <v>125</v>
      </c>
      <c r="B45" s="8" t="s">
        <v>126</v>
      </c>
      <c r="C45" s="7">
        <v>0.17100000000000001</v>
      </c>
      <c r="D45" s="7">
        <v>0.188</v>
      </c>
      <c r="E45" s="7">
        <v>0.23200000000000001</v>
      </c>
      <c r="F45" s="7">
        <v>0.28599999999999998</v>
      </c>
      <c r="G45" s="7">
        <v>0.36099999999999999</v>
      </c>
      <c r="H45" s="7">
        <v>0.45</v>
      </c>
      <c r="I45" s="7">
        <v>0.51700000000000002</v>
      </c>
      <c r="J45" s="7">
        <v>0.56999999999999995</v>
      </c>
      <c r="K45" s="7">
        <v>0.70499999999999996</v>
      </c>
      <c r="L45" s="7">
        <v>0.89</v>
      </c>
      <c r="M45" s="7">
        <v>0.94199999999999995</v>
      </c>
      <c r="N45" s="7">
        <v>1.099</v>
      </c>
      <c r="O45" s="7">
        <v>1.1930000000000001</v>
      </c>
      <c r="P45" s="7">
        <v>1.38</v>
      </c>
      <c r="Q45" s="7">
        <v>1.496</v>
      </c>
      <c r="R45" s="7">
        <v>1.69</v>
      </c>
      <c r="S45" s="7">
        <v>1.92</v>
      </c>
      <c r="T45" s="7">
        <v>2.16</v>
      </c>
      <c r="U45" s="7">
        <v>2.6070000000000002</v>
      </c>
      <c r="V45" s="7">
        <v>3.5289999999999999</v>
      </c>
      <c r="W45" s="7">
        <v>5.798</v>
      </c>
      <c r="X45" s="7">
        <v>7.5250000000000004</v>
      </c>
      <c r="Y45" s="7">
        <v>8.9</v>
      </c>
      <c r="Z45" s="7">
        <v>10.391</v>
      </c>
      <c r="AA45" s="7">
        <v>15.403</v>
      </c>
      <c r="AB45" s="7">
        <v>24.39</v>
      </c>
      <c r="AC45" s="7">
        <v>23.548999999999999</v>
      </c>
      <c r="AD45" s="7">
        <v>27.047000000000001</v>
      </c>
      <c r="AE45" s="7">
        <v>32.470999999999997</v>
      </c>
      <c r="AF45" s="7">
        <v>38.4</v>
      </c>
      <c r="AG45" s="7">
        <v>48.23</v>
      </c>
      <c r="AH45" s="7">
        <v>63.857999999999997</v>
      </c>
      <c r="AI45" s="7">
        <v>89.28</v>
      </c>
      <c r="AJ45" s="7">
        <v>103.56699999999999</v>
      </c>
      <c r="AK45" s="7">
        <v>113.798</v>
      </c>
      <c r="AL45" s="7">
        <v>129.20599999999999</v>
      </c>
      <c r="AM45" s="7">
        <v>142.309</v>
      </c>
      <c r="AN45" s="7">
        <v>144.95599999999999</v>
      </c>
      <c r="AO45" s="7">
        <v>147.739</v>
      </c>
      <c r="AP45" s="7">
        <v>162.49199999999999</v>
      </c>
      <c r="AQ45" s="7">
        <v>187.73400000000001</v>
      </c>
      <c r="AR45" s="7">
        <v>217.96</v>
      </c>
      <c r="AS45" s="7">
        <v>224.04300000000001</v>
      </c>
      <c r="AT45" s="7">
        <v>237.05699999999999</v>
      </c>
      <c r="AU45" s="7">
        <v>242.512</v>
      </c>
      <c r="AV45" s="7">
        <v>206.96700000000001</v>
      </c>
      <c r="AW45" s="7">
        <v>218.185</v>
      </c>
      <c r="AX45" s="7">
        <v>201.40199999999999</v>
      </c>
      <c r="AY45" s="7">
        <v>200.87700000000001</v>
      </c>
      <c r="AZ45" s="7">
        <v>212.673</v>
      </c>
      <c r="BA45" s="7">
        <v>198.72300000000001</v>
      </c>
      <c r="BB45" s="7">
        <v>226.80199999999999</v>
      </c>
      <c r="BC45" s="7">
        <v>272.62099999999998</v>
      </c>
      <c r="BD45" s="7">
        <v>246.74100000000001</v>
      </c>
      <c r="BE45" s="7">
        <v>225.601</v>
      </c>
      <c r="BF45" s="7">
        <v>219.52600000000001</v>
      </c>
      <c r="BG45" s="7">
        <v>237.43299999999999</v>
      </c>
      <c r="BH45" s="7">
        <v>304.03800000000001</v>
      </c>
      <c r="BI45" s="7">
        <v>381.95800000000003</v>
      </c>
      <c r="BJ45" s="7">
        <v>411.52199999999999</v>
      </c>
      <c r="BK45" s="7">
        <v>282.87299999999999</v>
      </c>
      <c r="BL45" s="7">
        <v>250.149</v>
      </c>
      <c r="BM45" s="7">
        <v>276.464</v>
      </c>
      <c r="BN45" s="7">
        <v>260.14299999999997</v>
      </c>
      <c r="BO45" s="7">
        <v>240.554</v>
      </c>
      <c r="BP45" s="7">
        <v>225.39699999999999</v>
      </c>
      <c r="BQ45" s="7">
        <v>218.7</v>
      </c>
      <c r="BR45" s="7">
        <v>204.21</v>
      </c>
      <c r="BS45" s="7">
        <v>208.393</v>
      </c>
      <c r="BT45" s="7">
        <v>213.65700000000001</v>
      </c>
      <c r="BU45" s="7">
        <v>220.50700000000001</v>
      </c>
      <c r="BV45" s="7">
        <v>176.15600000000001</v>
      </c>
      <c r="BW45" s="7">
        <v>179.30799999999999</v>
      </c>
      <c r="BX45" s="7">
        <v>253.8</v>
      </c>
    </row>
    <row r="46" spans="1:76" x14ac:dyDescent="0.2">
      <c r="A46" s="8" t="s">
        <v>127</v>
      </c>
      <c r="B46" s="8" t="s">
        <v>128</v>
      </c>
      <c r="C46" s="7">
        <v>0.14099999999999999</v>
      </c>
      <c r="D46" s="7">
        <v>0.155</v>
      </c>
      <c r="E46" s="7">
        <v>0.19500000000000001</v>
      </c>
      <c r="F46" s="7">
        <v>0.24199999999999999</v>
      </c>
      <c r="G46" s="7">
        <v>0.30599999999999999</v>
      </c>
      <c r="H46" s="7">
        <v>0.373</v>
      </c>
      <c r="I46" s="7">
        <v>0.42799999999999999</v>
      </c>
      <c r="J46" s="7">
        <v>0.46800000000000003</v>
      </c>
      <c r="K46" s="7">
        <v>0.58699999999999997</v>
      </c>
      <c r="L46" s="7">
        <v>0.747</v>
      </c>
      <c r="M46" s="7">
        <v>0.78600000000000003</v>
      </c>
      <c r="N46" s="7">
        <v>0.89900000000000002</v>
      </c>
      <c r="O46" s="7">
        <v>0.96699999999999997</v>
      </c>
      <c r="P46" s="7">
        <v>1.097</v>
      </c>
      <c r="Q46" s="7">
        <v>1.1559999999999999</v>
      </c>
      <c r="R46" s="7">
        <v>1.345</v>
      </c>
      <c r="S46" s="7">
        <v>1.522</v>
      </c>
      <c r="T46" s="7">
        <v>1.7150000000000001</v>
      </c>
      <c r="U46" s="7">
        <v>2.0750000000000002</v>
      </c>
      <c r="V46" s="7">
        <v>2.895</v>
      </c>
      <c r="W46" s="7">
        <v>4.95</v>
      </c>
      <c r="X46" s="7">
        <v>6.3360000000000003</v>
      </c>
      <c r="Y46" s="7">
        <v>7.4269999999999996</v>
      </c>
      <c r="Z46" s="7">
        <v>8.5679999999999996</v>
      </c>
      <c r="AA46" s="7">
        <v>13.138</v>
      </c>
      <c r="AB46" s="7">
        <v>21.206</v>
      </c>
      <c r="AC46" s="7">
        <v>20.158000000000001</v>
      </c>
      <c r="AD46" s="7">
        <v>23.263999999999999</v>
      </c>
      <c r="AE46" s="7">
        <v>28.184999999999999</v>
      </c>
      <c r="AF46" s="7">
        <v>33.457999999999998</v>
      </c>
      <c r="AG46" s="7">
        <v>42.44</v>
      </c>
      <c r="AH46" s="7">
        <v>56.61</v>
      </c>
      <c r="AI46" s="7">
        <v>79.59</v>
      </c>
      <c r="AJ46" s="7">
        <v>92.653000000000006</v>
      </c>
      <c r="AK46" s="7">
        <v>100.139</v>
      </c>
      <c r="AL46" s="7">
        <v>110.51300000000001</v>
      </c>
      <c r="AM46" s="7">
        <v>118.096</v>
      </c>
      <c r="AN46" s="7">
        <v>117.13</v>
      </c>
      <c r="AO46" s="7">
        <v>111.075</v>
      </c>
      <c r="AP46" s="7">
        <v>124.499</v>
      </c>
      <c r="AQ46" s="7">
        <v>139.04599999999999</v>
      </c>
      <c r="AR46" s="7">
        <v>159.94999999999999</v>
      </c>
      <c r="AS46" s="7">
        <v>161.745</v>
      </c>
      <c r="AT46" s="7">
        <v>169.07499999999999</v>
      </c>
      <c r="AU46" s="7">
        <v>176.39699999999999</v>
      </c>
      <c r="AV46" s="7">
        <v>145.113</v>
      </c>
      <c r="AW46" s="7">
        <v>153.821</v>
      </c>
      <c r="AX46" s="7">
        <v>136.869</v>
      </c>
      <c r="AY46" s="7">
        <v>136.191</v>
      </c>
      <c r="AZ46" s="7">
        <v>140.648</v>
      </c>
      <c r="BA46" s="7">
        <v>121.982</v>
      </c>
      <c r="BB46" s="7">
        <v>139.298</v>
      </c>
      <c r="BC46" s="7">
        <v>174.99199999999999</v>
      </c>
      <c r="BD46" s="7">
        <v>149.00700000000001</v>
      </c>
      <c r="BE46" s="7">
        <v>128.4</v>
      </c>
      <c r="BF46" s="7">
        <v>118.661</v>
      </c>
      <c r="BG46" s="7">
        <v>139.15199999999999</v>
      </c>
      <c r="BH46" s="7">
        <v>178.178</v>
      </c>
      <c r="BI46" s="7">
        <v>242.167</v>
      </c>
      <c r="BJ46" s="7">
        <v>272.80200000000002</v>
      </c>
      <c r="BK46" s="7">
        <v>170.363</v>
      </c>
      <c r="BL46" s="7">
        <v>134.38499999999999</v>
      </c>
      <c r="BM46" s="7">
        <v>161.22</v>
      </c>
      <c r="BN46" s="7">
        <v>156.18199999999999</v>
      </c>
      <c r="BO46" s="7">
        <v>134.49299999999999</v>
      </c>
      <c r="BP46" s="7">
        <v>123.426</v>
      </c>
      <c r="BQ46" s="7">
        <v>111.419</v>
      </c>
      <c r="BR46" s="7">
        <v>104.095</v>
      </c>
      <c r="BS46" s="7">
        <v>103.42</v>
      </c>
      <c r="BT46" s="7">
        <v>106.80800000000001</v>
      </c>
      <c r="BU46" s="7">
        <v>115.279</v>
      </c>
      <c r="BV46" s="7">
        <v>91.399000000000001</v>
      </c>
      <c r="BW46" s="7">
        <v>84.257999999999996</v>
      </c>
      <c r="BX46" s="7">
        <v>151.399</v>
      </c>
    </row>
    <row r="47" spans="1:76" x14ac:dyDescent="0.2">
      <c r="A47" s="8" t="s">
        <v>129</v>
      </c>
      <c r="B47" s="8" t="s">
        <v>130</v>
      </c>
      <c r="C47" s="7">
        <v>7.0000000000000001E-3</v>
      </c>
      <c r="D47" s="7">
        <v>8.0000000000000002E-3</v>
      </c>
      <c r="E47" s="7">
        <v>8.9999999999999993E-3</v>
      </c>
      <c r="F47" s="7">
        <v>1.2999999999999999E-2</v>
      </c>
      <c r="G47" s="7">
        <v>1.7000000000000001E-2</v>
      </c>
      <c r="H47" s="7">
        <v>2.4E-2</v>
      </c>
      <c r="I47" s="7">
        <v>2.7E-2</v>
      </c>
      <c r="J47" s="7">
        <v>3.2000000000000001E-2</v>
      </c>
      <c r="K47" s="7">
        <v>3.6999999999999998E-2</v>
      </c>
      <c r="L47" s="7">
        <v>4.9000000000000002E-2</v>
      </c>
      <c r="M47" s="7">
        <v>4.9000000000000002E-2</v>
      </c>
      <c r="N47" s="7">
        <v>5.3999999999999999E-2</v>
      </c>
      <c r="O47" s="7">
        <v>5.7000000000000002E-2</v>
      </c>
      <c r="P47" s="7">
        <v>6.5000000000000002E-2</v>
      </c>
      <c r="Q47" s="7">
        <v>7.5999999999999998E-2</v>
      </c>
      <c r="R47" s="7">
        <v>3.5000000000000003E-2</v>
      </c>
      <c r="S47" s="7">
        <v>3.4000000000000002E-2</v>
      </c>
      <c r="T47" s="7">
        <v>3.5999999999999997E-2</v>
      </c>
      <c r="U47" s="7">
        <v>3.9E-2</v>
      </c>
      <c r="V47" s="7">
        <v>0.04</v>
      </c>
      <c r="W47" s="7">
        <v>0.126</v>
      </c>
      <c r="X47" s="7">
        <v>0.317</v>
      </c>
      <c r="Y47" s="7">
        <v>0.443</v>
      </c>
      <c r="Z47" s="7">
        <v>0.63400000000000001</v>
      </c>
      <c r="AA47" s="7">
        <v>0.75</v>
      </c>
      <c r="AB47" s="7">
        <v>1.198</v>
      </c>
      <c r="AC47" s="7">
        <v>1.196</v>
      </c>
      <c r="AD47" s="7">
        <v>1.236</v>
      </c>
      <c r="AE47" s="7">
        <v>1.294</v>
      </c>
      <c r="AF47" s="7">
        <v>1.288</v>
      </c>
      <c r="AG47" s="7">
        <v>1.369</v>
      </c>
      <c r="AH47" s="7">
        <v>1.5329999999999999</v>
      </c>
      <c r="AI47" s="7">
        <v>2.3109999999999999</v>
      </c>
      <c r="AJ47" s="7">
        <v>2.1989999999999998</v>
      </c>
      <c r="AK47" s="7">
        <v>2.0739999999999998</v>
      </c>
      <c r="AL47" s="7">
        <v>3.0249999999999999</v>
      </c>
      <c r="AM47" s="7">
        <v>4.4080000000000004</v>
      </c>
      <c r="AN47" s="7">
        <v>5.62</v>
      </c>
      <c r="AO47" s="7">
        <v>5.8929999999999998</v>
      </c>
      <c r="AP47" s="7">
        <v>7.5730000000000004</v>
      </c>
      <c r="AQ47" s="7">
        <v>8.7140000000000004</v>
      </c>
      <c r="AR47" s="7">
        <v>8.4489999999999998</v>
      </c>
      <c r="AS47" s="7">
        <v>12.416</v>
      </c>
      <c r="AT47" s="7">
        <v>13.351000000000001</v>
      </c>
      <c r="AU47" s="7">
        <v>13.443</v>
      </c>
      <c r="AV47" s="7">
        <v>13.255000000000001</v>
      </c>
      <c r="AW47" s="7">
        <v>12.505000000000001</v>
      </c>
      <c r="AX47" s="7">
        <v>12.067</v>
      </c>
      <c r="AY47" s="7">
        <v>12.002000000000001</v>
      </c>
      <c r="AZ47" s="7">
        <v>14.099</v>
      </c>
      <c r="BA47" s="7">
        <v>16.428999999999998</v>
      </c>
      <c r="BB47" s="7">
        <v>18.599</v>
      </c>
      <c r="BC47" s="7">
        <v>25.026</v>
      </c>
      <c r="BD47" s="7">
        <v>27.742000000000001</v>
      </c>
      <c r="BE47" s="7">
        <v>28.401</v>
      </c>
      <c r="BF47" s="7">
        <v>29.231000000000002</v>
      </c>
      <c r="BG47" s="7">
        <v>27.556999999999999</v>
      </c>
      <c r="BH47" s="7">
        <v>31.544</v>
      </c>
      <c r="BI47" s="7">
        <v>36.976999999999997</v>
      </c>
      <c r="BJ47" s="7">
        <v>34.216999999999999</v>
      </c>
      <c r="BK47" s="7">
        <v>27.242999999999999</v>
      </c>
      <c r="BL47" s="7">
        <v>28.779</v>
      </c>
      <c r="BM47" s="7">
        <v>35.128</v>
      </c>
      <c r="BN47" s="7">
        <v>23.974</v>
      </c>
      <c r="BO47" s="7">
        <v>26.594999999999999</v>
      </c>
      <c r="BP47" s="7">
        <v>24.518999999999998</v>
      </c>
      <c r="BQ47" s="7">
        <v>30.097000000000001</v>
      </c>
      <c r="BR47" s="7">
        <v>30.689</v>
      </c>
      <c r="BS47" s="7">
        <v>35.624000000000002</v>
      </c>
      <c r="BT47" s="7">
        <v>38.414999999999999</v>
      </c>
      <c r="BU47" s="7">
        <v>41.281999999999996</v>
      </c>
      <c r="BV47" s="7">
        <v>29.11</v>
      </c>
      <c r="BW47" s="7">
        <v>33.695999999999998</v>
      </c>
      <c r="BX47" s="7">
        <v>31.92</v>
      </c>
    </row>
    <row r="48" spans="1:76" x14ac:dyDescent="0.2">
      <c r="A48" s="8" t="s">
        <v>131</v>
      </c>
      <c r="B48" s="8" t="s">
        <v>132</v>
      </c>
      <c r="AU48" s="7">
        <v>13.443</v>
      </c>
      <c r="AV48" s="7">
        <v>13.255000000000001</v>
      </c>
      <c r="AW48" s="7">
        <v>12.505000000000001</v>
      </c>
      <c r="AX48" s="7">
        <v>12.067</v>
      </c>
      <c r="AY48" s="7">
        <v>12.002000000000001</v>
      </c>
      <c r="AZ48" s="7">
        <v>14.099</v>
      </c>
      <c r="BA48" s="7">
        <v>16.428999999999998</v>
      </c>
      <c r="BB48" s="7">
        <v>18.599</v>
      </c>
      <c r="BC48" s="7">
        <v>25.026</v>
      </c>
      <c r="BD48" s="7">
        <v>27.742000000000001</v>
      </c>
      <c r="BE48" s="7">
        <v>28.401</v>
      </c>
      <c r="BF48" s="7">
        <v>29.231000000000002</v>
      </c>
      <c r="BG48" s="7">
        <v>27.556999999999999</v>
      </c>
      <c r="BH48" s="7">
        <v>31.544</v>
      </c>
      <c r="BI48" s="7">
        <v>36.976999999999997</v>
      </c>
      <c r="BJ48" s="7">
        <v>34.216999999999999</v>
      </c>
      <c r="BK48" s="7">
        <v>27.242999999999999</v>
      </c>
      <c r="BL48" s="7">
        <v>28.779</v>
      </c>
      <c r="BM48" s="7">
        <v>35.128</v>
      </c>
      <c r="BN48" s="7">
        <v>23.974</v>
      </c>
      <c r="BO48" s="7">
        <v>26.594999999999999</v>
      </c>
      <c r="BP48" s="7">
        <v>24.518999999999998</v>
      </c>
      <c r="BQ48" s="7">
        <v>30.097000000000001</v>
      </c>
      <c r="BR48" s="7">
        <v>30.689</v>
      </c>
      <c r="BS48" s="7">
        <v>35.624000000000002</v>
      </c>
      <c r="BT48" s="7">
        <v>38.414999999999999</v>
      </c>
      <c r="BU48" s="7">
        <v>41.281999999999996</v>
      </c>
      <c r="BV48" s="7">
        <v>29.11</v>
      </c>
      <c r="BW48" s="7">
        <v>33.695999999999998</v>
      </c>
    </row>
    <row r="49" spans="1:76" x14ac:dyDescent="0.2">
      <c r="A49" s="8" t="s">
        <v>133</v>
      </c>
      <c r="B49" s="8" t="s">
        <v>134</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c r="AO49" s="7">
        <v>0</v>
      </c>
      <c r="AP49" s="7">
        <v>0</v>
      </c>
      <c r="AQ49" s="7">
        <v>0</v>
      </c>
      <c r="AR49" s="7">
        <v>0</v>
      </c>
      <c r="AS49" s="7">
        <v>0</v>
      </c>
      <c r="AT49" s="7">
        <v>0</v>
      </c>
      <c r="AU49" s="7">
        <v>0</v>
      </c>
      <c r="AV49" s="7">
        <v>0</v>
      </c>
      <c r="AW49" s="7">
        <v>0</v>
      </c>
      <c r="AX49" s="7">
        <v>0</v>
      </c>
      <c r="AY49" s="7">
        <v>0</v>
      </c>
      <c r="AZ49" s="7">
        <v>0</v>
      </c>
      <c r="BA49" s="7">
        <v>0</v>
      </c>
      <c r="BB49" s="7">
        <v>0</v>
      </c>
      <c r="BC49" s="7">
        <v>0</v>
      </c>
      <c r="BD49" s="7">
        <v>0</v>
      </c>
      <c r="BE49" s="7">
        <v>0</v>
      </c>
      <c r="BF49" s="7">
        <v>0</v>
      </c>
      <c r="BG49" s="7">
        <v>0</v>
      </c>
      <c r="BH49" s="7">
        <v>0</v>
      </c>
      <c r="BI49" s="7">
        <v>0</v>
      </c>
      <c r="BJ49" s="7">
        <v>0</v>
      </c>
      <c r="BK49" s="7">
        <v>0</v>
      </c>
      <c r="BL49" s="7">
        <v>0</v>
      </c>
      <c r="BM49" s="7">
        <v>0</v>
      </c>
      <c r="BN49" s="7">
        <v>0</v>
      </c>
      <c r="BO49" s="7">
        <v>0</v>
      </c>
      <c r="BP49" s="7">
        <v>0</v>
      </c>
      <c r="BQ49" s="7">
        <v>0</v>
      </c>
      <c r="BR49" s="7">
        <v>0</v>
      </c>
      <c r="BS49" s="7">
        <v>0</v>
      </c>
      <c r="BT49" s="7">
        <v>0</v>
      </c>
      <c r="BU49" s="7">
        <v>0</v>
      </c>
      <c r="BV49" s="7">
        <v>0</v>
      </c>
      <c r="BW49" s="7">
        <v>0</v>
      </c>
      <c r="BX49" s="7">
        <v>0</v>
      </c>
    </row>
    <row r="50" spans="1:76" x14ac:dyDescent="0.2">
      <c r="A50" s="8" t="s">
        <v>535</v>
      </c>
      <c r="B50" s="8" t="s">
        <v>536</v>
      </c>
      <c r="AT50" s="7">
        <v>-0.121</v>
      </c>
      <c r="AU50" s="7">
        <v>-0.14799999999999999</v>
      </c>
      <c r="AV50" s="7">
        <v>-2.4E-2</v>
      </c>
      <c r="AW50" s="7">
        <v>-2.1000000000000001E-2</v>
      </c>
      <c r="AX50" s="7">
        <v>1.6E-2</v>
      </c>
      <c r="AY50" s="7">
        <v>9.8000000000000004E-2</v>
      </c>
      <c r="AZ50" s="7">
        <v>6.9000000000000006E-2</v>
      </c>
      <c r="BA50" s="7">
        <v>7.0999999999999994E-2</v>
      </c>
      <c r="BB50" s="7">
        <v>0.71099999999999997</v>
      </c>
      <c r="BC50" s="7">
        <v>-0.53</v>
      </c>
      <c r="BD50" s="7">
        <v>-0.57299999999999995</v>
      </c>
      <c r="BE50" s="7">
        <v>-0.48599999999999999</v>
      </c>
      <c r="BF50" s="7">
        <v>0.79800000000000004</v>
      </c>
      <c r="BG50" s="7">
        <v>1.0489999999999999</v>
      </c>
      <c r="BH50" s="7">
        <v>1.6439999999999999</v>
      </c>
      <c r="BI50" s="7">
        <v>1.1120000000000001</v>
      </c>
      <c r="BJ50" s="7">
        <v>-3.7930000000000001</v>
      </c>
      <c r="BK50" s="7">
        <v>1.387</v>
      </c>
      <c r="BL50" s="7">
        <v>1.427</v>
      </c>
      <c r="BM50" s="7">
        <v>-2.8919999999999999</v>
      </c>
      <c r="BN50" s="7">
        <v>2.0990000000000002</v>
      </c>
      <c r="BO50" s="7">
        <v>2.194</v>
      </c>
      <c r="BP50" s="7">
        <v>-8.5999999999999993E-2</v>
      </c>
      <c r="BQ50" s="7">
        <v>0.63900000000000001</v>
      </c>
      <c r="BR50" s="7">
        <v>1.117</v>
      </c>
      <c r="BS50" s="7">
        <v>1.397</v>
      </c>
      <c r="BT50" s="7">
        <v>0.59099999999999997</v>
      </c>
      <c r="BU50" s="7">
        <v>0.29899999999999999</v>
      </c>
      <c r="BV50" s="7">
        <v>1.5389999999999999</v>
      </c>
      <c r="BW50" s="7">
        <v>3.081</v>
      </c>
      <c r="BX50" s="7">
        <v>1.4219999999999999</v>
      </c>
    </row>
    <row r="51" spans="1:76" x14ac:dyDescent="0.2">
      <c r="A51" s="8" t="s">
        <v>135</v>
      </c>
      <c r="B51" s="8" t="s">
        <v>136</v>
      </c>
      <c r="C51" s="7">
        <v>2.3E-2</v>
      </c>
      <c r="D51" s="7">
        <v>2.5000000000000001E-2</v>
      </c>
      <c r="E51" s="7">
        <v>2.8000000000000001E-2</v>
      </c>
      <c r="F51" s="7">
        <v>3.2000000000000001E-2</v>
      </c>
      <c r="G51" s="7">
        <v>3.7999999999999999E-2</v>
      </c>
      <c r="H51" s="7">
        <v>5.2999999999999999E-2</v>
      </c>
      <c r="I51" s="7">
        <v>6.2E-2</v>
      </c>
      <c r="J51" s="7">
        <v>7.0000000000000007E-2</v>
      </c>
      <c r="K51" s="7">
        <v>8.1000000000000003E-2</v>
      </c>
      <c r="L51" s="7">
        <v>9.5000000000000001E-2</v>
      </c>
      <c r="M51" s="7">
        <v>0.108</v>
      </c>
      <c r="N51" s="7">
        <v>0.14599999999999999</v>
      </c>
      <c r="O51" s="7">
        <v>0.16900000000000001</v>
      </c>
      <c r="P51" s="7">
        <v>0.219</v>
      </c>
      <c r="Q51" s="7">
        <v>0.26500000000000001</v>
      </c>
      <c r="R51" s="7">
        <v>0.31</v>
      </c>
      <c r="S51" s="7">
        <v>0.36399999999999999</v>
      </c>
      <c r="T51" s="7">
        <v>0.40799999999999997</v>
      </c>
      <c r="U51" s="7">
        <v>0.49299999999999999</v>
      </c>
      <c r="V51" s="7">
        <v>0.59399999999999997</v>
      </c>
      <c r="W51" s="7">
        <v>0.72299999999999998</v>
      </c>
      <c r="X51" s="7">
        <v>0.873</v>
      </c>
      <c r="Y51" s="7">
        <v>1.03</v>
      </c>
      <c r="Z51" s="7">
        <v>1.1879999999999999</v>
      </c>
      <c r="AA51" s="7">
        <v>1.5149999999999999</v>
      </c>
      <c r="AB51" s="7">
        <v>1.9850000000000001</v>
      </c>
      <c r="AC51" s="7">
        <v>2.1949999999999998</v>
      </c>
      <c r="AD51" s="7">
        <v>2.5470000000000002</v>
      </c>
      <c r="AE51" s="7">
        <v>2.9929999999999999</v>
      </c>
      <c r="AF51" s="7">
        <v>3.6549999999999998</v>
      </c>
      <c r="AG51" s="7">
        <v>4.4210000000000003</v>
      </c>
      <c r="AH51" s="7">
        <v>5.7160000000000002</v>
      </c>
      <c r="AI51" s="7">
        <v>7.3789999999999996</v>
      </c>
      <c r="AJ51" s="7">
        <v>8.7159999999999993</v>
      </c>
      <c r="AK51" s="7">
        <v>11.586</v>
      </c>
      <c r="AL51" s="7">
        <v>15.667999999999999</v>
      </c>
      <c r="AM51" s="7">
        <v>19.803999999999998</v>
      </c>
      <c r="AN51" s="7">
        <v>22.206</v>
      </c>
      <c r="AO51" s="7">
        <v>30.771000000000001</v>
      </c>
      <c r="AP51" s="7">
        <v>30.42</v>
      </c>
      <c r="AQ51" s="7">
        <v>39.973999999999997</v>
      </c>
      <c r="AR51" s="7">
        <v>49.561</v>
      </c>
      <c r="AS51" s="7">
        <v>49.881999999999998</v>
      </c>
      <c r="AT51" s="7">
        <v>54.752000000000002</v>
      </c>
      <c r="AU51" s="7">
        <v>52.820999999999998</v>
      </c>
      <c r="AV51" s="7">
        <v>48.624000000000002</v>
      </c>
      <c r="AW51" s="7">
        <v>51.881</v>
      </c>
      <c r="AX51" s="7">
        <v>52.451000000000001</v>
      </c>
      <c r="AY51" s="7">
        <v>52.585999999999999</v>
      </c>
      <c r="AZ51" s="7">
        <v>57.857999999999997</v>
      </c>
      <c r="BA51" s="7">
        <v>60.241</v>
      </c>
      <c r="BB51" s="7">
        <v>68.194000000000003</v>
      </c>
      <c r="BC51" s="7">
        <v>73.134</v>
      </c>
      <c r="BD51" s="7">
        <v>70.564999999999998</v>
      </c>
      <c r="BE51" s="7">
        <v>69.286000000000001</v>
      </c>
      <c r="BF51" s="7">
        <v>70.835999999999999</v>
      </c>
      <c r="BG51" s="7">
        <v>69.674999999999997</v>
      </c>
      <c r="BH51" s="7">
        <v>92.671999999999997</v>
      </c>
      <c r="BI51" s="7">
        <v>101.702</v>
      </c>
      <c r="BJ51" s="7">
        <v>108.29600000000001</v>
      </c>
      <c r="BK51" s="7">
        <v>83.88</v>
      </c>
      <c r="BL51" s="7">
        <v>85.558000000000007</v>
      </c>
      <c r="BM51" s="7">
        <v>83.007999999999996</v>
      </c>
      <c r="BN51" s="7">
        <v>77.888000000000005</v>
      </c>
      <c r="BO51" s="7">
        <v>77.272000000000006</v>
      </c>
      <c r="BP51" s="7">
        <v>77.537999999999997</v>
      </c>
      <c r="BQ51" s="7">
        <v>76.545000000000002</v>
      </c>
      <c r="BR51" s="7">
        <v>68.308999999999997</v>
      </c>
      <c r="BS51" s="7">
        <v>67.951999999999998</v>
      </c>
      <c r="BT51" s="7">
        <v>67.843000000000004</v>
      </c>
      <c r="BU51" s="7">
        <v>63.646999999999998</v>
      </c>
      <c r="BV51" s="7">
        <v>54.109000000000002</v>
      </c>
      <c r="BW51" s="7">
        <v>58.273000000000003</v>
      </c>
      <c r="BX51" s="7">
        <v>69.058999999999997</v>
      </c>
    </row>
    <row r="52" spans="1:76" x14ac:dyDescent="0.2">
      <c r="A52" s="8" t="s">
        <v>137</v>
      </c>
      <c r="B52" s="8" t="s">
        <v>138</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c r="AO52" s="7">
        <v>0</v>
      </c>
      <c r="AP52" s="7">
        <v>0</v>
      </c>
      <c r="AQ52" s="7">
        <v>0</v>
      </c>
      <c r="AR52" s="7">
        <v>0</v>
      </c>
      <c r="AS52" s="7">
        <v>0</v>
      </c>
      <c r="AT52" s="7">
        <v>0</v>
      </c>
      <c r="AU52" s="7">
        <v>0</v>
      </c>
      <c r="AV52" s="7">
        <v>0</v>
      </c>
      <c r="AW52" s="7">
        <v>0</v>
      </c>
      <c r="AX52" s="7">
        <v>0</v>
      </c>
      <c r="AY52" s="7">
        <v>0</v>
      </c>
      <c r="AZ52" s="7">
        <v>0</v>
      </c>
      <c r="BA52" s="7">
        <v>0</v>
      </c>
      <c r="BB52" s="7">
        <v>0</v>
      </c>
      <c r="BC52" s="7">
        <v>0</v>
      </c>
      <c r="BD52" s="7">
        <v>0</v>
      </c>
      <c r="BE52" s="7">
        <v>0</v>
      </c>
      <c r="BF52" s="7">
        <v>0</v>
      </c>
      <c r="BG52" s="7">
        <v>0</v>
      </c>
      <c r="BH52" s="7">
        <v>0</v>
      </c>
      <c r="BI52" s="7">
        <v>0</v>
      </c>
      <c r="BJ52" s="7">
        <v>0</v>
      </c>
      <c r="BK52" s="7">
        <v>0</v>
      </c>
      <c r="BL52" s="7">
        <v>0</v>
      </c>
      <c r="BM52" s="7">
        <v>0</v>
      </c>
      <c r="BN52" s="7">
        <v>0</v>
      </c>
      <c r="BO52" s="7">
        <v>0</v>
      </c>
      <c r="BP52" s="7">
        <v>0</v>
      </c>
      <c r="BQ52" s="7">
        <v>0</v>
      </c>
      <c r="BR52" s="7">
        <v>0</v>
      </c>
      <c r="BS52" s="7">
        <v>0</v>
      </c>
      <c r="BT52" s="7">
        <v>0</v>
      </c>
      <c r="BU52" s="7">
        <v>0</v>
      </c>
      <c r="BV52" s="7">
        <v>0</v>
      </c>
      <c r="BW52" s="7">
        <v>0</v>
      </c>
      <c r="BX52" s="7">
        <v>0</v>
      </c>
    </row>
    <row r="53" spans="1:76" x14ac:dyDescent="0.2">
      <c r="A53" s="8" t="s">
        <v>139</v>
      </c>
      <c r="B53" s="8" t="s">
        <v>140</v>
      </c>
      <c r="C53" s="7">
        <v>0.16500000000000001</v>
      </c>
      <c r="D53" s="7">
        <v>0.20599999999999999</v>
      </c>
      <c r="E53" s="7">
        <v>0.221</v>
      </c>
      <c r="F53" s="7">
        <v>0.32400000000000001</v>
      </c>
      <c r="G53" s="7">
        <v>0.36299999999999999</v>
      </c>
      <c r="H53" s="7">
        <v>0.35399999999999998</v>
      </c>
      <c r="I53" s="7">
        <v>0.35</v>
      </c>
      <c r="J53" s="7">
        <v>0.40699999999999997</v>
      </c>
      <c r="K53" s="7">
        <v>0.6</v>
      </c>
      <c r="L53" s="7">
        <v>0.746</v>
      </c>
      <c r="M53" s="7">
        <v>0.74399999999999999</v>
      </c>
      <c r="N53" s="7">
        <v>0.76600000000000001</v>
      </c>
      <c r="O53" s="7">
        <v>0.84</v>
      </c>
      <c r="P53" s="7">
        <v>0.76500000000000001</v>
      </c>
      <c r="Q53" s="7">
        <v>0.88900000000000001</v>
      </c>
      <c r="R53" s="7">
        <v>1.036</v>
      </c>
      <c r="S53" s="7">
        <v>1.1719999999999999</v>
      </c>
      <c r="T53" s="7">
        <v>1.214</v>
      </c>
      <c r="U53" s="7">
        <v>1.294</v>
      </c>
      <c r="V53" s="7">
        <v>1.611</v>
      </c>
      <c r="W53" s="7">
        <v>2.266</v>
      </c>
      <c r="X53" s="7">
        <v>2.3860000000000001</v>
      </c>
      <c r="Y53" s="7">
        <v>2.48</v>
      </c>
      <c r="Z53" s="7">
        <v>2.4809999999999999</v>
      </c>
      <c r="AA53" s="7">
        <v>3.48</v>
      </c>
      <c r="AB53" s="7">
        <v>5.125</v>
      </c>
      <c r="AC53" s="7">
        <v>4.351</v>
      </c>
      <c r="AD53" s="7">
        <v>5.0439999999999996</v>
      </c>
      <c r="AE53" s="7">
        <v>5.4509999999999996</v>
      </c>
      <c r="AF53" s="7">
        <v>5.62</v>
      </c>
      <c r="AG53" s="7">
        <v>6.9880000000000004</v>
      </c>
      <c r="AH53" s="7">
        <v>9.9649999999999999</v>
      </c>
      <c r="AI53" s="7">
        <v>12.39</v>
      </c>
      <c r="AJ53" s="7">
        <v>12.996</v>
      </c>
      <c r="AK53" s="7">
        <v>15.193</v>
      </c>
      <c r="AL53" s="7">
        <v>16.547999999999998</v>
      </c>
      <c r="AM53" s="7">
        <v>17.86</v>
      </c>
      <c r="AN53" s="7">
        <v>20.14</v>
      </c>
      <c r="AO53" s="7">
        <v>19.998999999999999</v>
      </c>
      <c r="AP53" s="7">
        <v>23.346</v>
      </c>
      <c r="AQ53" s="7">
        <v>26.869</v>
      </c>
      <c r="AR53" s="7">
        <v>27.771999999999998</v>
      </c>
      <c r="AS53" s="7">
        <v>24.004000000000001</v>
      </c>
      <c r="AT53" s="7">
        <v>24.303000000000001</v>
      </c>
      <c r="AU53" s="7">
        <v>27.347000000000001</v>
      </c>
      <c r="AV53" s="7">
        <v>32.322000000000003</v>
      </c>
      <c r="AW53" s="7">
        <v>27.558</v>
      </c>
      <c r="AX53" s="7">
        <v>27.361999999999998</v>
      </c>
      <c r="AY53" s="7">
        <v>31.178000000000001</v>
      </c>
      <c r="AZ53" s="7">
        <v>26.844999999999999</v>
      </c>
      <c r="BA53" s="7">
        <v>25.739000000000001</v>
      </c>
      <c r="BB53" s="7">
        <v>34.531999999999996</v>
      </c>
      <c r="BC53" s="7">
        <v>27.678000000000001</v>
      </c>
      <c r="BD53" s="7">
        <v>34.51</v>
      </c>
      <c r="BE53" s="7">
        <v>35.713000000000001</v>
      </c>
      <c r="BF53" s="7">
        <v>41.098999999999997</v>
      </c>
      <c r="BG53" s="7">
        <v>46.86</v>
      </c>
      <c r="BH53" s="7">
        <v>43.619</v>
      </c>
      <c r="BI53" s="7">
        <v>44.048000000000002</v>
      </c>
      <c r="BJ53" s="7">
        <v>63.207000000000001</v>
      </c>
      <c r="BK53" s="7">
        <v>59.067</v>
      </c>
      <c r="BL53" s="7">
        <v>54.335000000000001</v>
      </c>
      <c r="BM53" s="7">
        <v>56.957000000000001</v>
      </c>
      <c r="BN53" s="7">
        <v>53.764000000000003</v>
      </c>
      <c r="BO53" s="7">
        <v>40.945999999999998</v>
      </c>
      <c r="BP53" s="7">
        <v>46.353999999999999</v>
      </c>
      <c r="BQ53" s="7">
        <v>52.356000000000002</v>
      </c>
      <c r="BR53" s="7">
        <v>43.16</v>
      </c>
      <c r="BS53" s="7">
        <v>32.286999999999999</v>
      </c>
      <c r="BT53" s="7">
        <v>41.636000000000003</v>
      </c>
      <c r="BU53" s="7">
        <v>40.630000000000003</v>
      </c>
      <c r="BV53" s="7">
        <v>37.344000000000001</v>
      </c>
      <c r="BW53" s="7">
        <v>36.167000000000002</v>
      </c>
      <c r="BX53" s="7">
        <v>22.869</v>
      </c>
    </row>
    <row r="54" spans="1:76" x14ac:dyDescent="0.2">
      <c r="A54" s="8" t="s">
        <v>141</v>
      </c>
      <c r="B54" s="8" t="s">
        <v>142</v>
      </c>
      <c r="AF54" s="7">
        <v>4.8099999999999996</v>
      </c>
      <c r="AG54" s="7">
        <v>6.0430000000000001</v>
      </c>
      <c r="AH54" s="7">
        <v>8.8219999999999992</v>
      </c>
      <c r="AI54" s="7">
        <v>11.035</v>
      </c>
      <c r="AJ54" s="7">
        <v>11.372999999999999</v>
      </c>
      <c r="AK54" s="7">
        <v>13.253</v>
      </c>
      <c r="AL54" s="7">
        <v>14.269</v>
      </c>
      <c r="AM54" s="7">
        <v>15.224</v>
      </c>
      <c r="AN54" s="7">
        <v>17.009</v>
      </c>
      <c r="AO54" s="7">
        <v>16.468</v>
      </c>
      <c r="AP54" s="7">
        <v>19.431000000000001</v>
      </c>
      <c r="AQ54" s="7">
        <v>22.738</v>
      </c>
      <c r="AR54" s="7">
        <v>23.245000000000001</v>
      </c>
      <c r="AS54" s="7">
        <v>19.178000000000001</v>
      </c>
      <c r="AT54" s="7">
        <v>19.454999999999998</v>
      </c>
      <c r="AU54" s="7">
        <v>22.385999999999999</v>
      </c>
      <c r="AV54" s="7">
        <v>27.35</v>
      </c>
      <c r="AW54" s="7">
        <v>22.672999999999998</v>
      </c>
      <c r="AX54" s="7">
        <v>22.309000000000001</v>
      </c>
      <c r="AY54" s="7">
        <v>25.786000000000001</v>
      </c>
      <c r="AZ54" s="7">
        <v>21.187000000000001</v>
      </c>
      <c r="BA54" s="7">
        <v>19.582000000000001</v>
      </c>
      <c r="BB54" s="7">
        <v>27.498000000000001</v>
      </c>
      <c r="BC54" s="7">
        <v>19.887</v>
      </c>
      <c r="BD54" s="7">
        <v>26.282</v>
      </c>
      <c r="BE54" s="7">
        <v>27.125</v>
      </c>
      <c r="BF54" s="7">
        <v>32.01</v>
      </c>
      <c r="BG54" s="7">
        <v>37.125999999999998</v>
      </c>
      <c r="BH54" s="7">
        <v>33.091000000000001</v>
      </c>
      <c r="BI54" s="7">
        <v>33.03</v>
      </c>
      <c r="BJ54" s="7">
        <v>51.393000000000001</v>
      </c>
      <c r="BK54" s="7">
        <v>46.962000000000003</v>
      </c>
      <c r="BL54" s="7">
        <v>41.963999999999999</v>
      </c>
      <c r="BM54" s="7">
        <v>44.002000000000002</v>
      </c>
      <c r="BN54" s="7">
        <v>40.098999999999997</v>
      </c>
      <c r="BO54" s="7">
        <v>27.023</v>
      </c>
      <c r="BP54" s="7">
        <v>32.146000000000001</v>
      </c>
      <c r="BQ54" s="7">
        <v>37.549999999999997</v>
      </c>
      <c r="BR54" s="7">
        <v>27.588000000000001</v>
      </c>
      <c r="BS54" s="7">
        <v>15.625</v>
      </c>
      <c r="BT54" s="7">
        <v>23.888999999999999</v>
      </c>
      <c r="BU54" s="7">
        <v>21.366</v>
      </c>
      <c r="BV54" s="7">
        <v>17.370999999999999</v>
      </c>
      <c r="BW54" s="7">
        <v>14.859</v>
      </c>
      <c r="BX54" s="7">
        <v>-0.377</v>
      </c>
    </row>
    <row r="55" spans="1:76" x14ac:dyDescent="0.2">
      <c r="B55" t="s">
        <v>92</v>
      </c>
    </row>
    <row r="56" spans="1:76" x14ac:dyDescent="0.2">
      <c r="B56" t="s">
        <v>143</v>
      </c>
    </row>
    <row r="57" spans="1:76" x14ac:dyDescent="0.2">
      <c r="B57" t="s">
        <v>76</v>
      </c>
    </row>
    <row r="58" spans="1:76" x14ac:dyDescent="0.2">
      <c r="A58" s="8" t="s">
        <v>139</v>
      </c>
      <c r="B58" s="8" t="s">
        <v>140</v>
      </c>
      <c r="C58" s="7">
        <v>0.16500000000000001</v>
      </c>
      <c r="D58" s="7">
        <v>0.20599999999999999</v>
      </c>
      <c r="E58" s="7">
        <v>0.221</v>
      </c>
      <c r="F58" s="7">
        <v>0.32400000000000001</v>
      </c>
      <c r="G58" s="7">
        <v>0.36299999999999999</v>
      </c>
      <c r="H58" s="7">
        <v>0.35399999999999998</v>
      </c>
      <c r="I58" s="7">
        <v>0.35</v>
      </c>
      <c r="J58" s="7">
        <v>0.40699999999999997</v>
      </c>
      <c r="K58" s="7">
        <v>0.6</v>
      </c>
      <c r="L58" s="7">
        <v>0.746</v>
      </c>
      <c r="M58" s="7">
        <v>0.74399999999999999</v>
      </c>
      <c r="N58" s="7">
        <v>0.76600000000000001</v>
      </c>
      <c r="O58" s="7">
        <v>0.84</v>
      </c>
      <c r="P58" s="7">
        <v>0.76500000000000001</v>
      </c>
      <c r="Q58" s="7">
        <v>0.88900000000000001</v>
      </c>
      <c r="R58" s="7">
        <v>1.036</v>
      </c>
      <c r="S58" s="7">
        <v>1.1719999999999999</v>
      </c>
      <c r="T58" s="7">
        <v>1.214</v>
      </c>
      <c r="U58" s="7">
        <v>1.294</v>
      </c>
      <c r="V58" s="7">
        <v>1.611</v>
      </c>
      <c r="W58" s="7">
        <v>2.266</v>
      </c>
      <c r="X58" s="7">
        <v>2.3860000000000001</v>
      </c>
      <c r="Y58" s="7">
        <v>2.48</v>
      </c>
      <c r="Z58" s="7">
        <v>2.4809999999999999</v>
      </c>
      <c r="AA58" s="7">
        <v>3.48</v>
      </c>
      <c r="AB58" s="7">
        <v>5.125</v>
      </c>
      <c r="AC58" s="7">
        <v>4.351</v>
      </c>
      <c r="AD58" s="7">
        <v>5.0439999999999996</v>
      </c>
      <c r="AE58" s="7">
        <v>5.4509999999999996</v>
      </c>
      <c r="AF58" s="7">
        <v>5.62</v>
      </c>
      <c r="AG58" s="7">
        <v>6.9880000000000004</v>
      </c>
      <c r="AH58" s="7">
        <v>9.9649999999999999</v>
      </c>
      <c r="AI58" s="7">
        <v>12.39</v>
      </c>
      <c r="AJ58" s="7">
        <v>12.996</v>
      </c>
      <c r="AK58" s="7">
        <v>15.193</v>
      </c>
      <c r="AL58" s="7">
        <v>16.547999999999998</v>
      </c>
      <c r="AM58" s="7">
        <v>17.86</v>
      </c>
      <c r="AN58" s="7">
        <v>20.14</v>
      </c>
      <c r="AO58" s="7">
        <v>19.998999999999999</v>
      </c>
      <c r="AP58" s="7">
        <v>23.346</v>
      </c>
      <c r="AQ58" s="7">
        <v>26.869</v>
      </c>
      <c r="AR58" s="7">
        <v>27.771999999999998</v>
      </c>
      <c r="AS58" s="7">
        <v>24.004000000000001</v>
      </c>
      <c r="AT58" s="7">
        <v>24.303000000000001</v>
      </c>
      <c r="AU58" s="7">
        <v>27.347000000000001</v>
      </c>
      <c r="AV58" s="7">
        <v>32.322000000000003</v>
      </c>
      <c r="AW58" s="7">
        <v>27.558</v>
      </c>
      <c r="AX58" s="7">
        <v>27.361999999999998</v>
      </c>
      <c r="AY58" s="7">
        <v>31.178000000000001</v>
      </c>
      <c r="AZ58" s="7">
        <v>26.844999999999999</v>
      </c>
      <c r="BA58" s="7">
        <v>25.739000000000001</v>
      </c>
      <c r="BB58" s="7">
        <v>34.531999999999996</v>
      </c>
      <c r="BC58" s="7">
        <v>27.678000000000001</v>
      </c>
      <c r="BD58" s="7">
        <v>34.51</v>
      </c>
      <c r="BE58" s="7">
        <v>35.713000000000001</v>
      </c>
      <c r="BF58" s="7">
        <v>41.098999999999997</v>
      </c>
      <c r="BG58" s="7">
        <v>46.86</v>
      </c>
      <c r="BH58" s="7">
        <v>43.619</v>
      </c>
      <c r="BI58" s="7">
        <v>44.048000000000002</v>
      </c>
      <c r="BJ58" s="7">
        <v>63.207000000000001</v>
      </c>
      <c r="BK58" s="7">
        <v>59.067</v>
      </c>
      <c r="BL58" s="7">
        <v>54.335000000000001</v>
      </c>
      <c r="BM58" s="7">
        <v>56.957000000000001</v>
      </c>
      <c r="BN58" s="7">
        <v>53.764000000000003</v>
      </c>
      <c r="BO58" s="7">
        <v>40.945999999999998</v>
      </c>
      <c r="BP58" s="7">
        <v>46.353999999999999</v>
      </c>
      <c r="BQ58" s="7">
        <v>52.356000000000002</v>
      </c>
      <c r="BR58" s="7">
        <v>43.16</v>
      </c>
      <c r="BS58" s="7">
        <v>32.286999999999999</v>
      </c>
      <c r="BT58" s="7">
        <v>41.636000000000003</v>
      </c>
      <c r="BU58" s="7">
        <v>40.630000000000003</v>
      </c>
      <c r="BV58" s="7">
        <v>37.344000000000001</v>
      </c>
      <c r="BW58" s="7">
        <v>36.167000000000002</v>
      </c>
      <c r="BX58" s="7">
        <v>22.869</v>
      </c>
    </row>
    <row r="59" spans="1:76" x14ac:dyDescent="0.2">
      <c r="A59" s="8" t="s">
        <v>168</v>
      </c>
      <c r="B59" s="8" t="s">
        <v>169</v>
      </c>
      <c r="C59" s="7">
        <v>4.2000000000000003E-2</v>
      </c>
      <c r="D59" s="7">
        <v>0.05</v>
      </c>
      <c r="E59" s="7">
        <v>5.7000000000000002E-2</v>
      </c>
      <c r="F59" s="7">
        <v>5.5E-2</v>
      </c>
      <c r="G59" s="7">
        <v>6.6000000000000003E-2</v>
      </c>
      <c r="H59" s="7">
        <v>8.5000000000000006E-2</v>
      </c>
      <c r="I59" s="7">
        <v>9.2999999999999999E-2</v>
      </c>
      <c r="J59" s="7">
        <v>9.6000000000000002E-2</v>
      </c>
      <c r="K59" s="7">
        <v>0.107</v>
      </c>
      <c r="L59" s="7">
        <v>0.13100000000000001</v>
      </c>
      <c r="M59" s="7">
        <v>0.20699999999999999</v>
      </c>
      <c r="N59" s="7">
        <v>0.222</v>
      </c>
      <c r="O59" s="7">
        <v>0.23799999999999999</v>
      </c>
      <c r="P59" s="7">
        <v>0.255</v>
      </c>
      <c r="Q59" s="7">
        <v>0.27500000000000002</v>
      </c>
      <c r="R59" s="7">
        <v>0.30499999999999999</v>
      </c>
      <c r="S59" s="7">
        <v>0.33300000000000002</v>
      </c>
      <c r="T59" s="7">
        <v>0.36599999999999999</v>
      </c>
      <c r="U59" s="7">
        <v>0.40400000000000003</v>
      </c>
      <c r="V59" s="7">
        <v>0.48799999999999999</v>
      </c>
      <c r="W59" s="7">
        <v>0.55600000000000005</v>
      </c>
      <c r="X59" s="7">
        <v>0.67100000000000004</v>
      </c>
      <c r="Y59" s="7">
        <v>0.73399999999999999</v>
      </c>
      <c r="Z59" s="7">
        <v>0.88100000000000001</v>
      </c>
      <c r="AA59" s="7">
        <v>1.0249999999999999</v>
      </c>
      <c r="AB59" s="7">
        <v>1.2350000000000001</v>
      </c>
      <c r="AC59" s="7">
        <v>1.526</v>
      </c>
      <c r="AD59" s="7">
        <v>1.9490000000000001</v>
      </c>
      <c r="AE59" s="7">
        <v>2.2999999999999998</v>
      </c>
      <c r="AF59" s="7">
        <v>2.5750000000000002</v>
      </c>
      <c r="AG59" s="7">
        <v>2.97</v>
      </c>
      <c r="AH59" s="7">
        <v>3.29</v>
      </c>
      <c r="AI59" s="7">
        <v>3.74</v>
      </c>
      <c r="AJ59" s="7">
        <v>4.4210000000000003</v>
      </c>
      <c r="AK59" s="7">
        <v>4.9279999999999999</v>
      </c>
      <c r="AL59" s="7">
        <v>5.4589999999999996</v>
      </c>
      <c r="AM59" s="7">
        <v>6.1989999999999998</v>
      </c>
      <c r="AN59" s="7">
        <v>7.0730000000000004</v>
      </c>
      <c r="AO59" s="7">
        <v>7.9340000000000002</v>
      </c>
      <c r="AP59" s="7">
        <v>8.7639999999999993</v>
      </c>
      <c r="AQ59" s="7">
        <v>9.35</v>
      </c>
      <c r="AR59" s="7">
        <v>9.9160000000000004</v>
      </c>
      <c r="AS59" s="7">
        <v>10.481999999999999</v>
      </c>
      <c r="AT59" s="7">
        <v>10.92</v>
      </c>
      <c r="AU59" s="7">
        <v>11.821</v>
      </c>
      <c r="AV59" s="7">
        <v>11.334</v>
      </c>
      <c r="AW59" s="7">
        <v>12.412000000000001</v>
      </c>
      <c r="AX59" s="7">
        <v>13.574999999999999</v>
      </c>
      <c r="AY59" s="7">
        <v>14.53</v>
      </c>
      <c r="AZ59" s="7">
        <v>15.375</v>
      </c>
      <c r="BA59" s="7">
        <v>16.036999999999999</v>
      </c>
      <c r="BB59" s="7">
        <v>16.695</v>
      </c>
      <c r="BC59" s="7">
        <v>18.375</v>
      </c>
      <c r="BD59" s="7">
        <v>20.373000000000001</v>
      </c>
      <c r="BE59" s="7">
        <v>20.946999999999999</v>
      </c>
      <c r="BF59" s="7">
        <v>22.431000000000001</v>
      </c>
      <c r="BG59" s="7">
        <v>24.172999999999998</v>
      </c>
      <c r="BH59" s="7">
        <v>26.757000000000001</v>
      </c>
      <c r="BI59" s="7">
        <v>27.166</v>
      </c>
      <c r="BJ59" s="7">
        <v>27.827999999999999</v>
      </c>
      <c r="BK59" s="7">
        <v>28.513999999999999</v>
      </c>
      <c r="BL59" s="7">
        <v>29.533000000000001</v>
      </c>
      <c r="BM59" s="7">
        <v>27.568000000000001</v>
      </c>
      <c r="BN59" s="7">
        <v>29.489000000000001</v>
      </c>
      <c r="BO59" s="7">
        <v>30.427</v>
      </c>
      <c r="BP59" s="7">
        <v>32.369999999999997</v>
      </c>
      <c r="BQ59" s="7">
        <v>32.427999999999997</v>
      </c>
      <c r="BR59" s="7">
        <v>33.235999999999997</v>
      </c>
      <c r="BS59" s="7">
        <v>33.909999999999997</v>
      </c>
      <c r="BT59" s="7">
        <v>33.973999999999997</v>
      </c>
      <c r="BU59" s="7">
        <v>35.055999999999997</v>
      </c>
      <c r="BV59" s="7">
        <v>35.207000000000001</v>
      </c>
      <c r="BW59" s="7">
        <v>38.875</v>
      </c>
      <c r="BX59" s="7">
        <v>39.950000000000003</v>
      </c>
    </row>
    <row r="60" spans="1:76" x14ac:dyDescent="0.2">
      <c r="A60" s="8" t="s">
        <v>170</v>
      </c>
      <c r="B60" s="8" t="s">
        <v>101</v>
      </c>
      <c r="M60" s="7">
        <v>4.5999999999999999E-2</v>
      </c>
      <c r="N60" s="7">
        <v>5.3999999999999999E-2</v>
      </c>
      <c r="O60" s="7">
        <v>5.8999999999999997E-2</v>
      </c>
      <c r="P60" s="7">
        <v>6.6000000000000003E-2</v>
      </c>
      <c r="Q60" s="7">
        <v>7.3999999999999996E-2</v>
      </c>
      <c r="R60" s="7">
        <v>8.1000000000000003E-2</v>
      </c>
      <c r="S60" s="7">
        <v>8.7999999999999995E-2</v>
      </c>
      <c r="T60" s="7">
        <v>9.8000000000000004E-2</v>
      </c>
      <c r="U60" s="7">
        <v>0.111</v>
      </c>
      <c r="V60" s="7">
        <v>0.124</v>
      </c>
      <c r="W60" s="7">
        <v>0.14099999999999999</v>
      </c>
      <c r="X60" s="7">
        <v>0.16300000000000001</v>
      </c>
      <c r="Y60" s="7">
        <v>0.191</v>
      </c>
      <c r="Z60" s="7">
        <v>0.21299999999999999</v>
      </c>
      <c r="AA60" s="7">
        <v>0.246</v>
      </c>
      <c r="AB60" s="7">
        <v>0.29899999999999999</v>
      </c>
      <c r="AC60" s="7">
        <v>0.36799999999999999</v>
      </c>
      <c r="AD60" s="7">
        <v>0.42799999999999999</v>
      </c>
      <c r="AE60" s="7">
        <v>0.49099999999999999</v>
      </c>
      <c r="AF60" s="7">
        <v>0.56000000000000005</v>
      </c>
      <c r="AG60" s="7">
        <v>0.625</v>
      </c>
      <c r="AH60" s="7">
        <v>0.67500000000000004</v>
      </c>
      <c r="AI60" s="7">
        <v>0.747</v>
      </c>
      <c r="AJ60" s="7">
        <v>0.84799999999999998</v>
      </c>
      <c r="AK60" s="7">
        <v>0.90600000000000003</v>
      </c>
      <c r="AL60" s="7">
        <v>0.97399999999999998</v>
      </c>
      <c r="AM60" s="7">
        <v>1.079</v>
      </c>
      <c r="AN60" s="7">
        <v>1.1830000000000001</v>
      </c>
      <c r="AO60" s="7">
        <v>1.2809999999999999</v>
      </c>
      <c r="AP60" s="7">
        <v>1.3480000000000001</v>
      </c>
      <c r="AQ60" s="7">
        <v>1.3959999999999999</v>
      </c>
      <c r="AR60" s="7">
        <v>1.431</v>
      </c>
      <c r="AS60" s="7">
        <v>1.45</v>
      </c>
      <c r="AT60" s="7">
        <v>1.42</v>
      </c>
      <c r="AU60" s="7">
        <v>1.484</v>
      </c>
      <c r="AV60" s="7">
        <v>1.2689999999999999</v>
      </c>
      <c r="AW60" s="7">
        <v>1.3089999999999999</v>
      </c>
      <c r="AX60" s="7">
        <v>1.492</v>
      </c>
      <c r="AY60" s="7">
        <v>1.6</v>
      </c>
      <c r="AZ60" s="7">
        <v>1.7390000000000001</v>
      </c>
      <c r="BA60" s="7">
        <v>1.7809999999999999</v>
      </c>
      <c r="BB60" s="7">
        <v>1.9810000000000001</v>
      </c>
      <c r="BC60" s="7">
        <v>2.2469999999999999</v>
      </c>
      <c r="BD60" s="7">
        <v>2.5609999999999999</v>
      </c>
      <c r="BE60" s="7">
        <v>2.5619999999999998</v>
      </c>
      <c r="BF60" s="7">
        <v>2.726</v>
      </c>
      <c r="BG60" s="7">
        <v>2.7810000000000001</v>
      </c>
      <c r="BH60" s="7">
        <v>3.1589999999999998</v>
      </c>
      <c r="BI60" s="7">
        <v>3.0550000000000002</v>
      </c>
      <c r="BJ60" s="7">
        <v>2.9369999999999998</v>
      </c>
      <c r="BK60" s="7">
        <v>2.621</v>
      </c>
      <c r="BL60" s="7">
        <v>2.718</v>
      </c>
      <c r="BM60" s="7">
        <v>2.7029999999999998</v>
      </c>
      <c r="BN60" s="7">
        <v>2.9910000000000001</v>
      </c>
      <c r="BO60" s="7">
        <v>3.5449999999999999</v>
      </c>
      <c r="BP60" s="7">
        <v>4.8099999999999996</v>
      </c>
      <c r="BQ60" s="7">
        <v>4.7290000000000001</v>
      </c>
      <c r="BR60" s="7">
        <v>5.0140000000000002</v>
      </c>
      <c r="BS60" s="7">
        <v>5.1529999999999996</v>
      </c>
      <c r="BT60" s="7">
        <v>5.1310000000000002</v>
      </c>
      <c r="BU60" s="7">
        <v>5.2960000000000003</v>
      </c>
      <c r="BV60" s="7">
        <v>5.1340000000000003</v>
      </c>
      <c r="BW60" s="7">
        <v>7.5229999999999997</v>
      </c>
      <c r="BX60" s="7">
        <v>7.8239999999999998</v>
      </c>
    </row>
    <row r="61" spans="1:76" x14ac:dyDescent="0.2">
      <c r="A61" s="8" t="s">
        <v>171</v>
      </c>
      <c r="B61" s="8" t="s">
        <v>103</v>
      </c>
      <c r="C61" s="7">
        <v>4.0000000000000001E-3</v>
      </c>
      <c r="D61" s="7">
        <v>5.0000000000000001E-3</v>
      </c>
      <c r="E61" s="7">
        <v>5.0000000000000001E-3</v>
      </c>
      <c r="F61" s="7">
        <v>5.0000000000000001E-3</v>
      </c>
      <c r="G61" s="7">
        <v>6.0000000000000001E-3</v>
      </c>
      <c r="H61" s="7">
        <v>6.0000000000000001E-3</v>
      </c>
      <c r="I61" s="7">
        <v>7.0000000000000001E-3</v>
      </c>
      <c r="J61" s="7">
        <v>8.0000000000000002E-3</v>
      </c>
      <c r="K61" s="7">
        <v>8.9999999999999993E-3</v>
      </c>
      <c r="L61" s="7">
        <v>0.01</v>
      </c>
      <c r="M61" s="7">
        <v>1.0999999999999999E-2</v>
      </c>
      <c r="N61" s="7">
        <v>1.0999999999999999E-2</v>
      </c>
      <c r="O61" s="7">
        <v>1.2999999999999999E-2</v>
      </c>
      <c r="P61" s="7">
        <v>1.4999999999999999E-2</v>
      </c>
      <c r="Q61" s="7">
        <v>1.7999999999999999E-2</v>
      </c>
      <c r="R61" s="7">
        <v>1.7999999999999999E-2</v>
      </c>
      <c r="S61" s="7">
        <v>0.02</v>
      </c>
      <c r="T61" s="7">
        <v>2.1999999999999999E-2</v>
      </c>
      <c r="U61" s="7">
        <v>2.1000000000000001E-2</v>
      </c>
      <c r="V61" s="7">
        <v>2.9000000000000001E-2</v>
      </c>
      <c r="W61" s="7">
        <v>3.6999999999999998E-2</v>
      </c>
      <c r="X61" s="7">
        <v>4.3999999999999997E-2</v>
      </c>
      <c r="Y61" s="7">
        <v>4.7E-2</v>
      </c>
      <c r="Z61" s="7">
        <v>4.9000000000000002E-2</v>
      </c>
      <c r="AA61" s="7">
        <v>0.06</v>
      </c>
      <c r="AB61" s="7">
        <v>7.3999999999999996E-2</v>
      </c>
      <c r="AC61" s="7">
        <v>8.6999999999999994E-2</v>
      </c>
      <c r="AD61" s="7">
        <v>0.104</v>
      </c>
      <c r="AE61" s="7">
        <v>0.122</v>
      </c>
      <c r="AF61" s="7">
        <v>0.14299999999999999</v>
      </c>
      <c r="AG61" s="7">
        <v>0.16800000000000001</v>
      </c>
      <c r="AH61" s="7">
        <v>0.19500000000000001</v>
      </c>
      <c r="AI61" s="7">
        <v>0.22900000000000001</v>
      </c>
      <c r="AJ61" s="7">
        <v>0.26500000000000001</v>
      </c>
      <c r="AK61" s="7">
        <v>0.34399999999999997</v>
      </c>
      <c r="AL61" s="7">
        <v>0.35499999999999998</v>
      </c>
      <c r="AM61" s="7">
        <v>0.38100000000000001</v>
      </c>
      <c r="AN61" s="7">
        <v>0.39300000000000002</v>
      </c>
      <c r="AO61" s="7">
        <v>0.40300000000000002</v>
      </c>
      <c r="AP61" s="7">
        <v>0.42</v>
      </c>
      <c r="AQ61" s="7">
        <v>0.46600000000000003</v>
      </c>
      <c r="AR61" s="7">
        <v>0.49</v>
      </c>
      <c r="AS61" s="7">
        <v>0.52</v>
      </c>
      <c r="AT61" s="7">
        <v>0.53800000000000003</v>
      </c>
      <c r="AU61" s="7">
        <v>0.58199999999999996</v>
      </c>
      <c r="AV61" s="7">
        <v>0.55400000000000005</v>
      </c>
      <c r="AW61" s="7">
        <v>0.57399999999999995</v>
      </c>
      <c r="AX61" s="7">
        <v>0.58599999999999997</v>
      </c>
      <c r="AY61" s="7">
        <v>0.59899999999999998</v>
      </c>
      <c r="AZ61" s="7">
        <v>0.60699999999999998</v>
      </c>
      <c r="BA61" s="7">
        <v>0.64500000000000002</v>
      </c>
      <c r="BB61" s="7">
        <v>0.66700000000000004</v>
      </c>
      <c r="BC61" s="7">
        <v>0.67200000000000004</v>
      </c>
      <c r="BD61" s="7">
        <v>0.69</v>
      </c>
      <c r="BE61" s="7">
        <v>0.71499999999999997</v>
      </c>
      <c r="BF61" s="7">
        <v>0.74199999999999999</v>
      </c>
      <c r="BG61" s="7">
        <v>0.84599999999999997</v>
      </c>
      <c r="BH61" s="7">
        <v>0.81299999999999994</v>
      </c>
      <c r="BI61" s="7">
        <v>0.82299999999999995</v>
      </c>
      <c r="BJ61" s="7">
        <v>0.79700000000000004</v>
      </c>
      <c r="BK61" s="7">
        <v>0.83699999999999997</v>
      </c>
      <c r="BL61" s="7">
        <v>0.84399999999999997</v>
      </c>
      <c r="BM61" s="7">
        <v>0.86</v>
      </c>
      <c r="BN61" s="7">
        <v>0.90100000000000002</v>
      </c>
      <c r="BO61" s="7">
        <v>0.91700000000000004</v>
      </c>
      <c r="BP61" s="7">
        <v>0.92800000000000005</v>
      </c>
      <c r="BQ61" s="7">
        <v>0.93300000000000005</v>
      </c>
      <c r="BR61" s="7">
        <v>0.94599999999999995</v>
      </c>
      <c r="BS61" s="7">
        <v>0.98299999999999998</v>
      </c>
      <c r="BT61" s="7">
        <v>0.998</v>
      </c>
      <c r="BU61" s="7">
        <v>1.036</v>
      </c>
      <c r="BV61" s="7">
        <v>1.01</v>
      </c>
      <c r="BW61" s="7">
        <v>1.0900000000000001</v>
      </c>
      <c r="BX61" s="7">
        <v>1.1599999999999999</v>
      </c>
    </row>
    <row r="62" spans="1:76" x14ac:dyDescent="0.2">
      <c r="A62" s="8" t="s">
        <v>172</v>
      </c>
      <c r="B62" s="8" t="s">
        <v>173</v>
      </c>
      <c r="C62" s="7">
        <v>3.7999999999999999E-2</v>
      </c>
      <c r="D62" s="7">
        <v>4.4999999999999998E-2</v>
      </c>
      <c r="E62" s="7">
        <v>5.1999999999999998E-2</v>
      </c>
      <c r="F62" s="7">
        <v>0.05</v>
      </c>
      <c r="G62" s="7">
        <v>0.06</v>
      </c>
      <c r="H62" s="7">
        <v>7.8E-2</v>
      </c>
      <c r="I62" s="7">
        <v>8.5000000000000006E-2</v>
      </c>
      <c r="J62" s="7">
        <v>8.8999999999999996E-2</v>
      </c>
      <c r="K62" s="7">
        <v>9.8000000000000004E-2</v>
      </c>
      <c r="L62" s="7">
        <v>0.121</v>
      </c>
      <c r="M62" s="7">
        <v>0.15</v>
      </c>
      <c r="N62" s="7">
        <v>0.157</v>
      </c>
      <c r="O62" s="7">
        <v>0.16600000000000001</v>
      </c>
      <c r="P62" s="7">
        <v>0.17399999999999999</v>
      </c>
      <c r="Q62" s="7">
        <v>0.182</v>
      </c>
      <c r="R62" s="7">
        <v>0.20499999999999999</v>
      </c>
      <c r="S62" s="7">
        <v>0.224</v>
      </c>
      <c r="T62" s="7">
        <v>0.246</v>
      </c>
      <c r="U62" s="7">
        <v>0.27200000000000002</v>
      </c>
      <c r="V62" s="7">
        <v>0.33500000000000002</v>
      </c>
      <c r="W62" s="7">
        <v>0.379</v>
      </c>
      <c r="X62" s="7">
        <v>0.46400000000000002</v>
      </c>
      <c r="Y62" s="7">
        <v>0.495</v>
      </c>
      <c r="Z62" s="7">
        <v>0.61799999999999999</v>
      </c>
      <c r="AA62" s="7">
        <v>0.72</v>
      </c>
      <c r="AB62" s="7">
        <v>0.86299999999999999</v>
      </c>
      <c r="AC62" s="7">
        <v>1.071</v>
      </c>
      <c r="AD62" s="7">
        <v>1.417</v>
      </c>
      <c r="AE62" s="7">
        <v>1.6859999999999999</v>
      </c>
      <c r="AF62" s="7">
        <v>1.873</v>
      </c>
      <c r="AG62" s="7">
        <v>2.1779999999999999</v>
      </c>
      <c r="AH62" s="7">
        <v>2.4209999999999998</v>
      </c>
      <c r="AI62" s="7">
        <v>2.7639999999999998</v>
      </c>
      <c r="AJ62" s="7">
        <v>3.3079999999999998</v>
      </c>
      <c r="AK62" s="7">
        <v>3.6779999999999999</v>
      </c>
      <c r="AL62" s="7">
        <v>4.13</v>
      </c>
      <c r="AM62" s="7">
        <v>4.74</v>
      </c>
      <c r="AN62" s="7">
        <v>5.4969999999999999</v>
      </c>
      <c r="AO62" s="7">
        <v>6.25</v>
      </c>
      <c r="AP62" s="7">
        <v>6.9960000000000004</v>
      </c>
      <c r="AQ62" s="7">
        <v>7.4880000000000004</v>
      </c>
      <c r="AR62" s="7">
        <v>7.9960000000000004</v>
      </c>
      <c r="AS62" s="7">
        <v>8.5120000000000005</v>
      </c>
      <c r="AT62" s="7">
        <v>8.9619999999999997</v>
      </c>
      <c r="AU62" s="7">
        <v>9.7550000000000008</v>
      </c>
      <c r="AV62" s="7">
        <v>9.5109999999999992</v>
      </c>
      <c r="AW62" s="7">
        <v>10.529</v>
      </c>
      <c r="AX62" s="7">
        <v>11.497</v>
      </c>
      <c r="AY62" s="7">
        <v>12.331</v>
      </c>
      <c r="AZ62" s="7">
        <v>13.028</v>
      </c>
      <c r="BA62" s="7">
        <v>13.611000000000001</v>
      </c>
      <c r="BB62" s="7">
        <v>14.047000000000001</v>
      </c>
      <c r="BC62" s="7">
        <v>15.457000000000001</v>
      </c>
      <c r="BD62" s="7">
        <v>17.122</v>
      </c>
      <c r="BE62" s="7">
        <v>17.670000000000002</v>
      </c>
      <c r="BF62" s="7">
        <v>18.963000000000001</v>
      </c>
      <c r="BG62" s="7">
        <v>20.547000000000001</v>
      </c>
      <c r="BH62" s="7">
        <v>22.786000000000001</v>
      </c>
      <c r="BI62" s="7">
        <v>23.288</v>
      </c>
      <c r="BJ62" s="7">
        <v>24.094000000000001</v>
      </c>
      <c r="BK62" s="7">
        <v>25.056000000000001</v>
      </c>
      <c r="BL62" s="7">
        <v>25.971</v>
      </c>
      <c r="BM62" s="7">
        <v>24.004999999999999</v>
      </c>
      <c r="BN62" s="7">
        <v>25.597000000000001</v>
      </c>
      <c r="BO62" s="7">
        <v>25.965</v>
      </c>
      <c r="BP62" s="7">
        <v>26.632000000000001</v>
      </c>
      <c r="BQ62" s="7">
        <v>26.765999999999998</v>
      </c>
      <c r="BR62" s="7">
        <v>27.276</v>
      </c>
      <c r="BS62" s="7">
        <v>27.774000000000001</v>
      </c>
      <c r="BT62" s="7">
        <v>27.844999999999999</v>
      </c>
      <c r="BU62" s="7">
        <v>28.724</v>
      </c>
      <c r="BV62" s="7">
        <v>29.062999999999999</v>
      </c>
      <c r="BW62" s="7">
        <v>30.262</v>
      </c>
      <c r="BX62" s="7">
        <v>30.966000000000001</v>
      </c>
    </row>
    <row r="63" spans="1:76" x14ac:dyDescent="0.2">
      <c r="A63" s="8" t="s">
        <v>174</v>
      </c>
      <c r="B63" s="8" t="s">
        <v>175</v>
      </c>
      <c r="C63" s="7">
        <v>3.5000000000000003E-2</v>
      </c>
      <c r="D63" s="7">
        <v>4.1000000000000002E-2</v>
      </c>
      <c r="E63" s="7">
        <v>4.8000000000000001E-2</v>
      </c>
      <c r="F63" s="7">
        <v>4.5999999999999999E-2</v>
      </c>
      <c r="G63" s="7">
        <v>5.6000000000000001E-2</v>
      </c>
      <c r="H63" s="7">
        <v>7.1999999999999995E-2</v>
      </c>
      <c r="I63" s="7">
        <v>7.9000000000000001E-2</v>
      </c>
      <c r="J63" s="7">
        <v>8.2000000000000003E-2</v>
      </c>
      <c r="K63" s="7">
        <v>0.09</v>
      </c>
      <c r="L63" s="7">
        <v>0.111</v>
      </c>
      <c r="M63" s="7">
        <v>0.13800000000000001</v>
      </c>
      <c r="N63" s="7">
        <v>0.14499999999999999</v>
      </c>
      <c r="O63" s="7">
        <v>0.153</v>
      </c>
      <c r="P63" s="7">
        <v>0.16</v>
      </c>
      <c r="Q63" s="7">
        <v>0.16800000000000001</v>
      </c>
      <c r="R63" s="7">
        <v>0.189</v>
      </c>
      <c r="S63" s="7">
        <v>0.20699999999999999</v>
      </c>
      <c r="T63" s="7">
        <v>0.22700000000000001</v>
      </c>
      <c r="U63" s="7">
        <v>0.251</v>
      </c>
      <c r="V63" s="7">
        <v>0.309</v>
      </c>
      <c r="W63" s="7">
        <v>0.35</v>
      </c>
      <c r="X63" s="7">
        <v>0.42799999999999999</v>
      </c>
      <c r="Y63" s="7">
        <v>0.45700000000000002</v>
      </c>
      <c r="Z63" s="7">
        <v>0.56999999999999995</v>
      </c>
      <c r="AA63" s="7">
        <v>0.66400000000000003</v>
      </c>
      <c r="AB63" s="7">
        <v>0.79600000000000004</v>
      </c>
      <c r="AC63" s="7">
        <v>0.98799999999999999</v>
      </c>
      <c r="AD63" s="7">
        <v>1.3080000000000001</v>
      </c>
      <c r="AE63" s="7">
        <v>1.556</v>
      </c>
      <c r="AF63" s="7">
        <v>1.7270000000000001</v>
      </c>
      <c r="AG63" s="7">
        <v>2.008</v>
      </c>
      <c r="AH63" s="7">
        <v>2.2269999999999999</v>
      </c>
      <c r="AI63" s="7">
        <v>2.5419999999999998</v>
      </c>
      <c r="AJ63" s="7">
        <v>3.0390000000000001</v>
      </c>
      <c r="AK63" s="7">
        <v>3.367</v>
      </c>
      <c r="AL63" s="7">
        <v>3.7770000000000001</v>
      </c>
      <c r="AM63" s="7">
        <v>4.33</v>
      </c>
      <c r="AN63" s="7">
        <v>5.0140000000000002</v>
      </c>
      <c r="AO63" s="7">
        <v>5.6879999999999997</v>
      </c>
      <c r="AP63" s="7">
        <v>6.3550000000000004</v>
      </c>
      <c r="AQ63" s="7">
        <v>6.7850000000000001</v>
      </c>
      <c r="AR63" s="7">
        <v>7.24</v>
      </c>
      <c r="AS63" s="7">
        <v>7.702</v>
      </c>
      <c r="AT63" s="7">
        <v>8.1189999999999998</v>
      </c>
      <c r="AU63" s="7">
        <v>8.8239999999999998</v>
      </c>
      <c r="AV63" s="7">
        <v>8.5869999999999997</v>
      </c>
      <c r="AW63" s="7">
        <v>9.5129999999999999</v>
      </c>
      <c r="AX63" s="7">
        <v>10.426</v>
      </c>
      <c r="AY63" s="7">
        <v>11.173999999999999</v>
      </c>
      <c r="AZ63" s="7">
        <v>11.824999999999999</v>
      </c>
      <c r="BA63" s="7">
        <v>12.348000000000001</v>
      </c>
      <c r="BB63" s="7">
        <v>12.805999999999999</v>
      </c>
      <c r="BC63" s="7">
        <v>14.135</v>
      </c>
      <c r="BD63" s="7">
        <v>15.702</v>
      </c>
      <c r="BE63" s="7">
        <v>16.172999999999998</v>
      </c>
      <c r="BF63" s="7">
        <v>17.350000000000001</v>
      </c>
      <c r="BG63" s="7">
        <v>18.748000000000001</v>
      </c>
      <c r="BH63" s="7">
        <v>20.844000000000001</v>
      </c>
      <c r="BI63" s="7">
        <v>21.294</v>
      </c>
      <c r="BJ63" s="7">
        <v>22.036999999999999</v>
      </c>
      <c r="BK63" s="7">
        <v>22.885999999999999</v>
      </c>
      <c r="BL63" s="7">
        <v>23.721</v>
      </c>
      <c r="BM63" s="7">
        <v>21.99</v>
      </c>
      <c r="BN63" s="7">
        <v>23.481999999999999</v>
      </c>
      <c r="BO63" s="7">
        <v>23.85</v>
      </c>
      <c r="BP63" s="7">
        <v>24.516999999999999</v>
      </c>
      <c r="BQ63" s="7">
        <v>24.651</v>
      </c>
      <c r="BR63" s="7">
        <v>25.161000000000001</v>
      </c>
      <c r="BS63" s="7">
        <v>25.658999999999999</v>
      </c>
      <c r="BT63" s="7">
        <v>25.73</v>
      </c>
      <c r="BU63" s="7">
        <v>26.609000000000002</v>
      </c>
      <c r="BV63" s="7">
        <v>26.948</v>
      </c>
      <c r="BW63" s="7">
        <v>28.146999999999998</v>
      </c>
      <c r="BX63" s="7">
        <v>28.850999999999999</v>
      </c>
    </row>
    <row r="64" spans="1:76" x14ac:dyDescent="0.2">
      <c r="A64" s="8" t="s">
        <v>176</v>
      </c>
      <c r="B64" s="8" t="s">
        <v>177</v>
      </c>
    </row>
    <row r="65" spans="1:76" x14ac:dyDescent="0.2">
      <c r="A65" s="8" t="s">
        <v>152</v>
      </c>
      <c r="B65" s="8" t="s">
        <v>153</v>
      </c>
      <c r="C65" s="7">
        <v>0.14499999999999999</v>
      </c>
      <c r="D65" s="7">
        <v>0.17100000000000001</v>
      </c>
      <c r="E65" s="7">
        <v>0.20300000000000001</v>
      </c>
      <c r="F65" s="7">
        <v>0.26</v>
      </c>
      <c r="G65" s="7">
        <v>0.30299999999999999</v>
      </c>
      <c r="H65" s="7">
        <v>0.35299999999999998</v>
      </c>
      <c r="I65" s="7">
        <v>0.433</v>
      </c>
      <c r="J65" s="7">
        <v>0.505</v>
      </c>
      <c r="K65" s="7">
        <v>0.60199999999999998</v>
      </c>
      <c r="L65" s="7">
        <v>0.71699999999999997</v>
      </c>
      <c r="M65" s="7">
        <v>0.82</v>
      </c>
      <c r="N65" s="7">
        <v>0.90600000000000003</v>
      </c>
      <c r="O65" s="7">
        <v>1.075</v>
      </c>
      <c r="P65" s="7">
        <v>1.256</v>
      </c>
      <c r="Q65" s="7">
        <v>1.504</v>
      </c>
      <c r="R65" s="7">
        <v>1.8169999999999999</v>
      </c>
      <c r="S65" s="7">
        <v>2.0750000000000002</v>
      </c>
      <c r="T65" s="7">
        <v>2.3159999999999998</v>
      </c>
      <c r="U65" s="7">
        <v>2.613</v>
      </c>
      <c r="V65" s="7">
        <v>3.0059999999999998</v>
      </c>
      <c r="W65" s="7">
        <v>3.399</v>
      </c>
      <c r="X65" s="7">
        <v>3.7709999999999999</v>
      </c>
      <c r="Y65" s="7">
        <v>4.38</v>
      </c>
      <c r="Z65" s="7">
        <v>4.9400000000000004</v>
      </c>
      <c r="AA65" s="7">
        <v>5.601</v>
      </c>
      <c r="AB65" s="7">
        <v>6.3579999999999997</v>
      </c>
      <c r="AC65" s="7">
        <v>7.4379999999999997</v>
      </c>
      <c r="AD65" s="7">
        <v>8.5399999999999991</v>
      </c>
      <c r="AE65" s="7">
        <v>9.7230000000000008</v>
      </c>
      <c r="AF65" s="7">
        <v>11.067</v>
      </c>
      <c r="AG65" s="7">
        <v>12.648999999999999</v>
      </c>
      <c r="AH65" s="7">
        <v>14.175000000000001</v>
      </c>
      <c r="AI65" s="7">
        <v>17.076000000000001</v>
      </c>
      <c r="AJ65" s="7">
        <v>20.268999999999998</v>
      </c>
      <c r="AK65" s="7">
        <v>22.957999999999998</v>
      </c>
      <c r="AL65" s="7">
        <v>25.445</v>
      </c>
      <c r="AM65" s="7">
        <v>27.091000000000001</v>
      </c>
      <c r="AN65" s="7">
        <v>28.518000000000001</v>
      </c>
      <c r="AO65" s="7">
        <v>30.19</v>
      </c>
      <c r="AP65" s="7">
        <v>31.387</v>
      </c>
      <c r="AQ65" s="7">
        <v>33.1</v>
      </c>
      <c r="AR65" s="7">
        <v>36.777000000000001</v>
      </c>
      <c r="AS65" s="7">
        <v>38.409999999999997</v>
      </c>
      <c r="AT65" s="7">
        <v>41.85</v>
      </c>
      <c r="AU65" s="7">
        <v>44.62</v>
      </c>
      <c r="AV65" s="7">
        <v>45.756</v>
      </c>
      <c r="AW65" s="7">
        <v>47.831000000000003</v>
      </c>
      <c r="AX65" s="7">
        <v>45.145000000000003</v>
      </c>
      <c r="AY65" s="7">
        <v>44.38</v>
      </c>
      <c r="AZ65" s="7">
        <v>43.945999999999998</v>
      </c>
      <c r="BA65" s="7">
        <v>48.183</v>
      </c>
      <c r="BB65" s="7">
        <v>51.667999999999999</v>
      </c>
      <c r="BC65" s="7">
        <v>58.811</v>
      </c>
      <c r="BD65" s="7">
        <v>59.298999999999999</v>
      </c>
      <c r="BE65" s="7">
        <v>62.247999999999998</v>
      </c>
      <c r="BF65" s="7">
        <v>59.481999999999999</v>
      </c>
      <c r="BG65" s="7">
        <v>69.373999999999995</v>
      </c>
      <c r="BH65" s="7">
        <v>66.643000000000001</v>
      </c>
      <c r="BI65" s="7">
        <v>71.992999999999995</v>
      </c>
      <c r="BJ65" s="7">
        <v>68.748000000000005</v>
      </c>
      <c r="BK65" s="7">
        <v>76.876999999999995</v>
      </c>
      <c r="BL65" s="7">
        <v>80.602999999999994</v>
      </c>
      <c r="BM65" s="7">
        <v>75.534999999999997</v>
      </c>
      <c r="BN65" s="7">
        <v>83.058999999999997</v>
      </c>
      <c r="BO65" s="7">
        <v>88.372</v>
      </c>
      <c r="BP65" s="7">
        <v>84.192999999999998</v>
      </c>
      <c r="BQ65" s="7">
        <v>84.885999999999996</v>
      </c>
      <c r="BR65" s="7">
        <v>89.06</v>
      </c>
      <c r="BS65" s="7">
        <v>94.58</v>
      </c>
      <c r="BT65" s="7">
        <v>97.155000000000001</v>
      </c>
      <c r="BU65" s="7">
        <v>98.927999999999997</v>
      </c>
      <c r="BV65" s="7">
        <v>107.03100000000001</v>
      </c>
      <c r="BW65" s="7">
        <v>102.79</v>
      </c>
      <c r="BX65" s="7">
        <v>104.38500000000001</v>
      </c>
    </row>
    <row r="66" spans="1:76" x14ac:dyDescent="0.2">
      <c r="A66" s="8" t="s">
        <v>178</v>
      </c>
      <c r="B66" s="8" t="s">
        <v>179</v>
      </c>
      <c r="C66" s="7">
        <v>0.122</v>
      </c>
      <c r="D66" s="7">
        <v>0.14299999999999999</v>
      </c>
      <c r="E66" s="7">
        <v>0.17</v>
      </c>
      <c r="F66" s="7">
        <v>0.217</v>
      </c>
      <c r="G66" s="7">
        <v>0.253</v>
      </c>
      <c r="H66" s="7">
        <v>0.29499999999999998</v>
      </c>
      <c r="I66" s="7">
        <v>0.36199999999999999</v>
      </c>
      <c r="J66" s="7">
        <v>0.42199999999999999</v>
      </c>
      <c r="K66" s="7">
        <v>0.503</v>
      </c>
      <c r="L66" s="7">
        <v>0.59899999999999998</v>
      </c>
      <c r="M66" s="7">
        <v>0.68500000000000005</v>
      </c>
      <c r="N66" s="7">
        <v>0.75700000000000001</v>
      </c>
      <c r="O66" s="7">
        <v>0.89800000000000002</v>
      </c>
      <c r="P66" s="7">
        <v>1.05</v>
      </c>
      <c r="Q66" s="7">
        <v>1.2569999999999999</v>
      </c>
      <c r="R66" s="7">
        <v>1.5189999999999999</v>
      </c>
      <c r="S66" s="7">
        <v>1.7350000000000001</v>
      </c>
      <c r="T66" s="7">
        <v>1.9359999999999999</v>
      </c>
      <c r="U66" s="7">
        <v>2.1850000000000001</v>
      </c>
      <c r="V66" s="7">
        <v>2.5129999999999999</v>
      </c>
      <c r="W66" s="7">
        <v>2.8420000000000001</v>
      </c>
      <c r="X66" s="7">
        <v>3.153</v>
      </c>
      <c r="Y66" s="7">
        <v>3.63</v>
      </c>
      <c r="Z66" s="7">
        <v>4.1100000000000003</v>
      </c>
      <c r="AA66" s="7">
        <v>4.7030000000000003</v>
      </c>
      <c r="AB66" s="7">
        <v>5.3490000000000002</v>
      </c>
      <c r="AC66" s="7">
        <v>6.234</v>
      </c>
      <c r="AD66" s="7">
        <v>7.173</v>
      </c>
      <c r="AE66" s="7">
        <v>8.1549999999999994</v>
      </c>
      <c r="AF66" s="7">
        <v>9.2720000000000002</v>
      </c>
      <c r="AG66" s="7">
        <v>10.552</v>
      </c>
      <c r="AH66" s="7">
        <v>11.711</v>
      </c>
      <c r="AI66" s="7">
        <v>14.191000000000001</v>
      </c>
      <c r="AJ66" s="7">
        <v>16.742000000000001</v>
      </c>
      <c r="AK66" s="7">
        <v>18.969000000000001</v>
      </c>
      <c r="AL66" s="7">
        <v>21.128</v>
      </c>
      <c r="AM66" s="7">
        <v>22.545999999999999</v>
      </c>
      <c r="AN66" s="7">
        <v>23.85</v>
      </c>
      <c r="AO66" s="7">
        <v>25.280999999999999</v>
      </c>
      <c r="AP66" s="7">
        <v>26.422000000000001</v>
      </c>
      <c r="AQ66" s="7">
        <v>27.99</v>
      </c>
      <c r="AR66" s="7">
        <v>30.463000000000001</v>
      </c>
      <c r="AS66" s="7">
        <v>31.879000000000001</v>
      </c>
      <c r="AT66" s="7">
        <v>34.256999999999998</v>
      </c>
      <c r="AU66" s="7">
        <v>36.151000000000003</v>
      </c>
      <c r="AV66" s="7">
        <v>37.219000000000001</v>
      </c>
      <c r="AW66" s="7">
        <v>37.917999999999999</v>
      </c>
      <c r="AX66" s="7">
        <v>36.987000000000002</v>
      </c>
      <c r="AY66" s="7">
        <v>36.054000000000002</v>
      </c>
      <c r="AZ66" s="7">
        <v>35.619999999999997</v>
      </c>
      <c r="BA66" s="7">
        <v>38.023000000000003</v>
      </c>
      <c r="BB66" s="7">
        <v>40.17</v>
      </c>
      <c r="BC66" s="7">
        <v>44.47</v>
      </c>
      <c r="BD66" s="7">
        <v>45.95</v>
      </c>
      <c r="BE66" s="7">
        <v>48.110999999999997</v>
      </c>
      <c r="BF66" s="7">
        <v>47.243000000000002</v>
      </c>
      <c r="BG66" s="7">
        <v>52.024999999999999</v>
      </c>
      <c r="BH66" s="7">
        <v>50.738999999999997</v>
      </c>
      <c r="BI66" s="7">
        <v>54.29</v>
      </c>
      <c r="BJ66" s="7">
        <v>52.695999999999998</v>
      </c>
      <c r="BK66" s="7">
        <v>57.192999999999998</v>
      </c>
      <c r="BL66" s="7">
        <v>59.837000000000003</v>
      </c>
      <c r="BM66" s="7">
        <v>57.9</v>
      </c>
      <c r="BN66" s="7">
        <v>62.09</v>
      </c>
      <c r="BO66" s="7">
        <v>65.069000000000003</v>
      </c>
      <c r="BP66" s="7">
        <v>63.131</v>
      </c>
      <c r="BQ66" s="7">
        <v>63.585000000000001</v>
      </c>
      <c r="BR66" s="7">
        <v>66.036000000000001</v>
      </c>
      <c r="BS66" s="7">
        <v>69.162000000000006</v>
      </c>
      <c r="BT66" s="7">
        <v>71.090999999999994</v>
      </c>
      <c r="BU66" s="7">
        <v>74.209999999999994</v>
      </c>
      <c r="BV66" s="7">
        <v>75.900000000000006</v>
      </c>
      <c r="BW66" s="7">
        <v>76.331999999999994</v>
      </c>
      <c r="BX66" s="7">
        <v>78.272999999999996</v>
      </c>
    </row>
    <row r="67" spans="1:76" x14ac:dyDescent="0.2">
      <c r="A67" s="8" t="s">
        <v>154</v>
      </c>
      <c r="B67" s="8" t="s">
        <v>155</v>
      </c>
      <c r="C67" s="7">
        <v>2.4E-2</v>
      </c>
      <c r="D67" s="7">
        <v>2.8000000000000001E-2</v>
      </c>
      <c r="E67" s="7">
        <v>3.3000000000000002E-2</v>
      </c>
      <c r="F67" s="7">
        <v>4.2999999999999997E-2</v>
      </c>
      <c r="G67" s="7">
        <v>0.05</v>
      </c>
      <c r="H67" s="7">
        <v>5.8000000000000003E-2</v>
      </c>
      <c r="I67" s="7">
        <v>7.0999999999999994E-2</v>
      </c>
      <c r="J67" s="7">
        <v>8.3000000000000004E-2</v>
      </c>
      <c r="K67" s="7">
        <v>9.9000000000000005E-2</v>
      </c>
      <c r="L67" s="7">
        <v>0.11799999999999999</v>
      </c>
      <c r="M67" s="7">
        <v>0.13400000000000001</v>
      </c>
      <c r="N67" s="7">
        <v>0.14899999999999999</v>
      </c>
      <c r="O67" s="7">
        <v>0.17599999999999999</v>
      </c>
      <c r="P67" s="7">
        <v>0.20599999999999999</v>
      </c>
      <c r="Q67" s="7">
        <v>0.247</v>
      </c>
      <c r="R67" s="7">
        <v>0.29799999999999999</v>
      </c>
      <c r="S67" s="7">
        <v>0.34</v>
      </c>
      <c r="T67" s="7">
        <v>0.38</v>
      </c>
      <c r="U67" s="7">
        <v>0.42899999999999999</v>
      </c>
      <c r="V67" s="7">
        <v>0.49299999999999999</v>
      </c>
      <c r="W67" s="7">
        <v>0.55700000000000005</v>
      </c>
      <c r="X67" s="7">
        <v>0.61799999999999999</v>
      </c>
      <c r="Y67" s="7">
        <v>0.749</v>
      </c>
      <c r="Z67" s="7">
        <v>0.83</v>
      </c>
      <c r="AA67" s="7">
        <v>0.89800000000000002</v>
      </c>
      <c r="AB67" s="7">
        <v>1.01</v>
      </c>
      <c r="AC67" s="7">
        <v>1.204</v>
      </c>
      <c r="AD67" s="7">
        <v>1.367</v>
      </c>
      <c r="AE67" s="7">
        <v>1.5680000000000001</v>
      </c>
      <c r="AF67" s="7">
        <v>1.7929999999999999</v>
      </c>
      <c r="AG67" s="7">
        <v>2.0950000000000002</v>
      </c>
      <c r="AH67" s="7">
        <v>2.4620000000000002</v>
      </c>
      <c r="AI67" s="7">
        <v>2.8820000000000001</v>
      </c>
      <c r="AJ67" s="7">
        <v>3.524</v>
      </c>
      <c r="AK67" s="7">
        <v>3.9860000000000002</v>
      </c>
      <c r="AL67" s="7">
        <v>4.3129999999999997</v>
      </c>
      <c r="AM67" s="7">
        <v>4.5419999999999998</v>
      </c>
      <c r="AN67" s="7">
        <v>4.6639999999999997</v>
      </c>
      <c r="AO67" s="7">
        <v>4.9059999999999997</v>
      </c>
      <c r="AP67" s="7">
        <v>4.9619999999999997</v>
      </c>
      <c r="AQ67" s="7">
        <v>5.1029999999999998</v>
      </c>
      <c r="AR67" s="7">
        <v>6.3079999999999998</v>
      </c>
      <c r="AS67" s="7">
        <v>6.524</v>
      </c>
      <c r="AT67" s="7">
        <v>7.585</v>
      </c>
      <c r="AU67" s="7">
        <v>8.0779999999999994</v>
      </c>
      <c r="AV67" s="7">
        <v>8.4870000000000001</v>
      </c>
      <c r="AW67" s="7">
        <v>8.8450000000000006</v>
      </c>
      <c r="AX67" s="7">
        <v>8.0779999999999994</v>
      </c>
      <c r="AY67" s="7">
        <v>7.8460000000000001</v>
      </c>
      <c r="AZ67" s="7">
        <v>8.2859999999999996</v>
      </c>
      <c r="BA67" s="7">
        <v>10.154999999999999</v>
      </c>
      <c r="BB67" s="7">
        <v>11.493</v>
      </c>
      <c r="BC67" s="7">
        <v>14.34</v>
      </c>
      <c r="BD67" s="7">
        <v>13.349</v>
      </c>
      <c r="BE67" s="7">
        <v>14.137</v>
      </c>
      <c r="BF67" s="7">
        <v>12.192</v>
      </c>
      <c r="BG67" s="7">
        <v>17.266999999999999</v>
      </c>
      <c r="BH67" s="7">
        <v>15.904</v>
      </c>
      <c r="BI67" s="7">
        <v>17.681999999999999</v>
      </c>
      <c r="BJ67" s="7">
        <v>16.039000000000001</v>
      </c>
      <c r="BK67" s="7">
        <v>19.667000000000002</v>
      </c>
      <c r="BL67" s="7">
        <v>20.753</v>
      </c>
      <c r="BM67" s="7">
        <v>17.445</v>
      </c>
      <c r="BN67" s="7">
        <v>20.811</v>
      </c>
      <c r="BO67" s="7">
        <v>23.283999999999999</v>
      </c>
      <c r="BP67" s="7">
        <v>21.027000000000001</v>
      </c>
      <c r="BQ67" s="7">
        <v>21.283999999999999</v>
      </c>
      <c r="BR67" s="7">
        <v>23.021000000000001</v>
      </c>
      <c r="BS67" s="7">
        <v>25.398</v>
      </c>
      <c r="BT67" s="7">
        <v>26.044</v>
      </c>
      <c r="BU67" s="7">
        <v>24.632999999999999</v>
      </c>
      <c r="BV67" s="7">
        <v>27.346</v>
      </c>
      <c r="BW67" s="7">
        <v>25.681000000000001</v>
      </c>
      <c r="BX67" s="7">
        <v>25.335000000000001</v>
      </c>
    </row>
    <row r="68" spans="1:76" x14ac:dyDescent="0.2">
      <c r="A68" s="8" t="s">
        <v>156</v>
      </c>
      <c r="B68" s="8" t="s">
        <v>157</v>
      </c>
      <c r="AF68" s="7">
        <v>2E-3</v>
      </c>
      <c r="AG68" s="7">
        <v>2E-3</v>
      </c>
      <c r="AH68" s="7">
        <v>2E-3</v>
      </c>
      <c r="AI68" s="7">
        <v>3.0000000000000001E-3</v>
      </c>
      <c r="AJ68" s="7">
        <v>3.0000000000000001E-3</v>
      </c>
      <c r="AK68" s="7">
        <v>4.0000000000000001E-3</v>
      </c>
      <c r="AL68" s="7">
        <v>3.0000000000000001E-3</v>
      </c>
      <c r="AM68" s="7">
        <v>3.0000000000000001E-3</v>
      </c>
      <c r="AN68" s="7">
        <v>3.0000000000000001E-3</v>
      </c>
      <c r="AO68" s="7">
        <v>3.0000000000000001E-3</v>
      </c>
      <c r="AP68" s="7">
        <v>3.0000000000000001E-3</v>
      </c>
      <c r="AQ68" s="7">
        <v>7.0000000000000001E-3</v>
      </c>
      <c r="AR68" s="7">
        <v>7.0000000000000001E-3</v>
      </c>
      <c r="AS68" s="7">
        <v>7.0000000000000001E-3</v>
      </c>
      <c r="AT68" s="7">
        <v>8.0000000000000002E-3</v>
      </c>
      <c r="AU68" s="7">
        <v>0.39100000000000001</v>
      </c>
      <c r="AV68" s="7">
        <v>0.05</v>
      </c>
      <c r="AW68" s="7">
        <v>1.0680000000000001</v>
      </c>
      <c r="AX68" s="7">
        <v>8.1000000000000003E-2</v>
      </c>
      <c r="AY68" s="7">
        <v>0.48099999999999998</v>
      </c>
      <c r="AZ68" s="7">
        <v>3.9E-2</v>
      </c>
      <c r="BA68" s="7">
        <v>5.0000000000000001E-3</v>
      </c>
      <c r="BB68" s="7">
        <v>5.0000000000000001E-3</v>
      </c>
      <c r="BC68" s="7">
        <v>1E-3</v>
      </c>
      <c r="BD68" s="7">
        <v>0</v>
      </c>
      <c r="BE68" s="7">
        <v>0</v>
      </c>
      <c r="BF68" s="7">
        <v>4.8000000000000001E-2</v>
      </c>
      <c r="BG68" s="7">
        <v>8.2000000000000003E-2</v>
      </c>
      <c r="BH68" s="7">
        <v>0</v>
      </c>
      <c r="BI68" s="7">
        <v>2.1000000000000001E-2</v>
      </c>
      <c r="BJ68" s="7">
        <v>1.2999999999999999E-2</v>
      </c>
      <c r="BK68" s="7">
        <v>1.7000000000000001E-2</v>
      </c>
      <c r="BL68" s="7">
        <v>1.2999999999999999E-2</v>
      </c>
      <c r="BM68" s="7">
        <v>0.19</v>
      </c>
      <c r="BN68" s="7">
        <v>0.158</v>
      </c>
      <c r="BO68" s="7">
        <v>1.9E-2</v>
      </c>
      <c r="BP68" s="7">
        <v>3.5000000000000003E-2</v>
      </c>
      <c r="BQ68" s="7">
        <v>1.7000000000000001E-2</v>
      </c>
      <c r="BR68" s="7">
        <v>3.0000000000000001E-3</v>
      </c>
      <c r="BS68" s="7">
        <v>0.02</v>
      </c>
      <c r="BT68" s="7">
        <v>0.02</v>
      </c>
      <c r="BU68" s="7">
        <v>8.5000000000000006E-2</v>
      </c>
      <c r="BV68" s="7">
        <v>3.7850000000000001</v>
      </c>
      <c r="BW68" s="7">
        <v>0.77700000000000002</v>
      </c>
      <c r="BX68" s="7">
        <v>0.77700000000000002</v>
      </c>
    </row>
    <row r="69" spans="1:76" x14ac:dyDescent="0.2">
      <c r="B69" t="s">
        <v>83</v>
      </c>
    </row>
    <row r="70" spans="1:76" x14ac:dyDescent="0.2">
      <c r="A70" s="8" t="s">
        <v>162</v>
      </c>
      <c r="B70" s="8" t="s">
        <v>163</v>
      </c>
      <c r="C70" s="7">
        <v>2.4E-2</v>
      </c>
      <c r="D70" s="7">
        <v>2.9000000000000001E-2</v>
      </c>
      <c r="E70" s="7">
        <v>3.6999999999999998E-2</v>
      </c>
      <c r="F70" s="7">
        <v>4.1000000000000002E-2</v>
      </c>
      <c r="G70" s="7">
        <v>4.2999999999999997E-2</v>
      </c>
      <c r="H70" s="7">
        <v>4.3999999999999997E-2</v>
      </c>
      <c r="I70" s="7">
        <v>4.4999999999999998E-2</v>
      </c>
      <c r="J70" s="7">
        <v>5.3999999999999999E-2</v>
      </c>
      <c r="K70" s="7">
        <v>0.104</v>
      </c>
      <c r="L70" s="7">
        <v>0.111</v>
      </c>
      <c r="M70" s="7">
        <v>0.113</v>
      </c>
      <c r="N70" s="7">
        <v>0.112</v>
      </c>
      <c r="O70" s="7">
        <v>0.122</v>
      </c>
      <c r="P70" s="7">
        <v>0.13200000000000001</v>
      </c>
      <c r="Q70" s="7">
        <v>0.14499999999999999</v>
      </c>
      <c r="R70" s="7">
        <v>0.17199999999999999</v>
      </c>
      <c r="S70" s="7">
        <v>0.216</v>
      </c>
      <c r="T70" s="7">
        <v>0.188</v>
      </c>
      <c r="U70" s="7">
        <v>0.23699999999999999</v>
      </c>
      <c r="V70" s="7">
        <v>0.25900000000000001</v>
      </c>
      <c r="W70" s="7">
        <v>0.40699999999999997</v>
      </c>
      <c r="X70" s="7">
        <v>0.63300000000000001</v>
      </c>
      <c r="Y70" s="7">
        <v>0.77400000000000002</v>
      </c>
      <c r="Z70" s="7">
        <v>0.92200000000000004</v>
      </c>
      <c r="AA70" s="7">
        <v>0.88400000000000001</v>
      </c>
      <c r="AB70" s="7">
        <v>1.9219999999999999</v>
      </c>
      <c r="AC70" s="7">
        <v>1.5549999999999999</v>
      </c>
      <c r="AD70" s="7">
        <v>1.4650000000000001</v>
      </c>
      <c r="AE70" s="7">
        <v>1.2789999999999999</v>
      </c>
      <c r="AF70" s="7">
        <v>1.4890000000000001</v>
      </c>
      <c r="AG70" s="7">
        <v>1.5669999999999999</v>
      </c>
      <c r="AH70" s="7">
        <v>2.3130000000000002</v>
      </c>
      <c r="AI70" s="7">
        <v>2.9039999999999999</v>
      </c>
      <c r="AJ70" s="7">
        <v>4.6849999999999996</v>
      </c>
      <c r="AK70" s="7">
        <v>4.1399999999999997</v>
      </c>
      <c r="AL70" s="7">
        <v>4.4219999999999997</v>
      </c>
      <c r="AM70" s="7">
        <v>4.0780000000000003</v>
      </c>
      <c r="AN70" s="7">
        <v>4.734</v>
      </c>
      <c r="AO70" s="7">
        <v>4.8289999999999997</v>
      </c>
      <c r="AP70" s="7">
        <v>5.0019999999999998</v>
      </c>
      <c r="AQ70" s="7">
        <v>5.45</v>
      </c>
      <c r="AR70" s="7">
        <v>5.5709999999999997</v>
      </c>
      <c r="AS70" s="7">
        <v>5.0629999999999997</v>
      </c>
      <c r="AT70" s="7">
        <v>4.867</v>
      </c>
      <c r="AU70" s="7">
        <v>5.03</v>
      </c>
      <c r="AV70" s="7">
        <v>5.1120000000000001</v>
      </c>
      <c r="AW70" s="7">
        <v>2.8820000000000001</v>
      </c>
      <c r="AX70" s="7">
        <v>6.4080000000000004</v>
      </c>
      <c r="AY70" s="7">
        <v>7.0730000000000004</v>
      </c>
      <c r="AZ70" s="7">
        <v>6.9139999999999997</v>
      </c>
      <c r="BA70" s="7">
        <v>7.2080000000000002</v>
      </c>
      <c r="BB70" s="7">
        <v>9.7119999999999997</v>
      </c>
      <c r="BC70" s="7">
        <v>9.6549999999999994</v>
      </c>
      <c r="BD70" s="7">
        <v>8.8089999999999993</v>
      </c>
      <c r="BE70" s="7">
        <v>6.7990000000000004</v>
      </c>
      <c r="BF70" s="7">
        <v>10.393000000000001</v>
      </c>
      <c r="BG70" s="7">
        <v>7.7240000000000002</v>
      </c>
      <c r="BH70" s="7">
        <v>10.198</v>
      </c>
      <c r="BI70" s="7">
        <v>11.509</v>
      </c>
      <c r="BJ70" s="7">
        <v>7.1230000000000002</v>
      </c>
      <c r="BK70" s="7">
        <v>6.6859999999999999</v>
      </c>
      <c r="BL70" s="7">
        <v>11.119</v>
      </c>
      <c r="BM70" s="7">
        <v>13.917999999999999</v>
      </c>
      <c r="BN70" s="7">
        <v>14.702999999999999</v>
      </c>
      <c r="BO70" s="7">
        <v>15.113</v>
      </c>
      <c r="BP70" s="7">
        <v>15.282</v>
      </c>
      <c r="BQ70" s="7">
        <v>16.829000000000001</v>
      </c>
      <c r="BR70" s="7">
        <v>14.794</v>
      </c>
      <c r="BS70" s="7">
        <v>16.128</v>
      </c>
      <c r="BT70" s="7">
        <v>14.382</v>
      </c>
      <c r="BU70" s="7">
        <v>16.472000000000001</v>
      </c>
      <c r="BV70" s="7">
        <v>16.396000000000001</v>
      </c>
      <c r="BW70" s="7">
        <v>17.443999999999999</v>
      </c>
      <c r="BX70" s="7">
        <v>20.655000000000001</v>
      </c>
    </row>
    <row r="71" spans="1:76" x14ac:dyDescent="0.2">
      <c r="A71" s="8" t="s">
        <v>164</v>
      </c>
      <c r="B71" s="8" t="s">
        <v>165</v>
      </c>
      <c r="C71" s="7">
        <v>2.4E-2</v>
      </c>
      <c r="D71" s="7">
        <v>2.9000000000000001E-2</v>
      </c>
      <c r="E71" s="7">
        <v>3.6999999999999998E-2</v>
      </c>
      <c r="F71" s="7">
        <v>4.1000000000000002E-2</v>
      </c>
      <c r="G71" s="7">
        <v>4.2999999999999997E-2</v>
      </c>
      <c r="H71" s="7">
        <v>4.3999999999999997E-2</v>
      </c>
      <c r="I71" s="7">
        <v>4.4999999999999998E-2</v>
      </c>
      <c r="J71" s="7">
        <v>5.3999999999999999E-2</v>
      </c>
      <c r="K71" s="7">
        <v>0.104</v>
      </c>
      <c r="L71" s="7">
        <v>0.111</v>
      </c>
      <c r="M71" s="7">
        <v>0.113</v>
      </c>
      <c r="N71" s="7">
        <v>0.112</v>
      </c>
      <c r="O71" s="7">
        <v>0.122</v>
      </c>
      <c r="P71" s="7">
        <v>0.13200000000000001</v>
      </c>
      <c r="Q71" s="7">
        <v>0.14499999999999999</v>
      </c>
      <c r="R71" s="7">
        <v>0.17199999999999999</v>
      </c>
      <c r="S71" s="7">
        <v>0.216</v>
      </c>
      <c r="T71" s="7">
        <v>0.188</v>
      </c>
      <c r="U71" s="7">
        <v>0.23699999999999999</v>
      </c>
      <c r="V71" s="7">
        <v>0.25900000000000001</v>
      </c>
      <c r="W71" s="7">
        <v>0.40699999999999997</v>
      </c>
      <c r="X71" s="7">
        <v>0.63300000000000001</v>
      </c>
      <c r="Y71" s="7">
        <v>0.77400000000000002</v>
      </c>
      <c r="Z71" s="7">
        <v>0.92200000000000004</v>
      </c>
      <c r="AA71" s="7">
        <v>0.88400000000000001</v>
      </c>
      <c r="AB71" s="7">
        <v>1.9219999999999999</v>
      </c>
      <c r="AC71" s="7">
        <v>1.5549999999999999</v>
      </c>
      <c r="AD71" s="7">
        <v>1.4650000000000001</v>
      </c>
      <c r="AE71" s="7">
        <v>1.2789999999999999</v>
      </c>
      <c r="AF71" s="7">
        <v>1.4890000000000001</v>
      </c>
      <c r="AG71" s="7">
        <v>1.5669999999999999</v>
      </c>
      <c r="AH71" s="7">
        <v>2.3130000000000002</v>
      </c>
      <c r="AI71" s="7">
        <v>2.9039999999999999</v>
      </c>
      <c r="AJ71" s="7">
        <v>4.6849999999999996</v>
      </c>
      <c r="AK71" s="7">
        <v>4.1399999999999997</v>
      </c>
      <c r="AL71" s="7">
        <v>4.4219999999999997</v>
      </c>
      <c r="AM71" s="7">
        <v>4.0780000000000003</v>
      </c>
      <c r="AN71" s="7">
        <v>4.734</v>
      </c>
      <c r="AO71" s="7">
        <v>4.8289999999999997</v>
      </c>
      <c r="AP71" s="7">
        <v>5.0019999999999998</v>
      </c>
      <c r="AQ71" s="7">
        <v>5.45</v>
      </c>
      <c r="AR71" s="7">
        <v>5.5709999999999997</v>
      </c>
      <c r="AS71" s="7">
        <v>5.0629999999999997</v>
      </c>
      <c r="AT71" s="7">
        <v>4.867</v>
      </c>
      <c r="AU71" s="7">
        <v>5.03</v>
      </c>
      <c r="AV71" s="7">
        <v>5.1120000000000001</v>
      </c>
      <c r="AW71" s="7">
        <v>2.8820000000000001</v>
      </c>
      <c r="AX71" s="7">
        <v>6.4080000000000004</v>
      </c>
      <c r="AY71" s="7">
        <v>7.0730000000000004</v>
      </c>
      <c r="AZ71" s="7">
        <v>6.9139999999999997</v>
      </c>
      <c r="BA71" s="7">
        <v>7.2080000000000002</v>
      </c>
      <c r="BB71" s="7">
        <v>9.7119999999999997</v>
      </c>
      <c r="BC71" s="7">
        <v>9.6549999999999994</v>
      </c>
      <c r="BD71" s="7">
        <v>8.8089999999999993</v>
      </c>
      <c r="BE71" s="7">
        <v>6.7990000000000004</v>
      </c>
      <c r="BF71" s="7">
        <v>10.393000000000001</v>
      </c>
      <c r="BG71" s="7">
        <v>7.7240000000000002</v>
      </c>
      <c r="BH71" s="7">
        <v>10.198</v>
      </c>
      <c r="BI71" s="7">
        <v>11.509</v>
      </c>
      <c r="BJ71" s="7">
        <v>7.1230000000000002</v>
      </c>
      <c r="BK71" s="7">
        <v>6.6859999999999999</v>
      </c>
      <c r="BL71" s="7">
        <v>11.119</v>
      </c>
      <c r="BM71" s="7">
        <v>13.423</v>
      </c>
      <c r="BN71" s="7">
        <v>13.677</v>
      </c>
      <c r="BO71" s="7">
        <v>14.214</v>
      </c>
      <c r="BP71" s="7">
        <v>14.303000000000001</v>
      </c>
      <c r="BQ71" s="7">
        <v>16.238</v>
      </c>
      <c r="BR71" s="7">
        <v>14.265000000000001</v>
      </c>
      <c r="BS71" s="7">
        <v>15.692</v>
      </c>
      <c r="BT71" s="7">
        <v>14.097</v>
      </c>
      <c r="BU71" s="7">
        <v>16.443000000000001</v>
      </c>
      <c r="BV71" s="7">
        <v>16.367999999999999</v>
      </c>
      <c r="BW71" s="7">
        <v>17.416</v>
      </c>
      <c r="BX71" s="7">
        <v>20.626999999999999</v>
      </c>
    </row>
    <row r="72" spans="1:76" x14ac:dyDescent="0.2">
      <c r="A72" s="8" t="s">
        <v>166</v>
      </c>
      <c r="B72" s="8" t="s">
        <v>167</v>
      </c>
      <c r="BM72" s="7">
        <v>0.495</v>
      </c>
      <c r="BN72" s="7">
        <v>1.026</v>
      </c>
      <c r="BO72" s="7">
        <v>0.89900000000000002</v>
      </c>
      <c r="BP72" s="7">
        <v>0.97899999999999998</v>
      </c>
      <c r="BQ72" s="7">
        <v>0.59099999999999997</v>
      </c>
      <c r="BR72" s="7">
        <v>0.52900000000000003</v>
      </c>
      <c r="BS72" s="7">
        <v>0.436</v>
      </c>
      <c r="BT72" s="7">
        <v>0.28499999999999998</v>
      </c>
      <c r="BU72" s="7">
        <v>2.9000000000000001E-2</v>
      </c>
      <c r="BV72" s="7">
        <v>2.8000000000000001E-2</v>
      </c>
      <c r="BW72" s="7">
        <v>2.8000000000000001E-2</v>
      </c>
      <c r="BX72" s="7">
        <v>2.8000000000000001E-2</v>
      </c>
    </row>
    <row r="73" spans="1:76" x14ac:dyDescent="0.2">
      <c r="A73" s="8" t="s">
        <v>148</v>
      </c>
      <c r="B73" s="8" t="s">
        <v>149</v>
      </c>
      <c r="C73" s="7">
        <v>5.1999999999999998E-2</v>
      </c>
      <c r="D73" s="7">
        <v>6.0999999999999999E-2</v>
      </c>
      <c r="E73" s="7">
        <v>7.3999999999999996E-2</v>
      </c>
      <c r="F73" s="7">
        <v>7.9000000000000001E-2</v>
      </c>
      <c r="G73" s="7">
        <v>8.7999999999999995E-2</v>
      </c>
      <c r="H73" s="7">
        <v>9.2999999999999999E-2</v>
      </c>
      <c r="I73" s="7">
        <v>0.129</v>
      </c>
      <c r="J73" s="7">
        <v>0.13800000000000001</v>
      </c>
      <c r="K73" s="7">
        <v>0.14899999999999999</v>
      </c>
      <c r="L73" s="7">
        <v>0.16800000000000001</v>
      </c>
      <c r="M73" s="7">
        <v>0.22700000000000001</v>
      </c>
      <c r="N73" s="7">
        <v>0.25</v>
      </c>
      <c r="O73" s="7">
        <v>0.27600000000000002</v>
      </c>
      <c r="P73" s="7">
        <v>0.28899999999999998</v>
      </c>
      <c r="Q73" s="7">
        <v>0.307</v>
      </c>
      <c r="R73" s="7">
        <v>0.32400000000000001</v>
      </c>
      <c r="S73" s="7">
        <v>0.36299999999999999</v>
      </c>
      <c r="T73" s="7">
        <v>0.40300000000000002</v>
      </c>
      <c r="U73" s="7">
        <v>0.45</v>
      </c>
      <c r="V73" s="7">
        <v>0.55700000000000005</v>
      </c>
      <c r="W73" s="7">
        <v>0.64400000000000002</v>
      </c>
      <c r="X73" s="7">
        <v>0.71799999999999997</v>
      </c>
      <c r="Y73" s="7">
        <v>0.81200000000000006</v>
      </c>
      <c r="Z73" s="7">
        <v>0.995</v>
      </c>
      <c r="AA73" s="7">
        <v>1.095</v>
      </c>
      <c r="AB73" s="7">
        <v>1.2829999999999999</v>
      </c>
      <c r="AC73" s="7">
        <v>1.6120000000000001</v>
      </c>
      <c r="AD73" s="7">
        <v>1.827</v>
      </c>
      <c r="AE73" s="7">
        <v>2.0329999999999999</v>
      </c>
      <c r="AF73" s="7">
        <v>2.48</v>
      </c>
      <c r="AG73" s="7">
        <v>2.8730000000000002</v>
      </c>
      <c r="AH73" s="7">
        <v>3.1880000000000002</v>
      </c>
      <c r="AI73" s="7">
        <v>3.633</v>
      </c>
      <c r="AJ73" s="7">
        <v>4.2990000000000004</v>
      </c>
      <c r="AK73" s="7">
        <v>4.8250000000000002</v>
      </c>
      <c r="AL73" s="7">
        <v>5.3559999999999999</v>
      </c>
      <c r="AM73" s="7">
        <v>6.1020000000000003</v>
      </c>
      <c r="AN73" s="7">
        <v>6.98</v>
      </c>
      <c r="AO73" s="7">
        <v>7.835</v>
      </c>
      <c r="AP73" s="7">
        <v>8.6750000000000007</v>
      </c>
      <c r="AQ73" s="7">
        <v>9.2680000000000007</v>
      </c>
      <c r="AR73" s="7">
        <v>9.8439999999999994</v>
      </c>
      <c r="AS73" s="7">
        <v>10.433999999999999</v>
      </c>
      <c r="AT73" s="7">
        <v>10.901</v>
      </c>
      <c r="AU73" s="7">
        <v>11.811</v>
      </c>
      <c r="AV73" s="7">
        <v>12.29</v>
      </c>
      <c r="AW73" s="7">
        <v>12.605</v>
      </c>
      <c r="AX73" s="7">
        <v>13.8</v>
      </c>
      <c r="AY73" s="7">
        <v>14.773999999999999</v>
      </c>
      <c r="AZ73" s="7">
        <v>15.651999999999999</v>
      </c>
      <c r="BA73" s="7">
        <v>16.323</v>
      </c>
      <c r="BB73" s="7">
        <v>17.018999999999998</v>
      </c>
      <c r="BC73" s="7">
        <v>18.75</v>
      </c>
      <c r="BD73" s="7">
        <v>19.262</v>
      </c>
      <c r="BE73" s="7">
        <v>20.643999999999998</v>
      </c>
      <c r="BF73" s="7">
        <v>22.417000000000002</v>
      </c>
      <c r="BG73" s="7">
        <v>24.013999999999999</v>
      </c>
      <c r="BH73" s="7">
        <v>25.213999999999999</v>
      </c>
      <c r="BI73" s="7">
        <v>26.481000000000002</v>
      </c>
      <c r="BJ73" s="7">
        <v>27.762</v>
      </c>
      <c r="BK73" s="7">
        <v>28.513999999999999</v>
      </c>
      <c r="BL73" s="7">
        <v>29.533000000000001</v>
      </c>
      <c r="BM73" s="7">
        <v>27.568000000000001</v>
      </c>
      <c r="BN73" s="7">
        <v>29.489000000000001</v>
      </c>
      <c r="BO73" s="7">
        <v>30.425999999999998</v>
      </c>
      <c r="BP73" s="7">
        <v>32.366999999999997</v>
      </c>
      <c r="BQ73" s="7">
        <v>32.429000000000002</v>
      </c>
      <c r="BR73" s="7">
        <v>33.235999999999997</v>
      </c>
      <c r="BS73" s="7">
        <v>33.911000000000001</v>
      </c>
      <c r="BT73" s="7">
        <v>33.973999999999997</v>
      </c>
      <c r="BU73" s="7">
        <v>35.055999999999997</v>
      </c>
      <c r="BV73" s="7">
        <v>35.207000000000001</v>
      </c>
      <c r="BW73" s="7">
        <v>38.875</v>
      </c>
      <c r="BX73" s="7">
        <v>37.161999999999999</v>
      </c>
    </row>
    <row r="74" spans="1:76" x14ac:dyDescent="0.2">
      <c r="A74" s="8" t="s">
        <v>152</v>
      </c>
      <c r="B74" s="8" t="s">
        <v>153</v>
      </c>
      <c r="C74" s="7">
        <v>0.13600000000000001</v>
      </c>
      <c r="D74" s="7">
        <v>0.16</v>
      </c>
      <c r="E74" s="7">
        <v>0.19</v>
      </c>
      <c r="F74" s="7">
        <v>0.24299999999999999</v>
      </c>
      <c r="G74" s="7">
        <v>0.28399999999999997</v>
      </c>
      <c r="H74" s="7">
        <v>0.33100000000000002</v>
      </c>
      <c r="I74" s="7">
        <v>0.40500000000000003</v>
      </c>
      <c r="J74" s="7">
        <v>0.47299999999999998</v>
      </c>
      <c r="K74" s="7">
        <v>0.56399999999999995</v>
      </c>
      <c r="L74" s="7">
        <v>0.67300000000000004</v>
      </c>
      <c r="M74" s="7">
        <v>0.76600000000000001</v>
      </c>
      <c r="N74" s="7">
        <v>0.84599999999999997</v>
      </c>
      <c r="O74" s="7">
        <v>1.004</v>
      </c>
      <c r="P74" s="7">
        <v>1.173</v>
      </c>
      <c r="Q74" s="7">
        <v>1.4039999999999999</v>
      </c>
      <c r="R74" s="7">
        <v>1.696</v>
      </c>
      <c r="S74" s="7">
        <v>1.9379999999999999</v>
      </c>
      <c r="T74" s="7">
        <v>2.161</v>
      </c>
      <c r="U74" s="7">
        <v>2.4390000000000001</v>
      </c>
      <c r="V74" s="7">
        <v>2.806</v>
      </c>
      <c r="W74" s="7">
        <v>3.1739999999999999</v>
      </c>
      <c r="X74" s="7">
        <v>3.5209999999999999</v>
      </c>
      <c r="Y74" s="7">
        <v>4.2590000000000003</v>
      </c>
      <c r="Z74" s="7">
        <v>4.7080000000000002</v>
      </c>
      <c r="AA74" s="7">
        <v>5.2169999999999996</v>
      </c>
      <c r="AB74" s="7">
        <v>5.9409999999999998</v>
      </c>
      <c r="AC74" s="7">
        <v>7.1120000000000001</v>
      </c>
      <c r="AD74" s="7">
        <v>8.2319999999999993</v>
      </c>
      <c r="AE74" s="7">
        <v>9.3000000000000007</v>
      </c>
      <c r="AF74" s="7">
        <v>10.638999999999999</v>
      </c>
      <c r="AG74" s="7">
        <v>12.427</v>
      </c>
      <c r="AH74" s="7">
        <v>14.579000000000001</v>
      </c>
      <c r="AI74" s="7">
        <v>17.026</v>
      </c>
      <c r="AJ74" s="7">
        <v>20.774000000000001</v>
      </c>
      <c r="AK74" s="7">
        <v>22.949000000000002</v>
      </c>
      <c r="AL74" s="7">
        <v>25.06</v>
      </c>
      <c r="AM74" s="7">
        <v>26.637</v>
      </c>
      <c r="AN74" s="7">
        <v>27.535</v>
      </c>
      <c r="AO74" s="7">
        <v>29.178000000000001</v>
      </c>
      <c r="AP74" s="7">
        <v>30.372</v>
      </c>
      <c r="AQ74" s="7">
        <v>30.638999999999999</v>
      </c>
      <c r="AR74" s="7">
        <v>37.338999999999999</v>
      </c>
      <c r="AS74" s="7">
        <v>37.917999999999999</v>
      </c>
      <c r="AT74" s="7">
        <v>42.99</v>
      </c>
      <c r="AU74" s="7">
        <v>44.735999999999997</v>
      </c>
      <c r="AV74" s="7">
        <v>44.774999999999999</v>
      </c>
      <c r="AW74" s="7">
        <v>45.548000000000002</v>
      </c>
      <c r="AX74" s="7">
        <v>43.765999999999998</v>
      </c>
      <c r="AY74" s="7">
        <v>42.801000000000002</v>
      </c>
      <c r="AZ74" s="7">
        <v>43.42</v>
      </c>
      <c r="BA74" s="7">
        <v>48.402999999999999</v>
      </c>
      <c r="BB74" s="7">
        <v>53.057000000000002</v>
      </c>
      <c r="BC74" s="7">
        <v>59.448</v>
      </c>
      <c r="BD74" s="7">
        <v>60.55</v>
      </c>
      <c r="BE74" s="7">
        <v>62.274999999999999</v>
      </c>
      <c r="BF74" s="7">
        <v>58.338999999999999</v>
      </c>
      <c r="BG74" s="7">
        <v>68.805999999999997</v>
      </c>
      <c r="BH74" s="7">
        <v>66.38</v>
      </c>
      <c r="BI74" s="7">
        <v>72.614999999999995</v>
      </c>
      <c r="BJ74" s="7">
        <v>68.364000000000004</v>
      </c>
      <c r="BK74" s="7">
        <v>80.498000000000005</v>
      </c>
      <c r="BL74" s="7">
        <v>82.421000000000006</v>
      </c>
      <c r="BM74" s="7">
        <v>75.727000000000004</v>
      </c>
      <c r="BN74" s="7">
        <v>84.593999999999994</v>
      </c>
      <c r="BO74" s="7">
        <v>91.058000000000007</v>
      </c>
      <c r="BP74" s="7">
        <v>90.551000000000002</v>
      </c>
      <c r="BQ74" s="7">
        <v>85.991</v>
      </c>
      <c r="BR74" s="7">
        <v>91.872</v>
      </c>
      <c r="BS74" s="7">
        <v>97.417000000000002</v>
      </c>
      <c r="BT74" s="7">
        <v>100.589</v>
      </c>
      <c r="BU74" s="7">
        <v>99.712999999999994</v>
      </c>
      <c r="BV74" s="7">
        <v>105.857</v>
      </c>
      <c r="BW74" s="7">
        <v>103.871</v>
      </c>
      <c r="BX74" s="7">
        <v>107.04900000000001</v>
      </c>
    </row>
    <row r="75" spans="1:76" x14ac:dyDescent="0.2">
      <c r="A75" s="8" t="s">
        <v>178</v>
      </c>
      <c r="B75" s="8" t="s">
        <v>179</v>
      </c>
      <c r="C75" s="7">
        <v>2.4E-2</v>
      </c>
      <c r="D75" s="7">
        <v>2.8000000000000001E-2</v>
      </c>
      <c r="E75" s="7">
        <v>3.3000000000000002E-2</v>
      </c>
      <c r="F75" s="7">
        <v>4.2999999999999997E-2</v>
      </c>
      <c r="G75" s="7">
        <v>0.05</v>
      </c>
      <c r="H75" s="7">
        <v>5.8000000000000003E-2</v>
      </c>
      <c r="I75" s="7">
        <v>7.0999999999999994E-2</v>
      </c>
      <c r="J75" s="7">
        <v>8.3000000000000004E-2</v>
      </c>
      <c r="K75" s="7">
        <v>9.9000000000000005E-2</v>
      </c>
      <c r="L75" s="7">
        <v>0.11799999999999999</v>
      </c>
      <c r="M75" s="7">
        <v>0.13500000000000001</v>
      </c>
      <c r="N75" s="7">
        <v>0.14899999999999999</v>
      </c>
      <c r="O75" s="7">
        <v>0.17699999999999999</v>
      </c>
      <c r="P75" s="7">
        <v>0.20699999999999999</v>
      </c>
      <c r="Q75" s="7">
        <v>0.248</v>
      </c>
      <c r="R75" s="7">
        <v>0.29899999999999999</v>
      </c>
      <c r="S75" s="7">
        <v>0.34200000000000003</v>
      </c>
      <c r="T75" s="7">
        <v>0.38100000000000001</v>
      </c>
      <c r="U75" s="7">
        <v>0.43</v>
      </c>
      <c r="V75" s="7">
        <v>0.495</v>
      </c>
      <c r="W75" s="7">
        <v>0.56000000000000005</v>
      </c>
      <c r="X75" s="7">
        <v>0.621</v>
      </c>
      <c r="Y75" s="7">
        <v>0.751</v>
      </c>
      <c r="Z75" s="7">
        <v>0.83199999999999996</v>
      </c>
      <c r="AA75" s="7">
        <v>0.90200000000000002</v>
      </c>
      <c r="AB75" s="7">
        <v>1.014</v>
      </c>
      <c r="AC75" s="7">
        <v>1.2090000000000001</v>
      </c>
      <c r="AD75" s="7">
        <v>1.373</v>
      </c>
      <c r="AE75" s="7">
        <v>1.575</v>
      </c>
      <c r="AF75" s="7">
        <v>1.8009999999999999</v>
      </c>
      <c r="AG75" s="7">
        <v>2.1</v>
      </c>
      <c r="AH75" s="7">
        <v>2.4620000000000002</v>
      </c>
      <c r="AI75" s="7">
        <v>2.89</v>
      </c>
      <c r="AJ75" s="7">
        <v>3.5249999999999999</v>
      </c>
      <c r="AK75" s="7">
        <v>3.9910000000000001</v>
      </c>
      <c r="AL75" s="7">
        <v>4.32</v>
      </c>
      <c r="AM75" s="7">
        <v>4.55</v>
      </c>
      <c r="AN75" s="7">
        <v>4.68</v>
      </c>
      <c r="AO75" s="7">
        <v>4.923</v>
      </c>
      <c r="AP75" s="7">
        <v>4.984</v>
      </c>
      <c r="AQ75" s="7">
        <v>5.1379999999999999</v>
      </c>
      <c r="AR75" s="7">
        <v>6.3</v>
      </c>
      <c r="AS75" s="7">
        <v>6.5389999999999997</v>
      </c>
      <c r="AT75" s="7">
        <v>7.5839999999999996</v>
      </c>
      <c r="AU75" s="7">
        <v>8.1020000000000003</v>
      </c>
      <c r="AV75" s="7">
        <v>8.516</v>
      </c>
      <c r="AW75" s="7">
        <v>8.8680000000000003</v>
      </c>
      <c r="AX75" s="7">
        <v>8.1069999999999993</v>
      </c>
      <c r="AY75" s="7">
        <v>7.8769999999999998</v>
      </c>
      <c r="AZ75" s="7">
        <v>8.3019999999999996</v>
      </c>
      <c r="BA75" s="7">
        <v>10.163</v>
      </c>
      <c r="BB75" s="7">
        <v>11.459</v>
      </c>
      <c r="BC75" s="7">
        <v>14.353999999999999</v>
      </c>
      <c r="BD75" s="7">
        <v>13.387</v>
      </c>
      <c r="BE75" s="7">
        <v>14.18</v>
      </c>
      <c r="BF75" s="7">
        <v>12.242000000000001</v>
      </c>
      <c r="BG75" s="7">
        <v>17.311</v>
      </c>
      <c r="BH75" s="7">
        <v>15.942</v>
      </c>
      <c r="BI75" s="7">
        <v>17.704999999999998</v>
      </c>
      <c r="BJ75" s="7">
        <v>16.071000000000002</v>
      </c>
      <c r="BK75" s="7">
        <v>19.657</v>
      </c>
      <c r="BL75" s="7">
        <v>20.762</v>
      </c>
      <c r="BM75" s="7">
        <v>17.454000000000001</v>
      </c>
      <c r="BN75" s="7">
        <v>20.82</v>
      </c>
      <c r="BO75" s="7">
        <v>23.279</v>
      </c>
      <c r="BP75" s="7">
        <v>21.030999999999999</v>
      </c>
      <c r="BQ75" s="7">
        <v>21.297000000000001</v>
      </c>
      <c r="BR75" s="7">
        <v>23.029</v>
      </c>
      <c r="BS75" s="7">
        <v>25.41</v>
      </c>
      <c r="BT75" s="7">
        <v>26.053000000000001</v>
      </c>
      <c r="BU75" s="7">
        <v>24.632000000000001</v>
      </c>
      <c r="BV75" s="7">
        <v>27.280999999999999</v>
      </c>
      <c r="BW75" s="7">
        <v>25.658999999999999</v>
      </c>
      <c r="BX75" s="7">
        <v>25.335000000000001</v>
      </c>
    </row>
    <row r="76" spans="1:76" x14ac:dyDescent="0.2">
      <c r="A76" s="8" t="s">
        <v>154</v>
      </c>
      <c r="B76" s="8" t="s">
        <v>155</v>
      </c>
      <c r="C76" s="7">
        <v>0.111</v>
      </c>
      <c r="D76" s="7">
        <v>0.13100000000000001</v>
      </c>
      <c r="E76" s="7">
        <v>0.155</v>
      </c>
      <c r="F76" s="7">
        <v>0.19900000000000001</v>
      </c>
      <c r="G76" s="7">
        <v>0.23200000000000001</v>
      </c>
      <c r="H76" s="7">
        <v>0.27</v>
      </c>
      <c r="I76" s="7">
        <v>0.33200000000000002</v>
      </c>
      <c r="J76" s="7">
        <v>0.38700000000000001</v>
      </c>
      <c r="K76" s="7">
        <v>0.46</v>
      </c>
      <c r="L76" s="7">
        <v>0.54800000000000004</v>
      </c>
      <c r="M76" s="7">
        <v>0.627</v>
      </c>
      <c r="N76" s="7">
        <v>0.69299999999999995</v>
      </c>
      <c r="O76" s="7">
        <v>0.82199999999999995</v>
      </c>
      <c r="P76" s="7">
        <v>0.96099999999999997</v>
      </c>
      <c r="Q76" s="7">
        <v>1.151</v>
      </c>
      <c r="R76" s="7">
        <v>1.39</v>
      </c>
      <c r="S76" s="7">
        <v>1.5880000000000001</v>
      </c>
      <c r="T76" s="7">
        <v>1.772</v>
      </c>
      <c r="U76" s="7">
        <v>2</v>
      </c>
      <c r="V76" s="7">
        <v>2.2999999999999998</v>
      </c>
      <c r="W76" s="7">
        <v>2.601</v>
      </c>
      <c r="X76" s="7">
        <v>2.8860000000000001</v>
      </c>
      <c r="Y76" s="7">
        <v>3.4940000000000002</v>
      </c>
      <c r="Z76" s="7">
        <v>3.8559999999999999</v>
      </c>
      <c r="AA76" s="7">
        <v>4.298</v>
      </c>
      <c r="AB76" s="7">
        <v>4.9000000000000004</v>
      </c>
      <c r="AC76" s="7">
        <v>5.8760000000000003</v>
      </c>
      <c r="AD76" s="7">
        <v>6.7709999999999999</v>
      </c>
      <c r="AE76" s="7">
        <v>7.6829999999999998</v>
      </c>
      <c r="AF76" s="7">
        <v>8.7829999999999995</v>
      </c>
      <c r="AG76" s="7">
        <v>10.265000000000001</v>
      </c>
      <c r="AH76" s="7">
        <v>12.051</v>
      </c>
      <c r="AI76" s="7">
        <v>14.068</v>
      </c>
      <c r="AJ76" s="7">
        <v>17.099</v>
      </c>
      <c r="AK76" s="7">
        <v>18.872</v>
      </c>
      <c r="AL76" s="7">
        <v>20.658000000000001</v>
      </c>
      <c r="AM76" s="7">
        <v>21.971</v>
      </c>
      <c r="AN76" s="7">
        <v>22.744</v>
      </c>
      <c r="AO76" s="7">
        <v>24.145</v>
      </c>
      <c r="AP76" s="7">
        <v>25.279</v>
      </c>
      <c r="AQ76" s="7">
        <v>25.388000000000002</v>
      </c>
      <c r="AR76" s="7">
        <v>30.91</v>
      </c>
      <c r="AS76" s="7">
        <v>31.263000000000002</v>
      </c>
      <c r="AT76" s="7">
        <v>35.259</v>
      </c>
      <c r="AU76" s="7">
        <v>36.494</v>
      </c>
      <c r="AV76" s="7">
        <v>36.085000000000001</v>
      </c>
      <c r="AW76" s="7">
        <v>36.167999999999999</v>
      </c>
      <c r="AX76" s="7">
        <v>33.847999999999999</v>
      </c>
      <c r="AY76" s="7">
        <v>33.567</v>
      </c>
      <c r="AZ76" s="7">
        <v>34.526000000000003</v>
      </c>
      <c r="BA76" s="7">
        <v>37.817</v>
      </c>
      <c r="BB76" s="7">
        <v>40.588999999999999</v>
      </c>
      <c r="BC76" s="7">
        <v>42.959000000000003</v>
      </c>
      <c r="BD76" s="7">
        <v>44.125</v>
      </c>
      <c r="BE76" s="7">
        <v>46.246000000000002</v>
      </c>
      <c r="BF76" s="7">
        <v>44.079000000000001</v>
      </c>
      <c r="BG76" s="7">
        <v>48.593000000000004</v>
      </c>
      <c r="BH76" s="7">
        <v>47.115000000000002</v>
      </c>
      <c r="BI76" s="7">
        <v>52.926000000000002</v>
      </c>
      <c r="BJ76" s="7">
        <v>49.649000000000001</v>
      </c>
      <c r="BK76" s="7">
        <v>59.319000000000003</v>
      </c>
      <c r="BL76" s="7">
        <v>60.100999999999999</v>
      </c>
      <c r="BM76" s="7">
        <v>57.183999999999997</v>
      </c>
      <c r="BN76" s="7">
        <v>62.398000000000003</v>
      </c>
      <c r="BO76" s="7">
        <v>65.679000000000002</v>
      </c>
      <c r="BP76" s="7">
        <v>63.691000000000003</v>
      </c>
      <c r="BQ76" s="7">
        <v>62.997999999999998</v>
      </c>
      <c r="BR76" s="7">
        <v>65.753</v>
      </c>
      <c r="BS76" s="7">
        <v>70.649000000000001</v>
      </c>
      <c r="BT76" s="7">
        <v>71.477000000000004</v>
      </c>
      <c r="BU76" s="7">
        <v>74.599999999999994</v>
      </c>
      <c r="BV76" s="7">
        <v>77.867000000000004</v>
      </c>
      <c r="BW76" s="7">
        <v>77.828000000000003</v>
      </c>
      <c r="BX76" s="7">
        <v>81.33</v>
      </c>
    </row>
    <row r="77" spans="1:76" x14ac:dyDescent="0.2">
      <c r="A77" s="8" t="s">
        <v>156</v>
      </c>
      <c r="B77" s="8" t="s">
        <v>157</v>
      </c>
      <c r="C77" s="7">
        <v>1E-3</v>
      </c>
      <c r="D77" s="7">
        <v>1E-3</v>
      </c>
      <c r="E77" s="7">
        <v>1E-3</v>
      </c>
      <c r="F77" s="7">
        <v>2E-3</v>
      </c>
      <c r="G77" s="7">
        <v>2E-3</v>
      </c>
      <c r="H77" s="7">
        <v>2E-3</v>
      </c>
      <c r="I77" s="7">
        <v>3.0000000000000001E-3</v>
      </c>
      <c r="J77" s="7">
        <v>4.0000000000000001E-3</v>
      </c>
      <c r="K77" s="7">
        <v>6.0000000000000001E-3</v>
      </c>
      <c r="L77" s="7">
        <v>7.0000000000000001E-3</v>
      </c>
      <c r="M77" s="7">
        <v>4.0000000000000001E-3</v>
      </c>
      <c r="N77" s="7">
        <v>4.0000000000000001E-3</v>
      </c>
      <c r="O77" s="7">
        <v>5.0000000000000001E-3</v>
      </c>
      <c r="P77" s="7">
        <v>6.0000000000000001E-3</v>
      </c>
      <c r="Q77" s="7">
        <v>6.0000000000000001E-3</v>
      </c>
      <c r="R77" s="7">
        <v>8.0000000000000002E-3</v>
      </c>
      <c r="S77" s="7">
        <v>8.9999999999999993E-3</v>
      </c>
      <c r="T77" s="7">
        <v>8.9999999999999993E-3</v>
      </c>
      <c r="U77" s="7">
        <v>0.01</v>
      </c>
      <c r="V77" s="7">
        <v>1.2E-2</v>
      </c>
      <c r="W77" s="7">
        <v>1.4E-2</v>
      </c>
      <c r="X77" s="7">
        <v>1.7000000000000001E-2</v>
      </c>
      <c r="Y77" s="7">
        <v>1.7000000000000001E-2</v>
      </c>
      <c r="Z77" s="7">
        <v>2.1999999999999999E-2</v>
      </c>
      <c r="AA77" s="7">
        <v>0.02</v>
      </c>
      <c r="AB77" s="7">
        <v>3.1E-2</v>
      </c>
      <c r="AC77" s="7">
        <v>0.03</v>
      </c>
      <c r="AD77" s="7">
        <v>9.7000000000000003E-2</v>
      </c>
      <c r="AE77" s="7">
        <v>4.5999999999999999E-2</v>
      </c>
      <c r="AF77" s="7">
        <v>5.5E-2</v>
      </c>
      <c r="AG77" s="7">
        <v>6.2E-2</v>
      </c>
      <c r="AH77" s="7">
        <v>6.6000000000000003E-2</v>
      </c>
      <c r="AI77" s="7">
        <v>6.7000000000000004E-2</v>
      </c>
      <c r="AJ77" s="7">
        <v>0.15</v>
      </c>
      <c r="AK77" s="7">
        <v>8.6999999999999994E-2</v>
      </c>
      <c r="AL77" s="7">
        <v>8.2000000000000003E-2</v>
      </c>
      <c r="AM77" s="7">
        <v>0.11600000000000001</v>
      </c>
      <c r="AN77" s="7">
        <v>0.111</v>
      </c>
      <c r="AO77" s="7">
        <v>0.11</v>
      </c>
      <c r="AP77" s="7">
        <v>0.109</v>
      </c>
      <c r="AQ77" s="7">
        <v>0.113</v>
      </c>
      <c r="AR77" s="7">
        <v>0.129</v>
      </c>
      <c r="AS77" s="7">
        <v>0.115</v>
      </c>
      <c r="AT77" s="7">
        <v>0.14599999999999999</v>
      </c>
      <c r="AU77" s="7">
        <v>0.14000000000000001</v>
      </c>
      <c r="AV77" s="7">
        <v>0.17299999999999999</v>
      </c>
      <c r="AW77" s="7">
        <v>0.51300000000000001</v>
      </c>
      <c r="AX77" s="7">
        <v>1.8109999999999999</v>
      </c>
      <c r="AY77" s="7">
        <v>1.357</v>
      </c>
      <c r="AZ77" s="7">
        <v>0.59199999999999997</v>
      </c>
      <c r="BA77" s="7">
        <v>0.42399999999999999</v>
      </c>
      <c r="BB77" s="7">
        <v>1.0089999999999999</v>
      </c>
      <c r="BC77" s="7">
        <v>2.1349999999999998</v>
      </c>
      <c r="BD77" s="7">
        <v>3.0390000000000001</v>
      </c>
      <c r="BE77" s="7">
        <v>1.849</v>
      </c>
      <c r="BF77" s="7">
        <v>2.0190000000000001</v>
      </c>
      <c r="BG77" s="7">
        <v>2.9009999999999998</v>
      </c>
      <c r="BH77" s="7">
        <v>3.323</v>
      </c>
      <c r="BI77" s="7">
        <v>1.9830000000000001</v>
      </c>
      <c r="BJ77" s="7">
        <v>2.6429999999999998</v>
      </c>
      <c r="BK77" s="7">
        <v>1.522</v>
      </c>
      <c r="BL77" s="7">
        <v>1.5580000000000001</v>
      </c>
      <c r="BM77" s="7">
        <v>1.089</v>
      </c>
      <c r="BN77" s="7">
        <v>1.3759999999999999</v>
      </c>
      <c r="BO77" s="7">
        <v>2.1</v>
      </c>
      <c r="BP77" s="7">
        <v>5.8289999999999997</v>
      </c>
      <c r="BQ77" s="7">
        <v>1.696</v>
      </c>
      <c r="BR77" s="7">
        <v>3.09</v>
      </c>
      <c r="BS77" s="7">
        <v>1.3580000000000001</v>
      </c>
      <c r="BT77" s="7">
        <v>3.0590000000000002</v>
      </c>
      <c r="BU77" s="7">
        <v>0.48099999999999998</v>
      </c>
      <c r="BV77" s="7">
        <v>0.70899999999999996</v>
      </c>
      <c r="BW77" s="7">
        <v>0.38400000000000001</v>
      </c>
      <c r="BX77" s="7">
        <v>0.38400000000000001</v>
      </c>
    </row>
    <row r="78" spans="1:76" x14ac:dyDescent="0.2">
      <c r="A78" s="8" t="s">
        <v>182</v>
      </c>
      <c r="B78" s="8" t="s">
        <v>183</v>
      </c>
      <c r="C78" s="7">
        <v>0.14099999999999999</v>
      </c>
      <c r="D78" s="7">
        <v>0.17599999999999999</v>
      </c>
      <c r="E78" s="7">
        <v>0.18099999999999999</v>
      </c>
      <c r="F78" s="7">
        <v>0.27500000000000002</v>
      </c>
      <c r="G78" s="7">
        <v>0.318</v>
      </c>
      <c r="H78" s="7">
        <v>0.32400000000000001</v>
      </c>
      <c r="I78" s="7">
        <v>0.29699999999999999</v>
      </c>
      <c r="J78" s="7">
        <v>0.34300000000000003</v>
      </c>
      <c r="K78" s="7">
        <v>0.49</v>
      </c>
      <c r="L78" s="7">
        <v>0.64100000000000001</v>
      </c>
      <c r="M78" s="7">
        <v>0.66400000000000003</v>
      </c>
      <c r="N78" s="7">
        <v>0.68600000000000005</v>
      </c>
      <c r="O78" s="7">
        <v>0.75</v>
      </c>
      <c r="P78" s="7">
        <v>0.68</v>
      </c>
      <c r="Q78" s="7">
        <v>0.81100000000000005</v>
      </c>
      <c r="R78" s="7">
        <v>0.96399999999999997</v>
      </c>
      <c r="S78" s="7">
        <v>1.0629999999999999</v>
      </c>
      <c r="T78" s="7">
        <v>1.143</v>
      </c>
      <c r="U78" s="7">
        <v>1.1850000000000001</v>
      </c>
      <c r="V78" s="7">
        <v>1.482</v>
      </c>
      <c r="W78" s="7">
        <v>1.994</v>
      </c>
      <c r="X78" s="7">
        <v>1.9530000000000001</v>
      </c>
      <c r="Y78" s="7">
        <v>1.746</v>
      </c>
      <c r="Z78" s="7">
        <v>1.675</v>
      </c>
      <c r="AA78" s="7">
        <v>2.907</v>
      </c>
      <c r="AB78" s="7">
        <v>3.569</v>
      </c>
      <c r="AC78" s="7">
        <v>3.032</v>
      </c>
      <c r="AD78" s="7">
        <v>4</v>
      </c>
      <c r="AE78" s="7">
        <v>4.8570000000000002</v>
      </c>
      <c r="AF78" s="7">
        <v>4.6539999999999999</v>
      </c>
      <c r="AG78" s="7">
        <v>5.7409999999999997</v>
      </c>
      <c r="AH78" s="7">
        <v>7.35</v>
      </c>
      <c r="AI78" s="7">
        <v>9.6430000000000007</v>
      </c>
      <c r="AJ78" s="7">
        <v>7.9269999999999996</v>
      </c>
      <c r="AK78" s="7">
        <v>11.164999999999999</v>
      </c>
      <c r="AL78" s="7">
        <v>12.613</v>
      </c>
      <c r="AM78" s="7">
        <v>14.332000000000001</v>
      </c>
      <c r="AN78" s="7">
        <v>16.48</v>
      </c>
      <c r="AO78" s="7">
        <v>16.280999999999999</v>
      </c>
      <c r="AP78" s="7">
        <v>19.448</v>
      </c>
      <c r="AQ78" s="7">
        <v>23.962</v>
      </c>
      <c r="AR78" s="7">
        <v>21.712</v>
      </c>
      <c r="AS78" s="7">
        <v>19.481999999999999</v>
      </c>
      <c r="AT78" s="7">
        <v>18.315999999999999</v>
      </c>
      <c r="AU78" s="7">
        <v>22.21</v>
      </c>
      <c r="AV78" s="7">
        <v>27.236000000000001</v>
      </c>
      <c r="AW78" s="7">
        <v>26.765999999999998</v>
      </c>
      <c r="AX78" s="7">
        <v>22.109000000000002</v>
      </c>
      <c r="AY78" s="7">
        <v>25.44</v>
      </c>
      <c r="AZ78" s="7">
        <v>20.18</v>
      </c>
      <c r="BA78" s="7">
        <v>18.024000000000001</v>
      </c>
      <c r="BB78" s="7">
        <v>23.106999999999999</v>
      </c>
      <c r="BC78" s="7">
        <v>17.012</v>
      </c>
      <c r="BD78" s="7">
        <v>25.561</v>
      </c>
      <c r="BE78" s="7">
        <v>29.19</v>
      </c>
      <c r="BF78" s="7">
        <v>31.863</v>
      </c>
      <c r="BG78" s="7">
        <v>39.863999999999997</v>
      </c>
      <c r="BH78" s="7">
        <v>35.225999999999999</v>
      </c>
      <c r="BI78" s="7">
        <v>32.603000000000002</v>
      </c>
      <c r="BJ78" s="7">
        <v>56.533000000000001</v>
      </c>
      <c r="BK78" s="7">
        <v>48.76</v>
      </c>
      <c r="BL78" s="7">
        <v>41.398000000000003</v>
      </c>
      <c r="BM78" s="7">
        <v>42.847000000000001</v>
      </c>
      <c r="BN78" s="7">
        <v>37.526000000000003</v>
      </c>
      <c r="BO78" s="7">
        <v>23.148</v>
      </c>
      <c r="BP78" s="7">
        <v>24.716999999999999</v>
      </c>
      <c r="BQ78" s="7">
        <v>34.420999999999999</v>
      </c>
      <c r="BR78" s="7">
        <v>25.553999999999998</v>
      </c>
      <c r="BS78" s="7">
        <v>13.321</v>
      </c>
      <c r="BT78" s="7">
        <v>23.82</v>
      </c>
      <c r="BU78" s="7">
        <v>23.373000000000001</v>
      </c>
      <c r="BV78" s="7">
        <v>22.123000000000001</v>
      </c>
      <c r="BW78" s="7">
        <v>17.640999999999998</v>
      </c>
      <c r="BX78" s="7">
        <v>2.3380000000000001</v>
      </c>
    </row>
    <row r="79" spans="1:76" x14ac:dyDescent="0.2">
      <c r="A79" s="8" t="s">
        <v>184</v>
      </c>
      <c r="B79" s="8" t="s">
        <v>185</v>
      </c>
      <c r="AF79" s="7">
        <v>3.8439999999999999</v>
      </c>
      <c r="AG79" s="7">
        <v>4.7949999999999999</v>
      </c>
      <c r="AH79" s="7">
        <v>6.2069999999999999</v>
      </c>
      <c r="AI79" s="7">
        <v>8.2880000000000003</v>
      </c>
      <c r="AJ79" s="7">
        <v>6.3049999999999997</v>
      </c>
      <c r="AK79" s="7">
        <v>9.2240000000000002</v>
      </c>
      <c r="AL79" s="7">
        <v>10.334</v>
      </c>
      <c r="AM79" s="7">
        <v>11.696</v>
      </c>
      <c r="AN79" s="7">
        <v>13.35</v>
      </c>
      <c r="AO79" s="7">
        <v>12.75</v>
      </c>
      <c r="AP79" s="7">
        <v>15.532999999999999</v>
      </c>
      <c r="AQ79" s="7">
        <v>19.831</v>
      </c>
      <c r="AR79" s="7">
        <v>17.184000000000001</v>
      </c>
      <c r="AS79" s="7">
        <v>14.656000000000001</v>
      </c>
      <c r="AT79" s="7">
        <v>13.468</v>
      </c>
      <c r="AU79" s="7">
        <v>17.248999999999999</v>
      </c>
      <c r="AV79" s="7">
        <v>22.263999999999999</v>
      </c>
      <c r="AW79" s="7">
        <v>21.881</v>
      </c>
      <c r="AX79" s="7">
        <v>17.056000000000001</v>
      </c>
      <c r="AY79" s="7">
        <v>20.047999999999998</v>
      </c>
      <c r="AZ79" s="7">
        <v>14.521000000000001</v>
      </c>
      <c r="BA79" s="7">
        <v>11.867000000000001</v>
      </c>
      <c r="BB79" s="7">
        <v>16.073</v>
      </c>
      <c r="BC79" s="7">
        <v>9.2200000000000006</v>
      </c>
      <c r="BD79" s="7">
        <v>17.332999999999998</v>
      </c>
      <c r="BE79" s="7">
        <v>20.602</v>
      </c>
      <c r="BF79" s="7">
        <v>22.774000000000001</v>
      </c>
      <c r="BG79" s="7">
        <v>30.13</v>
      </c>
      <c r="BH79" s="7">
        <v>24.699000000000002</v>
      </c>
      <c r="BI79" s="7">
        <v>21.585000000000001</v>
      </c>
      <c r="BJ79" s="7">
        <v>44.719000000000001</v>
      </c>
      <c r="BK79" s="7">
        <v>36.655000000000001</v>
      </c>
      <c r="BL79" s="7">
        <v>29.027000000000001</v>
      </c>
      <c r="BM79" s="7">
        <v>29.891999999999999</v>
      </c>
      <c r="BN79" s="7">
        <v>23.861000000000001</v>
      </c>
      <c r="BO79" s="7">
        <v>9.2249999999999996</v>
      </c>
      <c r="BP79" s="7">
        <v>10.509</v>
      </c>
      <c r="BQ79" s="7">
        <v>19.614999999999998</v>
      </c>
      <c r="BR79" s="7">
        <v>9.9819999999999993</v>
      </c>
      <c r="BS79" s="7">
        <v>-3.3410000000000002</v>
      </c>
      <c r="BT79" s="7">
        <v>6.0730000000000004</v>
      </c>
      <c r="BU79" s="7">
        <v>4.109</v>
      </c>
      <c r="BV79" s="7">
        <v>2.149</v>
      </c>
      <c r="BW79" s="7">
        <v>-3.6669999999999998</v>
      </c>
      <c r="BX79" s="7">
        <v>-20.908000000000001</v>
      </c>
    </row>
    <row r="80" spans="1:76" x14ac:dyDescent="0.2">
      <c r="B80" t="s">
        <v>92</v>
      </c>
    </row>
    <row r="81" spans="1:76" x14ac:dyDescent="0.2">
      <c r="B81" t="s">
        <v>186</v>
      </c>
    </row>
    <row r="82" spans="1:76" x14ac:dyDescent="0.2">
      <c r="B82" t="s">
        <v>76</v>
      </c>
    </row>
    <row r="83" spans="1:76" x14ac:dyDescent="0.2">
      <c r="A83" s="8" t="s">
        <v>182</v>
      </c>
      <c r="B83" s="8" t="s">
        <v>183</v>
      </c>
      <c r="C83" s="7">
        <v>0.14099999999999999</v>
      </c>
      <c r="D83" s="7">
        <v>0.17599999999999999</v>
      </c>
      <c r="E83" s="7">
        <v>0.18099999999999999</v>
      </c>
      <c r="F83" s="7">
        <v>0.27500000000000002</v>
      </c>
      <c r="G83" s="7">
        <v>0.318</v>
      </c>
      <c r="H83" s="7">
        <v>0.32400000000000001</v>
      </c>
      <c r="I83" s="7">
        <v>0.29699999999999999</v>
      </c>
      <c r="J83" s="7">
        <v>0.34300000000000003</v>
      </c>
      <c r="K83" s="7">
        <v>0.49</v>
      </c>
      <c r="L83" s="7">
        <v>0.64100000000000001</v>
      </c>
      <c r="M83" s="7">
        <v>0.66400000000000003</v>
      </c>
      <c r="N83" s="7">
        <v>0.68600000000000005</v>
      </c>
      <c r="O83" s="7">
        <v>0.75</v>
      </c>
      <c r="P83" s="7">
        <v>0.68</v>
      </c>
      <c r="Q83" s="7">
        <v>0.81100000000000005</v>
      </c>
      <c r="R83" s="7">
        <v>0.96399999999999997</v>
      </c>
      <c r="S83" s="7">
        <v>1.0629999999999999</v>
      </c>
      <c r="T83" s="7">
        <v>1.143</v>
      </c>
      <c r="U83" s="7">
        <v>1.1850000000000001</v>
      </c>
      <c r="V83" s="7">
        <v>1.482</v>
      </c>
      <c r="W83" s="7">
        <v>1.994</v>
      </c>
      <c r="X83" s="7">
        <v>1.9530000000000001</v>
      </c>
      <c r="Y83" s="7">
        <v>1.746</v>
      </c>
      <c r="Z83" s="7">
        <v>1.675</v>
      </c>
      <c r="AA83" s="7">
        <v>2.907</v>
      </c>
      <c r="AB83" s="7">
        <v>3.569</v>
      </c>
      <c r="AC83" s="7">
        <v>3.032</v>
      </c>
      <c r="AD83" s="7">
        <v>4</v>
      </c>
      <c r="AE83" s="7">
        <v>4.8570000000000002</v>
      </c>
      <c r="AF83" s="7">
        <v>4.6539999999999999</v>
      </c>
      <c r="AG83" s="7">
        <v>5.7409999999999997</v>
      </c>
      <c r="AH83" s="7">
        <v>7.35</v>
      </c>
      <c r="AI83" s="7">
        <v>9.6430000000000007</v>
      </c>
      <c r="AJ83" s="7">
        <v>7.9269999999999996</v>
      </c>
      <c r="AK83" s="7">
        <v>11.164999999999999</v>
      </c>
      <c r="AL83" s="7">
        <v>12.613</v>
      </c>
      <c r="AM83" s="7">
        <v>14.332000000000001</v>
      </c>
      <c r="AN83" s="7">
        <v>16.48</v>
      </c>
      <c r="AO83" s="7">
        <v>16.280999999999999</v>
      </c>
      <c r="AP83" s="7">
        <v>19.448</v>
      </c>
      <c r="AQ83" s="7">
        <v>23.962</v>
      </c>
      <c r="AR83" s="7">
        <v>21.712</v>
      </c>
      <c r="AS83" s="7">
        <v>19.481999999999999</v>
      </c>
      <c r="AT83" s="7">
        <v>18.315999999999999</v>
      </c>
      <c r="AU83" s="7">
        <v>22.21</v>
      </c>
      <c r="AV83" s="7">
        <v>27.236000000000001</v>
      </c>
      <c r="AW83" s="7">
        <v>26.765999999999998</v>
      </c>
      <c r="AX83" s="7">
        <v>22.109000000000002</v>
      </c>
      <c r="AY83" s="7">
        <v>25.44</v>
      </c>
      <c r="AZ83" s="7">
        <v>20.18</v>
      </c>
      <c r="BA83" s="7">
        <v>18.024000000000001</v>
      </c>
      <c r="BB83" s="7">
        <v>23.106999999999999</v>
      </c>
      <c r="BC83" s="7">
        <v>17.012</v>
      </c>
      <c r="BD83" s="7">
        <v>25.561</v>
      </c>
      <c r="BE83" s="7">
        <v>29.19</v>
      </c>
      <c r="BF83" s="7">
        <v>31.863</v>
      </c>
      <c r="BG83" s="7">
        <v>39.863999999999997</v>
      </c>
      <c r="BH83" s="7">
        <v>35.225999999999999</v>
      </c>
      <c r="BI83" s="7">
        <v>32.603000000000002</v>
      </c>
      <c r="BJ83" s="7">
        <v>56.533000000000001</v>
      </c>
      <c r="BK83" s="7">
        <v>48.76</v>
      </c>
      <c r="BL83" s="7">
        <v>41.398000000000003</v>
      </c>
      <c r="BM83" s="7">
        <v>42.847000000000001</v>
      </c>
      <c r="BN83" s="7">
        <v>37.526000000000003</v>
      </c>
      <c r="BO83" s="7">
        <v>23.148</v>
      </c>
      <c r="BP83" s="7">
        <v>24.716999999999999</v>
      </c>
      <c r="BQ83" s="7">
        <v>34.420999999999999</v>
      </c>
      <c r="BR83" s="7">
        <v>25.553999999999998</v>
      </c>
      <c r="BS83" s="7">
        <v>13.321</v>
      </c>
      <c r="BT83" s="7">
        <v>23.82</v>
      </c>
      <c r="BU83" s="7">
        <v>23.373000000000001</v>
      </c>
      <c r="BV83" s="7">
        <v>22.123000000000001</v>
      </c>
      <c r="BW83" s="7">
        <v>17.640999999999998</v>
      </c>
      <c r="BX83" s="7">
        <v>2.3380000000000001</v>
      </c>
    </row>
    <row r="84" spans="1:76" x14ac:dyDescent="0.2">
      <c r="B84" t="s">
        <v>83</v>
      </c>
    </row>
    <row r="85" spans="1:76" x14ac:dyDescent="0.2">
      <c r="A85" s="8" t="s">
        <v>189</v>
      </c>
      <c r="B85" s="8" t="s">
        <v>190</v>
      </c>
      <c r="C85" s="7">
        <v>0.14099999999999999</v>
      </c>
      <c r="D85" s="7">
        <v>0.17599999999999999</v>
      </c>
      <c r="E85" s="7">
        <v>0.18099999999999999</v>
      </c>
      <c r="F85" s="7">
        <v>0.27500000000000002</v>
      </c>
      <c r="G85" s="7">
        <v>0.318</v>
      </c>
      <c r="H85" s="7">
        <v>0.32400000000000001</v>
      </c>
      <c r="I85" s="7">
        <v>0.29699999999999999</v>
      </c>
      <c r="J85" s="7">
        <v>0.34300000000000003</v>
      </c>
      <c r="K85" s="7">
        <v>0.49</v>
      </c>
      <c r="L85" s="7">
        <v>0.64100000000000001</v>
      </c>
      <c r="M85" s="7">
        <v>0.66400000000000003</v>
      </c>
      <c r="N85" s="7">
        <v>0.68600000000000005</v>
      </c>
      <c r="O85" s="7">
        <v>0.75</v>
      </c>
      <c r="P85" s="7">
        <v>0.68</v>
      </c>
      <c r="Q85" s="7">
        <v>0.81100000000000005</v>
      </c>
      <c r="R85" s="7">
        <v>0.96399999999999997</v>
      </c>
      <c r="S85" s="7">
        <v>1.0629999999999999</v>
      </c>
      <c r="T85" s="7">
        <v>1.143</v>
      </c>
      <c r="U85" s="7">
        <v>1.1850000000000001</v>
      </c>
      <c r="V85" s="7">
        <v>1.482</v>
      </c>
      <c r="W85" s="7">
        <v>1.994</v>
      </c>
      <c r="X85" s="7">
        <v>1.9530000000000001</v>
      </c>
      <c r="Y85" s="7">
        <v>1.746</v>
      </c>
      <c r="Z85" s="7">
        <v>1.675</v>
      </c>
      <c r="AA85" s="7">
        <v>2.907</v>
      </c>
      <c r="AB85" s="7">
        <v>3.569</v>
      </c>
      <c r="AC85" s="7">
        <v>3.032</v>
      </c>
      <c r="AD85" s="7">
        <v>4</v>
      </c>
      <c r="AE85" s="7">
        <v>4.8570000000000002</v>
      </c>
      <c r="AF85" s="7">
        <v>4.6539999999999999</v>
      </c>
      <c r="AG85" s="7">
        <v>5.7409999999999997</v>
      </c>
      <c r="AH85" s="7">
        <v>7.35</v>
      </c>
      <c r="AI85" s="7">
        <v>9.6430000000000007</v>
      </c>
      <c r="AJ85" s="7">
        <v>7.9269999999999996</v>
      </c>
      <c r="AK85" s="7">
        <v>11.164999999999999</v>
      </c>
      <c r="AL85" s="7">
        <v>12.613</v>
      </c>
      <c r="AM85" s="7">
        <v>14.332000000000001</v>
      </c>
      <c r="AN85" s="7">
        <v>16.48</v>
      </c>
      <c r="AO85" s="7">
        <v>16.280999999999999</v>
      </c>
      <c r="AP85" s="7">
        <v>19.448</v>
      </c>
      <c r="AQ85" s="7">
        <v>23.962</v>
      </c>
      <c r="AR85" s="7">
        <v>21.712</v>
      </c>
      <c r="AS85" s="7">
        <v>19.481999999999999</v>
      </c>
      <c r="AT85" s="7">
        <v>18.315999999999999</v>
      </c>
      <c r="AU85" s="7">
        <v>22.21</v>
      </c>
      <c r="AV85" s="7">
        <v>27.236000000000001</v>
      </c>
      <c r="AW85" s="7">
        <v>26.765999999999998</v>
      </c>
      <c r="AX85" s="7">
        <v>22.109000000000002</v>
      </c>
      <c r="AY85" s="7">
        <v>25.44</v>
      </c>
      <c r="AZ85" s="7">
        <v>20.18</v>
      </c>
      <c r="BA85" s="7">
        <v>18.024000000000001</v>
      </c>
      <c r="BB85" s="7">
        <v>23.106999999999999</v>
      </c>
      <c r="BC85" s="7">
        <v>17.012</v>
      </c>
      <c r="BD85" s="7">
        <v>25.561</v>
      </c>
      <c r="BE85" s="7">
        <v>29.19</v>
      </c>
      <c r="BF85" s="7">
        <v>31.863</v>
      </c>
      <c r="BG85" s="7">
        <v>39.863999999999997</v>
      </c>
      <c r="BH85" s="7">
        <v>35.225999999999999</v>
      </c>
      <c r="BI85" s="7">
        <v>32.603000000000002</v>
      </c>
      <c r="BJ85" s="7">
        <v>56.533000000000001</v>
      </c>
      <c r="BK85" s="7">
        <v>48.76</v>
      </c>
      <c r="BL85" s="7">
        <v>41.398000000000003</v>
      </c>
      <c r="BM85" s="7">
        <v>42.847000000000001</v>
      </c>
      <c r="BN85" s="7">
        <v>37.526000000000003</v>
      </c>
      <c r="BO85" s="7">
        <v>23.148</v>
      </c>
      <c r="BP85" s="7">
        <v>24.716999999999999</v>
      </c>
      <c r="BQ85" s="7">
        <v>34.420999999999999</v>
      </c>
      <c r="BR85" s="7">
        <v>25.553999999999998</v>
      </c>
      <c r="BS85" s="7">
        <v>13.321</v>
      </c>
      <c r="BT85" s="7">
        <v>23.82</v>
      </c>
      <c r="BU85" s="7">
        <v>23.373000000000001</v>
      </c>
      <c r="BV85" s="7">
        <v>22.123000000000001</v>
      </c>
      <c r="BW85" s="7">
        <v>17.640999999999998</v>
      </c>
      <c r="BX85" s="7">
        <v>2.3380000000000001</v>
      </c>
    </row>
    <row r="86" spans="1:76" x14ac:dyDescent="0.2">
      <c r="A86" s="8" t="s">
        <v>191</v>
      </c>
      <c r="B86" s="8" t="s">
        <v>192</v>
      </c>
      <c r="AF86" s="7">
        <v>3.8439999999999999</v>
      </c>
      <c r="AG86" s="7">
        <v>4.7949999999999999</v>
      </c>
      <c r="AH86" s="7">
        <v>6.2069999999999999</v>
      </c>
      <c r="AI86" s="7">
        <v>8.2880000000000003</v>
      </c>
      <c r="AJ86" s="7">
        <v>6.3049999999999997</v>
      </c>
      <c r="AK86" s="7">
        <v>9.2240000000000002</v>
      </c>
      <c r="AL86" s="7">
        <v>10.334</v>
      </c>
      <c r="AM86" s="7">
        <v>11.696</v>
      </c>
      <c r="AN86" s="7">
        <v>13.35</v>
      </c>
      <c r="AO86" s="7">
        <v>12.75</v>
      </c>
      <c r="AP86" s="7">
        <v>15.532999999999999</v>
      </c>
      <c r="AQ86" s="7">
        <v>19.831</v>
      </c>
      <c r="AR86" s="7">
        <v>17.184000000000001</v>
      </c>
      <c r="AS86" s="7">
        <v>14.656000000000001</v>
      </c>
      <c r="AT86" s="7">
        <v>13.468</v>
      </c>
      <c r="AU86" s="7">
        <v>17.248999999999999</v>
      </c>
      <c r="AV86" s="7">
        <v>22.263999999999999</v>
      </c>
      <c r="AW86" s="7">
        <v>21.881</v>
      </c>
      <c r="AX86" s="7">
        <v>17.056000000000001</v>
      </c>
      <c r="AY86" s="7">
        <v>20.047999999999998</v>
      </c>
      <c r="AZ86" s="7">
        <v>14.521000000000001</v>
      </c>
      <c r="BA86" s="7">
        <v>11.867000000000001</v>
      </c>
      <c r="BB86" s="7">
        <v>16.073</v>
      </c>
      <c r="BC86" s="7">
        <v>9.2200000000000006</v>
      </c>
      <c r="BD86" s="7">
        <v>17.332999999999998</v>
      </c>
      <c r="BE86" s="7">
        <v>20.602</v>
      </c>
      <c r="BF86" s="7">
        <v>22.774000000000001</v>
      </c>
      <c r="BG86" s="7">
        <v>30.13</v>
      </c>
      <c r="BH86" s="7">
        <v>24.699000000000002</v>
      </c>
      <c r="BI86" s="7">
        <v>21.585000000000001</v>
      </c>
      <c r="BJ86" s="7">
        <v>44.719000000000001</v>
      </c>
      <c r="BK86" s="7">
        <v>36.655000000000001</v>
      </c>
      <c r="BL86" s="7">
        <v>29.027000000000001</v>
      </c>
      <c r="BM86" s="7">
        <v>29.891999999999999</v>
      </c>
      <c r="BN86" s="7">
        <v>23.861000000000001</v>
      </c>
      <c r="BO86" s="7">
        <v>9.2249999999999996</v>
      </c>
      <c r="BP86" s="7">
        <v>10.509</v>
      </c>
      <c r="BQ86" s="7">
        <v>19.614999999999998</v>
      </c>
      <c r="BR86" s="7">
        <v>9.9819999999999993</v>
      </c>
      <c r="BS86" s="7">
        <v>-3.3410000000000002</v>
      </c>
      <c r="BT86" s="7">
        <v>6.0730000000000004</v>
      </c>
      <c r="BU86" s="7">
        <v>4.109</v>
      </c>
      <c r="BV86" s="7">
        <v>2.149</v>
      </c>
      <c r="BW86" s="7">
        <v>-3.6669999999999998</v>
      </c>
      <c r="BX86" s="7">
        <v>-20.908000000000001</v>
      </c>
    </row>
    <row r="87" spans="1:76" x14ac:dyDescent="0.2">
      <c r="B87" t="s">
        <v>92</v>
      </c>
    </row>
    <row r="88" spans="1:76" x14ac:dyDescent="0.2">
      <c r="B88" t="s">
        <v>193</v>
      </c>
    </row>
    <row r="89" spans="1:76" x14ac:dyDescent="0.2">
      <c r="B89" t="s">
        <v>76</v>
      </c>
    </row>
    <row r="90" spans="1:76" x14ac:dyDescent="0.2">
      <c r="A90" s="8" t="s">
        <v>189</v>
      </c>
      <c r="B90" s="8" t="s">
        <v>190</v>
      </c>
      <c r="C90" s="7">
        <v>0.14099999999999999</v>
      </c>
      <c r="D90" s="7">
        <v>0.17599999999999999</v>
      </c>
      <c r="E90" s="7">
        <v>0.18099999999999999</v>
      </c>
      <c r="F90" s="7">
        <v>0.27500000000000002</v>
      </c>
      <c r="G90" s="7">
        <v>0.318</v>
      </c>
      <c r="H90" s="7">
        <v>0.32400000000000001</v>
      </c>
      <c r="I90" s="7">
        <v>0.29699999999999999</v>
      </c>
      <c r="J90" s="7">
        <v>0.34300000000000003</v>
      </c>
      <c r="K90" s="7">
        <v>0.49</v>
      </c>
      <c r="L90" s="7">
        <v>0.64100000000000001</v>
      </c>
      <c r="M90" s="7">
        <v>0.66400000000000003</v>
      </c>
      <c r="N90" s="7">
        <v>0.68600000000000005</v>
      </c>
      <c r="O90" s="7">
        <v>0.75</v>
      </c>
      <c r="P90" s="7">
        <v>0.68</v>
      </c>
      <c r="Q90" s="7">
        <v>0.81100000000000005</v>
      </c>
      <c r="R90" s="7">
        <v>0.96399999999999997</v>
      </c>
      <c r="S90" s="7">
        <v>1.0629999999999999</v>
      </c>
      <c r="T90" s="7">
        <v>1.143</v>
      </c>
      <c r="U90" s="7">
        <v>1.1850000000000001</v>
      </c>
      <c r="V90" s="7">
        <v>1.482</v>
      </c>
      <c r="W90" s="7">
        <v>1.994</v>
      </c>
      <c r="X90" s="7">
        <v>1.9530000000000001</v>
      </c>
      <c r="Y90" s="7">
        <v>1.746</v>
      </c>
      <c r="Z90" s="7">
        <v>1.675</v>
      </c>
      <c r="AA90" s="7">
        <v>2.907</v>
      </c>
      <c r="AB90" s="7">
        <v>3.569</v>
      </c>
      <c r="AC90" s="7">
        <v>3.032</v>
      </c>
      <c r="AD90" s="7">
        <v>4</v>
      </c>
      <c r="AE90" s="7">
        <v>4.8570000000000002</v>
      </c>
      <c r="AF90" s="7">
        <v>4.6539999999999999</v>
      </c>
      <c r="AG90" s="7">
        <v>5.7409999999999997</v>
      </c>
      <c r="AH90" s="7">
        <v>7.35</v>
      </c>
      <c r="AI90" s="7">
        <v>9.6430000000000007</v>
      </c>
      <c r="AJ90" s="7">
        <v>7.9269999999999996</v>
      </c>
      <c r="AK90" s="7">
        <v>11.164999999999999</v>
      </c>
      <c r="AL90" s="7">
        <v>12.613</v>
      </c>
      <c r="AM90" s="7">
        <v>14.332000000000001</v>
      </c>
      <c r="AN90" s="7">
        <v>16.48</v>
      </c>
      <c r="AO90" s="7">
        <v>16.280999999999999</v>
      </c>
      <c r="AP90" s="7">
        <v>19.448</v>
      </c>
      <c r="AQ90" s="7">
        <v>23.962</v>
      </c>
      <c r="AR90" s="7">
        <v>21.712</v>
      </c>
      <c r="AS90" s="7">
        <v>19.481999999999999</v>
      </c>
      <c r="AT90" s="7">
        <v>18.315999999999999</v>
      </c>
      <c r="AU90" s="7">
        <v>22.21</v>
      </c>
      <c r="AV90" s="7">
        <v>27.236000000000001</v>
      </c>
      <c r="AW90" s="7">
        <v>26.765999999999998</v>
      </c>
      <c r="AX90" s="7">
        <v>22.109000000000002</v>
      </c>
      <c r="AY90" s="7">
        <v>25.44</v>
      </c>
      <c r="AZ90" s="7">
        <v>20.18</v>
      </c>
      <c r="BA90" s="7">
        <v>18.024000000000001</v>
      </c>
      <c r="BB90" s="7">
        <v>23.106999999999999</v>
      </c>
      <c r="BC90" s="7">
        <v>17.012</v>
      </c>
      <c r="BD90" s="7">
        <v>25.561</v>
      </c>
      <c r="BE90" s="7">
        <v>29.19</v>
      </c>
      <c r="BF90" s="7">
        <v>31.863</v>
      </c>
      <c r="BG90" s="7">
        <v>39.863999999999997</v>
      </c>
      <c r="BH90" s="7">
        <v>35.225999999999999</v>
      </c>
      <c r="BI90" s="7">
        <v>32.603000000000002</v>
      </c>
      <c r="BJ90" s="7">
        <v>56.533000000000001</v>
      </c>
      <c r="BK90" s="7">
        <v>48.76</v>
      </c>
      <c r="BL90" s="7">
        <v>41.398000000000003</v>
      </c>
      <c r="BM90" s="7">
        <v>42.847000000000001</v>
      </c>
      <c r="BN90" s="7">
        <v>37.526000000000003</v>
      </c>
      <c r="BO90" s="7">
        <v>23.148</v>
      </c>
      <c r="BP90" s="7">
        <v>24.716999999999999</v>
      </c>
      <c r="BQ90" s="7">
        <v>34.420999999999999</v>
      </c>
      <c r="BR90" s="7">
        <v>25.553999999999998</v>
      </c>
      <c r="BS90" s="7">
        <v>13.321</v>
      </c>
      <c r="BT90" s="7">
        <v>23.82</v>
      </c>
      <c r="BU90" s="7">
        <v>23.373000000000001</v>
      </c>
      <c r="BV90" s="7">
        <v>22.123000000000001</v>
      </c>
      <c r="BW90" s="7">
        <v>17.640999999999998</v>
      </c>
      <c r="BX90" s="7">
        <v>2.3380000000000001</v>
      </c>
    </row>
    <row r="91" spans="1:76" x14ac:dyDescent="0.2">
      <c r="A91" s="8" t="s">
        <v>194</v>
      </c>
      <c r="B91" s="8" t="s">
        <v>195</v>
      </c>
      <c r="C91" s="7">
        <v>8.9999999999999993E-3</v>
      </c>
      <c r="D91" s="7">
        <v>0.01</v>
      </c>
      <c r="E91" s="7">
        <v>1.0999999999999999E-2</v>
      </c>
      <c r="F91" s="7">
        <v>1.2E-2</v>
      </c>
      <c r="G91" s="7">
        <v>1.2999999999999999E-2</v>
      </c>
      <c r="H91" s="7">
        <v>1.4E-2</v>
      </c>
      <c r="I91" s="7">
        <v>1.6E-2</v>
      </c>
      <c r="J91" s="7">
        <v>1.7000000000000001E-2</v>
      </c>
      <c r="K91" s="7">
        <v>1.9E-2</v>
      </c>
      <c r="L91" s="7">
        <v>2.1000000000000001E-2</v>
      </c>
      <c r="M91" s="7">
        <v>2.3E-2</v>
      </c>
      <c r="N91" s="7">
        <v>2.4E-2</v>
      </c>
      <c r="O91" s="7">
        <v>2.5000000000000001E-2</v>
      </c>
      <c r="P91" s="7">
        <v>2.8000000000000001E-2</v>
      </c>
      <c r="Q91" s="7">
        <v>3.2000000000000001E-2</v>
      </c>
      <c r="R91" s="7">
        <v>3.9E-2</v>
      </c>
      <c r="S91" s="7">
        <v>4.4999999999999998E-2</v>
      </c>
      <c r="T91" s="7">
        <v>0.05</v>
      </c>
      <c r="U91" s="7">
        <v>5.1999999999999998E-2</v>
      </c>
      <c r="V91" s="7">
        <v>5.6000000000000001E-2</v>
      </c>
      <c r="W91" s="7">
        <v>6.2E-2</v>
      </c>
      <c r="X91" s="7">
        <v>6.9000000000000006E-2</v>
      </c>
      <c r="Y91" s="7">
        <v>9.1999999999999998E-2</v>
      </c>
      <c r="Z91" s="7">
        <v>0.104</v>
      </c>
      <c r="AA91" s="7">
        <v>0.113</v>
      </c>
      <c r="AB91" s="7">
        <v>0.16600000000000001</v>
      </c>
      <c r="AC91" s="7">
        <v>0.245</v>
      </c>
      <c r="AD91" s="7">
        <v>0.28100000000000003</v>
      </c>
      <c r="AE91" s="7">
        <v>0.33800000000000002</v>
      </c>
      <c r="AF91" s="7">
        <v>0.315</v>
      </c>
      <c r="AG91" s="7">
        <v>0.41799999999999998</v>
      </c>
      <c r="AH91" s="7">
        <v>0.442</v>
      </c>
      <c r="AI91" s="7">
        <v>0.54900000000000004</v>
      </c>
      <c r="AJ91" s="7">
        <v>0.751</v>
      </c>
      <c r="AK91" s="7">
        <v>0.70499999999999996</v>
      </c>
      <c r="AL91" s="7">
        <v>0.86499999999999999</v>
      </c>
      <c r="AM91" s="7">
        <v>0.88600000000000001</v>
      </c>
      <c r="AN91" s="7">
        <v>0.79300000000000004</v>
      </c>
      <c r="AO91" s="7">
        <v>0.79800000000000004</v>
      </c>
      <c r="AP91" s="7">
        <v>0.83899999999999997</v>
      </c>
      <c r="AQ91" s="7">
        <v>0.84299999999999997</v>
      </c>
      <c r="AR91" s="7">
        <v>1.085</v>
      </c>
      <c r="AS91" s="7">
        <v>0.78</v>
      </c>
      <c r="AT91" s="7">
        <v>1.0529999999999999</v>
      </c>
      <c r="AU91" s="7">
        <v>1.036</v>
      </c>
      <c r="AV91" s="7">
        <v>1.173</v>
      </c>
      <c r="AW91" s="7">
        <v>8.1059999999999999</v>
      </c>
      <c r="AX91" s="7">
        <v>1.5669999999999999</v>
      </c>
      <c r="AY91" s="7">
        <v>1.2430000000000001</v>
      </c>
      <c r="AZ91" s="7">
        <v>1.252</v>
      </c>
      <c r="BA91" s="7">
        <v>1.794</v>
      </c>
      <c r="BB91" s="7">
        <v>2.2669999999999999</v>
      </c>
      <c r="BC91" s="7">
        <v>1.4039999999999999</v>
      </c>
      <c r="BD91" s="7">
        <v>1.593</v>
      </c>
      <c r="BE91" s="7">
        <v>1.472</v>
      </c>
      <c r="BF91" s="7">
        <v>1.4510000000000001</v>
      </c>
      <c r="BG91" s="7">
        <v>1.4119999999999999</v>
      </c>
      <c r="BH91" s="7">
        <v>4.0270000000000001</v>
      </c>
      <c r="BI91" s="7">
        <v>1.2749999999999999</v>
      </c>
      <c r="BJ91" s="7">
        <v>1.2849999999999999</v>
      </c>
      <c r="BK91" s="7">
        <v>1.3839999999999999</v>
      </c>
      <c r="BL91" s="7">
        <v>1.458</v>
      </c>
      <c r="BM91" s="7">
        <v>1.875</v>
      </c>
      <c r="BN91" s="7">
        <v>2.08</v>
      </c>
      <c r="BO91" s="7">
        <v>2.4140000000000001</v>
      </c>
      <c r="BP91" s="7">
        <v>2.4009999999999998</v>
      </c>
      <c r="BQ91" s="7">
        <v>3.5870000000000002</v>
      </c>
      <c r="BR91" s="7">
        <v>2.7320000000000002</v>
      </c>
      <c r="BS91" s="7">
        <v>7.0540000000000003</v>
      </c>
      <c r="BT91" s="7">
        <v>2.2480000000000002</v>
      </c>
      <c r="BU91" s="7">
        <v>2.0129999999999999</v>
      </c>
      <c r="BV91" s="7">
        <v>2.476</v>
      </c>
      <c r="BW91" s="7">
        <v>1.8779999999999999</v>
      </c>
      <c r="BX91" s="7">
        <v>0.77800000000000002</v>
      </c>
    </row>
    <row r="92" spans="1:76" x14ac:dyDescent="0.2">
      <c r="A92" s="8" t="s">
        <v>196</v>
      </c>
      <c r="B92" s="8" t="s">
        <v>197</v>
      </c>
      <c r="AF92" s="7">
        <v>0</v>
      </c>
      <c r="AG92" s="7">
        <v>0</v>
      </c>
      <c r="AH92" s="7">
        <v>0</v>
      </c>
      <c r="AI92" s="7">
        <v>0</v>
      </c>
      <c r="AJ92" s="7">
        <v>0</v>
      </c>
      <c r="AK92" s="7">
        <v>0</v>
      </c>
      <c r="AL92" s="7">
        <v>0</v>
      </c>
      <c r="AM92" s="7">
        <v>0</v>
      </c>
      <c r="AN92" s="7">
        <v>0</v>
      </c>
      <c r="AO92" s="7">
        <v>0</v>
      </c>
      <c r="AP92" s="7">
        <v>0</v>
      </c>
      <c r="AQ92" s="7">
        <v>0</v>
      </c>
      <c r="AR92" s="7">
        <v>0</v>
      </c>
      <c r="AS92" s="7">
        <v>0</v>
      </c>
      <c r="AT92" s="7">
        <v>0</v>
      </c>
      <c r="AU92" s="7">
        <v>0</v>
      </c>
      <c r="AV92" s="7">
        <v>0</v>
      </c>
      <c r="AW92" s="7">
        <v>2E-3</v>
      </c>
      <c r="AX92" s="7">
        <v>3.0000000000000001E-3</v>
      </c>
      <c r="AY92" s="7">
        <v>1.7000000000000001E-2</v>
      </c>
      <c r="AZ92" s="7">
        <v>3.0000000000000001E-3</v>
      </c>
      <c r="BA92" s="7">
        <v>0</v>
      </c>
      <c r="BB92" s="7">
        <v>1.9E-2</v>
      </c>
      <c r="BC92" s="7">
        <v>1.9E-2</v>
      </c>
      <c r="BD92" s="7">
        <v>0.02</v>
      </c>
      <c r="BE92" s="7">
        <v>7.1999999999999995E-2</v>
      </c>
      <c r="BF92" s="7">
        <v>2.9000000000000001E-2</v>
      </c>
      <c r="BG92" s="7">
        <v>2.1999999999999999E-2</v>
      </c>
      <c r="BH92" s="7">
        <v>2.1999999999999999E-2</v>
      </c>
      <c r="BI92" s="7">
        <v>2.7E-2</v>
      </c>
      <c r="BJ92" s="7">
        <v>1E-3</v>
      </c>
      <c r="BK92" s="7">
        <v>1E-3</v>
      </c>
      <c r="BL92" s="7">
        <v>1E-3</v>
      </c>
      <c r="BM92" s="7">
        <v>0.46600000000000003</v>
      </c>
      <c r="BN92" s="7">
        <v>0.38300000000000001</v>
      </c>
      <c r="BO92" s="7">
        <v>0.40699999999999997</v>
      </c>
      <c r="BP92" s="7">
        <v>0.28599999999999998</v>
      </c>
      <c r="BQ92" s="7">
        <v>0.29599999999999999</v>
      </c>
      <c r="BR92" s="7">
        <v>0.25900000000000001</v>
      </c>
      <c r="BS92" s="7">
        <v>0.18</v>
      </c>
      <c r="BT92" s="7">
        <v>0.18099999999999999</v>
      </c>
      <c r="BU92" s="7">
        <v>0.13200000000000001</v>
      </c>
      <c r="BV92" s="7">
        <v>0.185</v>
      </c>
      <c r="BW92" s="7">
        <v>5.3999999999999999E-2</v>
      </c>
      <c r="BX92" s="7">
        <v>5.8000000000000003E-2</v>
      </c>
    </row>
    <row r="93" spans="1:76" x14ac:dyDescent="0.2">
      <c r="A93" s="8" t="s">
        <v>198</v>
      </c>
      <c r="B93" s="8" t="s">
        <v>199</v>
      </c>
      <c r="AF93" s="7">
        <v>0.315</v>
      </c>
      <c r="AG93" s="7">
        <v>0.41799999999999998</v>
      </c>
      <c r="AH93" s="7">
        <v>0.442</v>
      </c>
      <c r="AI93" s="7">
        <v>0.54900000000000004</v>
      </c>
      <c r="AJ93" s="7">
        <v>0.751</v>
      </c>
      <c r="AK93" s="7">
        <v>0.70499999999999996</v>
      </c>
      <c r="AL93" s="7">
        <v>0.86499999999999999</v>
      </c>
      <c r="AM93" s="7">
        <v>0.88600000000000001</v>
      </c>
      <c r="AN93" s="7">
        <v>0.79300000000000004</v>
      </c>
      <c r="AO93" s="7">
        <v>0.79800000000000004</v>
      </c>
      <c r="AP93" s="7">
        <v>0.83899999999999997</v>
      </c>
      <c r="AQ93" s="7">
        <v>0.84299999999999997</v>
      </c>
      <c r="AR93" s="7">
        <v>1.085</v>
      </c>
      <c r="AS93" s="7">
        <v>0.78</v>
      </c>
      <c r="AT93" s="7">
        <v>1.0529999999999999</v>
      </c>
      <c r="AU93" s="7">
        <v>1.036</v>
      </c>
      <c r="AV93" s="7">
        <v>1.173</v>
      </c>
      <c r="AW93" s="7">
        <v>8.1039999999999992</v>
      </c>
      <c r="AX93" s="7">
        <v>1.5640000000000001</v>
      </c>
      <c r="AY93" s="7">
        <v>1.226</v>
      </c>
      <c r="AZ93" s="7">
        <v>1.2490000000000001</v>
      </c>
      <c r="BA93" s="7">
        <v>1.794</v>
      </c>
      <c r="BB93" s="7">
        <v>2.2480000000000002</v>
      </c>
      <c r="BC93" s="7">
        <v>1.385</v>
      </c>
      <c r="BD93" s="7">
        <v>1.573</v>
      </c>
      <c r="BE93" s="7">
        <v>1.4</v>
      </c>
      <c r="BF93" s="7">
        <v>1.4219999999999999</v>
      </c>
      <c r="BG93" s="7">
        <v>1.39</v>
      </c>
      <c r="BH93" s="7">
        <v>4.0049999999999999</v>
      </c>
      <c r="BI93" s="7">
        <v>1.248</v>
      </c>
      <c r="BJ93" s="7">
        <v>1.284</v>
      </c>
      <c r="BK93" s="7">
        <v>1.383</v>
      </c>
      <c r="BL93" s="7">
        <v>1.4570000000000001</v>
      </c>
      <c r="BM93" s="7">
        <v>1.409</v>
      </c>
      <c r="BN93" s="7">
        <v>1.6970000000000001</v>
      </c>
      <c r="BO93" s="7">
        <v>2.0070000000000001</v>
      </c>
      <c r="BP93" s="7">
        <v>2.1150000000000002</v>
      </c>
      <c r="BQ93" s="7">
        <v>3.2909999999999999</v>
      </c>
      <c r="BR93" s="7">
        <v>2.4729999999999999</v>
      </c>
      <c r="BS93" s="7">
        <v>6.8739999999999997</v>
      </c>
      <c r="BT93" s="7">
        <v>2.0670000000000002</v>
      </c>
      <c r="BU93" s="7">
        <v>1.881</v>
      </c>
      <c r="BV93" s="7">
        <v>2.2909999999999999</v>
      </c>
      <c r="BW93" s="7">
        <v>1.8240000000000001</v>
      </c>
      <c r="BX93" s="7">
        <v>0.72</v>
      </c>
    </row>
    <row r="94" spans="1:76" x14ac:dyDescent="0.2">
      <c r="A94" s="8" t="s">
        <v>200</v>
      </c>
      <c r="B94" s="8" t="s">
        <v>201</v>
      </c>
      <c r="V94" s="7">
        <v>0</v>
      </c>
      <c r="W94" s="7">
        <v>-1E-3</v>
      </c>
      <c r="X94" s="7">
        <v>-1E-3</v>
      </c>
      <c r="Y94" s="7">
        <v>-1E-3</v>
      </c>
      <c r="Z94" s="7">
        <v>-2E-3</v>
      </c>
      <c r="AA94" s="7">
        <v>-1E-3</v>
      </c>
      <c r="AB94" s="7">
        <v>-2E-3</v>
      </c>
      <c r="AC94" s="7">
        <v>-2E-3</v>
      </c>
      <c r="AD94" s="7">
        <v>-3.0000000000000001E-3</v>
      </c>
      <c r="AE94" s="7">
        <v>-3.0000000000000001E-3</v>
      </c>
      <c r="AF94" s="7">
        <v>-4.0000000000000001E-3</v>
      </c>
      <c r="AG94" s="7">
        <v>-4.0000000000000001E-3</v>
      </c>
      <c r="AH94" s="7">
        <v>-4.0000000000000001E-3</v>
      </c>
      <c r="AI94" s="7">
        <v>-6.0000000000000001E-3</v>
      </c>
      <c r="AJ94" s="7">
        <v>-6.0000000000000001E-3</v>
      </c>
      <c r="AK94" s="7">
        <v>-7.0000000000000001E-3</v>
      </c>
      <c r="AL94" s="7">
        <v>-8.0000000000000002E-3</v>
      </c>
      <c r="AM94" s="7">
        <v>-8.0000000000000002E-3</v>
      </c>
      <c r="AN94" s="7">
        <v>-7.0000000000000001E-3</v>
      </c>
      <c r="AO94" s="7">
        <v>-8.0000000000000002E-3</v>
      </c>
      <c r="AP94" s="7">
        <v>-8.0000000000000002E-3</v>
      </c>
      <c r="AQ94" s="7">
        <v>-7.0000000000000001E-3</v>
      </c>
      <c r="AR94" s="7">
        <v>-8.0000000000000002E-3</v>
      </c>
      <c r="AS94" s="7">
        <v>-7.0000000000000001E-3</v>
      </c>
      <c r="AT94" s="7">
        <v>-8.5999999999999993E-2</v>
      </c>
      <c r="AU94" s="7">
        <v>-0.29699999999999999</v>
      </c>
      <c r="AV94" s="7">
        <v>-0.60899999999999999</v>
      </c>
      <c r="AW94" s="7">
        <v>-0.20799999999999999</v>
      </c>
      <c r="AX94" s="7">
        <v>-0.36599999999999999</v>
      </c>
      <c r="AY94" s="7">
        <v>-0.35199999999999998</v>
      </c>
      <c r="AZ94" s="7">
        <v>-0.20200000000000001</v>
      </c>
      <c r="BA94" s="7">
        <v>-12.840999999999999</v>
      </c>
      <c r="BB94" s="7">
        <v>-5.1230000000000002</v>
      </c>
      <c r="BC94" s="7">
        <v>-1.583</v>
      </c>
      <c r="BD94" s="7">
        <v>-0.78600000000000003</v>
      </c>
      <c r="BE94" s="7">
        <v>-0.66100000000000003</v>
      </c>
      <c r="BF94" s="7">
        <v>-0.35499999999999998</v>
      </c>
      <c r="BG94" s="7">
        <v>-1.897</v>
      </c>
      <c r="BH94" s="7">
        <v>-1.115</v>
      </c>
      <c r="BI94" s="7">
        <v>-0.64400000000000002</v>
      </c>
      <c r="BJ94" s="7">
        <v>-0.255</v>
      </c>
      <c r="BK94" s="7">
        <v>-1.1870000000000001</v>
      </c>
      <c r="BL94" s="7">
        <v>-0.08</v>
      </c>
      <c r="BM94" s="7">
        <v>-1.921</v>
      </c>
      <c r="BN94" s="7">
        <v>-0.33800000000000002</v>
      </c>
      <c r="BO94" s="7">
        <v>-1.0760000000000001</v>
      </c>
      <c r="BP94" s="7">
        <v>-0.50600000000000001</v>
      </c>
      <c r="BQ94" s="7">
        <v>-1.6950000000000001</v>
      </c>
      <c r="BR94" s="7">
        <v>-0.28199999999999997</v>
      </c>
      <c r="BS94" s="7">
        <v>-0.17199999999999999</v>
      </c>
      <c r="BT94" s="7">
        <v>-0.11899999999999999</v>
      </c>
      <c r="BU94" s="7">
        <v>-0.11600000000000001</v>
      </c>
      <c r="BV94" s="7">
        <v>-3.3000000000000002E-2</v>
      </c>
      <c r="BW94" s="7">
        <v>0.20599999999999999</v>
      </c>
      <c r="BX94" s="7">
        <v>-0.159</v>
      </c>
    </row>
    <row r="95" spans="1:76" x14ac:dyDescent="0.2">
      <c r="A95" s="8" t="s">
        <v>202</v>
      </c>
      <c r="B95" s="8" t="s">
        <v>203</v>
      </c>
      <c r="AV95" s="7">
        <v>-2E-3</v>
      </c>
      <c r="AW95" s="7">
        <v>0</v>
      </c>
      <c r="AX95" s="7">
        <v>0</v>
      </c>
      <c r="AY95" s="7">
        <v>0</v>
      </c>
      <c r="AZ95" s="7">
        <v>0</v>
      </c>
      <c r="BA95" s="7">
        <v>-1E-3</v>
      </c>
      <c r="BB95" s="7">
        <v>0</v>
      </c>
      <c r="BC95" s="7">
        <v>-1E-3</v>
      </c>
      <c r="BD95" s="7">
        <v>0</v>
      </c>
      <c r="BE95" s="7">
        <v>0</v>
      </c>
      <c r="BF95" s="7">
        <v>0</v>
      </c>
      <c r="BG95" s="7">
        <v>0</v>
      </c>
      <c r="BH95" s="7">
        <v>0</v>
      </c>
      <c r="BI95" s="7">
        <v>0</v>
      </c>
      <c r="BJ95" s="7">
        <v>0</v>
      </c>
      <c r="BK95" s="7">
        <v>0</v>
      </c>
      <c r="BL95" s="7">
        <v>0</v>
      </c>
      <c r="BM95" s="7">
        <v>-1.67</v>
      </c>
      <c r="BN95" s="7">
        <v>0</v>
      </c>
      <c r="BO95" s="7">
        <v>-0.86599999999999999</v>
      </c>
      <c r="BP95" s="7">
        <v>-4.0000000000000001E-3</v>
      </c>
      <c r="BQ95" s="7">
        <v>-5.0000000000000001E-3</v>
      </c>
      <c r="BR95" s="7">
        <v>-8.0000000000000002E-3</v>
      </c>
      <c r="BS95" s="7">
        <v>-1.2E-2</v>
      </c>
      <c r="BT95" s="7">
        <v>-1.2E-2</v>
      </c>
      <c r="BU95" s="7">
        <v>-1.6E-2</v>
      </c>
      <c r="BV95" s="7">
        <v>-0.01</v>
      </c>
      <c r="BW95" s="7">
        <v>-1.9E-2</v>
      </c>
      <c r="BX95" s="7">
        <v>-2.5999999999999999E-2</v>
      </c>
    </row>
    <row r="96" spans="1:76" x14ac:dyDescent="0.2">
      <c r="A96" s="8" t="s">
        <v>206</v>
      </c>
      <c r="B96" s="8" t="s">
        <v>207</v>
      </c>
      <c r="AF96" s="7">
        <v>-4.0000000000000001E-3</v>
      </c>
      <c r="AG96" s="7">
        <v>-4.0000000000000001E-3</v>
      </c>
      <c r="AH96" s="7">
        <v>-4.0000000000000001E-3</v>
      </c>
      <c r="AI96" s="7">
        <v>-6.0000000000000001E-3</v>
      </c>
      <c r="AJ96" s="7">
        <v>-6.0000000000000001E-3</v>
      </c>
      <c r="AK96" s="7">
        <v>-7.0000000000000001E-3</v>
      </c>
      <c r="AL96" s="7">
        <v>-8.0000000000000002E-3</v>
      </c>
      <c r="AM96" s="7">
        <v>-8.0000000000000002E-3</v>
      </c>
      <c r="AN96" s="7">
        <v>-7.0000000000000001E-3</v>
      </c>
      <c r="AO96" s="7">
        <v>-8.0000000000000002E-3</v>
      </c>
      <c r="AP96" s="7">
        <v>-8.0000000000000002E-3</v>
      </c>
      <c r="AQ96" s="7">
        <v>-7.0000000000000001E-3</v>
      </c>
      <c r="AR96" s="7">
        <v>-8.0000000000000002E-3</v>
      </c>
      <c r="AS96" s="7">
        <v>-7.0000000000000001E-3</v>
      </c>
      <c r="AT96" s="7">
        <v>-8.5999999999999993E-2</v>
      </c>
      <c r="AU96" s="7">
        <v>-0.29699999999999999</v>
      </c>
      <c r="AV96" s="7">
        <v>-0.60699999999999998</v>
      </c>
      <c r="AW96" s="7">
        <v>-0.20799999999999999</v>
      </c>
      <c r="AX96" s="7">
        <v>-0.36599999999999999</v>
      </c>
      <c r="AY96" s="7">
        <v>-0.35199999999999998</v>
      </c>
      <c r="AZ96" s="7">
        <v>-0.20200000000000001</v>
      </c>
      <c r="BA96" s="7">
        <v>-12.84</v>
      </c>
      <c r="BB96" s="7">
        <v>-5.1230000000000002</v>
      </c>
      <c r="BC96" s="7">
        <v>-1.5820000000000001</v>
      </c>
      <c r="BD96" s="7">
        <v>-0.78600000000000003</v>
      </c>
      <c r="BE96" s="7">
        <v>-0.66100000000000003</v>
      </c>
      <c r="BF96" s="7">
        <v>-0.35499999999999998</v>
      </c>
      <c r="BG96" s="7">
        <v>-1.897</v>
      </c>
      <c r="BH96" s="7">
        <v>-1.115</v>
      </c>
      <c r="BI96" s="7">
        <v>-0.64400000000000002</v>
      </c>
      <c r="BJ96" s="7">
        <v>-0.255</v>
      </c>
      <c r="BK96" s="7">
        <v>-1.1870000000000001</v>
      </c>
      <c r="BL96" s="7">
        <v>-0.08</v>
      </c>
      <c r="BM96" s="7">
        <v>-0.251</v>
      </c>
      <c r="BN96" s="7">
        <v>-0.33800000000000002</v>
      </c>
      <c r="BO96" s="7">
        <v>-0.21</v>
      </c>
      <c r="BP96" s="7">
        <v>-0.502</v>
      </c>
      <c r="BQ96" s="7">
        <v>-1.69</v>
      </c>
      <c r="BR96" s="7">
        <v>-0.27400000000000002</v>
      </c>
      <c r="BS96" s="7">
        <v>-0.16</v>
      </c>
      <c r="BT96" s="7">
        <v>-0.107</v>
      </c>
      <c r="BU96" s="7">
        <v>-0.1</v>
      </c>
      <c r="BV96" s="7">
        <v>-2.3E-2</v>
      </c>
      <c r="BW96" s="7">
        <v>0.22500000000000001</v>
      </c>
      <c r="BX96" s="7">
        <v>-0.13300000000000001</v>
      </c>
    </row>
    <row r="97" spans="1:76" x14ac:dyDescent="0.2">
      <c r="B97" t="s">
        <v>83</v>
      </c>
    </row>
    <row r="98" spans="1:76" x14ac:dyDescent="0.2">
      <c r="A98" s="8" t="s">
        <v>208</v>
      </c>
      <c r="B98" s="8" t="s">
        <v>209</v>
      </c>
      <c r="C98" s="7">
        <v>1.7000000000000001E-2</v>
      </c>
      <c r="D98" s="7">
        <v>2.3E-2</v>
      </c>
      <c r="E98" s="7">
        <v>0.03</v>
      </c>
      <c r="F98" s="7">
        <v>0.04</v>
      </c>
      <c r="G98" s="7">
        <v>4.2000000000000003E-2</v>
      </c>
      <c r="H98" s="7">
        <v>4.8000000000000001E-2</v>
      </c>
      <c r="I98" s="7">
        <v>5.2999999999999999E-2</v>
      </c>
      <c r="J98" s="7">
        <v>5.8000000000000003E-2</v>
      </c>
      <c r="K98" s="7">
        <v>7.2999999999999995E-2</v>
      </c>
      <c r="L98" s="7">
        <v>8.5999999999999993E-2</v>
      </c>
      <c r="M98" s="7">
        <v>9.8000000000000004E-2</v>
      </c>
      <c r="N98" s="7">
        <v>0.109</v>
      </c>
      <c r="O98" s="7">
        <v>0.124</v>
      </c>
      <c r="P98" s="7">
        <v>0.13700000000000001</v>
      </c>
      <c r="Q98" s="7">
        <v>0.17299999999999999</v>
      </c>
      <c r="R98" s="7">
        <v>0.20399999999999999</v>
      </c>
      <c r="S98" s="7">
        <v>0.224</v>
      </c>
      <c r="T98" s="7">
        <v>0.247</v>
      </c>
      <c r="U98" s="7">
        <v>0.26900000000000002</v>
      </c>
      <c r="V98" s="7">
        <v>0.315</v>
      </c>
      <c r="W98" s="7">
        <v>0.35199999999999998</v>
      </c>
      <c r="X98" s="7">
        <v>0.438</v>
      </c>
      <c r="Y98" s="7">
        <v>0.45200000000000001</v>
      </c>
      <c r="Z98" s="7">
        <v>0.57299999999999995</v>
      </c>
      <c r="AA98" s="7">
        <v>0.71</v>
      </c>
      <c r="AB98" s="7">
        <v>0.90300000000000002</v>
      </c>
      <c r="AC98" s="7">
        <v>0.92700000000000005</v>
      </c>
      <c r="AD98" s="7">
        <v>0.92900000000000005</v>
      </c>
      <c r="AE98" s="7">
        <v>1.1439999999999999</v>
      </c>
      <c r="AF98" s="7">
        <v>1.2150000000000001</v>
      </c>
      <c r="AG98" s="7">
        <v>1.5089999999999999</v>
      </c>
      <c r="AH98" s="7">
        <v>1.57</v>
      </c>
      <c r="AI98" s="7">
        <v>1.893</v>
      </c>
      <c r="AJ98" s="7">
        <v>2.161</v>
      </c>
      <c r="AK98" s="7">
        <v>2.4620000000000002</v>
      </c>
      <c r="AL98" s="7">
        <v>3.1309999999999998</v>
      </c>
      <c r="AM98" s="7">
        <v>3.4329999999999998</v>
      </c>
      <c r="AN98" s="7">
        <v>3.8980000000000001</v>
      </c>
      <c r="AO98" s="7">
        <v>4.3040000000000003</v>
      </c>
      <c r="AP98" s="7">
        <v>4.9770000000000003</v>
      </c>
      <c r="AQ98" s="7">
        <v>5.0990000000000002</v>
      </c>
      <c r="AR98" s="7">
        <v>5.7530000000000001</v>
      </c>
      <c r="AS98" s="7">
        <v>6.4020000000000001</v>
      </c>
      <c r="AT98" s="7">
        <v>6.1040000000000001</v>
      </c>
      <c r="AU98" s="7">
        <v>6.1189999999999998</v>
      </c>
      <c r="AV98" s="7">
        <v>4.8310000000000004</v>
      </c>
      <c r="AW98" s="7">
        <v>5.7389999999999999</v>
      </c>
      <c r="AX98" s="7">
        <v>6.4370000000000003</v>
      </c>
      <c r="AY98" s="7">
        <v>7.4509999999999996</v>
      </c>
      <c r="AZ98" s="7">
        <v>8.8710000000000004</v>
      </c>
      <c r="BA98" s="7">
        <v>9.9169999999999998</v>
      </c>
      <c r="BB98" s="7">
        <v>11.673999999999999</v>
      </c>
      <c r="BC98" s="7">
        <v>11.506</v>
      </c>
      <c r="BD98" s="7">
        <v>10.762</v>
      </c>
      <c r="BE98" s="7">
        <v>11.952</v>
      </c>
      <c r="BF98" s="7">
        <v>12.606999999999999</v>
      </c>
      <c r="BG98" s="7">
        <v>12.343</v>
      </c>
      <c r="BH98" s="7">
        <v>14.973000000000001</v>
      </c>
      <c r="BI98" s="7">
        <v>14.371</v>
      </c>
      <c r="BJ98" s="7">
        <v>16.039000000000001</v>
      </c>
      <c r="BK98" s="7">
        <v>14.195</v>
      </c>
      <c r="BL98" s="7">
        <v>13.035</v>
      </c>
      <c r="BM98" s="7">
        <v>15.625999999999999</v>
      </c>
      <c r="BN98" s="7">
        <v>18.106000000000002</v>
      </c>
      <c r="BO98" s="7">
        <v>14.821999999999999</v>
      </c>
      <c r="BP98" s="7">
        <v>17.8</v>
      </c>
      <c r="BQ98" s="7">
        <v>19.318999999999999</v>
      </c>
      <c r="BR98" s="7">
        <v>20.957999999999998</v>
      </c>
      <c r="BS98" s="7">
        <v>23.663</v>
      </c>
      <c r="BT98" s="7">
        <v>23.829000000000001</v>
      </c>
      <c r="BU98" s="7">
        <v>27.446999999999999</v>
      </c>
      <c r="BV98" s="7">
        <v>22.169</v>
      </c>
      <c r="BW98" s="7">
        <v>27.248000000000001</v>
      </c>
      <c r="BX98" s="7">
        <v>30.19</v>
      </c>
    </row>
    <row r="99" spans="1:76" x14ac:dyDescent="0.2">
      <c r="A99" s="8" t="s">
        <v>210</v>
      </c>
      <c r="B99" s="8" t="s">
        <v>211</v>
      </c>
      <c r="C99" s="7">
        <v>1.7000000000000001E-2</v>
      </c>
      <c r="D99" s="7">
        <v>2.3E-2</v>
      </c>
      <c r="E99" s="7">
        <v>0.03</v>
      </c>
      <c r="F99" s="7">
        <v>0.04</v>
      </c>
      <c r="G99" s="7">
        <v>4.2000000000000003E-2</v>
      </c>
      <c r="H99" s="7">
        <v>4.8000000000000001E-2</v>
      </c>
      <c r="I99" s="7">
        <v>5.2999999999999999E-2</v>
      </c>
      <c r="J99" s="7">
        <v>5.8000000000000003E-2</v>
      </c>
      <c r="K99" s="7">
        <v>7.2999999999999995E-2</v>
      </c>
      <c r="L99" s="7">
        <v>8.5999999999999993E-2</v>
      </c>
      <c r="M99" s="7">
        <v>9.8000000000000004E-2</v>
      </c>
      <c r="N99" s="7">
        <v>0.109</v>
      </c>
      <c r="O99" s="7">
        <v>0.124</v>
      </c>
      <c r="P99" s="7">
        <v>0.13700000000000001</v>
      </c>
      <c r="Q99" s="7">
        <v>0.17299999999999999</v>
      </c>
      <c r="R99" s="7">
        <v>0.20399999999999999</v>
      </c>
      <c r="S99" s="7">
        <v>0.224</v>
      </c>
      <c r="T99" s="7">
        <v>0.247</v>
      </c>
      <c r="U99" s="7">
        <v>0.26900000000000002</v>
      </c>
      <c r="V99" s="7">
        <v>0.315</v>
      </c>
      <c r="W99" s="7">
        <v>0.35199999999999998</v>
      </c>
      <c r="X99" s="7">
        <v>0.438</v>
      </c>
      <c r="Y99" s="7">
        <v>0.45200000000000001</v>
      </c>
      <c r="Z99" s="7">
        <v>0.57299999999999995</v>
      </c>
      <c r="AA99" s="7">
        <v>0.71</v>
      </c>
      <c r="AB99" s="7">
        <v>0.90300000000000002</v>
      </c>
      <c r="AC99" s="7">
        <v>0.92700000000000005</v>
      </c>
      <c r="AD99" s="7">
        <v>0.92900000000000005</v>
      </c>
      <c r="AE99" s="7">
        <v>1.1439999999999999</v>
      </c>
      <c r="AF99" s="7">
        <v>1.2150000000000001</v>
      </c>
      <c r="AG99" s="7">
        <v>1.5089999999999999</v>
      </c>
      <c r="AH99" s="7">
        <v>1.57</v>
      </c>
      <c r="AI99" s="7">
        <v>1.893</v>
      </c>
      <c r="AJ99" s="7">
        <v>2.161</v>
      </c>
      <c r="AK99" s="7">
        <v>2.4620000000000002</v>
      </c>
      <c r="AL99" s="7">
        <v>3.1309999999999998</v>
      </c>
      <c r="AM99" s="7">
        <v>3.4329999999999998</v>
      </c>
      <c r="AN99" s="7">
        <v>3.8980000000000001</v>
      </c>
      <c r="AO99" s="7">
        <v>4.3040000000000003</v>
      </c>
      <c r="AP99" s="7">
        <v>4.9770000000000003</v>
      </c>
      <c r="AQ99" s="7">
        <v>5.0990000000000002</v>
      </c>
      <c r="AR99" s="7">
        <v>5.7530000000000001</v>
      </c>
      <c r="AS99" s="7">
        <v>6.4020000000000001</v>
      </c>
      <c r="AT99" s="7">
        <v>6.1040000000000001</v>
      </c>
      <c r="AU99" s="7">
        <v>6.1189999999999998</v>
      </c>
      <c r="AV99" s="7">
        <v>4.8310000000000004</v>
      </c>
      <c r="AW99" s="7">
        <v>5.7389999999999999</v>
      </c>
      <c r="AX99" s="7">
        <v>6.4370000000000003</v>
      </c>
      <c r="AY99" s="7">
        <v>7.4509999999999996</v>
      </c>
      <c r="AZ99" s="7">
        <v>8.8710000000000004</v>
      </c>
      <c r="BA99" s="7">
        <v>9.9169999999999998</v>
      </c>
      <c r="BB99" s="7">
        <v>11.673999999999999</v>
      </c>
      <c r="BC99" s="7">
        <v>11.506</v>
      </c>
      <c r="BD99" s="7">
        <v>10.762</v>
      </c>
      <c r="BE99" s="7">
        <v>11.952</v>
      </c>
      <c r="BF99" s="7">
        <v>12.606999999999999</v>
      </c>
      <c r="BG99" s="7">
        <v>12.343</v>
      </c>
      <c r="BH99" s="7">
        <v>14.973000000000001</v>
      </c>
      <c r="BI99" s="7">
        <v>14.371</v>
      </c>
      <c r="BJ99" s="7">
        <v>16.039000000000001</v>
      </c>
      <c r="BK99" s="7">
        <v>14.195</v>
      </c>
      <c r="BL99" s="7">
        <v>13.035</v>
      </c>
      <c r="BM99" s="7">
        <v>15.625999999999999</v>
      </c>
      <c r="BN99" s="7">
        <v>18.106000000000002</v>
      </c>
      <c r="BO99" s="7">
        <v>14.821999999999999</v>
      </c>
      <c r="BP99" s="7">
        <v>17.8</v>
      </c>
      <c r="BQ99" s="7">
        <v>19.318999999999999</v>
      </c>
      <c r="BR99" s="7">
        <v>20.957999999999998</v>
      </c>
      <c r="BS99" s="7">
        <v>23.663</v>
      </c>
      <c r="BT99" s="7">
        <v>23.829000000000001</v>
      </c>
      <c r="BU99" s="7">
        <v>27.446999999999999</v>
      </c>
      <c r="BV99" s="7">
        <v>22.169</v>
      </c>
      <c r="BW99" s="7">
        <v>27.248000000000001</v>
      </c>
      <c r="BX99" s="7">
        <v>30.19</v>
      </c>
    </row>
    <row r="100" spans="1:76" x14ac:dyDescent="0.2">
      <c r="A100" s="8" t="s">
        <v>212</v>
      </c>
      <c r="B100" s="8" t="s">
        <v>213</v>
      </c>
      <c r="C100" s="7">
        <v>0</v>
      </c>
      <c r="D100" s="7">
        <v>0</v>
      </c>
      <c r="E100" s="7">
        <v>0</v>
      </c>
      <c r="F100" s="7">
        <v>0</v>
      </c>
      <c r="G100" s="7">
        <v>0</v>
      </c>
      <c r="H100" s="7">
        <v>0</v>
      </c>
      <c r="I100" s="7">
        <v>0</v>
      </c>
      <c r="J100" s="7">
        <v>0</v>
      </c>
      <c r="K100" s="7">
        <v>0</v>
      </c>
      <c r="L100" s="7">
        <v>0</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c r="AO100" s="7">
        <v>0</v>
      </c>
      <c r="AP100" s="7">
        <v>0</v>
      </c>
      <c r="AQ100" s="7">
        <v>0</v>
      </c>
      <c r="AR100" s="7">
        <v>0</v>
      </c>
      <c r="AS100" s="7">
        <v>0</v>
      </c>
      <c r="AT100" s="7">
        <v>0</v>
      </c>
      <c r="AU100" s="7">
        <v>0</v>
      </c>
      <c r="AV100" s="7">
        <v>0</v>
      </c>
      <c r="AW100" s="7">
        <v>0</v>
      </c>
      <c r="AX100" s="7">
        <v>0</v>
      </c>
      <c r="AY100" s="7">
        <v>0</v>
      </c>
      <c r="AZ100" s="7">
        <v>0</v>
      </c>
      <c r="BA100" s="7">
        <v>0</v>
      </c>
      <c r="BB100" s="7">
        <v>0</v>
      </c>
      <c r="BC100" s="7">
        <v>0</v>
      </c>
      <c r="BD100" s="7">
        <v>0</v>
      </c>
      <c r="BE100" s="7">
        <v>0</v>
      </c>
      <c r="BF100" s="7">
        <v>0</v>
      </c>
      <c r="BG100" s="7">
        <v>0</v>
      </c>
      <c r="BH100" s="7">
        <v>0</v>
      </c>
      <c r="BI100" s="7">
        <v>0</v>
      </c>
      <c r="BJ100" s="7">
        <v>0</v>
      </c>
      <c r="BK100" s="7">
        <v>0</v>
      </c>
      <c r="BL100" s="7">
        <v>0</v>
      </c>
      <c r="BM100" s="7">
        <v>0</v>
      </c>
      <c r="BN100" s="7">
        <v>0</v>
      </c>
      <c r="BO100" s="7">
        <v>0</v>
      </c>
      <c r="BP100" s="7">
        <v>0</v>
      </c>
      <c r="BQ100" s="7">
        <v>0</v>
      </c>
      <c r="BR100" s="7">
        <v>0</v>
      </c>
      <c r="BS100" s="7">
        <v>0</v>
      </c>
      <c r="BT100" s="7">
        <v>0</v>
      </c>
      <c r="BU100" s="7">
        <v>0</v>
      </c>
      <c r="BV100" s="7">
        <v>0</v>
      </c>
      <c r="BW100" s="7">
        <v>0</v>
      </c>
      <c r="BX100" s="7">
        <v>0</v>
      </c>
    </row>
    <row r="101" spans="1:76" x14ac:dyDescent="0.2">
      <c r="A101" s="8" t="s">
        <v>216</v>
      </c>
      <c r="B101" s="8" t="s">
        <v>217</v>
      </c>
      <c r="M101" s="7">
        <v>3.0000000000000001E-3</v>
      </c>
      <c r="N101" s="7">
        <v>3.0000000000000001E-3</v>
      </c>
      <c r="O101" s="7">
        <v>4.0000000000000001E-3</v>
      </c>
      <c r="P101" s="7">
        <v>4.0000000000000001E-3</v>
      </c>
      <c r="Q101" s="7">
        <v>4.0000000000000001E-3</v>
      </c>
      <c r="R101" s="7">
        <v>5.0000000000000001E-3</v>
      </c>
      <c r="S101" s="7">
        <v>5.0000000000000001E-3</v>
      </c>
      <c r="T101" s="7">
        <v>5.0000000000000001E-3</v>
      </c>
      <c r="U101" s="7">
        <v>6.0000000000000001E-3</v>
      </c>
      <c r="V101" s="7">
        <v>6.0000000000000001E-3</v>
      </c>
      <c r="W101" s="7">
        <v>7.0000000000000001E-3</v>
      </c>
      <c r="X101" s="7">
        <v>8.0000000000000002E-3</v>
      </c>
      <c r="Y101" s="7">
        <v>8.9999999999999993E-3</v>
      </c>
      <c r="Z101" s="7">
        <v>1.2999999999999999E-2</v>
      </c>
      <c r="AA101" s="7">
        <v>1.6E-2</v>
      </c>
      <c r="AB101" s="7">
        <v>2.1999999999999999E-2</v>
      </c>
      <c r="AC101" s="7">
        <v>3.7999999999999999E-2</v>
      </c>
      <c r="AD101" s="7">
        <v>4.3999999999999997E-2</v>
      </c>
      <c r="AE101" s="7">
        <v>6.2E-2</v>
      </c>
      <c r="AF101" s="7">
        <v>6.2E-2</v>
      </c>
      <c r="AG101" s="7">
        <v>6.6000000000000003E-2</v>
      </c>
      <c r="AH101" s="7">
        <v>8.4000000000000005E-2</v>
      </c>
      <c r="AI101" s="7">
        <v>9.7000000000000003E-2</v>
      </c>
      <c r="AJ101" s="7">
        <v>0.10100000000000001</v>
      </c>
      <c r="AK101" s="7">
        <v>9.4E-2</v>
      </c>
      <c r="AL101" s="7">
        <v>0.12</v>
      </c>
      <c r="AM101" s="7">
        <v>0.11</v>
      </c>
      <c r="AN101" s="7">
        <v>0.129</v>
      </c>
      <c r="AO101" s="7">
        <v>0.13200000000000001</v>
      </c>
      <c r="AP101" s="7">
        <v>0.13400000000000001</v>
      </c>
      <c r="AQ101" s="7">
        <v>0.17499999999999999</v>
      </c>
      <c r="AR101" s="7">
        <v>0.23400000000000001</v>
      </c>
      <c r="AS101" s="7">
        <v>0.191</v>
      </c>
      <c r="AT101" s="7">
        <v>0.246</v>
      </c>
      <c r="AU101" s="7">
        <v>0.123</v>
      </c>
      <c r="AV101" s="7">
        <v>1.0999999999999999E-2</v>
      </c>
      <c r="AW101" s="7">
        <v>0.15</v>
      </c>
      <c r="AX101" s="7">
        <v>0.114</v>
      </c>
      <c r="AY101" s="7">
        <v>0.216</v>
      </c>
      <c r="AZ101" s="7">
        <v>0.14099999999999999</v>
      </c>
      <c r="BA101" s="7">
        <v>0.111</v>
      </c>
      <c r="BB101" s="7">
        <v>7.0000000000000007E-2</v>
      </c>
      <c r="BC101" s="7">
        <v>6.6000000000000003E-2</v>
      </c>
      <c r="BD101" s="7">
        <v>0.13100000000000001</v>
      </c>
      <c r="BE101" s="7">
        <v>0.155</v>
      </c>
      <c r="BF101" s="7">
        <v>0.17100000000000001</v>
      </c>
      <c r="BG101" s="7">
        <v>0.129</v>
      </c>
      <c r="BH101" s="7">
        <v>0.186</v>
      </c>
      <c r="BI101" s="7">
        <v>0.187</v>
      </c>
      <c r="BJ101" s="7">
        <v>0.25</v>
      </c>
      <c r="BK101" s="7">
        <v>0.38</v>
      </c>
      <c r="BL101" s="7">
        <v>0.20200000000000001</v>
      </c>
      <c r="BM101" s="7">
        <v>0.17299999999999999</v>
      </c>
      <c r="BN101" s="7">
        <v>0.185</v>
      </c>
      <c r="BO101" s="7">
        <v>7.8E-2</v>
      </c>
      <c r="BP101" s="7">
        <v>0.22500000000000001</v>
      </c>
      <c r="BQ101" s="7">
        <v>0.13400000000000001</v>
      </c>
      <c r="BR101" s="7">
        <v>0.38700000000000001</v>
      </c>
      <c r="BS101" s="7">
        <v>0.21199999999999999</v>
      </c>
      <c r="BT101" s="7">
        <v>0.30599999999999999</v>
      </c>
      <c r="BU101" s="7">
        <v>7.5999999999999998E-2</v>
      </c>
      <c r="BV101" s="7">
        <v>-3.2000000000000001E-2</v>
      </c>
      <c r="BW101" s="7">
        <v>0.251</v>
      </c>
      <c r="BX101" s="7">
        <v>0.251</v>
      </c>
    </row>
    <row r="102" spans="1:76" x14ac:dyDescent="0.2">
      <c r="A102" s="8" t="s">
        <v>218</v>
      </c>
      <c r="B102" s="8" t="s">
        <v>219</v>
      </c>
      <c r="C102" s="7">
        <v>0.13300000000000001</v>
      </c>
      <c r="D102" s="7">
        <v>0.16200000000000001</v>
      </c>
      <c r="E102" s="7">
        <v>0.16200000000000001</v>
      </c>
      <c r="F102" s="7">
        <v>0.247</v>
      </c>
      <c r="G102" s="7">
        <v>0.28899999999999998</v>
      </c>
      <c r="H102" s="7">
        <v>0.28999999999999998</v>
      </c>
      <c r="I102" s="7">
        <v>0.25900000000000001</v>
      </c>
      <c r="J102" s="7">
        <v>0.30199999999999999</v>
      </c>
      <c r="K102" s="7">
        <v>0.436</v>
      </c>
      <c r="L102" s="7">
        <v>0.57599999999999996</v>
      </c>
      <c r="M102" s="7">
        <v>0.58699999999999997</v>
      </c>
      <c r="N102" s="7">
        <v>0.59799999999999998</v>
      </c>
      <c r="O102" s="7">
        <v>0.64700000000000002</v>
      </c>
      <c r="P102" s="7">
        <v>0.56699999999999995</v>
      </c>
      <c r="Q102" s="7">
        <v>0.66600000000000004</v>
      </c>
      <c r="R102" s="7">
        <v>0.79500000000000004</v>
      </c>
      <c r="S102" s="7">
        <v>0.879</v>
      </c>
      <c r="T102" s="7">
        <v>0.94199999999999995</v>
      </c>
      <c r="U102" s="7">
        <v>0.96299999999999997</v>
      </c>
      <c r="V102" s="7">
        <v>1.216</v>
      </c>
      <c r="W102" s="7">
        <v>1.698</v>
      </c>
      <c r="X102" s="7">
        <v>1.575</v>
      </c>
      <c r="Y102" s="7">
        <v>1.3759999999999999</v>
      </c>
      <c r="Z102" s="7">
        <v>1.19</v>
      </c>
      <c r="AA102" s="7">
        <v>2.2930000000000001</v>
      </c>
      <c r="AB102" s="7">
        <v>2.8090000000000002</v>
      </c>
      <c r="AC102" s="7">
        <v>2.31</v>
      </c>
      <c r="AD102" s="7">
        <v>3.3050000000000002</v>
      </c>
      <c r="AE102" s="7">
        <v>3.9870000000000001</v>
      </c>
      <c r="AF102" s="7">
        <v>3.6869999999999998</v>
      </c>
      <c r="AG102" s="7">
        <v>4.5789999999999997</v>
      </c>
      <c r="AH102" s="7">
        <v>6.133</v>
      </c>
      <c r="AI102" s="7">
        <v>8.1959999999999997</v>
      </c>
      <c r="AJ102" s="7">
        <v>6.41</v>
      </c>
      <c r="AK102" s="7">
        <v>9.3070000000000004</v>
      </c>
      <c r="AL102" s="7">
        <v>10.220000000000001</v>
      </c>
      <c r="AM102" s="7">
        <v>11.667</v>
      </c>
      <c r="AN102" s="7">
        <v>13.24</v>
      </c>
      <c r="AO102" s="7">
        <v>12.634</v>
      </c>
      <c r="AP102" s="7">
        <v>15.167999999999999</v>
      </c>
      <c r="AQ102" s="7">
        <v>19.523</v>
      </c>
      <c r="AR102" s="7">
        <v>16.802</v>
      </c>
      <c r="AS102" s="7">
        <v>13.663</v>
      </c>
      <c r="AT102" s="7">
        <v>12.933</v>
      </c>
      <c r="AU102" s="7">
        <v>16.707000000000001</v>
      </c>
      <c r="AV102" s="7">
        <v>22.957000000000001</v>
      </c>
      <c r="AW102" s="7">
        <v>28.774000000000001</v>
      </c>
      <c r="AX102" s="7">
        <v>16.759</v>
      </c>
      <c r="AY102" s="7">
        <v>18.664000000000001</v>
      </c>
      <c r="AZ102" s="7">
        <v>12.218</v>
      </c>
      <c r="BA102" s="7">
        <v>-3.0510000000000002</v>
      </c>
      <c r="BB102" s="7">
        <v>8.5069999999999997</v>
      </c>
      <c r="BC102" s="7">
        <v>5.26</v>
      </c>
      <c r="BD102" s="7">
        <v>15.476000000000001</v>
      </c>
      <c r="BE102" s="7">
        <v>17.895</v>
      </c>
      <c r="BF102" s="7">
        <v>20.181000000000001</v>
      </c>
      <c r="BG102" s="7">
        <v>26.908000000000001</v>
      </c>
      <c r="BH102" s="7">
        <v>22.978999999999999</v>
      </c>
      <c r="BI102" s="7">
        <v>18.677</v>
      </c>
      <c r="BJ102" s="7">
        <v>41.273000000000003</v>
      </c>
      <c r="BK102" s="7">
        <v>34.381999999999998</v>
      </c>
      <c r="BL102" s="7">
        <v>29.539000000000001</v>
      </c>
      <c r="BM102" s="7">
        <v>27.001999999999999</v>
      </c>
      <c r="BN102" s="7">
        <v>20.977</v>
      </c>
      <c r="BO102" s="7">
        <v>9.5860000000000003</v>
      </c>
      <c r="BP102" s="7">
        <v>8.5869999999999997</v>
      </c>
      <c r="BQ102" s="7">
        <v>16.86</v>
      </c>
      <c r="BR102" s="7">
        <v>6.6589999999999998</v>
      </c>
      <c r="BS102" s="7">
        <v>-3.6720000000000002</v>
      </c>
      <c r="BT102" s="7">
        <v>1.8140000000000001</v>
      </c>
      <c r="BU102" s="7">
        <v>-2.2530000000000001</v>
      </c>
      <c r="BV102" s="7">
        <v>2.4289999999999998</v>
      </c>
      <c r="BW102" s="7">
        <v>-7.774</v>
      </c>
      <c r="BX102" s="7">
        <v>-27.484000000000002</v>
      </c>
    </row>
    <row r="104" spans="1:76" x14ac:dyDescent="0.2">
      <c r="A104" s="5" t="s">
        <v>235</v>
      </c>
    </row>
    <row r="105" spans="1:76" x14ac:dyDescent="0.2">
      <c r="A105" s="6" t="s">
        <v>542</v>
      </c>
    </row>
  </sheetData>
  <hyperlinks>
    <hyperlink ref="A104" r:id="rId1" xr:uid="{6A9D8964-1EF6-F040-AB23-D8C6A353588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CA05E-9C1E-3A48-9046-A81C289FBCD0}">
  <dimension ref="A1:BX100"/>
  <sheetViews>
    <sheetView workbookViewId="0">
      <pane xSplit="2" ySplit="5" topLeftCell="BM66" activePane="bottomRight" state="frozen"/>
      <selection pane="topRight"/>
      <selection pane="bottomLeft"/>
      <selection pane="bottomRight"/>
    </sheetView>
  </sheetViews>
  <sheetFormatPr baseColWidth="10" defaultColWidth="8.83203125" defaultRowHeight="15" x14ac:dyDescent="0.2"/>
  <cols>
    <col min="1" max="1" width="19.6640625" bestFit="1" customWidth="1"/>
    <col min="2" max="2" width="56.6640625" bestFit="1" customWidth="1"/>
    <col min="3" max="76" width="13" customWidth="1"/>
  </cols>
  <sheetData>
    <row r="1" spans="1:76" x14ac:dyDescent="0.2">
      <c r="A1" s="1" t="s">
        <v>532</v>
      </c>
    </row>
    <row r="2" spans="1:76" x14ac:dyDescent="0.2">
      <c r="A2" s="1" t="s">
        <v>92</v>
      </c>
    </row>
    <row r="3" spans="1:76" x14ac:dyDescent="0.2">
      <c r="A3" s="2" t="s">
        <v>0</v>
      </c>
    </row>
    <row r="5" spans="1:76" ht="12.75" customHeight="1" x14ac:dyDescent="0.2">
      <c r="C5" s="8" t="s">
        <v>1</v>
      </c>
      <c r="D5" s="8" t="s">
        <v>2</v>
      </c>
      <c r="E5" s="8" t="s">
        <v>3</v>
      </c>
      <c r="F5" s="8" t="s">
        <v>4</v>
      </c>
      <c r="G5" s="8" t="s">
        <v>5</v>
      </c>
      <c r="H5" s="8" t="s">
        <v>6</v>
      </c>
      <c r="I5" s="8" t="s">
        <v>7</v>
      </c>
      <c r="J5" s="8" t="s">
        <v>8</v>
      </c>
      <c r="K5" s="8" t="s">
        <v>9</v>
      </c>
      <c r="L5" s="8" t="s">
        <v>10</v>
      </c>
      <c r="M5" s="8" t="s">
        <v>11</v>
      </c>
      <c r="N5" s="8" t="s">
        <v>12</v>
      </c>
      <c r="O5" s="8" t="s">
        <v>13</v>
      </c>
      <c r="P5" s="8" t="s">
        <v>14</v>
      </c>
      <c r="Q5" s="8" t="s">
        <v>15</v>
      </c>
      <c r="R5" s="8" t="s">
        <v>16</v>
      </c>
      <c r="S5" s="8" t="s">
        <v>17</v>
      </c>
      <c r="T5" s="8" t="s">
        <v>18</v>
      </c>
      <c r="U5" s="8" t="s">
        <v>19</v>
      </c>
      <c r="V5" s="8" t="s">
        <v>20</v>
      </c>
      <c r="W5" s="8" t="s">
        <v>21</v>
      </c>
      <c r="X5" s="8" t="s">
        <v>22</v>
      </c>
      <c r="Y5" s="8" t="s">
        <v>23</v>
      </c>
      <c r="Z5" s="8" t="s">
        <v>24</v>
      </c>
      <c r="AA5" s="8" t="s">
        <v>25</v>
      </c>
      <c r="AB5" s="8" t="s">
        <v>26</v>
      </c>
      <c r="AC5" s="8" t="s">
        <v>27</v>
      </c>
      <c r="AD5" s="8" t="s">
        <v>28</v>
      </c>
      <c r="AE5" s="8" t="s">
        <v>29</v>
      </c>
      <c r="AF5" s="8" t="s">
        <v>30</v>
      </c>
      <c r="AG5" s="8" t="s">
        <v>31</v>
      </c>
      <c r="AH5" s="8" t="s">
        <v>32</v>
      </c>
      <c r="AI5" s="8" t="s">
        <v>33</v>
      </c>
      <c r="AJ5" s="8" t="s">
        <v>34</v>
      </c>
      <c r="AK5" s="8" t="s">
        <v>35</v>
      </c>
      <c r="AL5" s="8" t="s">
        <v>36</v>
      </c>
      <c r="AM5" s="8" t="s">
        <v>37</v>
      </c>
      <c r="AN5" s="8" t="s">
        <v>38</v>
      </c>
      <c r="AO5" s="8" t="s">
        <v>39</v>
      </c>
      <c r="AP5" s="8" t="s">
        <v>40</v>
      </c>
      <c r="AQ5" s="8" t="s">
        <v>41</v>
      </c>
      <c r="AR5" s="8" t="s">
        <v>42</v>
      </c>
      <c r="AS5" s="8" t="s">
        <v>43</v>
      </c>
      <c r="AT5" s="8" t="s">
        <v>44</v>
      </c>
      <c r="AU5" s="8" t="s">
        <v>45</v>
      </c>
      <c r="AV5" s="8" t="s">
        <v>46</v>
      </c>
      <c r="AW5" s="8" t="s">
        <v>47</v>
      </c>
      <c r="AX5" s="8" t="s">
        <v>48</v>
      </c>
      <c r="AY5" s="8" t="s">
        <v>49</v>
      </c>
      <c r="AZ5" s="8" t="s">
        <v>50</v>
      </c>
      <c r="BA5" s="8" t="s">
        <v>51</v>
      </c>
      <c r="BB5" s="8" t="s">
        <v>52</v>
      </c>
      <c r="BC5" s="8" t="s">
        <v>53</v>
      </c>
      <c r="BD5" s="8" t="s">
        <v>54</v>
      </c>
      <c r="BE5" s="8" t="s">
        <v>55</v>
      </c>
      <c r="BF5" s="8" t="s">
        <v>56</v>
      </c>
      <c r="BG5" s="8" t="s">
        <v>57</v>
      </c>
      <c r="BH5" s="8" t="s">
        <v>58</v>
      </c>
      <c r="BI5" s="8" t="s">
        <v>59</v>
      </c>
      <c r="BJ5" s="8" t="s">
        <v>60</v>
      </c>
      <c r="BK5" s="8" t="s">
        <v>61</v>
      </c>
      <c r="BL5" s="8" t="s">
        <v>62</v>
      </c>
      <c r="BM5" s="8" t="s">
        <v>63</v>
      </c>
      <c r="BN5" s="8" t="s">
        <v>64</v>
      </c>
      <c r="BO5" s="8" t="s">
        <v>65</v>
      </c>
      <c r="BP5" s="8" t="s">
        <v>66</v>
      </c>
      <c r="BQ5" s="8" t="s">
        <v>67</v>
      </c>
      <c r="BR5" s="8" t="s">
        <v>68</v>
      </c>
      <c r="BS5" s="8" t="s">
        <v>69</v>
      </c>
      <c r="BT5" s="8" t="s">
        <v>70</v>
      </c>
      <c r="BU5" s="8" t="s">
        <v>71</v>
      </c>
      <c r="BV5" s="8" t="s">
        <v>72</v>
      </c>
      <c r="BW5" s="8" t="s">
        <v>73</v>
      </c>
      <c r="BX5" s="8" t="s">
        <v>74</v>
      </c>
    </row>
    <row r="6" spans="1:76" x14ac:dyDescent="0.2">
      <c r="B6" t="s">
        <v>75</v>
      </c>
    </row>
    <row r="7" spans="1:76" x14ac:dyDescent="0.2">
      <c r="B7" t="s">
        <v>76</v>
      </c>
    </row>
    <row r="8" spans="1:76" x14ac:dyDescent="0.2">
      <c r="A8" s="8" t="s">
        <v>77</v>
      </c>
      <c r="B8" s="8" t="s">
        <v>78</v>
      </c>
      <c r="C8" s="7">
        <v>17.619</v>
      </c>
      <c r="D8" s="7">
        <v>20.277999999999999</v>
      </c>
      <c r="E8" s="7">
        <v>27.056000000000001</v>
      </c>
      <c r="F8" s="7">
        <v>30.233000000000001</v>
      </c>
      <c r="G8" s="7">
        <v>30.248999999999999</v>
      </c>
      <c r="H8" s="7">
        <v>32.039000000000001</v>
      </c>
      <c r="I8" s="7">
        <v>33.914999999999999</v>
      </c>
      <c r="J8" s="7">
        <v>37.515000000000001</v>
      </c>
      <c r="K8" s="7">
        <v>41.968000000000004</v>
      </c>
      <c r="L8" s="7">
        <v>47.892000000000003</v>
      </c>
      <c r="M8" s="7">
        <v>51.863</v>
      </c>
      <c r="N8" s="7">
        <v>58.468000000000004</v>
      </c>
      <c r="O8" s="7">
        <v>64.088999999999999</v>
      </c>
      <c r="P8" s="7">
        <v>70.751999999999995</v>
      </c>
      <c r="Q8" s="7">
        <v>79.569000000000003</v>
      </c>
      <c r="R8" s="7">
        <v>87.308999999999997</v>
      </c>
      <c r="S8" s="7">
        <v>92.989000000000004</v>
      </c>
      <c r="T8" s="7">
        <v>101.43899999999999</v>
      </c>
      <c r="U8" s="7">
        <v>108.033</v>
      </c>
      <c r="V8" s="7">
        <v>116.648</v>
      </c>
      <c r="W8" s="7">
        <v>133.739</v>
      </c>
      <c r="X8" s="7">
        <v>150.983</v>
      </c>
      <c r="Y8" s="7">
        <v>169.399</v>
      </c>
      <c r="Z8" s="7">
        <v>188.62299999999999</v>
      </c>
      <c r="AA8" s="7">
        <v>222.642</v>
      </c>
      <c r="AB8" s="7">
        <v>281.3</v>
      </c>
      <c r="AC8" s="7">
        <v>297.93200000000002</v>
      </c>
      <c r="AD8" s="7">
        <v>345.83800000000002</v>
      </c>
      <c r="AE8" s="7">
        <v>385.89600000000002</v>
      </c>
      <c r="AF8" s="7">
        <v>425.95699999999999</v>
      </c>
      <c r="AG8" s="7">
        <v>486.66399999999999</v>
      </c>
      <c r="AH8" s="7">
        <v>562.54899999999998</v>
      </c>
      <c r="AI8" s="7">
        <v>633.27200000000005</v>
      </c>
      <c r="AJ8" s="7">
        <v>709.82500000000005</v>
      </c>
      <c r="AK8" s="7">
        <v>770.27200000000005</v>
      </c>
      <c r="AL8" s="7">
        <v>837.42700000000002</v>
      </c>
      <c r="AM8" s="7">
        <v>900.68600000000004</v>
      </c>
      <c r="AN8" s="7">
        <v>926.69</v>
      </c>
      <c r="AO8" s="7">
        <v>966.62199999999996</v>
      </c>
      <c r="AP8" s="7">
        <v>1045.4079999999999</v>
      </c>
      <c r="AQ8" s="7">
        <v>1146.5930000000001</v>
      </c>
      <c r="AR8" s="7">
        <v>1207.3209999999999</v>
      </c>
      <c r="AS8" s="7">
        <v>1253.799</v>
      </c>
      <c r="AT8" s="7">
        <v>1272.31</v>
      </c>
      <c r="AU8" s="7">
        <v>1250.644</v>
      </c>
      <c r="AV8" s="7">
        <v>1293.1379999999999</v>
      </c>
      <c r="AW8" s="7">
        <v>1359.373</v>
      </c>
      <c r="AX8" s="7">
        <v>1378.4639999999999</v>
      </c>
      <c r="AY8" s="7">
        <v>1439.2139999999999</v>
      </c>
      <c r="AZ8" s="7">
        <v>1530.826</v>
      </c>
      <c r="BA8" s="7">
        <v>1621.04</v>
      </c>
      <c r="BB8" s="7">
        <v>1790.8409999999999</v>
      </c>
      <c r="BC8" s="7">
        <v>1886.684</v>
      </c>
      <c r="BD8" s="7">
        <v>1916.5989999999999</v>
      </c>
      <c r="BE8" s="7">
        <v>1947.778</v>
      </c>
      <c r="BF8" s="7">
        <v>2044.08</v>
      </c>
      <c r="BG8" s="7">
        <v>2147.183</v>
      </c>
      <c r="BH8" s="7">
        <v>2277.616</v>
      </c>
      <c r="BI8" s="7">
        <v>2412.165</v>
      </c>
      <c r="BJ8" s="7">
        <v>2492.4859999999999</v>
      </c>
      <c r="BK8" s="7">
        <v>2298.6790000000001</v>
      </c>
      <c r="BL8" s="7">
        <v>2422.8850000000002</v>
      </c>
      <c r="BM8" s="7">
        <v>2556.2159999999999</v>
      </c>
      <c r="BN8" s="7">
        <v>2594.8710000000001</v>
      </c>
      <c r="BO8" s="7">
        <v>2596.3330000000001</v>
      </c>
      <c r="BP8" s="7">
        <v>2617.5300000000002</v>
      </c>
      <c r="BQ8" s="7">
        <v>2653.395</v>
      </c>
      <c r="BR8" s="7">
        <v>2691.2979999999998</v>
      </c>
      <c r="BS8" s="7">
        <v>2829.848</v>
      </c>
      <c r="BT8" s="7">
        <v>2940.2249999999999</v>
      </c>
      <c r="BU8" s="7">
        <v>3042.683</v>
      </c>
      <c r="BV8" s="7">
        <v>2775.24</v>
      </c>
      <c r="BW8" s="7">
        <v>3142.1640000000002</v>
      </c>
      <c r="BX8" s="7">
        <v>3638.2310000000002</v>
      </c>
    </row>
    <row r="9" spans="1:76" x14ac:dyDescent="0.2">
      <c r="A9" s="8" t="s">
        <v>79</v>
      </c>
      <c r="B9" s="8" t="s">
        <v>80</v>
      </c>
      <c r="AF9" s="7">
        <v>418.29300000000001</v>
      </c>
      <c r="AG9" s="7">
        <v>478.32400000000001</v>
      </c>
      <c r="AH9" s="7">
        <v>551.45699999999999</v>
      </c>
      <c r="AI9" s="7">
        <v>621.20699999999999</v>
      </c>
      <c r="AJ9" s="7">
        <v>695.60599999999999</v>
      </c>
      <c r="AK9" s="7">
        <v>754.93200000000002</v>
      </c>
      <c r="AL9" s="7">
        <v>820.53099999999995</v>
      </c>
      <c r="AM9" s="7">
        <v>882.26599999999996</v>
      </c>
      <c r="AN9" s="7">
        <v>906.23900000000003</v>
      </c>
      <c r="AO9" s="7">
        <v>945.46900000000005</v>
      </c>
      <c r="AP9" s="7">
        <v>1021.634</v>
      </c>
      <c r="AQ9" s="7">
        <v>1120.0730000000001</v>
      </c>
      <c r="AR9" s="7">
        <v>1177.915</v>
      </c>
      <c r="AS9" s="7">
        <v>1222.17</v>
      </c>
      <c r="AT9" s="7">
        <v>1238.8499999999999</v>
      </c>
      <c r="AU9" s="7">
        <v>1219.5809999999999</v>
      </c>
      <c r="AV9" s="7">
        <v>1261.211</v>
      </c>
      <c r="AW9" s="7">
        <v>1328.635</v>
      </c>
      <c r="AX9" s="7">
        <v>1346.1479999999999</v>
      </c>
      <c r="AY9" s="7">
        <v>1407.528</v>
      </c>
      <c r="AZ9" s="7">
        <v>1498.819</v>
      </c>
      <c r="BA9" s="7">
        <v>1588.5889999999999</v>
      </c>
      <c r="BB9" s="7">
        <v>1753.73</v>
      </c>
      <c r="BC9" s="7">
        <v>1847.2139999999999</v>
      </c>
      <c r="BD9" s="7">
        <v>1876.0820000000001</v>
      </c>
      <c r="BE9" s="7">
        <v>1907.194</v>
      </c>
      <c r="BF9" s="7">
        <v>2001.26</v>
      </c>
      <c r="BG9" s="7">
        <v>2101.067</v>
      </c>
      <c r="BH9" s="7">
        <v>2229.0250000000001</v>
      </c>
      <c r="BI9" s="7">
        <v>2360.6060000000002</v>
      </c>
      <c r="BJ9" s="7">
        <v>2439.5729999999999</v>
      </c>
      <c r="BK9" s="7">
        <v>2247.317</v>
      </c>
      <c r="BL9" s="7">
        <v>2369.0300000000002</v>
      </c>
      <c r="BM9" s="7">
        <v>2499.567</v>
      </c>
      <c r="BN9" s="7">
        <v>2535.3069999999998</v>
      </c>
      <c r="BO9" s="7">
        <v>2534.252</v>
      </c>
      <c r="BP9" s="7">
        <v>2554.4929999999999</v>
      </c>
      <c r="BQ9" s="7">
        <v>2589.4810000000002</v>
      </c>
      <c r="BR9" s="7">
        <v>2627.2280000000001</v>
      </c>
      <c r="BS9" s="7">
        <v>2761.98</v>
      </c>
      <c r="BT9" s="7">
        <v>2871.011</v>
      </c>
      <c r="BU9" s="7">
        <v>2969.0740000000001</v>
      </c>
      <c r="BV9" s="7">
        <v>2700.8049999999998</v>
      </c>
      <c r="BW9" s="7">
        <v>3060.7539999999999</v>
      </c>
    </row>
    <row r="10" spans="1:76" x14ac:dyDescent="0.2">
      <c r="A10" s="8" t="s">
        <v>81</v>
      </c>
      <c r="B10" s="8" t="s">
        <v>82</v>
      </c>
      <c r="AF10" s="7">
        <v>7.6639999999999997</v>
      </c>
      <c r="AG10" s="7">
        <v>8.3409999999999993</v>
      </c>
      <c r="AH10" s="7">
        <v>11.092000000000001</v>
      </c>
      <c r="AI10" s="7">
        <v>12.065</v>
      </c>
      <c r="AJ10" s="7">
        <v>14.218999999999999</v>
      </c>
      <c r="AK10" s="7">
        <v>15.34</v>
      </c>
      <c r="AL10" s="7">
        <v>16.896000000000001</v>
      </c>
      <c r="AM10" s="7">
        <v>18.420000000000002</v>
      </c>
      <c r="AN10" s="7">
        <v>20.451000000000001</v>
      </c>
      <c r="AO10" s="7">
        <v>21.152999999999999</v>
      </c>
      <c r="AP10" s="7">
        <v>23.774000000000001</v>
      </c>
      <c r="AQ10" s="7">
        <v>26.521000000000001</v>
      </c>
      <c r="AR10" s="7">
        <v>29.405999999999999</v>
      </c>
      <c r="AS10" s="7">
        <v>31.629000000000001</v>
      </c>
      <c r="AT10" s="7">
        <v>33.460999999999999</v>
      </c>
      <c r="AU10" s="7">
        <v>31.062999999999999</v>
      </c>
      <c r="AV10" s="7">
        <v>31.925999999999998</v>
      </c>
      <c r="AW10" s="7">
        <v>30.738</v>
      </c>
      <c r="AX10" s="7">
        <v>32.316000000000003</v>
      </c>
      <c r="AY10" s="7">
        <v>31.686</v>
      </c>
      <c r="AZ10" s="7">
        <v>32.006</v>
      </c>
      <c r="BA10" s="7">
        <v>32.451999999999998</v>
      </c>
      <c r="BB10" s="7">
        <v>37.112000000000002</v>
      </c>
      <c r="BC10" s="7">
        <v>39.47</v>
      </c>
      <c r="BD10" s="7">
        <v>40.518000000000001</v>
      </c>
      <c r="BE10" s="7">
        <v>40.584000000000003</v>
      </c>
      <c r="BF10" s="7">
        <v>42.82</v>
      </c>
      <c r="BG10" s="7">
        <v>46.116999999999997</v>
      </c>
      <c r="BH10" s="7">
        <v>48.591999999999999</v>
      </c>
      <c r="BI10" s="7">
        <v>51.56</v>
      </c>
      <c r="BJ10" s="7">
        <v>52.912999999999997</v>
      </c>
      <c r="BK10" s="7">
        <v>51.362000000000002</v>
      </c>
      <c r="BL10" s="7">
        <v>53.854999999999997</v>
      </c>
      <c r="BM10" s="7">
        <v>56.649000000000001</v>
      </c>
      <c r="BN10" s="7">
        <v>59.564</v>
      </c>
      <c r="BO10" s="7">
        <v>62.081000000000003</v>
      </c>
      <c r="BP10" s="7">
        <v>63.036999999999999</v>
      </c>
      <c r="BQ10" s="7">
        <v>63.914000000000001</v>
      </c>
      <c r="BR10" s="7">
        <v>64.069999999999993</v>
      </c>
      <c r="BS10" s="7">
        <v>67.867999999999995</v>
      </c>
      <c r="BT10" s="7">
        <v>69.213999999999999</v>
      </c>
      <c r="BU10" s="7">
        <v>73.608999999999995</v>
      </c>
      <c r="BV10" s="7">
        <v>74.435000000000002</v>
      </c>
      <c r="BW10" s="7">
        <v>81.41</v>
      </c>
    </row>
    <row r="11" spans="1:76" x14ac:dyDescent="0.2">
      <c r="B11" t="s">
        <v>83</v>
      </c>
    </row>
    <row r="12" spans="1:76" x14ac:dyDescent="0.2">
      <c r="A12" s="8" t="s">
        <v>84</v>
      </c>
      <c r="B12" s="8" t="s">
        <v>85</v>
      </c>
      <c r="C12" s="7">
        <v>12.586</v>
      </c>
      <c r="D12" s="7">
        <v>14.362</v>
      </c>
      <c r="E12" s="7">
        <v>19.29</v>
      </c>
      <c r="F12" s="7">
        <v>21.178000000000001</v>
      </c>
      <c r="G12" s="7">
        <v>20.922000000000001</v>
      </c>
      <c r="H12" s="7">
        <v>22.065000000000001</v>
      </c>
      <c r="I12" s="7">
        <v>22.878</v>
      </c>
      <c r="J12" s="7">
        <v>25.071000000000002</v>
      </c>
      <c r="K12" s="7">
        <v>27.922000000000001</v>
      </c>
      <c r="L12" s="7">
        <v>31.667999999999999</v>
      </c>
      <c r="M12" s="7">
        <v>33.945</v>
      </c>
      <c r="N12" s="7">
        <v>38.247</v>
      </c>
      <c r="O12" s="7">
        <v>41.796999999999997</v>
      </c>
      <c r="P12" s="7">
        <v>46.155999999999999</v>
      </c>
      <c r="Q12" s="7">
        <v>51.606999999999999</v>
      </c>
      <c r="R12" s="7">
        <v>55.710999999999999</v>
      </c>
      <c r="S12" s="7">
        <v>58.581000000000003</v>
      </c>
      <c r="T12" s="7">
        <v>64.206999999999994</v>
      </c>
      <c r="U12" s="7">
        <v>67.760000000000005</v>
      </c>
      <c r="V12" s="7">
        <v>72.602999999999994</v>
      </c>
      <c r="W12" s="7">
        <v>83.004000000000005</v>
      </c>
      <c r="X12" s="7">
        <v>92.867999999999995</v>
      </c>
      <c r="Y12" s="7">
        <v>103.464</v>
      </c>
      <c r="Z12" s="7">
        <v>115.364</v>
      </c>
      <c r="AA12" s="7">
        <v>136.38800000000001</v>
      </c>
      <c r="AB12" s="7">
        <v>180.404</v>
      </c>
      <c r="AC12" s="7">
        <v>183.685</v>
      </c>
      <c r="AD12" s="7">
        <v>213.626</v>
      </c>
      <c r="AE12" s="7">
        <v>234.18299999999999</v>
      </c>
      <c r="AF12" s="7">
        <v>256.49799999999999</v>
      </c>
      <c r="AG12" s="7">
        <v>294.27999999999997</v>
      </c>
      <c r="AH12" s="7">
        <v>344.12599999999998</v>
      </c>
      <c r="AI12" s="7">
        <v>386.339</v>
      </c>
      <c r="AJ12" s="7">
        <v>429.10500000000002</v>
      </c>
      <c r="AK12" s="7">
        <v>460.81599999999997</v>
      </c>
      <c r="AL12" s="7">
        <v>500.88900000000001</v>
      </c>
      <c r="AM12" s="7">
        <v>539.48199999999997</v>
      </c>
      <c r="AN12" s="7">
        <v>529.57100000000003</v>
      </c>
      <c r="AO12" s="7">
        <v>545.78800000000001</v>
      </c>
      <c r="AP12" s="7">
        <v>583.97</v>
      </c>
      <c r="AQ12" s="7">
        <v>649.36699999999996</v>
      </c>
      <c r="AR12" s="7">
        <v>676.28</v>
      </c>
      <c r="AS12" s="7">
        <v>702.30100000000004</v>
      </c>
      <c r="AT12" s="7">
        <v>700.86800000000005</v>
      </c>
      <c r="AU12" s="7">
        <v>684.02300000000002</v>
      </c>
      <c r="AV12" s="7">
        <v>712.91700000000003</v>
      </c>
      <c r="AW12" s="7">
        <v>754.08699999999999</v>
      </c>
      <c r="AX12" s="7">
        <v>765.66</v>
      </c>
      <c r="AY12" s="7">
        <v>798.66399999999999</v>
      </c>
      <c r="AZ12" s="7">
        <v>853.11400000000003</v>
      </c>
      <c r="BA12" s="7">
        <v>919.12099999999998</v>
      </c>
      <c r="BB12" s="7">
        <v>1044.9559999999999</v>
      </c>
      <c r="BC12" s="7">
        <v>1105.33</v>
      </c>
      <c r="BD12" s="7">
        <v>1109.9449999999999</v>
      </c>
      <c r="BE12" s="7">
        <v>1116.7439999999999</v>
      </c>
      <c r="BF12" s="7">
        <v>1177.4380000000001</v>
      </c>
      <c r="BG12" s="7">
        <v>1246.6579999999999</v>
      </c>
      <c r="BH12" s="7">
        <v>1336.598</v>
      </c>
      <c r="BI12" s="7">
        <v>1416.693</v>
      </c>
      <c r="BJ12" s="7">
        <v>1468.6369999999999</v>
      </c>
      <c r="BK12" s="7">
        <v>1314.7080000000001</v>
      </c>
      <c r="BL12" s="7">
        <v>1413.758</v>
      </c>
      <c r="BM12" s="7">
        <v>1509.577</v>
      </c>
      <c r="BN12" s="7">
        <v>1533.547</v>
      </c>
      <c r="BO12" s="7">
        <v>1521.5619999999999</v>
      </c>
      <c r="BP12" s="7">
        <v>1528.8389999999999</v>
      </c>
      <c r="BQ12" s="7">
        <v>1531.5450000000001</v>
      </c>
      <c r="BR12" s="7">
        <v>1547.7349999999999</v>
      </c>
      <c r="BS12" s="7">
        <v>1647.3009999999999</v>
      </c>
      <c r="BT12" s="7">
        <v>1721.2190000000001</v>
      </c>
      <c r="BU12" s="7">
        <v>1768.674</v>
      </c>
      <c r="BV12" s="7">
        <v>1597.116</v>
      </c>
      <c r="BW12" s="7">
        <v>1857.4929999999999</v>
      </c>
      <c r="BX12" s="7">
        <v>2248.1260000000002</v>
      </c>
    </row>
    <row r="13" spans="1:76" x14ac:dyDescent="0.2">
      <c r="A13" s="8" t="s">
        <v>86</v>
      </c>
      <c r="B13" s="8" t="s">
        <v>87</v>
      </c>
      <c r="C13" s="7">
        <v>5.0330000000000004</v>
      </c>
      <c r="D13" s="7">
        <v>5.9160000000000004</v>
      </c>
      <c r="E13" s="7">
        <v>7.766</v>
      </c>
      <c r="F13" s="7">
        <v>9.0549999999999997</v>
      </c>
      <c r="G13" s="7">
        <v>9.327</v>
      </c>
      <c r="H13" s="7">
        <v>9.9749999999999996</v>
      </c>
      <c r="I13" s="7">
        <v>11.037000000000001</v>
      </c>
      <c r="J13" s="7">
        <v>12.444000000000001</v>
      </c>
      <c r="K13" s="7">
        <v>14.045999999999999</v>
      </c>
      <c r="L13" s="7">
        <v>16.224</v>
      </c>
      <c r="M13" s="7">
        <v>17.917999999999999</v>
      </c>
      <c r="N13" s="7">
        <v>20.222000000000001</v>
      </c>
      <c r="O13" s="7">
        <v>22.292000000000002</v>
      </c>
      <c r="P13" s="7">
        <v>24.596</v>
      </c>
      <c r="Q13" s="7">
        <v>27.962</v>
      </c>
      <c r="R13" s="7">
        <v>31.597000000000001</v>
      </c>
      <c r="S13" s="7">
        <v>34.408999999999999</v>
      </c>
      <c r="T13" s="7">
        <v>37.231999999999999</v>
      </c>
      <c r="U13" s="7">
        <v>40.273000000000003</v>
      </c>
      <c r="V13" s="7">
        <v>44.045000000000002</v>
      </c>
      <c r="W13" s="7">
        <v>50.734999999999999</v>
      </c>
      <c r="X13" s="7">
        <v>58.113999999999997</v>
      </c>
      <c r="Y13" s="7">
        <v>65.935000000000002</v>
      </c>
      <c r="Z13" s="7">
        <v>73.259</v>
      </c>
      <c r="AA13" s="7">
        <v>86.254000000000005</v>
      </c>
      <c r="AB13" s="7">
        <v>100.896</v>
      </c>
      <c r="AC13" s="7">
        <v>114.247</v>
      </c>
      <c r="AD13" s="7">
        <v>132.21199999999999</v>
      </c>
      <c r="AE13" s="7">
        <v>151.71299999999999</v>
      </c>
      <c r="AF13" s="7">
        <v>169.459</v>
      </c>
      <c r="AG13" s="7">
        <v>192.38499999999999</v>
      </c>
      <c r="AH13" s="7">
        <v>218.423</v>
      </c>
      <c r="AI13" s="7">
        <v>246.93299999999999</v>
      </c>
      <c r="AJ13" s="7">
        <v>280.72000000000003</v>
      </c>
      <c r="AK13" s="7">
        <v>309.45600000000002</v>
      </c>
      <c r="AL13" s="7">
        <v>336.53800000000001</v>
      </c>
      <c r="AM13" s="7">
        <v>361.20400000000001</v>
      </c>
      <c r="AN13" s="7">
        <v>397.11900000000003</v>
      </c>
      <c r="AO13" s="7">
        <v>420.83499999999998</v>
      </c>
      <c r="AP13" s="7">
        <v>461.43700000000001</v>
      </c>
      <c r="AQ13" s="7">
        <v>497.22699999999998</v>
      </c>
      <c r="AR13" s="7">
        <v>531.04100000000005</v>
      </c>
      <c r="AS13" s="7">
        <v>551.49800000000005</v>
      </c>
      <c r="AT13" s="7">
        <v>571.44299999999998</v>
      </c>
      <c r="AU13" s="7">
        <v>566.62099999999998</v>
      </c>
      <c r="AV13" s="7">
        <v>580.22</v>
      </c>
      <c r="AW13" s="7">
        <v>605.28499999999997</v>
      </c>
      <c r="AX13" s="7">
        <v>612.80399999999997</v>
      </c>
      <c r="AY13" s="7">
        <v>640.54999999999995</v>
      </c>
      <c r="AZ13" s="7">
        <v>677.71199999999999</v>
      </c>
      <c r="BA13" s="7">
        <v>701.92</v>
      </c>
      <c r="BB13" s="7">
        <v>745.88499999999999</v>
      </c>
      <c r="BC13" s="7">
        <v>781.35500000000002</v>
      </c>
      <c r="BD13" s="7">
        <v>806.654</v>
      </c>
      <c r="BE13" s="7">
        <v>831.03399999999999</v>
      </c>
      <c r="BF13" s="7">
        <v>866.64200000000005</v>
      </c>
      <c r="BG13" s="7">
        <v>900.52499999999998</v>
      </c>
      <c r="BH13" s="7">
        <v>941.01800000000003</v>
      </c>
      <c r="BI13" s="7">
        <v>995.47299999999996</v>
      </c>
      <c r="BJ13" s="7">
        <v>1023.848</v>
      </c>
      <c r="BK13" s="7">
        <v>983.971</v>
      </c>
      <c r="BL13" s="7">
        <v>1009.127</v>
      </c>
      <c r="BM13" s="7">
        <v>1046.6389999999999</v>
      </c>
      <c r="BN13" s="7">
        <v>1061.3230000000001</v>
      </c>
      <c r="BO13" s="7">
        <v>1074.7719999999999</v>
      </c>
      <c r="BP13" s="7">
        <v>1088.691</v>
      </c>
      <c r="BQ13" s="7">
        <v>1121.8499999999999</v>
      </c>
      <c r="BR13" s="7">
        <v>1143.5630000000001</v>
      </c>
      <c r="BS13" s="7">
        <v>1182.547</v>
      </c>
      <c r="BT13" s="7">
        <v>1219.0060000000001</v>
      </c>
      <c r="BU13" s="7">
        <v>1274.009</v>
      </c>
      <c r="BV13" s="7">
        <v>1178.124</v>
      </c>
      <c r="BW13" s="7">
        <v>1284.671</v>
      </c>
      <c r="BX13" s="7">
        <v>1390.105</v>
      </c>
    </row>
    <row r="14" spans="1:76" x14ac:dyDescent="0.2">
      <c r="A14" s="8" t="s">
        <v>88</v>
      </c>
      <c r="B14" s="8" t="s">
        <v>89</v>
      </c>
      <c r="AF14" s="7">
        <v>26.378</v>
      </c>
      <c r="AG14" s="7">
        <v>29.943999999999999</v>
      </c>
      <c r="AH14" s="7">
        <v>35.345999999999997</v>
      </c>
      <c r="AI14" s="7">
        <v>40.770000000000003</v>
      </c>
      <c r="AJ14" s="7">
        <v>47.119</v>
      </c>
      <c r="AK14" s="7">
        <v>52.113</v>
      </c>
      <c r="AL14" s="7">
        <v>56.226999999999997</v>
      </c>
      <c r="AM14" s="7">
        <v>60.061999999999998</v>
      </c>
      <c r="AN14" s="7">
        <v>63.957000000000001</v>
      </c>
      <c r="AO14" s="7">
        <v>67.894000000000005</v>
      </c>
      <c r="AP14" s="7">
        <v>72.734999999999999</v>
      </c>
      <c r="AQ14" s="7">
        <v>78.778999999999996</v>
      </c>
      <c r="AR14" s="7">
        <v>84.926000000000002</v>
      </c>
      <c r="AS14" s="7">
        <v>91.995999999999995</v>
      </c>
      <c r="AT14" s="7">
        <v>95.74</v>
      </c>
      <c r="AU14" s="7">
        <v>97.478999999999999</v>
      </c>
      <c r="AV14" s="7">
        <v>99.397999999999996</v>
      </c>
      <c r="AW14" s="7">
        <v>101.73099999999999</v>
      </c>
      <c r="AX14" s="7">
        <v>104.89700000000001</v>
      </c>
      <c r="AY14" s="7">
        <v>107.24</v>
      </c>
      <c r="AZ14" s="7">
        <v>111.13</v>
      </c>
      <c r="BA14" s="7">
        <v>116.807</v>
      </c>
      <c r="BB14" s="7">
        <v>127.33499999999999</v>
      </c>
      <c r="BC14" s="7">
        <v>135.28299999999999</v>
      </c>
      <c r="BD14" s="7">
        <v>142.36000000000001</v>
      </c>
      <c r="BE14" s="7">
        <v>146.92599999999999</v>
      </c>
      <c r="BF14" s="7">
        <v>153.36000000000001</v>
      </c>
      <c r="BG14" s="7">
        <v>161.18299999999999</v>
      </c>
      <c r="BH14" s="7">
        <v>171.2</v>
      </c>
      <c r="BI14" s="7">
        <v>180.89099999999999</v>
      </c>
      <c r="BJ14" s="7">
        <v>191.12200000000001</v>
      </c>
      <c r="BK14" s="7">
        <v>194.07</v>
      </c>
      <c r="BL14" s="7">
        <v>197.96</v>
      </c>
      <c r="BM14" s="7">
        <v>205.05</v>
      </c>
      <c r="BN14" s="7">
        <v>210.596</v>
      </c>
      <c r="BO14" s="7">
        <v>214.40600000000001</v>
      </c>
      <c r="BP14" s="7">
        <v>217.92099999999999</v>
      </c>
      <c r="BQ14" s="7">
        <v>221.738</v>
      </c>
      <c r="BR14" s="7">
        <v>228.09800000000001</v>
      </c>
      <c r="BS14" s="7">
        <v>236.006</v>
      </c>
      <c r="BT14" s="7">
        <v>245.88900000000001</v>
      </c>
      <c r="BU14" s="7">
        <v>257.59199999999998</v>
      </c>
      <c r="BV14" s="7">
        <v>265.76</v>
      </c>
      <c r="BW14" s="7">
        <v>279.98</v>
      </c>
      <c r="BX14" s="7">
        <v>304.45299999999997</v>
      </c>
    </row>
    <row r="15" spans="1:76" x14ac:dyDescent="0.2">
      <c r="A15" s="8" t="s">
        <v>90</v>
      </c>
      <c r="B15" s="8" t="s">
        <v>533</v>
      </c>
      <c r="AF15" s="7">
        <v>143.08099999999999</v>
      </c>
      <c r="AG15" s="7">
        <v>162.441</v>
      </c>
      <c r="AH15" s="7">
        <v>183.077</v>
      </c>
      <c r="AI15" s="7">
        <v>206.16300000000001</v>
      </c>
      <c r="AJ15" s="7">
        <v>233.601</v>
      </c>
      <c r="AK15" s="7">
        <v>257.34300000000002</v>
      </c>
      <c r="AL15" s="7">
        <v>280.31099999999998</v>
      </c>
      <c r="AM15" s="7">
        <v>301.14299999999997</v>
      </c>
      <c r="AN15" s="7">
        <v>333.16300000000001</v>
      </c>
      <c r="AO15" s="7">
        <v>352.94099999999997</v>
      </c>
      <c r="AP15" s="7">
        <v>388.70299999999997</v>
      </c>
      <c r="AQ15" s="7">
        <v>418.44799999999998</v>
      </c>
      <c r="AR15" s="7">
        <v>446.11599999999999</v>
      </c>
      <c r="AS15" s="7">
        <v>459.50200000000001</v>
      </c>
      <c r="AT15" s="7">
        <v>475.70299999999997</v>
      </c>
      <c r="AU15" s="7">
        <v>469.14299999999997</v>
      </c>
      <c r="AV15" s="7">
        <v>480.82299999999998</v>
      </c>
      <c r="AW15" s="7">
        <v>503.55500000000001</v>
      </c>
      <c r="AX15" s="7">
        <v>507.90699999999998</v>
      </c>
      <c r="AY15" s="7">
        <v>533.31100000000004</v>
      </c>
      <c r="AZ15" s="7">
        <v>566.58199999999999</v>
      </c>
      <c r="BA15" s="7">
        <v>585.11300000000006</v>
      </c>
      <c r="BB15" s="7">
        <v>618.55100000000004</v>
      </c>
      <c r="BC15" s="7">
        <v>646.07100000000003</v>
      </c>
      <c r="BD15" s="7">
        <v>664.29499999999996</v>
      </c>
      <c r="BE15" s="7">
        <v>684.10799999999995</v>
      </c>
      <c r="BF15" s="7">
        <v>713.28300000000002</v>
      </c>
      <c r="BG15" s="7">
        <v>739.34199999999998</v>
      </c>
      <c r="BH15" s="7">
        <v>769.81799999999998</v>
      </c>
      <c r="BI15" s="7">
        <v>814.58100000000002</v>
      </c>
      <c r="BJ15" s="7">
        <v>832.72699999999998</v>
      </c>
      <c r="BK15" s="7">
        <v>789.90099999999995</v>
      </c>
      <c r="BL15" s="7">
        <v>811.16700000000003</v>
      </c>
      <c r="BM15" s="7">
        <v>841.58799999999997</v>
      </c>
      <c r="BN15" s="7">
        <v>850.72799999999995</v>
      </c>
      <c r="BO15" s="7">
        <v>860.36599999999999</v>
      </c>
      <c r="BP15" s="7">
        <v>870.77099999999996</v>
      </c>
      <c r="BQ15" s="7">
        <v>900.11300000000006</v>
      </c>
      <c r="BR15" s="7">
        <v>915.46500000000003</v>
      </c>
      <c r="BS15" s="7">
        <v>946.54200000000003</v>
      </c>
      <c r="BT15" s="7">
        <v>973.11699999999996</v>
      </c>
      <c r="BU15" s="7">
        <v>1016.417</v>
      </c>
      <c r="BV15" s="7">
        <v>912.36500000000001</v>
      </c>
      <c r="BW15" s="7">
        <v>1004.691</v>
      </c>
      <c r="BX15" s="7">
        <v>1085.652</v>
      </c>
    </row>
    <row r="16" spans="1:76" x14ac:dyDescent="0.2">
      <c r="B16" t="s">
        <v>92</v>
      </c>
    </row>
    <row r="17" spans="1:76" x14ac:dyDescent="0.2">
      <c r="B17" t="s">
        <v>93</v>
      </c>
    </row>
    <row r="18" spans="1:76" x14ac:dyDescent="0.2">
      <c r="B18" t="s">
        <v>76</v>
      </c>
    </row>
    <row r="19" spans="1:76" x14ac:dyDescent="0.2">
      <c r="A19" s="8" t="s">
        <v>86</v>
      </c>
      <c r="B19" s="8" t="s">
        <v>87</v>
      </c>
      <c r="C19" s="7">
        <v>5.0330000000000004</v>
      </c>
      <c r="D19" s="7">
        <v>5.9160000000000004</v>
      </c>
      <c r="E19" s="7">
        <v>7.766</v>
      </c>
      <c r="F19" s="7">
        <v>9.0549999999999997</v>
      </c>
      <c r="G19" s="7">
        <v>9.327</v>
      </c>
      <c r="H19" s="7">
        <v>9.9749999999999996</v>
      </c>
      <c r="I19" s="7">
        <v>11.037000000000001</v>
      </c>
      <c r="J19" s="7">
        <v>12.444000000000001</v>
      </c>
      <c r="K19" s="7">
        <v>14.045999999999999</v>
      </c>
      <c r="L19" s="7">
        <v>16.224</v>
      </c>
      <c r="M19" s="7">
        <v>17.917999999999999</v>
      </c>
      <c r="N19" s="7">
        <v>20.222000000000001</v>
      </c>
      <c r="O19" s="7">
        <v>22.292000000000002</v>
      </c>
      <c r="P19" s="7">
        <v>24.596</v>
      </c>
      <c r="Q19" s="7">
        <v>27.962</v>
      </c>
      <c r="R19" s="7">
        <v>31.597000000000001</v>
      </c>
      <c r="S19" s="7">
        <v>34.408999999999999</v>
      </c>
      <c r="T19" s="7">
        <v>37.231999999999999</v>
      </c>
      <c r="U19" s="7">
        <v>40.273000000000003</v>
      </c>
      <c r="V19" s="7">
        <v>44.045000000000002</v>
      </c>
      <c r="W19" s="7">
        <v>50.734999999999999</v>
      </c>
      <c r="X19" s="7">
        <v>58.113999999999997</v>
      </c>
      <c r="Y19" s="7">
        <v>65.935000000000002</v>
      </c>
      <c r="Z19" s="7">
        <v>73.259</v>
      </c>
      <c r="AA19" s="7">
        <v>86.254000000000005</v>
      </c>
      <c r="AB19" s="7">
        <v>100.896</v>
      </c>
      <c r="AC19" s="7">
        <v>114.247</v>
      </c>
      <c r="AD19" s="7">
        <v>132.21199999999999</v>
      </c>
      <c r="AE19" s="7">
        <v>151.71299999999999</v>
      </c>
      <c r="AF19" s="7">
        <v>169.459</v>
      </c>
      <c r="AG19" s="7">
        <v>192.38499999999999</v>
      </c>
      <c r="AH19" s="7">
        <v>218.423</v>
      </c>
      <c r="AI19" s="7">
        <v>246.93299999999999</v>
      </c>
      <c r="AJ19" s="7">
        <v>280.72000000000003</v>
      </c>
      <c r="AK19" s="7">
        <v>309.45600000000002</v>
      </c>
      <c r="AL19" s="7">
        <v>336.53800000000001</v>
      </c>
      <c r="AM19" s="7">
        <v>361.20400000000001</v>
      </c>
      <c r="AN19" s="7">
        <v>397.11900000000003</v>
      </c>
      <c r="AO19" s="7">
        <v>420.83499999999998</v>
      </c>
      <c r="AP19" s="7">
        <v>461.43700000000001</v>
      </c>
      <c r="AQ19" s="7">
        <v>497.22699999999998</v>
      </c>
      <c r="AR19" s="7">
        <v>531.04100000000005</v>
      </c>
      <c r="AS19" s="7">
        <v>551.49800000000005</v>
      </c>
      <c r="AT19" s="7">
        <v>571.44299999999998</v>
      </c>
      <c r="AU19" s="7">
        <v>566.62099999999998</v>
      </c>
      <c r="AV19" s="7">
        <v>580.22</v>
      </c>
      <c r="AW19" s="7">
        <v>605.28499999999997</v>
      </c>
      <c r="AX19" s="7">
        <v>612.80399999999997</v>
      </c>
      <c r="AY19" s="7">
        <v>640.54999999999995</v>
      </c>
      <c r="AZ19" s="7">
        <v>677.71199999999999</v>
      </c>
      <c r="BA19" s="7">
        <v>701.92</v>
      </c>
      <c r="BB19" s="7">
        <v>745.88499999999999</v>
      </c>
      <c r="BC19" s="7">
        <v>781.35500000000002</v>
      </c>
      <c r="BD19" s="7">
        <v>806.654</v>
      </c>
      <c r="BE19" s="7">
        <v>831.03399999999999</v>
      </c>
      <c r="BF19" s="7">
        <v>866.64200000000005</v>
      </c>
      <c r="BG19" s="7">
        <v>900.52499999999998</v>
      </c>
      <c r="BH19" s="7">
        <v>941.01800000000003</v>
      </c>
      <c r="BI19" s="7">
        <v>995.47299999999996</v>
      </c>
      <c r="BJ19" s="7">
        <v>1023.848</v>
      </c>
      <c r="BK19" s="7">
        <v>983.971</v>
      </c>
      <c r="BL19" s="7">
        <v>1009.127</v>
      </c>
      <c r="BM19" s="7">
        <v>1046.6389999999999</v>
      </c>
      <c r="BN19" s="7">
        <v>1061.3230000000001</v>
      </c>
      <c r="BO19" s="7">
        <v>1074.7719999999999</v>
      </c>
      <c r="BP19" s="7">
        <v>1088.691</v>
      </c>
      <c r="BQ19" s="7">
        <v>1121.8499999999999</v>
      </c>
      <c r="BR19" s="7">
        <v>1143.5630000000001</v>
      </c>
      <c r="BS19" s="7">
        <v>1182.547</v>
      </c>
      <c r="BT19" s="7">
        <v>1219.0060000000001</v>
      </c>
      <c r="BU19" s="7">
        <v>1274.009</v>
      </c>
      <c r="BV19" s="7">
        <v>1178.124</v>
      </c>
      <c r="BW19" s="7">
        <v>1284.671</v>
      </c>
      <c r="BX19" s="7">
        <v>1390.105</v>
      </c>
    </row>
    <row r="20" spans="1:76" x14ac:dyDescent="0.2">
      <c r="B20" t="s">
        <v>83</v>
      </c>
    </row>
    <row r="21" spans="1:76" x14ac:dyDescent="0.2">
      <c r="A21" s="8" t="s">
        <v>94</v>
      </c>
      <c r="B21" s="8" t="s">
        <v>95</v>
      </c>
      <c r="C21" s="7">
        <v>3.4390000000000001</v>
      </c>
      <c r="D21" s="7">
        <v>3.82</v>
      </c>
      <c r="E21" s="7">
        <v>5.0449999999999999</v>
      </c>
      <c r="F21" s="7">
        <v>6.1139999999999999</v>
      </c>
      <c r="G21" s="7">
        <v>6.2850000000000001</v>
      </c>
      <c r="H21" s="7">
        <v>6.8390000000000004</v>
      </c>
      <c r="I21" s="7">
        <v>7.569</v>
      </c>
      <c r="J21" s="7">
        <v>8.5960000000000001</v>
      </c>
      <c r="K21" s="7">
        <v>9.6750000000000007</v>
      </c>
      <c r="L21" s="7">
        <v>11.071999999999999</v>
      </c>
      <c r="M21" s="7">
        <v>12.031000000000001</v>
      </c>
      <c r="N21" s="7">
        <v>13.332000000000001</v>
      </c>
      <c r="O21" s="7">
        <v>15.013999999999999</v>
      </c>
      <c r="P21" s="7">
        <v>16.943999999999999</v>
      </c>
      <c r="Q21" s="7">
        <v>19.478999999999999</v>
      </c>
      <c r="R21" s="7">
        <v>21.841000000000001</v>
      </c>
      <c r="S21" s="7">
        <v>23.702999999999999</v>
      </c>
      <c r="T21" s="7">
        <v>25.527000000000001</v>
      </c>
      <c r="U21" s="7">
        <v>27.552</v>
      </c>
      <c r="V21" s="7">
        <v>30.579000000000001</v>
      </c>
      <c r="W21" s="7">
        <v>35.329000000000001</v>
      </c>
      <c r="X21" s="7">
        <v>40.322000000000003</v>
      </c>
      <c r="Y21" s="7">
        <v>45.531999999999996</v>
      </c>
      <c r="Z21" s="7">
        <v>51.091000000000001</v>
      </c>
      <c r="AA21" s="7">
        <v>59.33</v>
      </c>
      <c r="AB21" s="7">
        <v>71.010000000000005</v>
      </c>
      <c r="AC21" s="7">
        <v>82.995000000000005</v>
      </c>
      <c r="AD21" s="7">
        <v>96.34</v>
      </c>
      <c r="AE21" s="7">
        <v>109.04300000000001</v>
      </c>
      <c r="AF21" s="7">
        <v>122.398</v>
      </c>
      <c r="AG21" s="7">
        <v>139.30799999999999</v>
      </c>
      <c r="AH21" s="7">
        <v>160.172</v>
      </c>
      <c r="AI21" s="7">
        <v>181.45400000000001</v>
      </c>
      <c r="AJ21" s="7">
        <v>206.15199999999999</v>
      </c>
      <c r="AK21" s="7">
        <v>226.16499999999999</v>
      </c>
      <c r="AL21" s="7">
        <v>241.18700000000001</v>
      </c>
      <c r="AM21" s="7">
        <v>254.608</v>
      </c>
      <c r="AN21" s="7">
        <v>266.94799999999998</v>
      </c>
      <c r="AO21" s="7">
        <v>280.72300000000001</v>
      </c>
      <c r="AP21" s="7">
        <v>298.54300000000001</v>
      </c>
      <c r="AQ21" s="7">
        <v>320.036</v>
      </c>
      <c r="AR21" s="7">
        <v>343.94600000000003</v>
      </c>
      <c r="AS21" s="7">
        <v>358.589</v>
      </c>
      <c r="AT21" s="7">
        <v>370.714</v>
      </c>
      <c r="AU21" s="7">
        <v>370.303</v>
      </c>
      <c r="AV21" s="7">
        <v>376.66300000000001</v>
      </c>
      <c r="AW21" s="7">
        <v>387.76</v>
      </c>
      <c r="AX21" s="7">
        <v>396.64</v>
      </c>
      <c r="AY21" s="7">
        <v>408.14</v>
      </c>
      <c r="AZ21" s="7">
        <v>425.065</v>
      </c>
      <c r="BA21" s="7">
        <v>445.67500000000001</v>
      </c>
      <c r="BB21" s="7">
        <v>473.24299999999999</v>
      </c>
      <c r="BC21" s="7">
        <v>497.44299999999998</v>
      </c>
      <c r="BD21" s="7">
        <v>518.14800000000002</v>
      </c>
      <c r="BE21" s="7">
        <v>533.11300000000006</v>
      </c>
      <c r="BF21" s="7">
        <v>553.80499999999995</v>
      </c>
      <c r="BG21" s="7">
        <v>574.67700000000002</v>
      </c>
      <c r="BH21" s="7">
        <v>602.88599999999997</v>
      </c>
      <c r="BI21" s="7">
        <v>628.81899999999996</v>
      </c>
      <c r="BJ21" s="7">
        <v>650.803</v>
      </c>
      <c r="BK21" s="7">
        <v>642.87</v>
      </c>
      <c r="BL21" s="7">
        <v>661.64400000000001</v>
      </c>
      <c r="BM21" s="7">
        <v>684.43399999999997</v>
      </c>
      <c r="BN21" s="7">
        <v>700.75400000000002</v>
      </c>
      <c r="BO21" s="7">
        <v>712.69100000000003</v>
      </c>
      <c r="BP21" s="7">
        <v>723.34799999999996</v>
      </c>
      <c r="BQ21" s="7">
        <v>734.43</v>
      </c>
      <c r="BR21" s="7">
        <v>752.24900000000002</v>
      </c>
      <c r="BS21" s="7">
        <v>779.73900000000003</v>
      </c>
      <c r="BT21" s="7">
        <v>806.18700000000001</v>
      </c>
      <c r="BU21" s="7">
        <v>813.85699999999997</v>
      </c>
      <c r="BV21" s="7">
        <v>764.19100000000003</v>
      </c>
      <c r="BW21" s="7">
        <v>834.84400000000005</v>
      </c>
      <c r="BX21" s="7">
        <v>909.56899999999996</v>
      </c>
    </row>
    <row r="22" spans="1:76" x14ac:dyDescent="0.2">
      <c r="A22" s="8" t="s">
        <v>96</v>
      </c>
      <c r="B22" s="8" t="s">
        <v>97</v>
      </c>
      <c r="C22" s="7">
        <v>2.7549999999999999</v>
      </c>
      <c r="D22" s="7">
        <v>3.0529999999999999</v>
      </c>
      <c r="E22" s="7">
        <v>4.0199999999999996</v>
      </c>
      <c r="F22" s="7">
        <v>4.88</v>
      </c>
      <c r="G22" s="7">
        <v>5.0069999999999997</v>
      </c>
      <c r="H22" s="7">
        <v>5.4320000000000004</v>
      </c>
      <c r="I22" s="7">
        <v>6.0119999999999996</v>
      </c>
      <c r="J22" s="7">
        <v>6.7240000000000002</v>
      </c>
      <c r="K22" s="7">
        <v>7.6529999999999996</v>
      </c>
      <c r="L22" s="7">
        <v>8.7769999999999992</v>
      </c>
      <c r="M22" s="7">
        <v>9.4809999999999999</v>
      </c>
      <c r="N22" s="7">
        <v>10.496</v>
      </c>
      <c r="O22" s="7">
        <v>11.643000000000001</v>
      </c>
      <c r="P22" s="7">
        <v>13.074999999999999</v>
      </c>
      <c r="Q22" s="7">
        <v>15.054</v>
      </c>
      <c r="R22" s="7">
        <v>16.893000000000001</v>
      </c>
      <c r="S22" s="7">
        <v>18.207000000000001</v>
      </c>
      <c r="T22" s="7">
        <v>19.617999999999999</v>
      </c>
      <c r="U22" s="7">
        <v>21.010999999999999</v>
      </c>
      <c r="V22" s="7">
        <v>23.257999999999999</v>
      </c>
      <c r="W22" s="7">
        <v>26.867000000000001</v>
      </c>
      <c r="X22" s="7">
        <v>30.806999999999999</v>
      </c>
      <c r="Y22" s="7">
        <v>34.866999999999997</v>
      </c>
      <c r="Z22" s="7">
        <v>39.197000000000003</v>
      </c>
      <c r="AA22" s="7">
        <v>45.715000000000003</v>
      </c>
      <c r="AB22" s="7">
        <v>54.670999999999999</v>
      </c>
      <c r="AC22" s="7">
        <v>62.701999999999998</v>
      </c>
      <c r="AD22" s="7">
        <v>72.460999999999999</v>
      </c>
      <c r="AE22" s="7">
        <v>81.465999999999994</v>
      </c>
      <c r="AF22" s="7">
        <v>91.808000000000007</v>
      </c>
      <c r="AG22" s="7">
        <v>103.161</v>
      </c>
      <c r="AH22" s="7">
        <v>119.176</v>
      </c>
      <c r="AI22" s="7">
        <v>135.21799999999999</v>
      </c>
      <c r="AJ22" s="7">
        <v>152.84100000000001</v>
      </c>
      <c r="AK22" s="7">
        <v>166.16800000000001</v>
      </c>
      <c r="AL22" s="7">
        <v>176.001</v>
      </c>
      <c r="AM22" s="7">
        <v>185.142</v>
      </c>
      <c r="AN22" s="7">
        <v>195.04300000000001</v>
      </c>
      <c r="AO22" s="7">
        <v>204.24199999999999</v>
      </c>
      <c r="AP22" s="7">
        <v>217.24</v>
      </c>
      <c r="AQ22" s="7">
        <v>232.642</v>
      </c>
      <c r="AR22" s="7">
        <v>251.11099999999999</v>
      </c>
      <c r="AS22" s="7">
        <v>262.84800000000001</v>
      </c>
      <c r="AT22" s="7">
        <v>269.36099999999999</v>
      </c>
      <c r="AU22" s="7">
        <v>268.87200000000001</v>
      </c>
      <c r="AV22" s="7">
        <v>273.63099999999997</v>
      </c>
      <c r="AW22" s="7">
        <v>283.47199999999998</v>
      </c>
      <c r="AX22" s="7">
        <v>290.58499999999998</v>
      </c>
      <c r="AY22" s="7">
        <v>299.851</v>
      </c>
      <c r="AZ22" s="7">
        <v>313.24799999999999</v>
      </c>
      <c r="BA22" s="7">
        <v>329.48</v>
      </c>
      <c r="BB22" s="7">
        <v>353.16899999999998</v>
      </c>
      <c r="BC22" s="7">
        <v>372.97699999999998</v>
      </c>
      <c r="BD22" s="7">
        <v>389.173</v>
      </c>
      <c r="BE22" s="7">
        <v>399.78899999999999</v>
      </c>
      <c r="BF22" s="7">
        <v>416.56099999999998</v>
      </c>
      <c r="BG22" s="7">
        <v>433.65899999999999</v>
      </c>
      <c r="BH22" s="7">
        <v>455.666</v>
      </c>
      <c r="BI22" s="7">
        <v>476.57900000000001</v>
      </c>
      <c r="BJ22" s="7">
        <v>494.238</v>
      </c>
      <c r="BK22" s="7">
        <v>488.37</v>
      </c>
      <c r="BL22" s="7">
        <v>504.22899999999998</v>
      </c>
      <c r="BM22" s="7">
        <v>518.40099999999995</v>
      </c>
      <c r="BN22" s="7">
        <v>530.09500000000003</v>
      </c>
      <c r="BO22" s="7">
        <v>537.875</v>
      </c>
      <c r="BP22" s="7">
        <v>543.82799999999997</v>
      </c>
      <c r="BQ22" s="7">
        <v>554.01700000000005</v>
      </c>
      <c r="BR22" s="7">
        <v>569.41899999999998</v>
      </c>
      <c r="BS22" s="7">
        <v>591.56200000000001</v>
      </c>
      <c r="BT22" s="7">
        <v>610.76900000000001</v>
      </c>
      <c r="BU22" s="7">
        <v>634.35500000000002</v>
      </c>
      <c r="BV22" s="7">
        <v>595.19500000000005</v>
      </c>
      <c r="BW22" s="7">
        <v>649.44399999999996</v>
      </c>
      <c r="BX22" s="7">
        <v>712.68899999999996</v>
      </c>
    </row>
    <row r="23" spans="1:76" x14ac:dyDescent="0.2">
      <c r="A23" s="8" t="s">
        <v>98</v>
      </c>
      <c r="B23" s="8" t="s">
        <v>99</v>
      </c>
      <c r="C23" s="7">
        <v>0.68300000000000005</v>
      </c>
      <c r="D23" s="7">
        <v>0.76800000000000002</v>
      </c>
      <c r="E23" s="7">
        <v>1.0249999999999999</v>
      </c>
      <c r="F23" s="7">
        <v>1.234</v>
      </c>
      <c r="G23" s="7">
        <v>1.278</v>
      </c>
      <c r="H23" s="7">
        <v>1.4079999999999999</v>
      </c>
      <c r="I23" s="7">
        <v>1.5569999999999999</v>
      </c>
      <c r="J23" s="7">
        <v>1.8720000000000001</v>
      </c>
      <c r="K23" s="7">
        <v>2.0209999999999999</v>
      </c>
      <c r="L23" s="7">
        <v>2.2949999999999999</v>
      </c>
      <c r="M23" s="7">
        <v>2.5499999999999998</v>
      </c>
      <c r="N23" s="7">
        <v>2.835</v>
      </c>
      <c r="O23" s="7">
        <v>3.371</v>
      </c>
      <c r="P23" s="7">
        <v>3.8690000000000002</v>
      </c>
      <c r="Q23" s="7">
        <v>4.4249999999999998</v>
      </c>
      <c r="R23" s="7">
        <v>4.9480000000000004</v>
      </c>
      <c r="S23" s="7">
        <v>5.4950000000000001</v>
      </c>
      <c r="T23" s="7">
        <v>5.9089999999999998</v>
      </c>
      <c r="U23" s="7">
        <v>6.5410000000000004</v>
      </c>
      <c r="V23" s="7">
        <v>7.3209999999999997</v>
      </c>
      <c r="W23" s="7">
        <v>8.4629999999999992</v>
      </c>
      <c r="X23" s="7">
        <v>9.5150000000000006</v>
      </c>
      <c r="Y23" s="7">
        <v>10.666</v>
      </c>
      <c r="Z23" s="7">
        <v>11.895</v>
      </c>
      <c r="AA23" s="7">
        <v>13.615</v>
      </c>
      <c r="AB23" s="7">
        <v>16.338000000000001</v>
      </c>
      <c r="AC23" s="7">
        <v>20.292999999999999</v>
      </c>
      <c r="AD23" s="7">
        <v>23.88</v>
      </c>
      <c r="AE23" s="7">
        <v>27.577000000000002</v>
      </c>
      <c r="AF23" s="7">
        <v>30.591000000000001</v>
      </c>
      <c r="AG23" s="7">
        <v>36.146999999999998</v>
      </c>
      <c r="AH23" s="7">
        <v>40.996000000000002</v>
      </c>
      <c r="AI23" s="7">
        <v>46.235999999999997</v>
      </c>
      <c r="AJ23" s="7">
        <v>53.311999999999998</v>
      </c>
      <c r="AK23" s="7">
        <v>59.997</v>
      </c>
      <c r="AL23" s="7">
        <v>65.186000000000007</v>
      </c>
      <c r="AM23" s="7">
        <v>69.465999999999994</v>
      </c>
      <c r="AN23" s="7">
        <v>71.903999999999996</v>
      </c>
      <c r="AO23" s="7">
        <v>76.480999999999995</v>
      </c>
      <c r="AP23" s="7">
        <v>81.302999999999997</v>
      </c>
      <c r="AQ23" s="7">
        <v>87.394000000000005</v>
      </c>
      <c r="AR23" s="7">
        <v>92.834999999999994</v>
      </c>
      <c r="AS23" s="7">
        <v>95.741</v>
      </c>
      <c r="AT23" s="7">
        <v>101.35299999999999</v>
      </c>
      <c r="AU23" s="7">
        <v>101.432</v>
      </c>
      <c r="AV23" s="7">
        <v>103.033</v>
      </c>
      <c r="AW23" s="7">
        <v>104.288</v>
      </c>
      <c r="AX23" s="7">
        <v>106.05500000000001</v>
      </c>
      <c r="AY23" s="7">
        <v>108.289</v>
      </c>
      <c r="AZ23" s="7">
        <v>111.81699999999999</v>
      </c>
      <c r="BA23" s="7">
        <v>116.19499999999999</v>
      </c>
      <c r="BB23" s="7">
        <v>120.075</v>
      </c>
      <c r="BC23" s="7">
        <v>124.46599999999999</v>
      </c>
      <c r="BD23" s="7">
        <v>128.97499999999999</v>
      </c>
      <c r="BE23" s="7">
        <v>133.32400000000001</v>
      </c>
      <c r="BF23" s="7">
        <v>137.245</v>
      </c>
      <c r="BG23" s="7">
        <v>141.018</v>
      </c>
      <c r="BH23" s="7">
        <v>147.22</v>
      </c>
      <c r="BI23" s="7">
        <v>152.24</v>
      </c>
      <c r="BJ23" s="7">
        <v>156.565</v>
      </c>
      <c r="BK23" s="7">
        <v>154.5</v>
      </c>
      <c r="BL23" s="7">
        <v>157.41499999999999</v>
      </c>
      <c r="BM23" s="7">
        <v>166.03299999999999</v>
      </c>
      <c r="BN23" s="7">
        <v>170.65899999999999</v>
      </c>
      <c r="BO23" s="7">
        <v>174.816</v>
      </c>
      <c r="BP23" s="7">
        <v>179.52</v>
      </c>
      <c r="BQ23" s="7">
        <v>180.41300000000001</v>
      </c>
      <c r="BR23" s="7">
        <v>182.83</v>
      </c>
      <c r="BS23" s="7">
        <v>188.17699999999999</v>
      </c>
      <c r="BT23" s="7">
        <v>195.41800000000001</v>
      </c>
      <c r="BU23" s="7">
        <v>179.50200000000001</v>
      </c>
      <c r="BV23" s="7">
        <v>168.99600000000001</v>
      </c>
      <c r="BW23" s="7">
        <v>185.4</v>
      </c>
      <c r="BX23" s="7">
        <v>196.88</v>
      </c>
    </row>
    <row r="24" spans="1:76" x14ac:dyDescent="0.2">
      <c r="A24" s="8" t="s">
        <v>100</v>
      </c>
      <c r="B24" s="8" t="s">
        <v>101</v>
      </c>
      <c r="C24" s="7">
        <v>0.48799999999999999</v>
      </c>
      <c r="D24" s="7">
        <v>0.55300000000000005</v>
      </c>
      <c r="E24" s="7">
        <v>0.74199999999999999</v>
      </c>
      <c r="F24" s="7">
        <v>0.93100000000000005</v>
      </c>
      <c r="G24" s="7">
        <v>0.96399999999999997</v>
      </c>
      <c r="H24" s="7">
        <v>1.0760000000000001</v>
      </c>
      <c r="I24" s="7">
        <v>1.1639999999999999</v>
      </c>
      <c r="J24" s="7">
        <v>1.375</v>
      </c>
      <c r="K24" s="7">
        <v>1.514</v>
      </c>
      <c r="L24" s="7">
        <v>1.7729999999999999</v>
      </c>
      <c r="M24" s="7">
        <v>1.9319999999999999</v>
      </c>
      <c r="N24" s="7">
        <v>2.1619999999999999</v>
      </c>
      <c r="O24" s="7">
        <v>2.6269999999999998</v>
      </c>
      <c r="P24" s="7">
        <v>3.0179999999999998</v>
      </c>
      <c r="Q24" s="7">
        <v>3.4609999999999999</v>
      </c>
      <c r="R24" s="7">
        <v>3.907</v>
      </c>
      <c r="S24" s="7">
        <v>4.3719999999999999</v>
      </c>
      <c r="T24" s="7">
        <v>4.7030000000000003</v>
      </c>
      <c r="U24" s="7">
        <v>5.2309999999999999</v>
      </c>
      <c r="V24" s="7">
        <v>6.2190000000000003</v>
      </c>
      <c r="W24" s="7">
        <v>7.2489999999999997</v>
      </c>
      <c r="X24" s="7">
        <v>8.3109999999999999</v>
      </c>
      <c r="Y24" s="7">
        <v>9.34</v>
      </c>
      <c r="Z24" s="7">
        <v>10.441000000000001</v>
      </c>
      <c r="AA24" s="7">
        <v>11.981999999999999</v>
      </c>
      <c r="AB24" s="7">
        <v>14.395</v>
      </c>
      <c r="AC24" s="7">
        <v>18.023</v>
      </c>
      <c r="AD24" s="7">
        <v>21.234000000000002</v>
      </c>
      <c r="AE24" s="7">
        <v>24.591000000000001</v>
      </c>
      <c r="AF24" s="7">
        <v>27.167000000000002</v>
      </c>
      <c r="AG24" s="7">
        <v>32.341999999999999</v>
      </c>
      <c r="AH24" s="7">
        <v>36.610999999999997</v>
      </c>
      <c r="AI24" s="7">
        <v>41.238</v>
      </c>
      <c r="AJ24" s="7">
        <v>47.566000000000003</v>
      </c>
      <c r="AK24" s="7">
        <v>53.499000000000002</v>
      </c>
      <c r="AL24" s="7">
        <v>58.174999999999997</v>
      </c>
      <c r="AM24" s="7">
        <v>61.976999999999997</v>
      </c>
      <c r="AN24" s="7">
        <v>64.018000000000001</v>
      </c>
      <c r="AO24" s="7">
        <v>68.352999999999994</v>
      </c>
      <c r="AP24" s="7">
        <v>72.73</v>
      </c>
      <c r="AQ24" s="7">
        <v>78.222999999999999</v>
      </c>
      <c r="AR24" s="7">
        <v>83.043999999999997</v>
      </c>
      <c r="AS24" s="7">
        <v>85.54</v>
      </c>
      <c r="AT24" s="7">
        <v>90.352000000000004</v>
      </c>
      <c r="AU24" s="7">
        <v>90.477999999999994</v>
      </c>
      <c r="AV24" s="7">
        <v>92.147000000000006</v>
      </c>
      <c r="AW24" s="7">
        <v>92.832999999999998</v>
      </c>
      <c r="AX24" s="7">
        <v>94.358999999999995</v>
      </c>
      <c r="AY24" s="7">
        <v>98.003</v>
      </c>
      <c r="AZ24" s="7">
        <v>101.14100000000001</v>
      </c>
      <c r="BA24" s="7">
        <v>105.142</v>
      </c>
      <c r="BB24" s="7">
        <v>108.50700000000001</v>
      </c>
      <c r="BC24" s="7">
        <v>112.43300000000001</v>
      </c>
      <c r="BD24" s="7">
        <v>116.63500000000001</v>
      </c>
      <c r="BE24" s="7">
        <v>120.85899999999999</v>
      </c>
      <c r="BF24" s="7">
        <v>124.271</v>
      </c>
      <c r="BG24" s="7">
        <v>129.22900000000001</v>
      </c>
      <c r="BH24" s="7">
        <v>137.238</v>
      </c>
      <c r="BI24" s="7">
        <v>141.804</v>
      </c>
      <c r="BJ24" s="7">
        <v>145.596</v>
      </c>
      <c r="BK24" s="7">
        <v>143.66200000000001</v>
      </c>
      <c r="BL24" s="7">
        <v>146.50899999999999</v>
      </c>
      <c r="BM24" s="7">
        <v>154.89400000000001</v>
      </c>
      <c r="BN24" s="7">
        <v>159.124</v>
      </c>
      <c r="BO24" s="7">
        <v>163.11799999999999</v>
      </c>
      <c r="BP24" s="7">
        <v>167.45500000000001</v>
      </c>
      <c r="BQ24" s="7">
        <v>168.179</v>
      </c>
      <c r="BR24" s="7">
        <v>170.304</v>
      </c>
      <c r="BS24" s="7">
        <v>175.47800000000001</v>
      </c>
      <c r="BT24" s="7">
        <v>182.31</v>
      </c>
      <c r="BU24" s="7">
        <v>166.14599999999999</v>
      </c>
      <c r="BV24" s="7">
        <v>156.02000000000001</v>
      </c>
      <c r="BW24" s="7">
        <v>171.71899999999999</v>
      </c>
      <c r="BX24" s="7">
        <v>182.19399999999999</v>
      </c>
    </row>
    <row r="25" spans="1:76" x14ac:dyDescent="0.2">
      <c r="A25" s="8" t="s">
        <v>102</v>
      </c>
      <c r="B25" s="8" t="s">
        <v>103</v>
      </c>
      <c r="C25" s="7">
        <v>0.19500000000000001</v>
      </c>
      <c r="D25" s="7">
        <v>0.215</v>
      </c>
      <c r="E25" s="7">
        <v>0.28299999999999997</v>
      </c>
      <c r="F25" s="7">
        <v>0.30299999999999999</v>
      </c>
      <c r="G25" s="7">
        <v>0.314</v>
      </c>
      <c r="H25" s="7">
        <v>0.33200000000000002</v>
      </c>
      <c r="I25" s="7">
        <v>0.39300000000000002</v>
      </c>
      <c r="J25" s="7">
        <v>0.497</v>
      </c>
      <c r="K25" s="7">
        <v>0.50700000000000001</v>
      </c>
      <c r="L25" s="7">
        <v>0.52200000000000002</v>
      </c>
      <c r="M25" s="7">
        <v>0.61799999999999999</v>
      </c>
      <c r="N25" s="7">
        <v>0.67300000000000004</v>
      </c>
      <c r="O25" s="7">
        <v>0.74399999999999999</v>
      </c>
      <c r="P25" s="7">
        <v>0.85099999999999998</v>
      </c>
      <c r="Q25" s="7">
        <v>0.96399999999999997</v>
      </c>
      <c r="R25" s="7">
        <v>1.04</v>
      </c>
      <c r="S25" s="7">
        <v>1.1240000000000001</v>
      </c>
      <c r="T25" s="7">
        <v>1.206</v>
      </c>
      <c r="U25" s="7">
        <v>1.31</v>
      </c>
      <c r="V25" s="7">
        <v>1.1020000000000001</v>
      </c>
      <c r="W25" s="7">
        <v>1.214</v>
      </c>
      <c r="X25" s="7">
        <v>1.204</v>
      </c>
      <c r="Y25" s="7">
        <v>1.3260000000000001</v>
      </c>
      <c r="Z25" s="7">
        <v>1.454</v>
      </c>
      <c r="AA25" s="7">
        <v>1.633</v>
      </c>
      <c r="AB25" s="7">
        <v>1.9430000000000001</v>
      </c>
      <c r="AC25" s="7">
        <v>2.2709999999999999</v>
      </c>
      <c r="AD25" s="7">
        <v>2.6459999999999999</v>
      </c>
      <c r="AE25" s="7">
        <v>2.9860000000000002</v>
      </c>
      <c r="AF25" s="7">
        <v>3.423</v>
      </c>
      <c r="AG25" s="7">
        <v>3.8050000000000002</v>
      </c>
      <c r="AH25" s="7">
        <v>4.3849999999999998</v>
      </c>
      <c r="AI25" s="7">
        <v>4.9980000000000002</v>
      </c>
      <c r="AJ25" s="7">
        <v>5.7460000000000004</v>
      </c>
      <c r="AK25" s="7">
        <v>6.4989999999999997</v>
      </c>
      <c r="AL25" s="7">
        <v>7.0110000000000001</v>
      </c>
      <c r="AM25" s="7">
        <v>7.4889999999999999</v>
      </c>
      <c r="AN25" s="7">
        <v>7.8860000000000001</v>
      </c>
      <c r="AO25" s="7">
        <v>8.1280000000000001</v>
      </c>
      <c r="AP25" s="7">
        <v>8.5730000000000004</v>
      </c>
      <c r="AQ25" s="7">
        <v>9.1709999999999994</v>
      </c>
      <c r="AR25" s="7">
        <v>9.7910000000000004</v>
      </c>
      <c r="AS25" s="7">
        <v>10.201000000000001</v>
      </c>
      <c r="AT25" s="7">
        <v>11.000999999999999</v>
      </c>
      <c r="AU25" s="7">
        <v>10.952999999999999</v>
      </c>
      <c r="AV25" s="7">
        <v>10.885999999999999</v>
      </c>
      <c r="AW25" s="7">
        <v>11.455</v>
      </c>
      <c r="AX25" s="7">
        <v>11.696</v>
      </c>
      <c r="AY25" s="7">
        <v>10.285</v>
      </c>
      <c r="AZ25" s="7">
        <v>10.676</v>
      </c>
      <c r="BA25" s="7">
        <v>11.054</v>
      </c>
      <c r="BB25" s="7">
        <v>11.567</v>
      </c>
      <c r="BC25" s="7">
        <v>12.032999999999999</v>
      </c>
      <c r="BD25" s="7">
        <v>12.34</v>
      </c>
      <c r="BE25" s="7">
        <v>12.465</v>
      </c>
      <c r="BF25" s="7">
        <v>12.974</v>
      </c>
      <c r="BG25" s="7">
        <v>11.789</v>
      </c>
      <c r="BH25" s="7">
        <v>9.9819999999999993</v>
      </c>
      <c r="BI25" s="7">
        <v>10.436</v>
      </c>
      <c r="BJ25" s="7">
        <v>10.968999999999999</v>
      </c>
      <c r="BK25" s="7">
        <v>10.837999999999999</v>
      </c>
      <c r="BL25" s="7">
        <v>10.906000000000001</v>
      </c>
      <c r="BM25" s="7">
        <v>11.138999999999999</v>
      </c>
      <c r="BN25" s="7">
        <v>11.535</v>
      </c>
      <c r="BO25" s="7">
        <v>11.698</v>
      </c>
      <c r="BP25" s="7">
        <v>12.065</v>
      </c>
      <c r="BQ25" s="7">
        <v>12.234</v>
      </c>
      <c r="BR25" s="7">
        <v>12.526</v>
      </c>
      <c r="BS25" s="7">
        <v>12.699</v>
      </c>
      <c r="BT25" s="7">
        <v>13.108000000000001</v>
      </c>
      <c r="BU25" s="7">
        <v>13.356</v>
      </c>
      <c r="BV25" s="7">
        <v>12.976000000000001</v>
      </c>
      <c r="BW25" s="7">
        <v>13.68</v>
      </c>
      <c r="BX25" s="7">
        <v>14.686</v>
      </c>
    </row>
    <row r="26" spans="1:76" x14ac:dyDescent="0.2">
      <c r="A26" s="8" t="s">
        <v>104</v>
      </c>
      <c r="B26" s="8" t="s">
        <v>105</v>
      </c>
      <c r="C26" s="7">
        <v>0.16600000000000001</v>
      </c>
      <c r="D26" s="7">
        <v>0.20899999999999999</v>
      </c>
      <c r="E26" s="7">
        <v>0.27100000000000002</v>
      </c>
      <c r="F26" s="7">
        <v>0.35</v>
      </c>
      <c r="G26" s="7">
        <v>0.371</v>
      </c>
      <c r="H26" s="7">
        <v>0.39900000000000002</v>
      </c>
      <c r="I26" s="7">
        <v>0.44500000000000001</v>
      </c>
      <c r="J26" s="7">
        <v>0.499</v>
      </c>
      <c r="K26" s="7">
        <v>0.56699999999999995</v>
      </c>
      <c r="L26" s="7">
        <v>0.67700000000000005</v>
      </c>
      <c r="M26" s="7">
        <v>0.71599999999999997</v>
      </c>
      <c r="N26" s="7">
        <v>0.83799999999999997</v>
      </c>
      <c r="O26" s="7">
        <v>0.90100000000000002</v>
      </c>
      <c r="P26" s="7">
        <v>1.0449999999999999</v>
      </c>
      <c r="Q26" s="7">
        <v>1.2110000000000001</v>
      </c>
      <c r="R26" s="7">
        <v>1.397</v>
      </c>
      <c r="S26" s="7">
        <v>1.5269999999999999</v>
      </c>
      <c r="T26" s="7">
        <v>1.6619999999999999</v>
      </c>
      <c r="U26" s="7">
        <v>1.7450000000000001</v>
      </c>
      <c r="V26" s="7">
        <v>2.016</v>
      </c>
      <c r="W26" s="7">
        <v>1.1559999999999999</v>
      </c>
      <c r="X26" s="7">
        <v>1.0880000000000001</v>
      </c>
      <c r="Y26" s="7">
        <v>1.1519999999999999</v>
      </c>
      <c r="Z26" s="7">
        <v>1.3440000000000001</v>
      </c>
      <c r="AA26" s="7">
        <v>2.395</v>
      </c>
      <c r="AB26" s="7">
        <v>1.903</v>
      </c>
      <c r="AC26" s="7">
        <v>3.1909999999999998</v>
      </c>
      <c r="AD26" s="7">
        <v>4.0019999999999998</v>
      </c>
      <c r="AE26" s="7">
        <v>4.6929999999999996</v>
      </c>
      <c r="AF26" s="7">
        <v>5.9630000000000001</v>
      </c>
      <c r="AG26" s="7">
        <v>6.5720000000000001</v>
      </c>
      <c r="AH26" s="7">
        <v>7.4690000000000003</v>
      </c>
      <c r="AI26" s="7">
        <v>9.1259999999999994</v>
      </c>
      <c r="AJ26" s="7">
        <v>10.56</v>
      </c>
      <c r="AK26" s="7">
        <v>11.569000000000001</v>
      </c>
      <c r="AL26" s="7">
        <v>13.756</v>
      </c>
      <c r="AM26" s="7">
        <v>14.097</v>
      </c>
      <c r="AN26" s="7">
        <v>15.012</v>
      </c>
      <c r="AO26" s="7">
        <v>15.673</v>
      </c>
      <c r="AP26" s="7">
        <v>16.667999999999999</v>
      </c>
      <c r="AQ26" s="7">
        <v>17.577999999999999</v>
      </c>
      <c r="AR26" s="7">
        <v>20.116</v>
      </c>
      <c r="AS26" s="7">
        <v>21.809000000000001</v>
      </c>
      <c r="AT26" s="7">
        <v>23.927</v>
      </c>
      <c r="AU26" s="7">
        <v>26.370999999999999</v>
      </c>
      <c r="AV26" s="7">
        <v>27.901</v>
      </c>
      <c r="AW26" s="7">
        <v>29.744</v>
      </c>
      <c r="AX26" s="7">
        <v>32.377000000000002</v>
      </c>
      <c r="AY26" s="7">
        <v>34.564</v>
      </c>
      <c r="AZ26" s="7">
        <v>35.935000000000002</v>
      </c>
      <c r="BA26" s="7">
        <v>36.942999999999998</v>
      </c>
      <c r="BB26" s="7">
        <v>37.427999999999997</v>
      </c>
      <c r="BC26" s="7">
        <v>38.200000000000003</v>
      </c>
      <c r="BD26" s="7">
        <v>39.476999999999997</v>
      </c>
      <c r="BE26" s="7">
        <v>40.210999999999999</v>
      </c>
      <c r="BF26" s="7">
        <v>43.204000000000001</v>
      </c>
      <c r="BG26" s="7">
        <v>46.552999999999997</v>
      </c>
      <c r="BH26" s="7">
        <v>47.408999999999999</v>
      </c>
      <c r="BI26" s="7">
        <v>50.725999999999999</v>
      </c>
      <c r="BJ26" s="7">
        <v>51.991999999999997</v>
      </c>
      <c r="BK26" s="7">
        <v>55.000999999999998</v>
      </c>
      <c r="BL26" s="7">
        <v>49.241</v>
      </c>
      <c r="BM26" s="7">
        <v>53.265000000000001</v>
      </c>
      <c r="BN26" s="7">
        <v>56.383000000000003</v>
      </c>
      <c r="BO26" s="7">
        <v>58.908000000000001</v>
      </c>
      <c r="BP26" s="7">
        <v>60.167000000000002</v>
      </c>
      <c r="BQ26" s="7">
        <v>59.951000000000001</v>
      </c>
      <c r="BR26" s="7">
        <v>59.884</v>
      </c>
      <c r="BS26" s="7">
        <v>61.463999999999999</v>
      </c>
      <c r="BT26" s="7">
        <v>63.902000000000001</v>
      </c>
      <c r="BU26" s="7">
        <v>74.015000000000001</v>
      </c>
      <c r="BV26" s="7">
        <v>73.203000000000003</v>
      </c>
      <c r="BW26" s="7">
        <v>64.286000000000001</v>
      </c>
      <c r="BX26" s="7">
        <v>72.575999999999993</v>
      </c>
    </row>
    <row r="27" spans="1:76" x14ac:dyDescent="0.2">
      <c r="A27" s="8" t="s">
        <v>106</v>
      </c>
      <c r="B27" s="8" t="s">
        <v>107</v>
      </c>
      <c r="AF27" s="7">
        <v>1.0720000000000001</v>
      </c>
      <c r="AG27" s="7">
        <v>1.093</v>
      </c>
      <c r="AH27" s="7">
        <v>1.2450000000000001</v>
      </c>
      <c r="AI27" s="7">
        <v>1.357</v>
      </c>
      <c r="AJ27" s="7">
        <v>1.61</v>
      </c>
      <c r="AK27" s="7">
        <v>1.746</v>
      </c>
      <c r="AL27" s="7">
        <v>1.85</v>
      </c>
      <c r="AM27" s="7">
        <v>2.39</v>
      </c>
      <c r="AN27" s="7">
        <v>2.5059999999999998</v>
      </c>
      <c r="AO27" s="7">
        <v>2.5720000000000001</v>
      </c>
      <c r="AP27" s="7">
        <v>2.3929999999999998</v>
      </c>
      <c r="AQ27" s="7">
        <v>2.7349999999999999</v>
      </c>
      <c r="AR27" s="7">
        <v>2.9380000000000002</v>
      </c>
      <c r="AS27" s="7">
        <v>3.0489999999999999</v>
      </c>
      <c r="AT27" s="7">
        <v>3.9180000000000001</v>
      </c>
      <c r="AU27" s="7">
        <v>4.298</v>
      </c>
      <c r="AV27" s="7">
        <v>5.18</v>
      </c>
      <c r="AW27" s="7">
        <v>5.5970000000000004</v>
      </c>
      <c r="AX27" s="7">
        <v>6.056</v>
      </c>
      <c r="AY27" s="7">
        <v>6.0469999999999997</v>
      </c>
      <c r="AZ27" s="7">
        <v>5.2789999999999999</v>
      </c>
      <c r="BA27" s="7">
        <v>5.6989999999999998</v>
      </c>
      <c r="BB27" s="7">
        <v>7.1210000000000004</v>
      </c>
      <c r="BC27" s="7">
        <v>6.867</v>
      </c>
      <c r="BD27" s="7">
        <v>7.8470000000000004</v>
      </c>
      <c r="BE27" s="7">
        <v>8.2080000000000002</v>
      </c>
      <c r="BF27" s="7">
        <v>9.11</v>
      </c>
      <c r="BG27" s="7">
        <v>10.198</v>
      </c>
      <c r="BH27" s="7">
        <v>10.249000000000001</v>
      </c>
      <c r="BI27" s="7">
        <v>11.214</v>
      </c>
      <c r="BJ27" s="7">
        <v>12.308</v>
      </c>
      <c r="BK27" s="7">
        <v>13.795999999999999</v>
      </c>
      <c r="BL27" s="7">
        <v>14.776</v>
      </c>
      <c r="BM27" s="7">
        <v>15.505000000000001</v>
      </c>
      <c r="BN27" s="7">
        <v>17.167999999999999</v>
      </c>
      <c r="BO27" s="7">
        <v>19.542999999999999</v>
      </c>
      <c r="BP27" s="7">
        <v>20.114999999999998</v>
      </c>
      <c r="BQ27" s="7">
        <v>20.113</v>
      </c>
      <c r="BR27" s="7">
        <v>20.37</v>
      </c>
      <c r="BS27" s="7">
        <v>21.013999999999999</v>
      </c>
      <c r="BT27" s="7">
        <v>21.608000000000001</v>
      </c>
      <c r="BU27" s="7">
        <v>29.117999999999999</v>
      </c>
      <c r="BV27" s="7">
        <v>28.268000000000001</v>
      </c>
      <c r="BW27" s="7">
        <v>30.12</v>
      </c>
      <c r="BX27" s="7">
        <v>33.063000000000002</v>
      </c>
    </row>
    <row r="28" spans="1:76" x14ac:dyDescent="0.2">
      <c r="A28" s="8" t="s">
        <v>108</v>
      </c>
      <c r="B28" s="8" t="s">
        <v>109</v>
      </c>
      <c r="AF28" s="7">
        <v>4.891</v>
      </c>
      <c r="AG28" s="7">
        <v>5.4790000000000001</v>
      </c>
      <c r="AH28" s="7">
        <v>6.2240000000000002</v>
      </c>
      <c r="AI28" s="7">
        <v>7.7679999999999998</v>
      </c>
      <c r="AJ28" s="7">
        <v>8.9499999999999993</v>
      </c>
      <c r="AK28" s="7">
        <v>9.8230000000000004</v>
      </c>
      <c r="AL28" s="7">
        <v>11.904999999999999</v>
      </c>
      <c r="AM28" s="7">
        <v>11.708</v>
      </c>
      <c r="AN28" s="7">
        <v>12.507</v>
      </c>
      <c r="AO28" s="7">
        <v>13.1</v>
      </c>
      <c r="AP28" s="7">
        <v>14.273999999999999</v>
      </c>
      <c r="AQ28" s="7">
        <v>14.843</v>
      </c>
      <c r="AR28" s="7">
        <v>17.178000000000001</v>
      </c>
      <c r="AS28" s="7">
        <v>18.760000000000002</v>
      </c>
      <c r="AT28" s="7">
        <v>20.009</v>
      </c>
      <c r="AU28" s="7">
        <v>22.074000000000002</v>
      </c>
      <c r="AV28" s="7">
        <v>22.721</v>
      </c>
      <c r="AW28" s="7">
        <v>24.146999999999998</v>
      </c>
      <c r="AX28" s="7">
        <v>26.321000000000002</v>
      </c>
      <c r="AY28" s="7">
        <v>28.516999999999999</v>
      </c>
      <c r="AZ28" s="7">
        <v>30.655999999999999</v>
      </c>
      <c r="BA28" s="7">
        <v>31.244</v>
      </c>
      <c r="BB28" s="7">
        <v>30.306999999999999</v>
      </c>
      <c r="BC28" s="7">
        <v>31.334</v>
      </c>
      <c r="BD28" s="7">
        <v>31.631</v>
      </c>
      <c r="BE28" s="7">
        <v>32.003</v>
      </c>
      <c r="BF28" s="7">
        <v>34.094999999999999</v>
      </c>
      <c r="BG28" s="7">
        <v>36.354999999999997</v>
      </c>
      <c r="BH28" s="7">
        <v>37.159999999999997</v>
      </c>
      <c r="BI28" s="7">
        <v>39.512</v>
      </c>
      <c r="BJ28" s="7">
        <v>39.683999999999997</v>
      </c>
      <c r="BK28" s="7">
        <v>41.204999999999998</v>
      </c>
      <c r="BL28" s="7">
        <v>34.465000000000003</v>
      </c>
      <c r="BM28" s="7">
        <v>37.76</v>
      </c>
      <c r="BN28" s="7">
        <v>39.215000000000003</v>
      </c>
      <c r="BO28" s="7">
        <v>39.365000000000002</v>
      </c>
      <c r="BP28" s="7">
        <v>40.052999999999997</v>
      </c>
      <c r="BQ28" s="7">
        <v>39.838000000000001</v>
      </c>
      <c r="BR28" s="7">
        <v>39.515000000000001</v>
      </c>
      <c r="BS28" s="7">
        <v>40.450000000000003</v>
      </c>
      <c r="BT28" s="7">
        <v>42.295999999999999</v>
      </c>
      <c r="BU28" s="7">
        <v>44.896999999999998</v>
      </c>
      <c r="BV28" s="7">
        <v>44.935000000000002</v>
      </c>
      <c r="BW28" s="7">
        <v>34.165999999999997</v>
      </c>
      <c r="BX28" s="7">
        <v>39.512999999999998</v>
      </c>
    </row>
    <row r="29" spans="1:76" x14ac:dyDescent="0.2">
      <c r="A29" s="8" t="s">
        <v>110</v>
      </c>
      <c r="B29" s="8" t="s">
        <v>111</v>
      </c>
      <c r="C29" s="7">
        <v>-0.09</v>
      </c>
      <c r="D29" s="7">
        <v>-0.108</v>
      </c>
      <c r="E29" s="7">
        <v>-0.123</v>
      </c>
      <c r="F29" s="7">
        <v>-0.14899999999999999</v>
      </c>
      <c r="G29" s="7">
        <v>-0.182</v>
      </c>
      <c r="H29" s="7">
        <v>-0.215</v>
      </c>
      <c r="I29" s="7">
        <v>-0.28899999999999998</v>
      </c>
      <c r="J29" s="7">
        <v>-0.34</v>
      </c>
      <c r="K29" s="7">
        <v>-0.35199999999999998</v>
      </c>
      <c r="L29" s="7">
        <v>-0.371</v>
      </c>
      <c r="M29" s="7">
        <v>-0.28899999999999998</v>
      </c>
      <c r="N29" s="7">
        <v>-0.33200000000000002</v>
      </c>
      <c r="O29" s="7">
        <v>-0.42899999999999999</v>
      </c>
      <c r="P29" s="7">
        <v>-0.50900000000000001</v>
      </c>
      <c r="Q29" s="7">
        <v>-0.56899999999999995</v>
      </c>
      <c r="R29" s="7">
        <v>-0.58599999999999997</v>
      </c>
      <c r="S29" s="7">
        <v>-0.66700000000000004</v>
      </c>
      <c r="T29" s="7">
        <v>-0.73399999999999999</v>
      </c>
      <c r="U29" s="7">
        <v>-0.78400000000000003</v>
      </c>
      <c r="V29" s="7">
        <v>-1.022</v>
      </c>
      <c r="W29" s="7">
        <v>-1.052</v>
      </c>
      <c r="X29" s="7">
        <v>-0.98599999999999999</v>
      </c>
      <c r="Y29" s="7">
        <v>-1.0740000000000001</v>
      </c>
      <c r="Z29" s="7">
        <v>-1.2230000000000001</v>
      </c>
      <c r="AA29" s="7">
        <v>-1.512</v>
      </c>
      <c r="AB29" s="7">
        <v>-1.665</v>
      </c>
      <c r="AC29" s="7">
        <v>-2.173</v>
      </c>
      <c r="AD29" s="7">
        <v>-2.5750000000000002</v>
      </c>
      <c r="AE29" s="7">
        <v>-3.0289999999999999</v>
      </c>
      <c r="AF29" s="7">
        <v>-3.0219999999999998</v>
      </c>
      <c r="AG29" s="7">
        <v>-3.238</v>
      </c>
      <c r="AH29" s="7">
        <v>-4.165</v>
      </c>
      <c r="AI29" s="7">
        <v>-4.7789999999999999</v>
      </c>
      <c r="AJ29" s="7">
        <v>-5.5220000000000002</v>
      </c>
      <c r="AK29" s="7">
        <v>-7.0549999999999997</v>
      </c>
      <c r="AL29" s="7">
        <v>-9.5269999999999992</v>
      </c>
      <c r="AM29" s="7">
        <v>-9.4320000000000004</v>
      </c>
      <c r="AN29" s="7">
        <v>-10.361000000000001</v>
      </c>
      <c r="AO29" s="7">
        <v>-9.3179999999999996</v>
      </c>
      <c r="AP29" s="7">
        <v>-8.4570000000000007</v>
      </c>
      <c r="AQ29" s="7">
        <v>-7.8</v>
      </c>
      <c r="AR29" s="7">
        <v>-8.0860000000000003</v>
      </c>
      <c r="AS29" s="7">
        <v>-9.06</v>
      </c>
      <c r="AT29" s="7">
        <v>-9.3170000000000002</v>
      </c>
      <c r="AU29" s="7">
        <v>-9.8439999999999994</v>
      </c>
      <c r="AV29" s="7">
        <v>-9.2720000000000002</v>
      </c>
      <c r="AW29" s="7">
        <v>-9.0259999999999998</v>
      </c>
      <c r="AX29" s="7">
        <v>-9.8079999999999998</v>
      </c>
      <c r="AY29" s="7">
        <v>-8.7829999999999995</v>
      </c>
      <c r="AZ29" s="7">
        <v>-9.7769999999999992</v>
      </c>
      <c r="BA29" s="7">
        <v>-9.24</v>
      </c>
      <c r="BB29" s="7">
        <v>-7.5739999999999998</v>
      </c>
      <c r="BC29" s="7">
        <v>-9.6029999999999998</v>
      </c>
      <c r="BD29" s="7">
        <v>-9.7560000000000002</v>
      </c>
      <c r="BE29" s="7">
        <v>-10.942</v>
      </c>
      <c r="BF29" s="7">
        <v>-10.909000000000001</v>
      </c>
      <c r="BG29" s="7">
        <v>-11.224</v>
      </c>
      <c r="BH29" s="7">
        <v>-15.547000000000001</v>
      </c>
      <c r="BI29" s="7">
        <v>-16.042000000000002</v>
      </c>
      <c r="BJ29" s="7">
        <v>-16.719000000000001</v>
      </c>
      <c r="BK29" s="7">
        <v>-17.103999999999999</v>
      </c>
      <c r="BL29" s="7">
        <v>-18.481000000000002</v>
      </c>
      <c r="BM29" s="7">
        <v>-16.64</v>
      </c>
      <c r="BN29" s="7">
        <v>-16.928999999999998</v>
      </c>
      <c r="BO29" s="7">
        <v>-16.513999999999999</v>
      </c>
      <c r="BP29" s="7">
        <v>-25.021000000000001</v>
      </c>
      <c r="BQ29" s="7">
        <v>-31.739000000000001</v>
      </c>
      <c r="BR29" s="7">
        <v>-31.459</v>
      </c>
      <c r="BS29" s="7">
        <v>-32.938000000000002</v>
      </c>
      <c r="BT29" s="7">
        <v>-34.994999999999997</v>
      </c>
      <c r="BU29" s="7">
        <v>-38.264000000000003</v>
      </c>
      <c r="BV29" s="7">
        <v>-39.212000000000003</v>
      </c>
      <c r="BW29" s="7">
        <v>-51.85</v>
      </c>
      <c r="BX29" s="7">
        <v>-33.314999999999998</v>
      </c>
    </row>
    <row r="30" spans="1:76" x14ac:dyDescent="0.2">
      <c r="A30" s="8" t="s">
        <v>116</v>
      </c>
      <c r="B30" s="8" t="s">
        <v>117</v>
      </c>
      <c r="C30" s="7">
        <v>1.518</v>
      </c>
      <c r="D30" s="7">
        <v>1.9950000000000001</v>
      </c>
      <c r="E30" s="7">
        <v>2.5739999999999998</v>
      </c>
      <c r="F30" s="7">
        <v>2.74</v>
      </c>
      <c r="G30" s="7">
        <v>2.8519999999999999</v>
      </c>
      <c r="H30" s="7">
        <v>2.9510000000000001</v>
      </c>
      <c r="I30" s="7">
        <v>3.3119999999999998</v>
      </c>
      <c r="J30" s="7">
        <v>3.6890000000000001</v>
      </c>
      <c r="K30" s="7">
        <v>4.157</v>
      </c>
      <c r="L30" s="7">
        <v>4.8460000000000001</v>
      </c>
      <c r="M30" s="7">
        <v>5.4610000000000003</v>
      </c>
      <c r="N30" s="7">
        <v>6.3840000000000003</v>
      </c>
      <c r="O30" s="7">
        <v>6.8070000000000004</v>
      </c>
      <c r="P30" s="7">
        <v>7.117</v>
      </c>
      <c r="Q30" s="7">
        <v>7.84</v>
      </c>
      <c r="R30" s="7">
        <v>8.9459999999999997</v>
      </c>
      <c r="S30" s="7">
        <v>9.8460000000000001</v>
      </c>
      <c r="T30" s="7">
        <v>10.778</v>
      </c>
      <c r="U30" s="7">
        <v>11.759</v>
      </c>
      <c r="V30" s="7">
        <v>12.472</v>
      </c>
      <c r="W30" s="7">
        <v>15.302</v>
      </c>
      <c r="X30" s="7">
        <v>17.690000000000001</v>
      </c>
      <c r="Y30" s="7">
        <v>20.324999999999999</v>
      </c>
      <c r="Z30" s="7">
        <v>22.047000000000001</v>
      </c>
      <c r="AA30" s="7">
        <v>26.041</v>
      </c>
      <c r="AB30" s="7">
        <v>29.648</v>
      </c>
      <c r="AC30" s="7">
        <v>30.234000000000002</v>
      </c>
      <c r="AD30" s="7">
        <v>34.445</v>
      </c>
      <c r="AE30" s="7">
        <v>41.006</v>
      </c>
      <c r="AF30" s="7">
        <v>44.12</v>
      </c>
      <c r="AG30" s="7">
        <v>49.741999999999997</v>
      </c>
      <c r="AH30" s="7">
        <v>54.947000000000003</v>
      </c>
      <c r="AI30" s="7">
        <v>61.131999999999998</v>
      </c>
      <c r="AJ30" s="7">
        <v>69.53</v>
      </c>
      <c r="AK30" s="7">
        <v>78.777000000000001</v>
      </c>
      <c r="AL30" s="7">
        <v>91.122</v>
      </c>
      <c r="AM30" s="7">
        <v>101.931</v>
      </c>
      <c r="AN30" s="7">
        <v>125.52</v>
      </c>
      <c r="AO30" s="7">
        <v>133.75700000000001</v>
      </c>
      <c r="AP30" s="7">
        <v>154.68299999999999</v>
      </c>
      <c r="AQ30" s="7">
        <v>167.41300000000001</v>
      </c>
      <c r="AR30" s="7">
        <v>175.065</v>
      </c>
      <c r="AS30" s="7">
        <v>180.161</v>
      </c>
      <c r="AT30" s="7">
        <v>186.119</v>
      </c>
      <c r="AU30" s="7">
        <v>179.791</v>
      </c>
      <c r="AV30" s="7">
        <v>184.92699999999999</v>
      </c>
      <c r="AW30" s="7">
        <v>196.80799999999999</v>
      </c>
      <c r="AX30" s="7">
        <v>193.595</v>
      </c>
      <c r="AY30" s="7">
        <v>206.62899999999999</v>
      </c>
      <c r="AZ30" s="7">
        <v>226.489</v>
      </c>
      <c r="BA30" s="7">
        <v>228.542</v>
      </c>
      <c r="BB30" s="7">
        <v>242.78800000000001</v>
      </c>
      <c r="BC30" s="7">
        <v>255.31399999999999</v>
      </c>
      <c r="BD30" s="7">
        <v>258.786</v>
      </c>
      <c r="BE30" s="7">
        <v>268.65199999999999</v>
      </c>
      <c r="BF30" s="7">
        <v>280.54199999999997</v>
      </c>
      <c r="BG30" s="7">
        <v>290.51900000000001</v>
      </c>
      <c r="BH30" s="7">
        <v>306.27100000000002</v>
      </c>
      <c r="BI30" s="7">
        <v>331.96899999999999</v>
      </c>
      <c r="BJ30" s="7">
        <v>337.77300000000002</v>
      </c>
      <c r="BK30" s="7">
        <v>303.20400000000001</v>
      </c>
      <c r="BL30" s="7">
        <v>316.72300000000001</v>
      </c>
      <c r="BM30" s="7">
        <v>325.58</v>
      </c>
      <c r="BN30" s="7">
        <v>321.11500000000001</v>
      </c>
      <c r="BO30" s="7">
        <v>319.68700000000001</v>
      </c>
      <c r="BP30" s="7">
        <v>330.197</v>
      </c>
      <c r="BQ30" s="7">
        <v>359.20800000000003</v>
      </c>
      <c r="BR30" s="7">
        <v>362.88900000000001</v>
      </c>
      <c r="BS30" s="7">
        <v>374.28199999999998</v>
      </c>
      <c r="BT30" s="7">
        <v>383.91199999999998</v>
      </c>
      <c r="BU30" s="7">
        <v>424.40100000000001</v>
      </c>
      <c r="BV30" s="7">
        <v>379.94200000000001</v>
      </c>
      <c r="BW30" s="7">
        <v>437.392</v>
      </c>
      <c r="BX30" s="7">
        <v>441.274</v>
      </c>
    </row>
    <row r="31" spans="1:76" x14ac:dyDescent="0.2">
      <c r="A31" s="8" t="s">
        <v>118</v>
      </c>
      <c r="B31" s="8" t="s">
        <v>534</v>
      </c>
      <c r="AF31" s="7">
        <v>17.742000000000001</v>
      </c>
      <c r="AG31" s="7">
        <v>19.798999999999999</v>
      </c>
      <c r="AH31" s="7">
        <v>19.600999999999999</v>
      </c>
      <c r="AI31" s="7">
        <v>20.361999999999998</v>
      </c>
      <c r="AJ31" s="7">
        <v>22.411000000000001</v>
      </c>
      <c r="AK31" s="7">
        <v>26.664999999999999</v>
      </c>
      <c r="AL31" s="7">
        <v>34.893999999999998</v>
      </c>
      <c r="AM31" s="7">
        <v>41.869</v>
      </c>
      <c r="AN31" s="7">
        <v>61.564</v>
      </c>
      <c r="AO31" s="7">
        <v>65.863</v>
      </c>
      <c r="AP31" s="7">
        <v>81.948999999999998</v>
      </c>
      <c r="AQ31" s="7">
        <v>88.632999999999996</v>
      </c>
      <c r="AR31" s="7">
        <v>90.14</v>
      </c>
      <c r="AS31" s="7">
        <v>88.165000000000006</v>
      </c>
      <c r="AT31" s="7">
        <v>90.379000000000005</v>
      </c>
      <c r="AU31" s="7">
        <v>82.311999999999998</v>
      </c>
      <c r="AV31" s="7">
        <v>85.53</v>
      </c>
      <c r="AW31" s="7">
        <v>95.076999999999998</v>
      </c>
      <c r="AX31" s="7">
        <v>88.697999999999993</v>
      </c>
      <c r="AY31" s="7">
        <v>99.39</v>
      </c>
      <c r="AZ31" s="7">
        <v>115.35899999999999</v>
      </c>
      <c r="BA31" s="7">
        <v>111.736</v>
      </c>
      <c r="BB31" s="7">
        <v>115.453</v>
      </c>
      <c r="BC31" s="7">
        <v>120.03100000000001</v>
      </c>
      <c r="BD31" s="7">
        <v>116.42700000000001</v>
      </c>
      <c r="BE31" s="7">
        <v>121.726</v>
      </c>
      <c r="BF31" s="7">
        <v>127.182</v>
      </c>
      <c r="BG31" s="7">
        <v>129.33600000000001</v>
      </c>
      <c r="BH31" s="7">
        <v>135.071</v>
      </c>
      <c r="BI31" s="7">
        <v>151.078</v>
      </c>
      <c r="BJ31" s="7">
        <v>146.65100000000001</v>
      </c>
      <c r="BK31" s="7">
        <v>109.134</v>
      </c>
      <c r="BL31" s="7">
        <v>118.76300000000001</v>
      </c>
      <c r="BM31" s="7">
        <v>120.529</v>
      </c>
      <c r="BN31" s="7">
        <v>110.52</v>
      </c>
      <c r="BO31" s="7">
        <v>105.28100000000001</v>
      </c>
      <c r="BP31" s="7">
        <v>112.277</v>
      </c>
      <c r="BQ31" s="7">
        <v>137.471</v>
      </c>
      <c r="BR31" s="7">
        <v>134.791</v>
      </c>
      <c r="BS31" s="7">
        <v>138.27699999999999</v>
      </c>
      <c r="BT31" s="7">
        <v>138.023</v>
      </c>
      <c r="BU31" s="7">
        <v>166.809</v>
      </c>
      <c r="BV31" s="7">
        <v>114.18300000000001</v>
      </c>
      <c r="BW31" s="7">
        <v>157.411</v>
      </c>
      <c r="BX31" s="7">
        <v>136.821</v>
      </c>
    </row>
    <row r="32" spans="1:76" x14ac:dyDescent="0.2">
      <c r="B32" t="s">
        <v>92</v>
      </c>
    </row>
    <row r="33" spans="1:76" x14ac:dyDescent="0.2">
      <c r="B33" t="s">
        <v>124</v>
      </c>
    </row>
    <row r="34" spans="1:76" x14ac:dyDescent="0.2">
      <c r="B34" t="s">
        <v>76</v>
      </c>
    </row>
    <row r="35" spans="1:76" x14ac:dyDescent="0.2">
      <c r="A35" s="8" t="s">
        <v>116</v>
      </c>
      <c r="B35" s="8" t="s">
        <v>117</v>
      </c>
      <c r="C35" s="7">
        <v>1.518</v>
      </c>
      <c r="D35" s="7">
        <v>1.9950000000000001</v>
      </c>
      <c r="E35" s="7">
        <v>2.5739999999999998</v>
      </c>
      <c r="F35" s="7">
        <v>2.74</v>
      </c>
      <c r="G35" s="7">
        <v>2.8519999999999999</v>
      </c>
      <c r="H35" s="7">
        <v>2.9510000000000001</v>
      </c>
      <c r="I35" s="7">
        <v>3.3119999999999998</v>
      </c>
      <c r="J35" s="7">
        <v>3.6890000000000001</v>
      </c>
      <c r="K35" s="7">
        <v>4.157</v>
      </c>
      <c r="L35" s="7">
        <v>4.8460000000000001</v>
      </c>
      <c r="M35" s="7">
        <v>5.4610000000000003</v>
      </c>
      <c r="N35" s="7">
        <v>6.3840000000000003</v>
      </c>
      <c r="O35" s="7">
        <v>6.8070000000000004</v>
      </c>
      <c r="P35" s="7">
        <v>7.117</v>
      </c>
      <c r="Q35" s="7">
        <v>7.84</v>
      </c>
      <c r="R35" s="7">
        <v>8.9459999999999997</v>
      </c>
      <c r="S35" s="7">
        <v>9.8460000000000001</v>
      </c>
      <c r="T35" s="7">
        <v>10.778</v>
      </c>
      <c r="U35" s="7">
        <v>11.759</v>
      </c>
      <c r="V35" s="7">
        <v>12.472</v>
      </c>
      <c r="W35" s="7">
        <v>15.302</v>
      </c>
      <c r="X35" s="7">
        <v>17.690000000000001</v>
      </c>
      <c r="Y35" s="7">
        <v>20.324999999999999</v>
      </c>
      <c r="Z35" s="7">
        <v>22.047000000000001</v>
      </c>
      <c r="AA35" s="7">
        <v>26.041</v>
      </c>
      <c r="AB35" s="7">
        <v>29.648</v>
      </c>
      <c r="AC35" s="7">
        <v>30.234000000000002</v>
      </c>
      <c r="AD35" s="7">
        <v>34.445</v>
      </c>
      <c r="AE35" s="7">
        <v>41.006</v>
      </c>
      <c r="AF35" s="7">
        <v>44.12</v>
      </c>
      <c r="AG35" s="7">
        <v>49.741999999999997</v>
      </c>
      <c r="AH35" s="7">
        <v>54.947000000000003</v>
      </c>
      <c r="AI35" s="7">
        <v>61.131999999999998</v>
      </c>
      <c r="AJ35" s="7">
        <v>69.53</v>
      </c>
      <c r="AK35" s="7">
        <v>78.777000000000001</v>
      </c>
      <c r="AL35" s="7">
        <v>91.122</v>
      </c>
      <c r="AM35" s="7">
        <v>101.931</v>
      </c>
      <c r="AN35" s="7">
        <v>125.52</v>
      </c>
      <c r="AO35" s="7">
        <v>133.75700000000001</v>
      </c>
      <c r="AP35" s="7">
        <v>154.68299999999999</v>
      </c>
      <c r="AQ35" s="7">
        <v>167.41300000000001</v>
      </c>
      <c r="AR35" s="7">
        <v>175.065</v>
      </c>
      <c r="AS35" s="7">
        <v>180.161</v>
      </c>
      <c r="AT35" s="7">
        <v>186.119</v>
      </c>
      <c r="AU35" s="7">
        <v>179.791</v>
      </c>
      <c r="AV35" s="7">
        <v>184.92699999999999</v>
      </c>
      <c r="AW35" s="7">
        <v>196.80799999999999</v>
      </c>
      <c r="AX35" s="7">
        <v>193.595</v>
      </c>
      <c r="AY35" s="7">
        <v>206.62899999999999</v>
      </c>
      <c r="AZ35" s="7">
        <v>226.489</v>
      </c>
      <c r="BA35" s="7">
        <v>228.542</v>
      </c>
      <c r="BB35" s="7">
        <v>242.78800000000001</v>
      </c>
      <c r="BC35" s="7">
        <v>255.31399999999999</v>
      </c>
      <c r="BD35" s="7">
        <v>258.786</v>
      </c>
      <c r="BE35" s="7">
        <v>268.65199999999999</v>
      </c>
      <c r="BF35" s="7">
        <v>280.54199999999997</v>
      </c>
      <c r="BG35" s="7">
        <v>290.51900000000001</v>
      </c>
      <c r="BH35" s="7">
        <v>306.27100000000002</v>
      </c>
      <c r="BI35" s="7">
        <v>331.96899999999999</v>
      </c>
      <c r="BJ35" s="7">
        <v>337.77300000000002</v>
      </c>
      <c r="BK35" s="7">
        <v>303.20400000000001</v>
      </c>
      <c r="BL35" s="7">
        <v>316.72300000000001</v>
      </c>
      <c r="BM35" s="7">
        <v>325.58</v>
      </c>
      <c r="BN35" s="7">
        <v>321.11500000000001</v>
      </c>
      <c r="BO35" s="7">
        <v>319.68700000000001</v>
      </c>
      <c r="BP35" s="7">
        <v>330.197</v>
      </c>
      <c r="BQ35" s="7">
        <v>359.20800000000003</v>
      </c>
      <c r="BR35" s="7">
        <v>362.88900000000001</v>
      </c>
      <c r="BS35" s="7">
        <v>374.28199999999998</v>
      </c>
      <c r="BT35" s="7">
        <v>383.91199999999998</v>
      </c>
      <c r="BU35" s="7">
        <v>424.40100000000001</v>
      </c>
      <c r="BV35" s="7">
        <v>379.94200000000001</v>
      </c>
      <c r="BW35" s="7">
        <v>437.392</v>
      </c>
      <c r="BX35" s="7">
        <v>441.274</v>
      </c>
    </row>
    <row r="36" spans="1:76" x14ac:dyDescent="0.2">
      <c r="A36" s="8" t="s">
        <v>125</v>
      </c>
      <c r="B36" s="8" t="s">
        <v>126</v>
      </c>
      <c r="C36" s="7">
        <v>0.308</v>
      </c>
      <c r="D36" s="7">
        <v>0.36199999999999999</v>
      </c>
      <c r="E36" s="7">
        <v>0.45300000000000001</v>
      </c>
      <c r="F36" s="7">
        <v>0.52200000000000002</v>
      </c>
      <c r="G36" s="7">
        <v>0.55800000000000005</v>
      </c>
      <c r="H36" s="7">
        <v>0.58099999999999996</v>
      </c>
      <c r="I36" s="7">
        <v>0.61</v>
      </c>
      <c r="J36" s="7">
        <v>0.69199999999999995</v>
      </c>
      <c r="K36" s="7">
        <v>0.78</v>
      </c>
      <c r="L36" s="7">
        <v>0.82499999999999996</v>
      </c>
      <c r="M36" s="7">
        <v>0.86799999999999999</v>
      </c>
      <c r="N36" s="7">
        <v>0.996</v>
      </c>
      <c r="O36" s="7">
        <v>1.08</v>
      </c>
      <c r="P36" s="7">
        <v>1.258</v>
      </c>
      <c r="Q36" s="7">
        <v>1.3340000000000001</v>
      </c>
      <c r="R36" s="7">
        <v>1.4630000000000001</v>
      </c>
      <c r="S36" s="7">
        <v>1.6180000000000001</v>
      </c>
      <c r="T36" s="7">
        <v>1.71</v>
      </c>
      <c r="U36" s="7">
        <v>1.919</v>
      </c>
      <c r="V36" s="7">
        <v>2.097</v>
      </c>
      <c r="W36" s="7">
        <v>2.4500000000000002</v>
      </c>
      <c r="X36" s="7">
        <v>2.843</v>
      </c>
      <c r="Y36" s="7">
        <v>3.3849999999999998</v>
      </c>
      <c r="Z36" s="7">
        <v>4.0229999999999997</v>
      </c>
      <c r="AA36" s="7">
        <v>5.0739999999999998</v>
      </c>
      <c r="AB36" s="7">
        <v>6.5890000000000004</v>
      </c>
      <c r="AC36" s="7">
        <v>6.851</v>
      </c>
      <c r="AD36" s="7">
        <v>8.1329999999999991</v>
      </c>
      <c r="AE36" s="7">
        <v>9.8640000000000008</v>
      </c>
      <c r="AF36" s="7">
        <v>11.304</v>
      </c>
      <c r="AG36" s="7">
        <v>13.394</v>
      </c>
      <c r="AH36" s="7">
        <v>17.236000000000001</v>
      </c>
      <c r="AI36" s="7">
        <v>21.8</v>
      </c>
      <c r="AJ36" s="7">
        <v>23.218</v>
      </c>
      <c r="AK36" s="7">
        <v>25.387</v>
      </c>
      <c r="AL36" s="7">
        <v>28.361999999999998</v>
      </c>
      <c r="AM36" s="7">
        <v>30.959</v>
      </c>
      <c r="AN36" s="7">
        <v>31.297999999999998</v>
      </c>
      <c r="AO36" s="7">
        <v>33.387</v>
      </c>
      <c r="AP36" s="7">
        <v>38.301000000000002</v>
      </c>
      <c r="AQ36" s="7">
        <v>46.463000000000001</v>
      </c>
      <c r="AR36" s="7">
        <v>51.140999999999998</v>
      </c>
      <c r="AS36" s="7">
        <v>62.258000000000003</v>
      </c>
      <c r="AT36" s="7">
        <v>62.728999999999999</v>
      </c>
      <c r="AU36" s="7">
        <v>70.031000000000006</v>
      </c>
      <c r="AV36" s="7">
        <v>72.555999999999997</v>
      </c>
      <c r="AW36" s="7">
        <v>73.905000000000001</v>
      </c>
      <c r="AX36" s="7">
        <v>80.31</v>
      </c>
      <c r="AY36" s="7">
        <v>93.76</v>
      </c>
      <c r="AZ36" s="7">
        <v>104.63</v>
      </c>
      <c r="BA36" s="7">
        <v>114.92400000000001</v>
      </c>
      <c r="BB36" s="7">
        <v>133.06200000000001</v>
      </c>
      <c r="BC36" s="7">
        <v>151.92099999999999</v>
      </c>
      <c r="BD36" s="7">
        <v>147.63999999999999</v>
      </c>
      <c r="BE36" s="7">
        <v>162.22800000000001</v>
      </c>
      <c r="BF36" s="7">
        <v>180.40600000000001</v>
      </c>
      <c r="BG36" s="7">
        <v>204.45699999999999</v>
      </c>
      <c r="BH36" s="7">
        <v>233.202</v>
      </c>
      <c r="BI36" s="7">
        <v>272.09199999999998</v>
      </c>
      <c r="BJ36" s="7">
        <v>276.36200000000002</v>
      </c>
      <c r="BK36" s="7">
        <v>239.887</v>
      </c>
      <c r="BL36" s="7">
        <v>221.05799999999999</v>
      </c>
      <c r="BM36" s="7">
        <v>233.17500000000001</v>
      </c>
      <c r="BN36" s="7">
        <v>209.506</v>
      </c>
      <c r="BO36" s="7">
        <v>209.33699999999999</v>
      </c>
      <c r="BP36" s="7">
        <v>216.95099999999999</v>
      </c>
      <c r="BQ36" s="7">
        <v>224.03800000000001</v>
      </c>
      <c r="BR36" s="7">
        <v>225.613</v>
      </c>
      <c r="BS36" s="7">
        <v>212.767</v>
      </c>
      <c r="BT36" s="7">
        <v>232.559</v>
      </c>
      <c r="BU36" s="7">
        <v>240.767</v>
      </c>
      <c r="BV36" s="7">
        <v>169.02500000000001</v>
      </c>
      <c r="BW36" s="7">
        <v>220.98400000000001</v>
      </c>
      <c r="BX36" s="7">
        <v>242.327</v>
      </c>
    </row>
    <row r="37" spans="1:76" x14ac:dyDescent="0.2">
      <c r="A37" s="8" t="s">
        <v>127</v>
      </c>
      <c r="B37" s="8" t="s">
        <v>128</v>
      </c>
      <c r="C37" s="7">
        <v>6.7000000000000004E-2</v>
      </c>
      <c r="D37" s="7">
        <v>8.3000000000000004E-2</v>
      </c>
      <c r="E37" s="7">
        <v>0.10299999999999999</v>
      </c>
      <c r="F37" s="7">
        <v>0.12</v>
      </c>
      <c r="G37" s="7">
        <v>0.14000000000000001</v>
      </c>
      <c r="H37" s="7">
        <v>0.157</v>
      </c>
      <c r="I37" s="7">
        <v>0.17699999999999999</v>
      </c>
      <c r="J37" s="7">
        <v>0.20899999999999999</v>
      </c>
      <c r="K37" s="7">
        <v>0.251</v>
      </c>
      <c r="L37" s="7">
        <v>0.30199999999999999</v>
      </c>
      <c r="M37" s="7">
        <v>0.311</v>
      </c>
      <c r="N37" s="7">
        <v>0.34799999999999998</v>
      </c>
      <c r="O37" s="7">
        <v>0.39100000000000001</v>
      </c>
      <c r="P37" s="7">
        <v>0.48</v>
      </c>
      <c r="Q37" s="7">
        <v>0.504</v>
      </c>
      <c r="R37" s="7">
        <v>0.57399999999999995</v>
      </c>
      <c r="S37" s="7">
        <v>0.64500000000000002</v>
      </c>
      <c r="T37" s="7">
        <v>0.68100000000000005</v>
      </c>
      <c r="U37" s="7">
        <v>0.81499999999999995</v>
      </c>
      <c r="V37" s="7">
        <v>1.0009999999999999</v>
      </c>
      <c r="W37" s="7">
        <v>1.25</v>
      </c>
      <c r="X37" s="7">
        <v>1.49</v>
      </c>
      <c r="Y37" s="7">
        <v>1.786</v>
      </c>
      <c r="Z37" s="7">
        <v>2.0619999999999998</v>
      </c>
      <c r="AA37" s="7">
        <v>2.6150000000000002</v>
      </c>
      <c r="AB37" s="7">
        <v>3.69</v>
      </c>
      <c r="AC37" s="7">
        <v>4.0030000000000001</v>
      </c>
      <c r="AD37" s="7">
        <v>4.7889999999999997</v>
      </c>
      <c r="AE37" s="7">
        <v>5.8579999999999997</v>
      </c>
      <c r="AF37" s="7">
        <v>6.6589999999999998</v>
      </c>
      <c r="AG37" s="7">
        <v>7.8529999999999998</v>
      </c>
      <c r="AH37" s="7">
        <v>10.212</v>
      </c>
      <c r="AI37" s="7">
        <v>13.148999999999999</v>
      </c>
      <c r="AJ37" s="7">
        <v>15.368</v>
      </c>
      <c r="AK37" s="7">
        <v>16.78</v>
      </c>
      <c r="AL37" s="7">
        <v>17.949000000000002</v>
      </c>
      <c r="AM37" s="7">
        <v>18.823</v>
      </c>
      <c r="AN37" s="7">
        <v>18.419</v>
      </c>
      <c r="AO37" s="7">
        <v>18.152999999999999</v>
      </c>
      <c r="AP37" s="7">
        <v>20.018999999999998</v>
      </c>
      <c r="AQ37" s="7">
        <v>22.864999999999998</v>
      </c>
      <c r="AR37" s="7">
        <v>25.393999999999998</v>
      </c>
      <c r="AS37" s="7">
        <v>30.228999999999999</v>
      </c>
      <c r="AT37" s="7">
        <v>28.713000000000001</v>
      </c>
      <c r="AU37" s="7">
        <v>30.024999999999999</v>
      </c>
      <c r="AV37" s="7">
        <v>28.35</v>
      </c>
      <c r="AW37" s="7">
        <v>29.852</v>
      </c>
      <c r="AX37" s="7">
        <v>32.473999999999997</v>
      </c>
      <c r="AY37" s="7">
        <v>32.125</v>
      </c>
      <c r="AZ37" s="7">
        <v>33.390999999999998</v>
      </c>
      <c r="BA37" s="7">
        <v>34.271999999999998</v>
      </c>
      <c r="BB37" s="7">
        <v>46.045000000000002</v>
      </c>
      <c r="BC37" s="7">
        <v>61.923000000000002</v>
      </c>
      <c r="BD37" s="7">
        <v>58.406999999999996</v>
      </c>
      <c r="BE37" s="7">
        <v>50.898000000000003</v>
      </c>
      <c r="BF37" s="7">
        <v>42.750999999999998</v>
      </c>
      <c r="BG37" s="7">
        <v>46.037999999999997</v>
      </c>
      <c r="BH37" s="7">
        <v>52.567999999999998</v>
      </c>
      <c r="BI37" s="7">
        <v>69.234999999999999</v>
      </c>
      <c r="BJ37" s="7">
        <v>75.923000000000002</v>
      </c>
      <c r="BK37" s="7">
        <v>59.98</v>
      </c>
      <c r="BL37" s="7">
        <v>52.606000000000002</v>
      </c>
      <c r="BM37" s="7">
        <v>65.543999999999997</v>
      </c>
      <c r="BN37" s="7">
        <v>53.360999999999997</v>
      </c>
      <c r="BO37" s="7">
        <v>58.557000000000002</v>
      </c>
      <c r="BP37" s="7">
        <v>57.280999999999999</v>
      </c>
      <c r="BQ37" s="7">
        <v>48.612000000000002</v>
      </c>
      <c r="BR37" s="7">
        <v>53.877000000000002</v>
      </c>
      <c r="BS37" s="7">
        <v>53.600999999999999</v>
      </c>
      <c r="BT37" s="7">
        <v>52.276000000000003</v>
      </c>
      <c r="BU37" s="7">
        <v>49.411999999999999</v>
      </c>
      <c r="BV37" s="7">
        <v>51.345999999999997</v>
      </c>
      <c r="BW37" s="7">
        <v>58.649000000000001</v>
      </c>
      <c r="BX37" s="7">
        <v>71.959000000000003</v>
      </c>
    </row>
    <row r="38" spans="1:76" x14ac:dyDescent="0.2">
      <c r="A38" s="8" t="s">
        <v>129</v>
      </c>
      <c r="B38" s="8" t="s">
        <v>130</v>
      </c>
      <c r="C38" s="7">
        <v>0.23799999999999999</v>
      </c>
      <c r="D38" s="7">
        <v>0.27700000000000002</v>
      </c>
      <c r="E38" s="7">
        <v>0.34699999999999998</v>
      </c>
      <c r="F38" s="7">
        <v>0.39900000000000002</v>
      </c>
      <c r="G38" s="7">
        <v>0.41499999999999998</v>
      </c>
      <c r="H38" s="7">
        <v>0.41899999999999998</v>
      </c>
      <c r="I38" s="7">
        <v>0.42699999999999999</v>
      </c>
      <c r="J38" s="7">
        <v>0.47699999999999998</v>
      </c>
      <c r="K38" s="7">
        <v>0.52200000000000002</v>
      </c>
      <c r="L38" s="7">
        <v>0.51400000000000001</v>
      </c>
      <c r="M38" s="7">
        <v>0.54700000000000004</v>
      </c>
      <c r="N38" s="7">
        <v>0.63500000000000001</v>
      </c>
      <c r="O38" s="7">
        <v>0.67300000000000004</v>
      </c>
      <c r="P38" s="7">
        <v>0.75800000000000001</v>
      </c>
      <c r="Q38" s="7">
        <v>0.80500000000000005</v>
      </c>
      <c r="R38" s="7">
        <v>0.85899999999999999</v>
      </c>
      <c r="S38" s="7">
        <v>0.93799999999999994</v>
      </c>
      <c r="T38" s="7">
        <v>0.99</v>
      </c>
      <c r="U38" s="7">
        <v>1.0529999999999999</v>
      </c>
      <c r="V38" s="7">
        <v>1.0369999999999999</v>
      </c>
      <c r="W38" s="7">
        <v>1.1279999999999999</v>
      </c>
      <c r="X38" s="7">
        <v>1.268</v>
      </c>
      <c r="Y38" s="7">
        <v>1.5</v>
      </c>
      <c r="Z38" s="7">
        <v>1.8480000000000001</v>
      </c>
      <c r="AA38" s="7">
        <v>2.3119999999999998</v>
      </c>
      <c r="AB38" s="7">
        <v>2.6989999999999998</v>
      </c>
      <c r="AC38" s="7">
        <v>2.6320000000000001</v>
      </c>
      <c r="AD38" s="7">
        <v>3.0979999999999999</v>
      </c>
      <c r="AE38" s="7">
        <v>3.714</v>
      </c>
      <c r="AF38" s="7">
        <v>4.3040000000000003</v>
      </c>
      <c r="AG38" s="7">
        <v>5.085</v>
      </c>
      <c r="AH38" s="7">
        <v>6.45</v>
      </c>
      <c r="AI38" s="7">
        <v>7.9370000000000003</v>
      </c>
      <c r="AJ38" s="7">
        <v>7.0890000000000004</v>
      </c>
      <c r="AK38" s="7">
        <v>7.68</v>
      </c>
      <c r="AL38" s="7">
        <v>9.0749999999999993</v>
      </c>
      <c r="AM38" s="7">
        <v>9.6050000000000004</v>
      </c>
      <c r="AN38" s="7">
        <v>10.403</v>
      </c>
      <c r="AO38" s="7">
        <v>11.827</v>
      </c>
      <c r="AP38" s="7">
        <v>14.766999999999999</v>
      </c>
      <c r="AQ38" s="7">
        <v>19.015000000000001</v>
      </c>
      <c r="AR38" s="7">
        <v>19.986000000000001</v>
      </c>
      <c r="AS38" s="7">
        <v>25.968</v>
      </c>
      <c r="AT38" s="7">
        <v>28.594000000000001</v>
      </c>
      <c r="AU38" s="7">
        <v>35.058</v>
      </c>
      <c r="AV38" s="7">
        <v>37.656999999999996</v>
      </c>
      <c r="AW38" s="7">
        <v>40.215000000000003</v>
      </c>
      <c r="AX38" s="7">
        <v>42.091999999999999</v>
      </c>
      <c r="AY38" s="7">
        <v>53.972999999999999</v>
      </c>
      <c r="AZ38" s="7">
        <v>62.783000000000001</v>
      </c>
      <c r="BA38" s="7">
        <v>66.212000000000003</v>
      </c>
      <c r="BB38" s="7">
        <v>73.388999999999996</v>
      </c>
      <c r="BC38" s="7">
        <v>83.385000000000005</v>
      </c>
      <c r="BD38" s="7">
        <v>93.778999999999996</v>
      </c>
      <c r="BE38" s="7">
        <v>103.505</v>
      </c>
      <c r="BF38" s="7">
        <v>125.08199999999999</v>
      </c>
      <c r="BG38" s="7">
        <v>137.64599999999999</v>
      </c>
      <c r="BH38" s="7">
        <v>153.90799999999999</v>
      </c>
      <c r="BI38" s="7">
        <v>170.23699999999999</v>
      </c>
      <c r="BJ38" s="7">
        <v>176.971</v>
      </c>
      <c r="BK38" s="7">
        <v>168.00800000000001</v>
      </c>
      <c r="BL38" s="7">
        <v>148.08099999999999</v>
      </c>
      <c r="BM38" s="7">
        <v>152.86199999999999</v>
      </c>
      <c r="BN38" s="7">
        <v>146.172</v>
      </c>
      <c r="BO38" s="7">
        <v>141.59800000000001</v>
      </c>
      <c r="BP38" s="7">
        <v>150.03100000000001</v>
      </c>
      <c r="BQ38" s="7">
        <v>172.67699999999999</v>
      </c>
      <c r="BR38" s="7">
        <v>161.679</v>
      </c>
      <c r="BS38" s="7">
        <v>152.291</v>
      </c>
      <c r="BT38" s="7">
        <v>166.233</v>
      </c>
      <c r="BU38" s="7">
        <v>183.2</v>
      </c>
      <c r="BV38" s="7">
        <v>151.614</v>
      </c>
      <c r="BW38" s="7">
        <v>151.828</v>
      </c>
      <c r="BX38" s="7">
        <v>153.405</v>
      </c>
    </row>
    <row r="39" spans="1:76" x14ac:dyDescent="0.2">
      <c r="A39" s="8" t="s">
        <v>131</v>
      </c>
      <c r="B39" s="8" t="s">
        <v>132</v>
      </c>
      <c r="AU39" s="7">
        <v>33.796999999999997</v>
      </c>
      <c r="AV39" s="7">
        <v>36.392000000000003</v>
      </c>
      <c r="AW39" s="7">
        <v>38.631999999999998</v>
      </c>
      <c r="AX39" s="7">
        <v>40.207000000000001</v>
      </c>
      <c r="AY39" s="7">
        <v>52.011000000000003</v>
      </c>
      <c r="AZ39" s="7">
        <v>60.692</v>
      </c>
      <c r="BA39" s="7">
        <v>64.114999999999995</v>
      </c>
      <c r="BB39" s="7">
        <v>71.641000000000005</v>
      </c>
      <c r="BC39" s="7">
        <v>81.817999999999998</v>
      </c>
      <c r="BD39" s="7">
        <v>91.962999999999994</v>
      </c>
      <c r="BE39" s="7">
        <v>101.986</v>
      </c>
      <c r="BF39" s="7">
        <v>123.575</v>
      </c>
      <c r="BG39" s="7">
        <v>135.786</v>
      </c>
      <c r="BH39" s="7">
        <v>151.52000000000001</v>
      </c>
      <c r="BI39" s="7">
        <v>167.411</v>
      </c>
      <c r="BJ39" s="7">
        <v>173.578</v>
      </c>
      <c r="BK39" s="7">
        <v>164.15299999999999</v>
      </c>
      <c r="BL39" s="7">
        <v>145.91200000000001</v>
      </c>
      <c r="BM39" s="7">
        <v>150.33500000000001</v>
      </c>
      <c r="BN39" s="7">
        <v>144.643</v>
      </c>
      <c r="BO39" s="7">
        <v>140.06100000000001</v>
      </c>
      <c r="BP39" s="7">
        <v>148.23099999999999</v>
      </c>
      <c r="BQ39" s="7">
        <v>170.684</v>
      </c>
      <c r="BR39" s="7">
        <v>159.34</v>
      </c>
      <c r="BS39" s="7">
        <v>147.87</v>
      </c>
      <c r="BT39" s="7">
        <v>165.035</v>
      </c>
      <c r="BU39" s="7">
        <v>181.43799999999999</v>
      </c>
      <c r="BV39" s="7">
        <v>150.12700000000001</v>
      </c>
      <c r="BW39" s="7">
        <v>151.12100000000001</v>
      </c>
    </row>
    <row r="40" spans="1:76" x14ac:dyDescent="0.2">
      <c r="A40" s="8" t="s">
        <v>133</v>
      </c>
      <c r="B40" s="8" t="s">
        <v>134</v>
      </c>
      <c r="AU40" s="7">
        <v>1.2609999999999999</v>
      </c>
      <c r="AV40" s="7">
        <v>1.266</v>
      </c>
      <c r="AW40" s="7">
        <v>1.5820000000000001</v>
      </c>
      <c r="AX40" s="7">
        <v>1.8839999999999999</v>
      </c>
      <c r="AY40" s="7">
        <v>1.9610000000000001</v>
      </c>
      <c r="AZ40" s="7">
        <v>2.0920000000000001</v>
      </c>
      <c r="BA40" s="7">
        <v>2.097</v>
      </c>
      <c r="BB40" s="7">
        <v>1.748</v>
      </c>
      <c r="BC40" s="7">
        <v>1.5669999999999999</v>
      </c>
      <c r="BD40" s="7">
        <v>1.8160000000000001</v>
      </c>
      <c r="BE40" s="7">
        <v>1.5189999999999999</v>
      </c>
      <c r="BF40" s="7">
        <v>1.5069999999999999</v>
      </c>
      <c r="BG40" s="7">
        <v>1.86</v>
      </c>
      <c r="BH40" s="7">
        <v>2.3879999999999999</v>
      </c>
      <c r="BI40" s="7">
        <v>2.8260000000000001</v>
      </c>
      <c r="BJ40" s="7">
        <v>3.3929999999999998</v>
      </c>
      <c r="BK40" s="7">
        <v>3.855</v>
      </c>
      <c r="BL40" s="7">
        <v>2.169</v>
      </c>
      <c r="BM40" s="7">
        <v>2.5270000000000001</v>
      </c>
      <c r="BN40" s="7">
        <v>1.5289999999999999</v>
      </c>
      <c r="BO40" s="7">
        <v>1.5369999999999999</v>
      </c>
      <c r="BP40" s="7">
        <v>1.8</v>
      </c>
      <c r="BQ40" s="7">
        <v>1.9930000000000001</v>
      </c>
      <c r="BR40" s="7">
        <v>2.339</v>
      </c>
      <c r="BS40" s="7">
        <v>4.4210000000000003</v>
      </c>
      <c r="BT40" s="7">
        <v>1.198</v>
      </c>
      <c r="BU40" s="7">
        <v>1.762</v>
      </c>
      <c r="BV40" s="7">
        <v>1.4870000000000001</v>
      </c>
      <c r="BW40" s="7">
        <v>0.70699999999999996</v>
      </c>
    </row>
    <row r="41" spans="1:76" x14ac:dyDescent="0.2">
      <c r="A41" s="8" t="s">
        <v>535</v>
      </c>
      <c r="B41" s="8" t="s">
        <v>536</v>
      </c>
      <c r="AT41" s="7">
        <v>-0.60199999999999998</v>
      </c>
      <c r="AU41" s="7">
        <v>-0.68600000000000005</v>
      </c>
      <c r="AV41" s="7">
        <v>1.02</v>
      </c>
      <c r="AW41" s="7">
        <v>-1.88</v>
      </c>
      <c r="AX41" s="7">
        <v>1.3240000000000001</v>
      </c>
      <c r="AY41" s="7">
        <v>3.4529999999999998</v>
      </c>
      <c r="AZ41" s="7">
        <v>3.7709999999999999</v>
      </c>
      <c r="BA41" s="7">
        <v>9.359</v>
      </c>
      <c r="BB41" s="7">
        <v>7.3929999999999998</v>
      </c>
      <c r="BC41" s="7">
        <v>8.3000000000000004E-2</v>
      </c>
      <c r="BD41" s="7">
        <v>-10.872999999999999</v>
      </c>
      <c r="BE41" s="7">
        <v>2.2509999999999999</v>
      </c>
      <c r="BF41" s="7">
        <v>7.4729999999999999</v>
      </c>
      <c r="BG41" s="7">
        <v>16.722999999999999</v>
      </c>
      <c r="BH41" s="7">
        <v>18.23</v>
      </c>
      <c r="BI41" s="7">
        <v>23.013999999999999</v>
      </c>
      <c r="BJ41" s="7">
        <v>11.976000000000001</v>
      </c>
      <c r="BK41" s="7">
        <v>6.694</v>
      </c>
      <c r="BL41" s="7">
        <v>14.808</v>
      </c>
      <c r="BM41" s="7">
        <v>9.8620000000000001</v>
      </c>
      <c r="BN41" s="7">
        <v>6.875</v>
      </c>
      <c r="BO41" s="7">
        <v>5.7</v>
      </c>
      <c r="BP41" s="7">
        <v>6.2629999999999999</v>
      </c>
      <c r="BQ41" s="7">
        <v>-0.33600000000000002</v>
      </c>
      <c r="BR41" s="7">
        <v>7.7450000000000001</v>
      </c>
      <c r="BS41" s="7">
        <v>4.6559999999999997</v>
      </c>
      <c r="BT41" s="7">
        <v>11.773999999999999</v>
      </c>
      <c r="BU41" s="7">
        <v>6.2859999999999996</v>
      </c>
      <c r="BV41" s="7">
        <v>-34.904000000000003</v>
      </c>
      <c r="BW41" s="7">
        <v>8.9440000000000008</v>
      </c>
      <c r="BX41" s="7">
        <v>14.146000000000001</v>
      </c>
    </row>
    <row r="42" spans="1:76" x14ac:dyDescent="0.2">
      <c r="A42" s="8" t="s">
        <v>135</v>
      </c>
      <c r="B42" s="8" t="s">
        <v>136</v>
      </c>
      <c r="C42" s="7">
        <v>3.0000000000000001E-3</v>
      </c>
      <c r="D42" s="7">
        <v>3.0000000000000001E-3</v>
      </c>
      <c r="E42" s="7">
        <v>3.0000000000000001E-3</v>
      </c>
      <c r="F42" s="7">
        <v>3.0000000000000001E-3</v>
      </c>
      <c r="G42" s="7">
        <v>3.0000000000000001E-3</v>
      </c>
      <c r="H42" s="7">
        <v>5.0000000000000001E-3</v>
      </c>
      <c r="I42" s="7">
        <v>6.0000000000000001E-3</v>
      </c>
      <c r="J42" s="7">
        <v>6.0000000000000001E-3</v>
      </c>
      <c r="K42" s="7">
        <v>7.0000000000000001E-3</v>
      </c>
      <c r="L42" s="7">
        <v>8.9999999999999993E-3</v>
      </c>
      <c r="M42" s="7">
        <v>0.01</v>
      </c>
      <c r="N42" s="7">
        <v>1.4E-2</v>
      </c>
      <c r="O42" s="7">
        <v>1.6E-2</v>
      </c>
      <c r="P42" s="7">
        <v>0.02</v>
      </c>
      <c r="Q42" s="7">
        <v>2.4E-2</v>
      </c>
      <c r="R42" s="7">
        <v>0.03</v>
      </c>
      <c r="S42" s="7">
        <v>3.5000000000000003E-2</v>
      </c>
      <c r="T42" s="7">
        <v>3.9E-2</v>
      </c>
      <c r="U42" s="7">
        <v>0.05</v>
      </c>
      <c r="V42" s="7">
        <v>5.8999999999999997E-2</v>
      </c>
      <c r="W42" s="7">
        <v>7.1999999999999995E-2</v>
      </c>
      <c r="X42" s="7">
        <v>8.5999999999999993E-2</v>
      </c>
      <c r="Y42" s="7">
        <v>9.9000000000000005E-2</v>
      </c>
      <c r="Z42" s="7">
        <v>0.113</v>
      </c>
      <c r="AA42" s="7">
        <v>0.14699999999999999</v>
      </c>
      <c r="AB42" s="7">
        <v>0.2</v>
      </c>
      <c r="AC42" s="7">
        <v>0.216</v>
      </c>
      <c r="AD42" s="7">
        <v>0.247</v>
      </c>
      <c r="AE42" s="7">
        <v>0.29199999999999998</v>
      </c>
      <c r="AF42" s="7">
        <v>0.34100000000000003</v>
      </c>
      <c r="AG42" s="7">
        <v>0.45600000000000002</v>
      </c>
      <c r="AH42" s="7">
        <v>0.57399999999999995</v>
      </c>
      <c r="AI42" s="7">
        <v>0.71399999999999997</v>
      </c>
      <c r="AJ42" s="7">
        <v>0.76200000000000001</v>
      </c>
      <c r="AK42" s="7">
        <v>0.92700000000000005</v>
      </c>
      <c r="AL42" s="7">
        <v>1.3380000000000001</v>
      </c>
      <c r="AM42" s="7">
        <v>2.5310000000000001</v>
      </c>
      <c r="AN42" s="7">
        <v>2.4769999999999999</v>
      </c>
      <c r="AO42" s="7">
        <v>3.407</v>
      </c>
      <c r="AP42" s="7">
        <v>3.5150000000000001</v>
      </c>
      <c r="AQ42" s="7">
        <v>4.5830000000000002</v>
      </c>
      <c r="AR42" s="7">
        <v>5.7610000000000001</v>
      </c>
      <c r="AS42" s="7">
        <v>6.0609999999999999</v>
      </c>
      <c r="AT42" s="7">
        <v>6.0250000000000004</v>
      </c>
      <c r="AU42" s="7">
        <v>5.633</v>
      </c>
      <c r="AV42" s="7">
        <v>5.5279999999999996</v>
      </c>
      <c r="AW42" s="7">
        <v>5.7190000000000003</v>
      </c>
      <c r="AX42" s="7">
        <v>4.4210000000000003</v>
      </c>
      <c r="AY42" s="7">
        <v>4.21</v>
      </c>
      <c r="AZ42" s="7">
        <v>4.6849999999999996</v>
      </c>
      <c r="BA42" s="7">
        <v>5.0810000000000004</v>
      </c>
      <c r="BB42" s="7">
        <v>6.2350000000000003</v>
      </c>
      <c r="BC42" s="7">
        <v>6.53</v>
      </c>
      <c r="BD42" s="7">
        <v>6.3280000000000003</v>
      </c>
      <c r="BE42" s="7">
        <v>5.5750000000000002</v>
      </c>
      <c r="BF42" s="7">
        <v>5.101</v>
      </c>
      <c r="BG42" s="7">
        <v>4.05</v>
      </c>
      <c r="BH42" s="7">
        <v>8.4960000000000004</v>
      </c>
      <c r="BI42" s="7">
        <v>9.6059999999999999</v>
      </c>
      <c r="BJ42" s="7">
        <v>11.492000000000001</v>
      </c>
      <c r="BK42" s="7">
        <v>5.2050000000000001</v>
      </c>
      <c r="BL42" s="7">
        <v>5.5629999999999997</v>
      </c>
      <c r="BM42" s="7">
        <v>4.907</v>
      </c>
      <c r="BN42" s="7">
        <v>3.0979999999999999</v>
      </c>
      <c r="BO42" s="7">
        <v>3.4820000000000002</v>
      </c>
      <c r="BP42" s="7">
        <v>3.3759999999999999</v>
      </c>
      <c r="BQ42" s="7">
        <v>3.085</v>
      </c>
      <c r="BR42" s="7">
        <v>2.3119999999999998</v>
      </c>
      <c r="BS42" s="7">
        <v>2.2189999999999999</v>
      </c>
      <c r="BT42" s="7">
        <v>2.2759999999999998</v>
      </c>
      <c r="BU42" s="7">
        <v>1.869</v>
      </c>
      <c r="BV42" s="7">
        <v>0.97</v>
      </c>
      <c r="BW42" s="7">
        <v>1.5640000000000001</v>
      </c>
      <c r="BX42" s="7">
        <v>2.8170000000000002</v>
      </c>
    </row>
    <row r="43" spans="1:76" x14ac:dyDescent="0.2">
      <c r="A43" s="8" t="s">
        <v>137</v>
      </c>
      <c r="B43" s="8" t="s">
        <v>138</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c r="W43" s="7">
        <v>0</v>
      </c>
      <c r="X43" s="7">
        <v>0</v>
      </c>
      <c r="Y43" s="7">
        <v>0</v>
      </c>
      <c r="Z43" s="7">
        <v>0</v>
      </c>
      <c r="AA43" s="7">
        <v>0</v>
      </c>
      <c r="AB43" s="7">
        <v>0</v>
      </c>
      <c r="AC43" s="7">
        <v>0</v>
      </c>
      <c r="AD43" s="7">
        <v>0</v>
      </c>
      <c r="AE43" s="7">
        <v>0</v>
      </c>
      <c r="AF43" s="7">
        <v>0</v>
      </c>
      <c r="AG43" s="7">
        <v>0</v>
      </c>
      <c r="AH43" s="7">
        <v>0</v>
      </c>
      <c r="AI43" s="7">
        <v>0</v>
      </c>
      <c r="AJ43" s="7">
        <v>0</v>
      </c>
      <c r="AK43" s="7">
        <v>0</v>
      </c>
      <c r="AL43" s="7">
        <v>0</v>
      </c>
      <c r="AM43" s="7">
        <v>0</v>
      </c>
      <c r="AN43" s="7">
        <v>0</v>
      </c>
      <c r="AO43" s="7">
        <v>0</v>
      </c>
      <c r="AP43" s="7">
        <v>0</v>
      </c>
      <c r="AQ43" s="7">
        <v>0</v>
      </c>
      <c r="AR43" s="7">
        <v>0</v>
      </c>
      <c r="AS43" s="7">
        <v>0</v>
      </c>
      <c r="AT43" s="7">
        <v>0</v>
      </c>
      <c r="AU43" s="7">
        <v>0</v>
      </c>
      <c r="AV43" s="7">
        <v>0</v>
      </c>
      <c r="AW43" s="7">
        <v>0</v>
      </c>
      <c r="AX43" s="7">
        <v>0</v>
      </c>
      <c r="AY43" s="7">
        <v>0</v>
      </c>
      <c r="AZ43" s="7">
        <v>0</v>
      </c>
      <c r="BA43" s="7">
        <v>0</v>
      </c>
      <c r="BB43" s="7">
        <v>0</v>
      </c>
      <c r="BC43" s="7">
        <v>0</v>
      </c>
      <c r="BD43" s="7">
        <v>0</v>
      </c>
      <c r="BE43" s="7">
        <v>0</v>
      </c>
      <c r="BF43" s="7">
        <v>0</v>
      </c>
      <c r="BG43" s="7">
        <v>0</v>
      </c>
      <c r="BH43" s="7">
        <v>0</v>
      </c>
      <c r="BI43" s="7">
        <v>0</v>
      </c>
      <c r="BJ43" s="7">
        <v>0</v>
      </c>
      <c r="BK43" s="7">
        <v>0</v>
      </c>
      <c r="BL43" s="7">
        <v>0</v>
      </c>
      <c r="BM43" s="7">
        <v>0</v>
      </c>
      <c r="BN43" s="7">
        <v>0</v>
      </c>
      <c r="BO43" s="7">
        <v>0</v>
      </c>
      <c r="BP43" s="7">
        <v>0</v>
      </c>
      <c r="BQ43" s="7">
        <v>0</v>
      </c>
      <c r="BR43" s="7">
        <v>0</v>
      </c>
      <c r="BS43" s="7">
        <v>0</v>
      </c>
      <c r="BT43" s="7">
        <v>0</v>
      </c>
      <c r="BU43" s="7">
        <v>0</v>
      </c>
      <c r="BV43" s="7">
        <v>0</v>
      </c>
      <c r="BW43" s="7">
        <v>0</v>
      </c>
      <c r="BX43" s="7">
        <v>0</v>
      </c>
    </row>
    <row r="44" spans="1:76" x14ac:dyDescent="0.2">
      <c r="B44" t="s">
        <v>83</v>
      </c>
    </row>
    <row r="45" spans="1:76" x14ac:dyDescent="0.2">
      <c r="A45" s="8" t="s">
        <v>125</v>
      </c>
      <c r="B45" s="8" t="s">
        <v>126</v>
      </c>
      <c r="C45" s="7">
        <v>0.45500000000000002</v>
      </c>
      <c r="D45" s="7">
        <v>0.56299999999999994</v>
      </c>
      <c r="E45" s="7">
        <v>0.71799999999999997</v>
      </c>
      <c r="F45" s="7">
        <v>0.92600000000000005</v>
      </c>
      <c r="G45" s="7">
        <v>0.98699999999999999</v>
      </c>
      <c r="H45" s="7">
        <v>1.0349999999999999</v>
      </c>
      <c r="I45" s="7">
        <v>1.0680000000000001</v>
      </c>
      <c r="J45" s="7">
        <v>1.2070000000000001</v>
      </c>
      <c r="K45" s="7">
        <v>1.383</v>
      </c>
      <c r="L45" s="7">
        <v>1.54</v>
      </c>
      <c r="M45" s="7">
        <v>1.673</v>
      </c>
      <c r="N45" s="7">
        <v>1.88</v>
      </c>
      <c r="O45" s="7">
        <v>2.1179999999999999</v>
      </c>
      <c r="P45" s="7">
        <v>2.383</v>
      </c>
      <c r="Q45" s="7">
        <v>2.6779999999999999</v>
      </c>
      <c r="R45" s="7">
        <v>2.9580000000000002</v>
      </c>
      <c r="S45" s="7">
        <v>3.242</v>
      </c>
      <c r="T45" s="7">
        <v>3.53</v>
      </c>
      <c r="U45" s="7">
        <v>3.85</v>
      </c>
      <c r="V45" s="7">
        <v>4.3659999999999997</v>
      </c>
      <c r="W45" s="7">
        <v>5.4569999999999999</v>
      </c>
      <c r="X45" s="7">
        <v>6.6680000000000001</v>
      </c>
      <c r="Y45" s="7">
        <v>7.7869999999999999</v>
      </c>
      <c r="Z45" s="7">
        <v>8.6010000000000009</v>
      </c>
      <c r="AA45" s="7">
        <v>10.478999999999999</v>
      </c>
      <c r="AB45" s="7">
        <v>14.058999999999999</v>
      </c>
      <c r="AC45" s="7">
        <v>14.742000000000001</v>
      </c>
      <c r="AD45" s="7">
        <v>16.254999999999999</v>
      </c>
      <c r="AE45" s="7">
        <v>19.347999999999999</v>
      </c>
      <c r="AF45" s="7">
        <v>21.59</v>
      </c>
      <c r="AG45" s="7">
        <v>24.872</v>
      </c>
      <c r="AH45" s="7">
        <v>30.408999999999999</v>
      </c>
      <c r="AI45" s="7">
        <v>40.149000000000001</v>
      </c>
      <c r="AJ45" s="7">
        <v>45.158999999999999</v>
      </c>
      <c r="AK45" s="7">
        <v>51.649000000000001</v>
      </c>
      <c r="AL45" s="7">
        <v>56.756</v>
      </c>
      <c r="AM45" s="7">
        <v>60.597999999999999</v>
      </c>
      <c r="AN45" s="7">
        <v>60.46</v>
      </c>
      <c r="AO45" s="7">
        <v>64.875</v>
      </c>
      <c r="AP45" s="7">
        <v>70.230999999999995</v>
      </c>
      <c r="AQ45" s="7">
        <v>84.677999999999997</v>
      </c>
      <c r="AR45" s="7">
        <v>95.963999999999999</v>
      </c>
      <c r="AS45" s="7">
        <v>107.313</v>
      </c>
      <c r="AT45" s="7">
        <v>109.952</v>
      </c>
      <c r="AU45" s="7">
        <v>115.73</v>
      </c>
      <c r="AV45" s="7">
        <v>118.295</v>
      </c>
      <c r="AW45" s="7">
        <v>124.18300000000001</v>
      </c>
      <c r="AX45" s="7">
        <v>121.476</v>
      </c>
      <c r="AY45" s="7">
        <v>134.298</v>
      </c>
      <c r="AZ45" s="7">
        <v>143.09200000000001</v>
      </c>
      <c r="BA45" s="7">
        <v>140.18100000000001</v>
      </c>
      <c r="BB45" s="7">
        <v>170.81800000000001</v>
      </c>
      <c r="BC45" s="7">
        <v>186.79300000000001</v>
      </c>
      <c r="BD45" s="7">
        <v>193.83099999999999</v>
      </c>
      <c r="BE45" s="7">
        <v>205.994</v>
      </c>
      <c r="BF45" s="7">
        <v>228.33500000000001</v>
      </c>
      <c r="BG45" s="7">
        <v>255.977</v>
      </c>
      <c r="BH45" s="7">
        <v>287.642</v>
      </c>
      <c r="BI45" s="7">
        <v>329.34199999999998</v>
      </c>
      <c r="BJ45" s="7">
        <v>351.23200000000003</v>
      </c>
      <c r="BK45" s="7">
        <v>307</v>
      </c>
      <c r="BL45" s="7">
        <v>276.23200000000003</v>
      </c>
      <c r="BM45" s="7">
        <v>283.62599999999998</v>
      </c>
      <c r="BN45" s="7">
        <v>266.16199999999998</v>
      </c>
      <c r="BO45" s="7">
        <v>240.042</v>
      </c>
      <c r="BP45" s="7">
        <v>254.51900000000001</v>
      </c>
      <c r="BQ45" s="7">
        <v>270.48500000000001</v>
      </c>
      <c r="BR45" s="7">
        <v>264.649</v>
      </c>
      <c r="BS45" s="7">
        <v>246.02799999999999</v>
      </c>
      <c r="BT45" s="7">
        <v>276.54399999999998</v>
      </c>
      <c r="BU45" s="7">
        <v>294.87700000000001</v>
      </c>
      <c r="BV45" s="7">
        <v>250.523</v>
      </c>
      <c r="BW45" s="7">
        <v>274.48</v>
      </c>
      <c r="BX45" s="7">
        <v>300.16000000000003</v>
      </c>
    </row>
    <row r="46" spans="1:76" x14ac:dyDescent="0.2">
      <c r="A46" s="8" t="s">
        <v>127</v>
      </c>
      <c r="B46" s="8" t="s">
        <v>128</v>
      </c>
      <c r="C46" s="7">
        <v>0.11899999999999999</v>
      </c>
      <c r="D46" s="7">
        <v>0.151</v>
      </c>
      <c r="E46" s="7">
        <v>0.17199999999999999</v>
      </c>
      <c r="F46" s="7">
        <v>0.255</v>
      </c>
      <c r="G46" s="7">
        <v>0.27</v>
      </c>
      <c r="H46" s="7">
        <v>0.26500000000000001</v>
      </c>
      <c r="I46" s="7">
        <v>0.252</v>
      </c>
      <c r="J46" s="7">
        <v>0.33100000000000002</v>
      </c>
      <c r="K46" s="7">
        <v>0.47099999999999997</v>
      </c>
      <c r="L46" s="7">
        <v>0.61</v>
      </c>
      <c r="M46" s="7">
        <v>0.67100000000000004</v>
      </c>
      <c r="N46" s="7">
        <v>0.72499999999999998</v>
      </c>
      <c r="O46" s="7">
        <v>0.83699999999999997</v>
      </c>
      <c r="P46" s="7">
        <v>0.97799999999999998</v>
      </c>
      <c r="Q46" s="7">
        <v>1.204</v>
      </c>
      <c r="R46" s="7">
        <v>1.3959999999999999</v>
      </c>
      <c r="S46" s="7">
        <v>1.5389999999999999</v>
      </c>
      <c r="T46" s="7">
        <v>1.6930000000000001</v>
      </c>
      <c r="U46" s="7">
        <v>1.849</v>
      </c>
      <c r="V46" s="7">
        <v>2.29</v>
      </c>
      <c r="W46" s="7">
        <v>3.0339999999999998</v>
      </c>
      <c r="X46" s="7">
        <v>4.0309999999999997</v>
      </c>
      <c r="Y46" s="7">
        <v>4.8079999999999998</v>
      </c>
      <c r="Z46" s="7">
        <v>5.1920000000000002</v>
      </c>
      <c r="AA46" s="7">
        <v>6.5449999999999999</v>
      </c>
      <c r="AB46" s="7">
        <v>9.3889999999999993</v>
      </c>
      <c r="AC46" s="7">
        <v>9.7940000000000005</v>
      </c>
      <c r="AD46" s="7">
        <v>11.173999999999999</v>
      </c>
      <c r="AE46" s="7">
        <v>13.331</v>
      </c>
      <c r="AF46" s="7">
        <v>14.631</v>
      </c>
      <c r="AG46" s="7">
        <v>16.605</v>
      </c>
      <c r="AH46" s="7">
        <v>20.481000000000002</v>
      </c>
      <c r="AI46" s="7">
        <v>27.905000000000001</v>
      </c>
      <c r="AJ46" s="7">
        <v>32.698</v>
      </c>
      <c r="AK46" s="7">
        <v>36.713999999999999</v>
      </c>
      <c r="AL46" s="7">
        <v>40.953000000000003</v>
      </c>
      <c r="AM46" s="7">
        <v>42.524000000000001</v>
      </c>
      <c r="AN46" s="7">
        <v>40.356000000000002</v>
      </c>
      <c r="AO46" s="7">
        <v>41.33</v>
      </c>
      <c r="AP46" s="7">
        <v>44.798999999999999</v>
      </c>
      <c r="AQ46" s="7">
        <v>52.082000000000001</v>
      </c>
      <c r="AR46" s="7">
        <v>60.325000000000003</v>
      </c>
      <c r="AS46" s="7">
        <v>66.093999999999994</v>
      </c>
      <c r="AT46" s="7">
        <v>70.805000000000007</v>
      </c>
      <c r="AU46" s="7">
        <v>71.563999999999993</v>
      </c>
      <c r="AV46" s="7">
        <v>67.590999999999994</v>
      </c>
      <c r="AW46" s="7">
        <v>67.135999999999996</v>
      </c>
      <c r="AX46" s="7">
        <v>62.558999999999997</v>
      </c>
      <c r="AY46" s="7">
        <v>60.545000000000002</v>
      </c>
      <c r="AZ46" s="7">
        <v>58.905000000000001</v>
      </c>
      <c r="BA46" s="7">
        <v>53.268000000000001</v>
      </c>
      <c r="BB46" s="7">
        <v>71.738</v>
      </c>
      <c r="BC46" s="7">
        <v>87.622</v>
      </c>
      <c r="BD46" s="7">
        <v>77.936000000000007</v>
      </c>
      <c r="BE46" s="7">
        <v>75.087999999999994</v>
      </c>
      <c r="BF46" s="7">
        <v>71.222999999999999</v>
      </c>
      <c r="BG46" s="7">
        <v>72.683000000000007</v>
      </c>
      <c r="BH46" s="7">
        <v>85.46</v>
      </c>
      <c r="BI46" s="7">
        <v>104.121</v>
      </c>
      <c r="BJ46" s="7">
        <v>119.70699999999999</v>
      </c>
      <c r="BK46" s="7">
        <v>91.492000000000004</v>
      </c>
      <c r="BL46" s="7">
        <v>72.283000000000001</v>
      </c>
      <c r="BM46" s="7">
        <v>84.26</v>
      </c>
      <c r="BN46" s="7">
        <v>75.08</v>
      </c>
      <c r="BO46" s="7">
        <v>71.86</v>
      </c>
      <c r="BP46" s="7">
        <v>72.027000000000001</v>
      </c>
      <c r="BQ46" s="7">
        <v>66.953000000000003</v>
      </c>
      <c r="BR46" s="7">
        <v>65.034999999999997</v>
      </c>
      <c r="BS46" s="7">
        <v>65.141000000000005</v>
      </c>
      <c r="BT46" s="7">
        <v>64.456999999999994</v>
      </c>
      <c r="BU46" s="7">
        <v>62.944000000000003</v>
      </c>
      <c r="BV46" s="7">
        <v>59.61</v>
      </c>
      <c r="BW46" s="7">
        <v>57.295000000000002</v>
      </c>
      <c r="BX46" s="7">
        <v>71.031999999999996</v>
      </c>
    </row>
    <row r="47" spans="1:76" x14ac:dyDescent="0.2">
      <c r="A47" s="8" t="s">
        <v>129</v>
      </c>
      <c r="B47" s="8" t="s">
        <v>130</v>
      </c>
      <c r="C47" s="7">
        <v>0.311</v>
      </c>
      <c r="D47" s="7">
        <v>0.38400000000000001</v>
      </c>
      <c r="E47" s="7">
        <v>0.51300000000000001</v>
      </c>
      <c r="F47" s="7">
        <v>0.622</v>
      </c>
      <c r="G47" s="7">
        <v>0.66700000000000004</v>
      </c>
      <c r="H47" s="7">
        <v>0.71899999999999997</v>
      </c>
      <c r="I47" s="7">
        <v>0.75900000000000001</v>
      </c>
      <c r="J47" s="7">
        <v>0.81399999999999995</v>
      </c>
      <c r="K47" s="7">
        <v>0.871</v>
      </c>
      <c r="L47" s="7">
        <v>0.88100000000000001</v>
      </c>
      <c r="M47" s="7">
        <v>0.93899999999999995</v>
      </c>
      <c r="N47" s="7">
        <v>1.08</v>
      </c>
      <c r="O47" s="7">
        <v>1.1950000000000001</v>
      </c>
      <c r="P47" s="7">
        <v>1.302</v>
      </c>
      <c r="Q47" s="7">
        <v>1.3680000000000001</v>
      </c>
      <c r="R47" s="7">
        <v>1.4490000000000001</v>
      </c>
      <c r="S47" s="7">
        <v>1.581</v>
      </c>
      <c r="T47" s="7">
        <v>1.7070000000000001</v>
      </c>
      <c r="U47" s="7">
        <v>1.875</v>
      </c>
      <c r="V47" s="7">
        <v>1.9279999999999999</v>
      </c>
      <c r="W47" s="7">
        <v>2.262</v>
      </c>
      <c r="X47" s="7">
        <v>2.4569999999999999</v>
      </c>
      <c r="Y47" s="7">
        <v>2.7829999999999999</v>
      </c>
      <c r="Z47" s="7">
        <v>3.1869999999999998</v>
      </c>
      <c r="AA47" s="7">
        <v>3.67</v>
      </c>
      <c r="AB47" s="7">
        <v>4.3680000000000003</v>
      </c>
      <c r="AC47" s="7">
        <v>4.6150000000000002</v>
      </c>
      <c r="AD47" s="7">
        <v>4.694</v>
      </c>
      <c r="AE47" s="7">
        <v>5.61</v>
      </c>
      <c r="AF47" s="7">
        <v>6.5149999999999997</v>
      </c>
      <c r="AG47" s="7">
        <v>7.8010000000000002</v>
      </c>
      <c r="AH47" s="7">
        <v>9.4209999999999994</v>
      </c>
      <c r="AI47" s="7">
        <v>11.621</v>
      </c>
      <c r="AJ47" s="7">
        <v>11.689</v>
      </c>
      <c r="AK47" s="7">
        <v>14.138</v>
      </c>
      <c r="AL47" s="7">
        <v>15.015000000000001</v>
      </c>
      <c r="AM47" s="7">
        <v>17.254999999999999</v>
      </c>
      <c r="AN47" s="7">
        <v>19.300999999999998</v>
      </c>
      <c r="AO47" s="7">
        <v>22.76</v>
      </c>
      <c r="AP47" s="7">
        <v>24.582000000000001</v>
      </c>
      <c r="AQ47" s="7">
        <v>31.65</v>
      </c>
      <c r="AR47" s="7">
        <v>34.664000000000001</v>
      </c>
      <c r="AS47" s="7">
        <v>40.258000000000003</v>
      </c>
      <c r="AT47" s="7">
        <v>41.183999999999997</v>
      </c>
      <c r="AU47" s="7">
        <v>46.753</v>
      </c>
      <c r="AV47" s="7">
        <v>50.165999999999997</v>
      </c>
      <c r="AW47" s="7">
        <v>56.369</v>
      </c>
      <c r="AX47" s="7">
        <v>57.113</v>
      </c>
      <c r="AY47" s="7">
        <v>69.736999999999995</v>
      </c>
      <c r="AZ47" s="7">
        <v>80.819000000000003</v>
      </c>
      <c r="BA47" s="7">
        <v>83.233999999999995</v>
      </c>
      <c r="BB47" s="7">
        <v>95.152000000000001</v>
      </c>
      <c r="BC47" s="7">
        <v>99.370999999999995</v>
      </c>
      <c r="BD47" s="7">
        <v>117.739</v>
      </c>
      <c r="BE47" s="7">
        <v>129.71299999999999</v>
      </c>
      <c r="BF47" s="7">
        <v>150.70599999999999</v>
      </c>
      <c r="BG47" s="7">
        <v>167.67400000000001</v>
      </c>
      <c r="BH47" s="7">
        <v>191.422</v>
      </c>
      <c r="BI47" s="7">
        <v>212.63900000000001</v>
      </c>
      <c r="BJ47" s="7">
        <v>222.81399999999999</v>
      </c>
      <c r="BK47" s="7">
        <v>216.12200000000001</v>
      </c>
      <c r="BL47" s="7">
        <v>195.84899999999999</v>
      </c>
      <c r="BM47" s="7">
        <v>194.744</v>
      </c>
      <c r="BN47" s="7">
        <v>183.244</v>
      </c>
      <c r="BO47" s="7">
        <v>160.00299999999999</v>
      </c>
      <c r="BP47" s="7">
        <v>173.417</v>
      </c>
      <c r="BQ47" s="7">
        <v>193.34700000000001</v>
      </c>
      <c r="BR47" s="7">
        <v>188.61500000000001</v>
      </c>
      <c r="BS47" s="7">
        <v>168.67500000000001</v>
      </c>
      <c r="BT47" s="7">
        <v>198.26499999999999</v>
      </c>
      <c r="BU47" s="7">
        <v>220.39599999999999</v>
      </c>
      <c r="BV47" s="7">
        <v>183.58699999999999</v>
      </c>
      <c r="BW47" s="7">
        <v>192.673</v>
      </c>
      <c r="BX47" s="7">
        <v>206.14699999999999</v>
      </c>
    </row>
    <row r="48" spans="1:76" x14ac:dyDescent="0.2">
      <c r="A48" s="8" t="s">
        <v>131</v>
      </c>
      <c r="B48" s="8" t="s">
        <v>132</v>
      </c>
      <c r="AU48" s="7">
        <v>46.633000000000003</v>
      </c>
      <c r="AV48" s="7">
        <v>50.101999999999997</v>
      </c>
      <c r="AW48" s="7">
        <v>56.332999999999998</v>
      </c>
      <c r="AX48" s="7">
        <v>57.107999999999997</v>
      </c>
      <c r="AY48" s="7">
        <v>69.652000000000001</v>
      </c>
      <c r="AZ48" s="7">
        <v>80.745999999999995</v>
      </c>
      <c r="BA48" s="7">
        <v>82.885999999999996</v>
      </c>
      <c r="BB48" s="7">
        <v>94.853999999999999</v>
      </c>
      <c r="BC48" s="7">
        <v>99.147000000000006</v>
      </c>
      <c r="BD48" s="7">
        <v>117.50700000000001</v>
      </c>
      <c r="BE48" s="7">
        <v>129.47800000000001</v>
      </c>
      <c r="BF48" s="7">
        <v>150.35</v>
      </c>
      <c r="BG48" s="7">
        <v>167.42500000000001</v>
      </c>
      <c r="BH48" s="7">
        <v>190.91</v>
      </c>
      <c r="BI48" s="7">
        <v>212.13300000000001</v>
      </c>
      <c r="BJ48" s="7">
        <v>222.196</v>
      </c>
      <c r="BK48" s="7">
        <v>215.77099999999999</v>
      </c>
      <c r="BL48" s="7">
        <v>195.464</v>
      </c>
      <c r="BM48" s="7">
        <v>194.57499999999999</v>
      </c>
      <c r="BN48" s="7">
        <v>182.673</v>
      </c>
      <c r="BO48" s="7">
        <v>159.52199999999999</v>
      </c>
      <c r="BP48" s="7">
        <v>172.86699999999999</v>
      </c>
      <c r="BQ48" s="7">
        <v>192.227</v>
      </c>
      <c r="BR48" s="7">
        <v>187.077</v>
      </c>
      <c r="BS48" s="7">
        <v>166.559</v>
      </c>
      <c r="BT48" s="7">
        <v>197.57</v>
      </c>
      <c r="BU48" s="7">
        <v>219.696</v>
      </c>
      <c r="BV48" s="7">
        <v>182.494</v>
      </c>
      <c r="BW48" s="7">
        <v>191.31800000000001</v>
      </c>
    </row>
    <row r="49" spans="1:76" x14ac:dyDescent="0.2">
      <c r="A49" s="8" t="s">
        <v>133</v>
      </c>
      <c r="B49" s="8" t="s">
        <v>134</v>
      </c>
      <c r="AU49" s="7">
        <v>0.12</v>
      </c>
      <c r="AV49" s="7">
        <v>6.4000000000000001E-2</v>
      </c>
      <c r="AW49" s="7">
        <v>3.5999999999999997E-2</v>
      </c>
      <c r="AX49" s="7">
        <v>5.0000000000000001E-3</v>
      </c>
      <c r="AY49" s="7">
        <v>8.5000000000000006E-2</v>
      </c>
      <c r="AZ49" s="7">
        <v>7.2999999999999995E-2</v>
      </c>
      <c r="BA49" s="7">
        <v>0.34799999999999998</v>
      </c>
      <c r="BB49" s="7">
        <v>0.29799999999999999</v>
      </c>
      <c r="BC49" s="7">
        <v>0.224</v>
      </c>
      <c r="BD49" s="7">
        <v>0.23200000000000001</v>
      </c>
      <c r="BE49" s="7">
        <v>0.23499999999999999</v>
      </c>
      <c r="BF49" s="7">
        <v>0.35599999999999998</v>
      </c>
      <c r="BG49" s="7">
        <v>0.249</v>
      </c>
      <c r="BH49" s="7">
        <v>0.51200000000000001</v>
      </c>
      <c r="BI49" s="7">
        <v>0.50600000000000001</v>
      </c>
      <c r="BJ49" s="7">
        <v>0.61799999999999999</v>
      </c>
      <c r="BK49" s="7">
        <v>0.35099999999999998</v>
      </c>
      <c r="BL49" s="7">
        <v>0.38500000000000001</v>
      </c>
      <c r="BM49" s="7">
        <v>0.16900000000000001</v>
      </c>
      <c r="BN49" s="7">
        <v>0.57099999999999995</v>
      </c>
      <c r="BO49" s="7">
        <v>0.48099999999999998</v>
      </c>
      <c r="BP49" s="7">
        <v>0.55000000000000004</v>
      </c>
      <c r="BQ49" s="7">
        <v>1.1200000000000001</v>
      </c>
      <c r="BR49" s="7">
        <v>1.538</v>
      </c>
      <c r="BS49" s="7">
        <v>2.1160000000000001</v>
      </c>
      <c r="BT49" s="7">
        <v>0.69499999999999995</v>
      </c>
      <c r="BU49" s="7">
        <v>0.7</v>
      </c>
      <c r="BV49" s="7">
        <v>1.093</v>
      </c>
      <c r="BW49" s="7">
        <v>1.355</v>
      </c>
    </row>
    <row r="50" spans="1:76" x14ac:dyDescent="0.2">
      <c r="A50" s="8" t="s">
        <v>535</v>
      </c>
      <c r="B50" s="8" t="s">
        <v>536</v>
      </c>
      <c r="AT50" s="7">
        <v>-3.0179999999999998</v>
      </c>
      <c r="AU50" s="7">
        <v>-3.677</v>
      </c>
      <c r="AV50" s="7">
        <v>-0.59499999999999997</v>
      </c>
      <c r="AW50" s="7">
        <v>-0.51400000000000001</v>
      </c>
      <c r="AX50" s="7">
        <v>0.38700000000000001</v>
      </c>
      <c r="AY50" s="7">
        <v>2.359</v>
      </c>
      <c r="AZ50" s="7">
        <v>1.6579999999999999</v>
      </c>
      <c r="BA50" s="7">
        <v>1.7170000000000001</v>
      </c>
      <c r="BB50" s="7">
        <v>1.9219999999999999</v>
      </c>
      <c r="BC50" s="7">
        <v>-2.302</v>
      </c>
      <c r="BD50" s="7">
        <v>-4.2370000000000001</v>
      </c>
      <c r="BE50" s="7">
        <v>-1.4350000000000001</v>
      </c>
      <c r="BF50" s="7">
        <v>3.948</v>
      </c>
      <c r="BG50" s="7">
        <v>13.147</v>
      </c>
      <c r="BH50" s="7">
        <v>7.8109999999999999</v>
      </c>
      <c r="BI50" s="7">
        <v>9.7189999999999994</v>
      </c>
      <c r="BJ50" s="7">
        <v>5.617</v>
      </c>
      <c r="BK50" s="7">
        <v>-3.7269999999999999</v>
      </c>
      <c r="BL50" s="7">
        <v>4.92</v>
      </c>
      <c r="BM50" s="7">
        <v>1.284</v>
      </c>
      <c r="BN50" s="7">
        <v>4.1449999999999996</v>
      </c>
      <c r="BO50" s="7">
        <v>4.3780000000000001</v>
      </c>
      <c r="BP50" s="7">
        <v>5.1779999999999999</v>
      </c>
      <c r="BQ50" s="7">
        <v>6.1779999999999999</v>
      </c>
      <c r="BR50" s="7">
        <v>6.8109999999999999</v>
      </c>
      <c r="BS50" s="7">
        <v>8.0660000000000007</v>
      </c>
      <c r="BT50" s="7">
        <v>9.4600000000000009</v>
      </c>
      <c r="BU50" s="7">
        <v>6.9080000000000004</v>
      </c>
      <c r="BV50" s="7">
        <v>3.4350000000000001</v>
      </c>
      <c r="BW50" s="7">
        <v>20.216999999999999</v>
      </c>
      <c r="BX50" s="7">
        <v>18.241</v>
      </c>
    </row>
    <row r="51" spans="1:76" x14ac:dyDescent="0.2">
      <c r="A51" s="8" t="s">
        <v>137</v>
      </c>
      <c r="B51" s="8" t="s">
        <v>138</v>
      </c>
      <c r="C51" s="7">
        <v>2.4E-2</v>
      </c>
      <c r="D51" s="7">
        <v>2.8000000000000001E-2</v>
      </c>
      <c r="E51" s="7">
        <v>3.3000000000000002E-2</v>
      </c>
      <c r="F51" s="7">
        <v>0.05</v>
      </c>
      <c r="G51" s="7">
        <v>4.9000000000000002E-2</v>
      </c>
      <c r="H51" s="7">
        <v>5.0999999999999997E-2</v>
      </c>
      <c r="I51" s="7">
        <v>5.8000000000000003E-2</v>
      </c>
      <c r="J51" s="7">
        <v>6.0999999999999999E-2</v>
      </c>
      <c r="K51" s="7">
        <v>4.2000000000000003E-2</v>
      </c>
      <c r="L51" s="7">
        <v>4.9000000000000002E-2</v>
      </c>
      <c r="M51" s="7">
        <v>6.3E-2</v>
      </c>
      <c r="N51" s="7">
        <v>7.5999999999999998E-2</v>
      </c>
      <c r="O51" s="7">
        <v>8.5999999999999993E-2</v>
      </c>
      <c r="P51" s="7">
        <v>0.10299999999999999</v>
      </c>
      <c r="Q51" s="7">
        <v>0.107</v>
      </c>
      <c r="R51" s="7">
        <v>0.114</v>
      </c>
      <c r="S51" s="7">
        <v>0.121</v>
      </c>
      <c r="T51" s="7">
        <v>0.13</v>
      </c>
      <c r="U51" s="7">
        <v>0.126</v>
      </c>
      <c r="V51" s="7">
        <v>0.14799999999999999</v>
      </c>
      <c r="W51" s="7">
        <v>0.161</v>
      </c>
      <c r="X51" s="7">
        <v>0.18</v>
      </c>
      <c r="Y51" s="7">
        <v>0.19700000000000001</v>
      </c>
      <c r="Z51" s="7">
        <v>0.223</v>
      </c>
      <c r="AA51" s="7">
        <v>0.26400000000000001</v>
      </c>
      <c r="AB51" s="7">
        <v>0.30299999999999999</v>
      </c>
      <c r="AC51" s="7">
        <v>0.33400000000000002</v>
      </c>
      <c r="AD51" s="7">
        <v>0.38700000000000001</v>
      </c>
      <c r="AE51" s="7">
        <v>0.40600000000000003</v>
      </c>
      <c r="AF51" s="7">
        <v>0.44400000000000001</v>
      </c>
      <c r="AG51" s="7">
        <v>0.46600000000000003</v>
      </c>
      <c r="AH51" s="7">
        <v>0.50700000000000001</v>
      </c>
      <c r="AI51" s="7">
        <v>0.622</v>
      </c>
      <c r="AJ51" s="7">
        <v>0.77200000000000002</v>
      </c>
      <c r="AK51" s="7">
        <v>0.79700000000000004</v>
      </c>
      <c r="AL51" s="7">
        <v>0.78800000000000003</v>
      </c>
      <c r="AM51" s="7">
        <v>0.81899999999999995</v>
      </c>
      <c r="AN51" s="7">
        <v>0.80300000000000005</v>
      </c>
      <c r="AO51" s="7">
        <v>0.78500000000000003</v>
      </c>
      <c r="AP51" s="7">
        <v>0.85</v>
      </c>
      <c r="AQ51" s="7">
        <v>0.94599999999999995</v>
      </c>
      <c r="AR51" s="7">
        <v>0.97599999999999998</v>
      </c>
      <c r="AS51" s="7">
        <v>0.96199999999999997</v>
      </c>
      <c r="AT51" s="7">
        <v>0.98099999999999998</v>
      </c>
      <c r="AU51" s="7">
        <v>1.0900000000000001</v>
      </c>
      <c r="AV51" s="7">
        <v>1.1339999999999999</v>
      </c>
      <c r="AW51" s="7">
        <v>1.1919999999999999</v>
      </c>
      <c r="AX51" s="7">
        <v>1.417</v>
      </c>
      <c r="AY51" s="7">
        <v>1.6579999999999999</v>
      </c>
      <c r="AZ51" s="7">
        <v>1.71</v>
      </c>
      <c r="BA51" s="7">
        <v>1.962</v>
      </c>
      <c r="BB51" s="7">
        <v>2.0059999999999998</v>
      </c>
      <c r="BC51" s="7">
        <v>2.1019999999999999</v>
      </c>
      <c r="BD51" s="7">
        <v>2.3929999999999998</v>
      </c>
      <c r="BE51" s="7">
        <v>2.6280000000000001</v>
      </c>
      <c r="BF51" s="7">
        <v>2.4580000000000002</v>
      </c>
      <c r="BG51" s="7">
        <v>2.4729999999999999</v>
      </c>
      <c r="BH51" s="7">
        <v>2.9489999999999998</v>
      </c>
      <c r="BI51" s="7">
        <v>2.863</v>
      </c>
      <c r="BJ51" s="7">
        <v>3.0939999999999999</v>
      </c>
      <c r="BK51" s="7">
        <v>3.113</v>
      </c>
      <c r="BL51" s="7">
        <v>3.18</v>
      </c>
      <c r="BM51" s="7">
        <v>3.3380000000000001</v>
      </c>
      <c r="BN51" s="7">
        <v>3.6930000000000001</v>
      </c>
      <c r="BO51" s="7">
        <v>3.8010000000000002</v>
      </c>
      <c r="BP51" s="7">
        <v>3.8969999999999998</v>
      </c>
      <c r="BQ51" s="7">
        <v>4.0069999999999997</v>
      </c>
      <c r="BR51" s="7">
        <v>4.1879999999999997</v>
      </c>
      <c r="BS51" s="7">
        <v>4.1459999999999999</v>
      </c>
      <c r="BT51" s="7">
        <v>4.3620000000000001</v>
      </c>
      <c r="BU51" s="7">
        <v>4.6289999999999996</v>
      </c>
      <c r="BV51" s="7">
        <v>3.891</v>
      </c>
      <c r="BW51" s="7">
        <v>4.2949999999999999</v>
      </c>
      <c r="BX51" s="7">
        <v>4.74</v>
      </c>
    </row>
    <row r="52" spans="1:76" x14ac:dyDescent="0.2">
      <c r="A52" s="8" t="s">
        <v>139</v>
      </c>
      <c r="B52" s="8" t="s">
        <v>140</v>
      </c>
      <c r="C52" s="7">
        <v>1.371</v>
      </c>
      <c r="D52" s="7">
        <v>1.794</v>
      </c>
      <c r="E52" s="7">
        <v>2.3079999999999998</v>
      </c>
      <c r="F52" s="7">
        <v>2.335</v>
      </c>
      <c r="G52" s="7">
        <v>2.4239999999999999</v>
      </c>
      <c r="H52" s="7">
        <v>2.4969999999999999</v>
      </c>
      <c r="I52" s="7">
        <v>2.8540000000000001</v>
      </c>
      <c r="J52" s="7">
        <v>3.1739999999999999</v>
      </c>
      <c r="K52" s="7">
        <v>3.5529999999999999</v>
      </c>
      <c r="L52" s="7">
        <v>4.1310000000000002</v>
      </c>
      <c r="M52" s="7">
        <v>4.6559999999999997</v>
      </c>
      <c r="N52" s="7">
        <v>5.5</v>
      </c>
      <c r="O52" s="7">
        <v>5.7690000000000001</v>
      </c>
      <c r="P52" s="7">
        <v>5.992</v>
      </c>
      <c r="Q52" s="7">
        <v>6.4960000000000004</v>
      </c>
      <c r="R52" s="7">
        <v>7.45</v>
      </c>
      <c r="S52" s="7">
        <v>8.2219999999999995</v>
      </c>
      <c r="T52" s="7">
        <v>8.9580000000000002</v>
      </c>
      <c r="U52" s="7">
        <v>9.8279999999999994</v>
      </c>
      <c r="V52" s="7">
        <v>10.202999999999999</v>
      </c>
      <c r="W52" s="7">
        <v>12.294</v>
      </c>
      <c r="X52" s="7">
        <v>13.866</v>
      </c>
      <c r="Y52" s="7">
        <v>15.922000000000001</v>
      </c>
      <c r="Z52" s="7">
        <v>17.469000000000001</v>
      </c>
      <c r="AA52" s="7">
        <v>20.635000000000002</v>
      </c>
      <c r="AB52" s="7">
        <v>22.178999999999998</v>
      </c>
      <c r="AC52" s="7">
        <v>22.341999999999999</v>
      </c>
      <c r="AD52" s="7">
        <v>26.324000000000002</v>
      </c>
      <c r="AE52" s="7">
        <v>31.521999999999998</v>
      </c>
      <c r="AF52" s="7">
        <v>33.834000000000003</v>
      </c>
      <c r="AG52" s="7">
        <v>38.265000000000001</v>
      </c>
      <c r="AH52" s="7">
        <v>41.774999999999999</v>
      </c>
      <c r="AI52" s="7">
        <v>42.783000000000001</v>
      </c>
      <c r="AJ52" s="7">
        <v>47.588999999999999</v>
      </c>
      <c r="AK52" s="7">
        <v>52.515000000000001</v>
      </c>
      <c r="AL52" s="7">
        <v>62.728000000000002</v>
      </c>
      <c r="AM52" s="7">
        <v>72.292000000000002</v>
      </c>
      <c r="AN52" s="7">
        <v>96.358999999999995</v>
      </c>
      <c r="AO52" s="7">
        <v>102.26900000000001</v>
      </c>
      <c r="AP52" s="7">
        <v>122.754</v>
      </c>
      <c r="AQ52" s="7">
        <v>129.19800000000001</v>
      </c>
      <c r="AR52" s="7">
        <v>130.24299999999999</v>
      </c>
      <c r="AS52" s="7">
        <v>135.10499999999999</v>
      </c>
      <c r="AT52" s="7">
        <v>138.89699999999999</v>
      </c>
      <c r="AU52" s="7">
        <v>134.09200000000001</v>
      </c>
      <c r="AV52" s="7">
        <v>139.18700000000001</v>
      </c>
      <c r="AW52" s="7">
        <v>146.53</v>
      </c>
      <c r="AX52" s="7">
        <v>152.429</v>
      </c>
      <c r="AY52" s="7">
        <v>166.09100000000001</v>
      </c>
      <c r="AZ52" s="7">
        <v>188.02699999999999</v>
      </c>
      <c r="BA52" s="7">
        <v>203.285</v>
      </c>
      <c r="BB52" s="7">
        <v>205.03200000000001</v>
      </c>
      <c r="BC52" s="7">
        <v>220.44200000000001</v>
      </c>
      <c r="BD52" s="7">
        <v>212.595</v>
      </c>
      <c r="BE52" s="7">
        <v>224.886</v>
      </c>
      <c r="BF52" s="7">
        <v>232.613</v>
      </c>
      <c r="BG52" s="7">
        <v>238.999</v>
      </c>
      <c r="BH52" s="7">
        <v>251.83</v>
      </c>
      <c r="BI52" s="7">
        <v>274.71899999999999</v>
      </c>
      <c r="BJ52" s="7">
        <v>262.904</v>
      </c>
      <c r="BK52" s="7">
        <v>236.09100000000001</v>
      </c>
      <c r="BL52" s="7">
        <v>261.54899999999998</v>
      </c>
      <c r="BM52" s="7">
        <v>275.12900000000002</v>
      </c>
      <c r="BN52" s="7">
        <v>264.459</v>
      </c>
      <c r="BO52" s="7">
        <v>288.98200000000003</v>
      </c>
      <c r="BP52" s="7">
        <v>292.62900000000002</v>
      </c>
      <c r="BQ52" s="7">
        <v>312.76100000000002</v>
      </c>
      <c r="BR52" s="7">
        <v>323.85300000000001</v>
      </c>
      <c r="BS52" s="7">
        <v>341.02100000000002</v>
      </c>
      <c r="BT52" s="7">
        <v>339.92700000000002</v>
      </c>
      <c r="BU52" s="7">
        <v>370.291</v>
      </c>
      <c r="BV52" s="7">
        <v>298.44499999999999</v>
      </c>
      <c r="BW52" s="7">
        <v>383.89600000000002</v>
      </c>
      <c r="BX52" s="7">
        <v>383.44200000000001</v>
      </c>
    </row>
    <row r="53" spans="1:76" x14ac:dyDescent="0.2">
      <c r="A53" s="8" t="s">
        <v>141</v>
      </c>
      <c r="B53" s="8" t="s">
        <v>537</v>
      </c>
      <c r="AF53" s="7">
        <v>7.4560000000000004</v>
      </c>
      <c r="AG53" s="7">
        <v>8.3209999999999997</v>
      </c>
      <c r="AH53" s="7">
        <v>6.4290000000000003</v>
      </c>
      <c r="AI53" s="7">
        <v>2.0129999999999999</v>
      </c>
      <c r="AJ53" s="7">
        <v>0.47</v>
      </c>
      <c r="AK53" s="7">
        <v>0.40300000000000002</v>
      </c>
      <c r="AL53" s="7">
        <v>6.5010000000000003</v>
      </c>
      <c r="AM53" s="7">
        <v>12.23</v>
      </c>
      <c r="AN53" s="7">
        <v>32.402000000000001</v>
      </c>
      <c r="AO53" s="7">
        <v>34.375</v>
      </c>
      <c r="AP53" s="7">
        <v>50.018999999999998</v>
      </c>
      <c r="AQ53" s="7">
        <v>50.418999999999997</v>
      </c>
      <c r="AR53" s="7">
        <v>45.317</v>
      </c>
      <c r="AS53" s="7">
        <v>43.11</v>
      </c>
      <c r="AT53" s="7">
        <v>43.156999999999996</v>
      </c>
      <c r="AU53" s="7">
        <v>36.613</v>
      </c>
      <c r="AV53" s="7">
        <v>39.79</v>
      </c>
      <c r="AW53" s="7">
        <v>44.798999999999999</v>
      </c>
      <c r="AX53" s="7">
        <v>47.533000000000001</v>
      </c>
      <c r="AY53" s="7">
        <v>58.851999999999997</v>
      </c>
      <c r="AZ53" s="7">
        <v>76.897000000000006</v>
      </c>
      <c r="BA53" s="7">
        <v>86.477999999999994</v>
      </c>
      <c r="BB53" s="7">
        <v>77.697999999999993</v>
      </c>
      <c r="BC53" s="7">
        <v>85.159000000000006</v>
      </c>
      <c r="BD53" s="7">
        <v>70.234999999999999</v>
      </c>
      <c r="BE53" s="7">
        <v>77.959999999999994</v>
      </c>
      <c r="BF53" s="7">
        <v>79.254000000000005</v>
      </c>
      <c r="BG53" s="7">
        <v>77.814999999999998</v>
      </c>
      <c r="BH53" s="7">
        <v>80.63</v>
      </c>
      <c r="BI53" s="7">
        <v>93.828000000000003</v>
      </c>
      <c r="BJ53" s="7">
        <v>71.781999999999996</v>
      </c>
      <c r="BK53" s="7">
        <v>42.021000000000001</v>
      </c>
      <c r="BL53" s="7">
        <v>63.59</v>
      </c>
      <c r="BM53" s="7">
        <v>70.078999999999994</v>
      </c>
      <c r="BN53" s="7">
        <v>53.863</v>
      </c>
      <c r="BO53" s="7">
        <v>74.575999999999993</v>
      </c>
      <c r="BP53" s="7">
        <v>74.709000000000003</v>
      </c>
      <c r="BQ53" s="7">
        <v>91.024000000000001</v>
      </c>
      <c r="BR53" s="7">
        <v>95.754999999999995</v>
      </c>
      <c r="BS53" s="7">
        <v>105.01600000000001</v>
      </c>
      <c r="BT53" s="7">
        <v>94.037999999999997</v>
      </c>
      <c r="BU53" s="7">
        <v>112.699</v>
      </c>
      <c r="BV53" s="7">
        <v>32.685000000000002</v>
      </c>
      <c r="BW53" s="7">
        <v>103.916</v>
      </c>
      <c r="BX53" s="7">
        <v>78.989000000000004</v>
      </c>
    </row>
    <row r="54" spans="1:76" x14ac:dyDescent="0.2">
      <c r="B54" t="s">
        <v>92</v>
      </c>
    </row>
    <row r="55" spans="1:76" x14ac:dyDescent="0.2">
      <c r="B55" t="s">
        <v>143</v>
      </c>
    </row>
    <row r="56" spans="1:76" x14ac:dyDescent="0.2">
      <c r="B56" t="s">
        <v>76</v>
      </c>
    </row>
    <row r="57" spans="1:76" x14ac:dyDescent="0.2">
      <c r="A57" s="8" t="s">
        <v>139</v>
      </c>
      <c r="B57" s="8" t="s">
        <v>140</v>
      </c>
      <c r="C57" s="7">
        <v>1.371</v>
      </c>
      <c r="D57" s="7">
        <v>1.794</v>
      </c>
      <c r="E57" s="7">
        <v>2.3079999999999998</v>
      </c>
      <c r="F57" s="7">
        <v>2.335</v>
      </c>
      <c r="G57" s="7">
        <v>2.4239999999999999</v>
      </c>
      <c r="H57" s="7">
        <v>2.4969999999999999</v>
      </c>
      <c r="I57" s="7">
        <v>2.8540000000000001</v>
      </c>
      <c r="J57" s="7">
        <v>3.1739999999999999</v>
      </c>
      <c r="K57" s="7">
        <v>3.5529999999999999</v>
      </c>
      <c r="L57" s="7">
        <v>4.1310000000000002</v>
      </c>
      <c r="M57" s="7">
        <v>4.6559999999999997</v>
      </c>
      <c r="N57" s="7">
        <v>5.5</v>
      </c>
      <c r="O57" s="7">
        <v>5.7690000000000001</v>
      </c>
      <c r="P57" s="7">
        <v>5.992</v>
      </c>
      <c r="Q57" s="7">
        <v>6.4960000000000004</v>
      </c>
      <c r="R57" s="7">
        <v>7.45</v>
      </c>
      <c r="S57" s="7">
        <v>8.2219999999999995</v>
      </c>
      <c r="T57" s="7">
        <v>8.9580000000000002</v>
      </c>
      <c r="U57" s="7">
        <v>9.8279999999999994</v>
      </c>
      <c r="V57" s="7">
        <v>10.202999999999999</v>
      </c>
      <c r="W57" s="7">
        <v>12.294</v>
      </c>
      <c r="X57" s="7">
        <v>13.866</v>
      </c>
      <c r="Y57" s="7">
        <v>15.922000000000001</v>
      </c>
      <c r="Z57" s="7">
        <v>17.469000000000001</v>
      </c>
      <c r="AA57" s="7">
        <v>20.635000000000002</v>
      </c>
      <c r="AB57" s="7">
        <v>22.178999999999998</v>
      </c>
      <c r="AC57" s="7">
        <v>22.341999999999999</v>
      </c>
      <c r="AD57" s="7">
        <v>26.324000000000002</v>
      </c>
      <c r="AE57" s="7">
        <v>31.521999999999998</v>
      </c>
      <c r="AF57" s="7">
        <v>33.834000000000003</v>
      </c>
      <c r="AG57" s="7">
        <v>38.265000000000001</v>
      </c>
      <c r="AH57" s="7">
        <v>41.774999999999999</v>
      </c>
      <c r="AI57" s="7">
        <v>42.783000000000001</v>
      </c>
      <c r="AJ57" s="7">
        <v>47.588999999999999</v>
      </c>
      <c r="AK57" s="7">
        <v>52.515000000000001</v>
      </c>
      <c r="AL57" s="7">
        <v>62.728000000000002</v>
      </c>
      <c r="AM57" s="7">
        <v>72.292000000000002</v>
      </c>
      <c r="AN57" s="7">
        <v>96.358999999999995</v>
      </c>
      <c r="AO57" s="7">
        <v>102.26900000000001</v>
      </c>
      <c r="AP57" s="7">
        <v>122.754</v>
      </c>
      <c r="AQ57" s="7">
        <v>129.19800000000001</v>
      </c>
      <c r="AR57" s="7">
        <v>130.24299999999999</v>
      </c>
      <c r="AS57" s="7">
        <v>135.10499999999999</v>
      </c>
      <c r="AT57" s="7">
        <v>138.89699999999999</v>
      </c>
      <c r="AU57" s="7">
        <v>134.09200000000001</v>
      </c>
      <c r="AV57" s="7">
        <v>139.18700000000001</v>
      </c>
      <c r="AW57" s="7">
        <v>146.53</v>
      </c>
      <c r="AX57" s="7">
        <v>152.429</v>
      </c>
      <c r="AY57" s="7">
        <v>166.09100000000001</v>
      </c>
      <c r="AZ57" s="7">
        <v>188.02699999999999</v>
      </c>
      <c r="BA57" s="7">
        <v>203.285</v>
      </c>
      <c r="BB57" s="7">
        <v>205.03200000000001</v>
      </c>
      <c r="BC57" s="7">
        <v>220.44200000000001</v>
      </c>
      <c r="BD57" s="7">
        <v>212.595</v>
      </c>
      <c r="BE57" s="7">
        <v>224.886</v>
      </c>
      <c r="BF57" s="7">
        <v>232.613</v>
      </c>
      <c r="BG57" s="7">
        <v>238.999</v>
      </c>
      <c r="BH57" s="7">
        <v>251.83</v>
      </c>
      <c r="BI57" s="7">
        <v>274.71899999999999</v>
      </c>
      <c r="BJ57" s="7">
        <v>262.904</v>
      </c>
      <c r="BK57" s="7">
        <v>236.09100000000001</v>
      </c>
      <c r="BL57" s="7">
        <v>261.54899999999998</v>
      </c>
      <c r="BM57" s="7">
        <v>275.12900000000002</v>
      </c>
      <c r="BN57" s="7">
        <v>264.459</v>
      </c>
      <c r="BO57" s="7">
        <v>288.98200000000003</v>
      </c>
      <c r="BP57" s="7">
        <v>292.62900000000002</v>
      </c>
      <c r="BQ57" s="7">
        <v>312.76100000000002</v>
      </c>
      <c r="BR57" s="7">
        <v>323.85300000000001</v>
      </c>
      <c r="BS57" s="7">
        <v>341.02100000000002</v>
      </c>
      <c r="BT57" s="7">
        <v>339.92700000000002</v>
      </c>
      <c r="BU57" s="7">
        <v>370.291</v>
      </c>
      <c r="BV57" s="7">
        <v>298.44499999999999</v>
      </c>
      <c r="BW57" s="7">
        <v>383.89600000000002</v>
      </c>
      <c r="BX57" s="7">
        <v>383.44200000000001</v>
      </c>
    </row>
    <row r="58" spans="1:76" x14ac:dyDescent="0.2">
      <c r="A58" s="8" t="s">
        <v>168</v>
      </c>
      <c r="B58" s="8" t="s">
        <v>169</v>
      </c>
      <c r="C58" s="7">
        <v>0.222</v>
      </c>
      <c r="D58" s="7">
        <v>0.26</v>
      </c>
      <c r="E58" s="7">
        <v>0.32200000000000001</v>
      </c>
      <c r="F58" s="7">
        <v>0.34899999999999998</v>
      </c>
      <c r="G58" s="7">
        <v>0.36499999999999999</v>
      </c>
      <c r="H58" s="7">
        <v>0.38400000000000001</v>
      </c>
      <c r="I58" s="7">
        <v>0.45</v>
      </c>
      <c r="J58" s="7">
        <v>0.51200000000000001</v>
      </c>
      <c r="K58" s="7">
        <v>0.52900000000000003</v>
      </c>
      <c r="L58" s="7">
        <v>0.56499999999999995</v>
      </c>
      <c r="M58" s="7">
        <v>0.64800000000000002</v>
      </c>
      <c r="N58" s="7">
        <v>0.70499999999999996</v>
      </c>
      <c r="O58" s="7">
        <v>0.77800000000000002</v>
      </c>
      <c r="P58" s="7">
        <v>0.88900000000000001</v>
      </c>
      <c r="Q58" s="7">
        <v>1.0069999999999999</v>
      </c>
      <c r="R58" s="7">
        <v>1.0880000000000001</v>
      </c>
      <c r="S58" s="7">
        <v>1.175</v>
      </c>
      <c r="T58" s="7">
        <v>1.26</v>
      </c>
      <c r="U58" s="7">
        <v>1.3680000000000001</v>
      </c>
      <c r="V58" s="7">
        <v>1.1659999999999999</v>
      </c>
      <c r="W58" s="7">
        <v>1.2829999999999999</v>
      </c>
      <c r="X58" s="7">
        <v>1.278</v>
      </c>
      <c r="Y58" s="7">
        <v>1.407</v>
      </c>
      <c r="Z58" s="7">
        <v>1.544</v>
      </c>
      <c r="AA58" s="7">
        <v>1.734</v>
      </c>
      <c r="AB58" s="7">
        <v>2.0680000000000001</v>
      </c>
      <c r="AC58" s="7">
        <v>2.4180000000000001</v>
      </c>
      <c r="AD58" s="7">
        <v>2.8180000000000001</v>
      </c>
      <c r="AE58" s="7">
        <v>3.1880000000000002</v>
      </c>
      <c r="AF58" s="7">
        <v>3.6520000000000001</v>
      </c>
      <c r="AG58" s="7">
        <v>4.0620000000000003</v>
      </c>
      <c r="AH58" s="7">
        <v>4.6820000000000004</v>
      </c>
      <c r="AI58" s="7">
        <v>5.34</v>
      </c>
      <c r="AJ58" s="7">
        <v>6.1429999999999998</v>
      </c>
      <c r="AK58" s="7">
        <v>6.9489999999999998</v>
      </c>
      <c r="AL58" s="7">
        <v>7.4930000000000003</v>
      </c>
      <c r="AM58" s="7">
        <v>7.9989999999999997</v>
      </c>
      <c r="AN58" s="7">
        <v>8.4090000000000007</v>
      </c>
      <c r="AO58" s="7">
        <v>8.6530000000000005</v>
      </c>
      <c r="AP58" s="7">
        <v>9.11</v>
      </c>
      <c r="AQ58" s="7">
        <v>9.7590000000000003</v>
      </c>
      <c r="AR58" s="7">
        <v>10.395</v>
      </c>
      <c r="AS58" s="7">
        <v>10.766999999999999</v>
      </c>
      <c r="AT58" s="7">
        <v>11.603</v>
      </c>
      <c r="AU58" s="7">
        <v>11.579000000000001</v>
      </c>
      <c r="AV58" s="7">
        <v>11.522</v>
      </c>
      <c r="AW58" s="7">
        <v>12.108000000000001</v>
      </c>
      <c r="AX58" s="7">
        <v>12.35</v>
      </c>
      <c r="AY58" s="7">
        <v>10.996</v>
      </c>
      <c r="AZ58" s="7">
        <v>11.295999999999999</v>
      </c>
      <c r="BA58" s="7">
        <v>11.676</v>
      </c>
      <c r="BB58" s="7">
        <v>12.285</v>
      </c>
      <c r="BC58" s="7">
        <v>12.763</v>
      </c>
      <c r="BD58" s="7">
        <v>13.076000000000001</v>
      </c>
      <c r="BE58" s="7">
        <v>13.202</v>
      </c>
      <c r="BF58" s="7">
        <v>13.776999999999999</v>
      </c>
      <c r="BG58" s="7">
        <v>12.295</v>
      </c>
      <c r="BH58" s="7">
        <v>10.173999999999999</v>
      </c>
      <c r="BI58" s="7">
        <v>10.632</v>
      </c>
      <c r="BJ58" s="7">
        <v>11.169</v>
      </c>
      <c r="BK58" s="7">
        <v>11.007</v>
      </c>
      <c r="BL58" s="7">
        <v>11.077</v>
      </c>
      <c r="BM58" s="7">
        <v>11.31</v>
      </c>
      <c r="BN58" s="7">
        <v>11.714</v>
      </c>
      <c r="BO58" s="7">
        <v>11.896000000000001</v>
      </c>
      <c r="BP58" s="7">
        <v>12.247999999999999</v>
      </c>
      <c r="BQ58" s="7">
        <v>12.420999999999999</v>
      </c>
      <c r="BR58" s="7">
        <v>12.715</v>
      </c>
      <c r="BS58" s="7">
        <v>12.888</v>
      </c>
      <c r="BT58" s="7">
        <v>13.3</v>
      </c>
      <c r="BU58" s="7">
        <v>13.557</v>
      </c>
      <c r="BV58" s="7">
        <v>13.169</v>
      </c>
      <c r="BW58" s="7">
        <v>13.878</v>
      </c>
      <c r="BX58" s="7">
        <v>14.939</v>
      </c>
    </row>
    <row r="59" spans="1:76" x14ac:dyDescent="0.2">
      <c r="A59" s="8" t="s">
        <v>170</v>
      </c>
      <c r="B59" s="8" t="s">
        <v>101</v>
      </c>
      <c r="C59" s="7">
        <v>0</v>
      </c>
      <c r="D59" s="7">
        <v>0</v>
      </c>
      <c r="E59" s="7">
        <v>0</v>
      </c>
      <c r="F59" s="7">
        <v>0</v>
      </c>
      <c r="G59" s="7">
        <v>0</v>
      </c>
      <c r="H59" s="7">
        <v>0</v>
      </c>
      <c r="I59" s="7">
        <v>0</v>
      </c>
      <c r="J59" s="7">
        <v>0</v>
      </c>
      <c r="K59" s="7">
        <v>0</v>
      </c>
      <c r="L59" s="7">
        <v>0</v>
      </c>
      <c r="M59" s="7">
        <v>0</v>
      </c>
      <c r="N59" s="7">
        <v>0</v>
      </c>
      <c r="O59" s="7">
        <v>0</v>
      </c>
      <c r="P59" s="7">
        <v>0</v>
      </c>
      <c r="Q59" s="7">
        <v>0</v>
      </c>
      <c r="R59" s="7">
        <v>0</v>
      </c>
      <c r="S59" s="7">
        <v>0</v>
      </c>
      <c r="T59" s="7">
        <v>0</v>
      </c>
      <c r="U59" s="7">
        <v>0</v>
      </c>
      <c r="V59" s="7">
        <v>0</v>
      </c>
      <c r="W59" s="7">
        <v>0</v>
      </c>
      <c r="X59" s="7">
        <v>0</v>
      </c>
      <c r="Y59" s="7">
        <v>0</v>
      </c>
      <c r="Z59" s="7">
        <v>0</v>
      </c>
      <c r="AA59" s="7">
        <v>0</v>
      </c>
      <c r="AB59" s="7">
        <v>0</v>
      </c>
      <c r="AC59" s="7">
        <v>0</v>
      </c>
      <c r="AD59" s="7">
        <v>0</v>
      </c>
      <c r="AE59" s="7">
        <v>0</v>
      </c>
      <c r="AF59" s="7">
        <v>0</v>
      </c>
      <c r="AG59" s="7">
        <v>0</v>
      </c>
      <c r="AH59" s="7">
        <v>0</v>
      </c>
      <c r="AI59" s="7">
        <v>0</v>
      </c>
      <c r="AJ59" s="7">
        <v>0</v>
      </c>
      <c r="AK59" s="7">
        <v>0</v>
      </c>
      <c r="AL59" s="7">
        <v>0</v>
      </c>
      <c r="AM59" s="7">
        <v>0</v>
      </c>
      <c r="AN59" s="7">
        <v>0</v>
      </c>
      <c r="AO59" s="7">
        <v>0</v>
      </c>
      <c r="AP59" s="7">
        <v>0</v>
      </c>
      <c r="AQ59" s="7">
        <v>0</v>
      </c>
      <c r="AR59" s="7">
        <v>0</v>
      </c>
      <c r="AS59" s="7">
        <v>0</v>
      </c>
      <c r="AT59" s="7">
        <v>0</v>
      </c>
      <c r="AU59" s="7">
        <v>0</v>
      </c>
      <c r="AV59" s="7">
        <v>0</v>
      </c>
      <c r="AW59" s="7">
        <v>0</v>
      </c>
      <c r="AX59" s="7">
        <v>0</v>
      </c>
      <c r="AY59" s="7">
        <v>0</v>
      </c>
      <c r="AZ59" s="7">
        <v>0</v>
      </c>
      <c r="BA59" s="7">
        <v>0</v>
      </c>
      <c r="BB59" s="7">
        <v>0</v>
      </c>
      <c r="BC59" s="7">
        <v>0</v>
      </c>
      <c r="BD59" s="7">
        <v>0</v>
      </c>
      <c r="BE59" s="7">
        <v>0</v>
      </c>
      <c r="BF59" s="7">
        <v>0</v>
      </c>
      <c r="BG59" s="7">
        <v>0</v>
      </c>
      <c r="BH59" s="7">
        <v>0</v>
      </c>
      <c r="BI59" s="7">
        <v>0</v>
      </c>
      <c r="BJ59" s="7">
        <v>0</v>
      </c>
      <c r="BK59" s="7">
        <v>0</v>
      </c>
      <c r="BL59" s="7">
        <v>0</v>
      </c>
      <c r="BM59" s="7">
        <v>0</v>
      </c>
      <c r="BN59" s="7">
        <v>0</v>
      </c>
      <c r="BO59" s="7">
        <v>0</v>
      </c>
      <c r="BP59" s="7">
        <v>0</v>
      </c>
      <c r="BQ59" s="7">
        <v>0</v>
      </c>
      <c r="BR59" s="7">
        <v>0</v>
      </c>
      <c r="BS59" s="7">
        <v>0</v>
      </c>
      <c r="BT59" s="7">
        <v>0</v>
      </c>
      <c r="BU59" s="7">
        <v>0</v>
      </c>
      <c r="BV59" s="7">
        <v>0</v>
      </c>
    </row>
    <row r="60" spans="1:76" x14ac:dyDescent="0.2">
      <c r="A60" s="8" t="s">
        <v>171</v>
      </c>
      <c r="B60" s="8" t="s">
        <v>103</v>
      </c>
      <c r="C60" s="7">
        <v>0.19500000000000001</v>
      </c>
      <c r="D60" s="7">
        <v>0.215</v>
      </c>
      <c r="E60" s="7">
        <v>0.28299999999999997</v>
      </c>
      <c r="F60" s="7">
        <v>0.30299999999999999</v>
      </c>
      <c r="G60" s="7">
        <v>0.314</v>
      </c>
      <c r="H60" s="7">
        <v>0.33200000000000002</v>
      </c>
      <c r="I60" s="7">
        <v>0.39300000000000002</v>
      </c>
      <c r="J60" s="7">
        <v>0.497</v>
      </c>
      <c r="K60" s="7">
        <v>0.50700000000000001</v>
      </c>
      <c r="L60" s="7">
        <v>0.52200000000000002</v>
      </c>
      <c r="M60" s="7">
        <v>0.61799999999999999</v>
      </c>
      <c r="N60" s="7">
        <v>0.67300000000000004</v>
      </c>
      <c r="O60" s="7">
        <v>0.74399999999999999</v>
      </c>
      <c r="P60" s="7">
        <v>0.85099999999999998</v>
      </c>
      <c r="Q60" s="7">
        <v>0.96399999999999997</v>
      </c>
      <c r="R60" s="7">
        <v>1.04</v>
      </c>
      <c r="S60" s="7">
        <v>1.1240000000000001</v>
      </c>
      <c r="T60" s="7">
        <v>1.206</v>
      </c>
      <c r="U60" s="7">
        <v>1.31</v>
      </c>
      <c r="V60" s="7">
        <v>1.1020000000000001</v>
      </c>
      <c r="W60" s="7">
        <v>1.214</v>
      </c>
      <c r="X60" s="7">
        <v>1.204</v>
      </c>
      <c r="Y60" s="7">
        <v>1.3260000000000001</v>
      </c>
      <c r="Z60" s="7">
        <v>1.454</v>
      </c>
      <c r="AA60" s="7">
        <v>1.633</v>
      </c>
      <c r="AB60" s="7">
        <v>1.9430000000000001</v>
      </c>
      <c r="AC60" s="7">
        <v>2.2709999999999999</v>
      </c>
      <c r="AD60" s="7">
        <v>2.6459999999999999</v>
      </c>
      <c r="AE60" s="7">
        <v>2.9860000000000002</v>
      </c>
      <c r="AF60" s="7">
        <v>3.423</v>
      </c>
      <c r="AG60" s="7">
        <v>3.8050000000000002</v>
      </c>
      <c r="AH60" s="7">
        <v>4.3849999999999998</v>
      </c>
      <c r="AI60" s="7">
        <v>4.9980000000000002</v>
      </c>
      <c r="AJ60" s="7">
        <v>5.7460000000000004</v>
      </c>
      <c r="AK60" s="7">
        <v>6.4989999999999997</v>
      </c>
      <c r="AL60" s="7">
        <v>7.0110000000000001</v>
      </c>
      <c r="AM60" s="7">
        <v>7.4889999999999999</v>
      </c>
      <c r="AN60" s="7">
        <v>7.8860000000000001</v>
      </c>
      <c r="AO60" s="7">
        <v>8.1280000000000001</v>
      </c>
      <c r="AP60" s="7">
        <v>8.5730000000000004</v>
      </c>
      <c r="AQ60" s="7">
        <v>9.1709999999999994</v>
      </c>
      <c r="AR60" s="7">
        <v>9.7910000000000004</v>
      </c>
      <c r="AS60" s="7">
        <v>10.201000000000001</v>
      </c>
      <c r="AT60" s="7">
        <v>11.000999999999999</v>
      </c>
      <c r="AU60" s="7">
        <v>10.952999999999999</v>
      </c>
      <c r="AV60" s="7">
        <v>10.885999999999999</v>
      </c>
      <c r="AW60" s="7">
        <v>11.455</v>
      </c>
      <c r="AX60" s="7">
        <v>11.696</v>
      </c>
      <c r="AY60" s="7">
        <v>10.285</v>
      </c>
      <c r="AZ60" s="7">
        <v>10.676</v>
      </c>
      <c r="BA60" s="7">
        <v>11.054</v>
      </c>
      <c r="BB60" s="7">
        <v>11.567</v>
      </c>
      <c r="BC60" s="7">
        <v>12.032999999999999</v>
      </c>
      <c r="BD60" s="7">
        <v>12.34</v>
      </c>
      <c r="BE60" s="7">
        <v>12.465</v>
      </c>
      <c r="BF60" s="7">
        <v>12.974</v>
      </c>
      <c r="BG60" s="7">
        <v>11.789</v>
      </c>
      <c r="BH60" s="7">
        <v>9.9819999999999993</v>
      </c>
      <c r="BI60" s="7">
        <v>10.436</v>
      </c>
      <c r="BJ60" s="7">
        <v>10.968999999999999</v>
      </c>
      <c r="BK60" s="7">
        <v>10.837999999999999</v>
      </c>
      <c r="BL60" s="7">
        <v>10.906000000000001</v>
      </c>
      <c r="BM60" s="7">
        <v>11.138999999999999</v>
      </c>
      <c r="BN60" s="7">
        <v>11.535</v>
      </c>
      <c r="BO60" s="7">
        <v>11.698</v>
      </c>
      <c r="BP60" s="7">
        <v>12.065</v>
      </c>
      <c r="BQ60" s="7">
        <v>12.234</v>
      </c>
      <c r="BR60" s="7">
        <v>12.526</v>
      </c>
      <c r="BS60" s="7">
        <v>12.699</v>
      </c>
      <c r="BT60" s="7">
        <v>13.108000000000001</v>
      </c>
      <c r="BU60" s="7">
        <v>13.356</v>
      </c>
      <c r="BV60" s="7">
        <v>12.976000000000001</v>
      </c>
      <c r="BW60" s="7">
        <v>13.68</v>
      </c>
      <c r="BX60" s="7">
        <v>14.686</v>
      </c>
    </row>
    <row r="61" spans="1:76" x14ac:dyDescent="0.2">
      <c r="A61" s="8" t="s">
        <v>172</v>
      </c>
      <c r="B61" s="8" t="s">
        <v>173</v>
      </c>
      <c r="C61" s="7">
        <v>2.7E-2</v>
      </c>
      <c r="D61" s="7">
        <v>4.4999999999999998E-2</v>
      </c>
      <c r="E61" s="7">
        <v>3.9E-2</v>
      </c>
      <c r="F61" s="7">
        <v>4.5999999999999999E-2</v>
      </c>
      <c r="G61" s="7">
        <v>5.1999999999999998E-2</v>
      </c>
      <c r="H61" s="7">
        <v>5.1999999999999998E-2</v>
      </c>
      <c r="I61" s="7">
        <v>5.7000000000000002E-2</v>
      </c>
      <c r="J61" s="7">
        <v>1.4E-2</v>
      </c>
      <c r="K61" s="7">
        <v>2.1999999999999999E-2</v>
      </c>
      <c r="L61" s="7">
        <v>4.2999999999999997E-2</v>
      </c>
      <c r="M61" s="7">
        <v>0.03</v>
      </c>
      <c r="N61" s="7">
        <v>3.2000000000000001E-2</v>
      </c>
      <c r="O61" s="7">
        <v>3.4000000000000002E-2</v>
      </c>
      <c r="P61" s="7">
        <v>3.7999999999999999E-2</v>
      </c>
      <c r="Q61" s="7">
        <v>4.2999999999999997E-2</v>
      </c>
      <c r="R61" s="7">
        <v>4.7E-2</v>
      </c>
      <c r="S61" s="7">
        <v>5.1999999999999998E-2</v>
      </c>
      <c r="T61" s="7">
        <v>5.3999999999999999E-2</v>
      </c>
      <c r="U61" s="7">
        <v>5.8000000000000003E-2</v>
      </c>
      <c r="V61" s="7">
        <v>6.4000000000000001E-2</v>
      </c>
      <c r="W61" s="7">
        <v>7.0000000000000007E-2</v>
      </c>
      <c r="X61" s="7">
        <v>7.4999999999999997E-2</v>
      </c>
      <c r="Y61" s="7">
        <v>8.1000000000000003E-2</v>
      </c>
      <c r="Z61" s="7">
        <v>0.09</v>
      </c>
      <c r="AA61" s="7">
        <v>0.10100000000000001</v>
      </c>
      <c r="AB61" s="7">
        <v>0.125</v>
      </c>
      <c r="AC61" s="7">
        <v>0.14699999999999999</v>
      </c>
      <c r="AD61" s="7">
        <v>0.17299999999999999</v>
      </c>
      <c r="AE61" s="7">
        <v>0.20200000000000001</v>
      </c>
      <c r="AF61" s="7">
        <v>0.22900000000000001</v>
      </c>
      <c r="AG61" s="7">
        <v>0.25800000000000001</v>
      </c>
      <c r="AH61" s="7">
        <v>0.29799999999999999</v>
      </c>
      <c r="AI61" s="7">
        <v>0.34200000000000003</v>
      </c>
      <c r="AJ61" s="7">
        <v>0.39700000000000002</v>
      </c>
      <c r="AK61" s="7">
        <v>0.45</v>
      </c>
      <c r="AL61" s="7">
        <v>0.48199999999999998</v>
      </c>
      <c r="AM61" s="7">
        <v>0.51</v>
      </c>
      <c r="AN61" s="7">
        <v>0.52300000000000002</v>
      </c>
      <c r="AO61" s="7">
        <v>0.52500000000000002</v>
      </c>
      <c r="AP61" s="7">
        <v>0.53700000000000003</v>
      </c>
      <c r="AQ61" s="7">
        <v>0.58799999999999997</v>
      </c>
      <c r="AR61" s="7">
        <v>0.60399999999999998</v>
      </c>
      <c r="AS61" s="7">
        <v>0.56599999999999995</v>
      </c>
      <c r="AT61" s="7">
        <v>0.60199999999999998</v>
      </c>
      <c r="AU61" s="7">
        <v>0.626</v>
      </c>
      <c r="AV61" s="7">
        <v>0.63700000000000001</v>
      </c>
      <c r="AW61" s="7">
        <v>0.65400000000000003</v>
      </c>
      <c r="AX61" s="7">
        <v>0.65400000000000003</v>
      </c>
      <c r="AY61" s="7">
        <v>0.71</v>
      </c>
      <c r="AZ61" s="7">
        <v>0.62</v>
      </c>
      <c r="BA61" s="7">
        <v>0.623</v>
      </c>
      <c r="BB61" s="7">
        <v>0.71799999999999997</v>
      </c>
      <c r="BC61" s="7">
        <v>0.73</v>
      </c>
      <c r="BD61" s="7">
        <v>0.73699999999999999</v>
      </c>
      <c r="BE61" s="7">
        <v>0.73699999999999999</v>
      </c>
      <c r="BF61" s="7">
        <v>0.80300000000000005</v>
      </c>
      <c r="BG61" s="7">
        <v>0.50600000000000001</v>
      </c>
      <c r="BH61" s="7">
        <v>0.192</v>
      </c>
      <c r="BI61" s="7">
        <v>0.19600000000000001</v>
      </c>
      <c r="BJ61" s="7">
        <v>0.2</v>
      </c>
      <c r="BK61" s="7">
        <v>0.16900000000000001</v>
      </c>
      <c r="BL61" s="7">
        <v>0.17100000000000001</v>
      </c>
      <c r="BM61" s="7">
        <v>0.17100000000000001</v>
      </c>
      <c r="BN61" s="7">
        <v>0.17899999999999999</v>
      </c>
      <c r="BO61" s="7">
        <v>0.19800000000000001</v>
      </c>
      <c r="BP61" s="7">
        <v>0.183</v>
      </c>
      <c r="BQ61" s="7">
        <v>0.187</v>
      </c>
      <c r="BR61" s="7">
        <v>0.189</v>
      </c>
      <c r="BS61" s="7">
        <v>0.189</v>
      </c>
      <c r="BT61" s="7">
        <v>0.192</v>
      </c>
      <c r="BU61" s="7">
        <v>0.20100000000000001</v>
      </c>
      <c r="BV61" s="7">
        <v>0.193</v>
      </c>
      <c r="BW61" s="7">
        <v>0.19800000000000001</v>
      </c>
      <c r="BX61" s="7">
        <v>0.253</v>
      </c>
    </row>
    <row r="62" spans="1:76" x14ac:dyDescent="0.2">
      <c r="A62" s="8" t="s">
        <v>174</v>
      </c>
      <c r="B62" s="8" t="s">
        <v>175</v>
      </c>
      <c r="C62" s="7">
        <v>2.7E-2</v>
      </c>
      <c r="D62" s="7">
        <v>4.4999999999999998E-2</v>
      </c>
      <c r="E62" s="7">
        <v>3.9E-2</v>
      </c>
      <c r="F62" s="7">
        <v>4.5999999999999999E-2</v>
      </c>
      <c r="G62" s="7">
        <v>5.1999999999999998E-2</v>
      </c>
      <c r="H62" s="7">
        <v>5.1999999999999998E-2</v>
      </c>
      <c r="I62" s="7">
        <v>5.7000000000000002E-2</v>
      </c>
      <c r="J62" s="7">
        <v>1.4E-2</v>
      </c>
      <c r="K62" s="7">
        <v>2.1999999999999999E-2</v>
      </c>
      <c r="L62" s="7">
        <v>4.2999999999999997E-2</v>
      </c>
      <c r="M62" s="7">
        <v>0.03</v>
      </c>
      <c r="N62" s="7">
        <v>3.2000000000000001E-2</v>
      </c>
      <c r="O62" s="7">
        <v>3.4000000000000002E-2</v>
      </c>
      <c r="P62" s="7">
        <v>3.7999999999999999E-2</v>
      </c>
      <c r="Q62" s="7">
        <v>4.2999999999999997E-2</v>
      </c>
      <c r="R62" s="7">
        <v>4.7E-2</v>
      </c>
      <c r="S62" s="7">
        <v>5.1999999999999998E-2</v>
      </c>
      <c r="T62" s="7">
        <v>5.3999999999999999E-2</v>
      </c>
      <c r="U62" s="7">
        <v>5.8000000000000003E-2</v>
      </c>
      <c r="V62" s="7">
        <v>6.4000000000000001E-2</v>
      </c>
      <c r="W62" s="7">
        <v>7.0000000000000007E-2</v>
      </c>
      <c r="X62" s="7">
        <v>7.4999999999999997E-2</v>
      </c>
      <c r="Y62" s="7">
        <v>8.1000000000000003E-2</v>
      </c>
      <c r="Z62" s="7">
        <v>0.09</v>
      </c>
      <c r="AA62" s="7">
        <v>0.10100000000000001</v>
      </c>
      <c r="AB62" s="7">
        <v>0.125</v>
      </c>
      <c r="AC62" s="7">
        <v>0.14699999999999999</v>
      </c>
      <c r="AD62" s="7">
        <v>0.17299999999999999</v>
      </c>
      <c r="AE62" s="7">
        <v>0.20200000000000001</v>
      </c>
      <c r="AF62" s="7">
        <v>0.22900000000000001</v>
      </c>
      <c r="AG62" s="7">
        <v>0.25800000000000001</v>
      </c>
      <c r="AH62" s="7">
        <v>0.29799999999999999</v>
      </c>
      <c r="AI62" s="7">
        <v>0.34200000000000003</v>
      </c>
      <c r="AJ62" s="7">
        <v>0.39700000000000002</v>
      </c>
      <c r="AK62" s="7">
        <v>0.45</v>
      </c>
      <c r="AL62" s="7">
        <v>0.48199999999999998</v>
      </c>
      <c r="AM62" s="7">
        <v>0.51</v>
      </c>
      <c r="AN62" s="7">
        <v>0.52300000000000002</v>
      </c>
      <c r="AO62" s="7">
        <v>0.52500000000000002</v>
      </c>
      <c r="AP62" s="7">
        <v>0.53700000000000003</v>
      </c>
      <c r="AQ62" s="7">
        <v>0.58799999999999997</v>
      </c>
      <c r="AR62" s="7">
        <v>0.60399999999999998</v>
      </c>
      <c r="AS62" s="7">
        <v>0.56599999999999995</v>
      </c>
      <c r="AT62" s="7">
        <v>0.60199999999999998</v>
      </c>
      <c r="AU62" s="7">
        <v>0.626</v>
      </c>
      <c r="AV62" s="7">
        <v>0.63700000000000001</v>
      </c>
      <c r="AW62" s="7">
        <v>0.65400000000000003</v>
      </c>
      <c r="AX62" s="7">
        <v>0.65400000000000003</v>
      </c>
      <c r="AY62" s="7">
        <v>0.71</v>
      </c>
      <c r="AZ62" s="7">
        <v>0.62</v>
      </c>
      <c r="BA62" s="7">
        <v>0.623</v>
      </c>
      <c r="BB62" s="7">
        <v>0.71799999999999997</v>
      </c>
      <c r="BC62" s="7">
        <v>0.73</v>
      </c>
      <c r="BD62" s="7">
        <v>0.73699999999999999</v>
      </c>
      <c r="BE62" s="7">
        <v>0.73699999999999999</v>
      </c>
      <c r="BF62" s="7">
        <v>0.80300000000000005</v>
      </c>
      <c r="BG62" s="7">
        <v>0.50600000000000001</v>
      </c>
      <c r="BH62" s="7">
        <v>0.192</v>
      </c>
      <c r="BI62" s="7">
        <v>0.19600000000000001</v>
      </c>
      <c r="BJ62" s="7">
        <v>0.2</v>
      </c>
      <c r="BK62" s="7">
        <v>0.16900000000000001</v>
      </c>
      <c r="BL62" s="7">
        <v>0.17100000000000001</v>
      </c>
      <c r="BM62" s="7">
        <v>0.17100000000000001</v>
      </c>
      <c r="BN62" s="7">
        <v>0.17899999999999999</v>
      </c>
      <c r="BO62" s="7">
        <v>0.19800000000000001</v>
      </c>
      <c r="BP62" s="7">
        <v>0.183</v>
      </c>
      <c r="BQ62" s="7">
        <v>0.187</v>
      </c>
      <c r="BR62" s="7">
        <v>0.189</v>
      </c>
      <c r="BS62" s="7">
        <v>0.189</v>
      </c>
      <c r="BT62" s="7">
        <v>0.192</v>
      </c>
      <c r="BU62" s="7">
        <v>0.20100000000000001</v>
      </c>
      <c r="BV62" s="7">
        <v>0.193</v>
      </c>
      <c r="BW62" s="7">
        <v>0.19800000000000001</v>
      </c>
      <c r="BX62" s="7">
        <v>0.253</v>
      </c>
    </row>
    <row r="63" spans="1:76" x14ac:dyDescent="0.2">
      <c r="A63" s="8" t="s">
        <v>176</v>
      </c>
      <c r="B63" s="8" t="s">
        <v>177</v>
      </c>
    </row>
    <row r="64" spans="1:76" x14ac:dyDescent="0.2">
      <c r="A64" s="8" t="s">
        <v>152</v>
      </c>
      <c r="B64" s="8" t="s">
        <v>153</v>
      </c>
      <c r="C64" s="7">
        <v>2.8000000000000001E-2</v>
      </c>
      <c r="D64" s="7">
        <v>2.1000000000000001E-2</v>
      </c>
      <c r="E64" s="7">
        <v>2.9000000000000001E-2</v>
      </c>
      <c r="F64" s="7">
        <v>0.03</v>
      </c>
      <c r="G64" s="7">
        <v>3.7999999999999999E-2</v>
      </c>
      <c r="H64" s="7">
        <v>3.4000000000000002E-2</v>
      </c>
      <c r="I64" s="7">
        <v>5.1999999999999998E-2</v>
      </c>
      <c r="J64" s="7">
        <v>6.0999999999999999E-2</v>
      </c>
      <c r="K64" s="7">
        <v>8.3000000000000004E-2</v>
      </c>
      <c r="L64" s="7">
        <v>0.13300000000000001</v>
      </c>
      <c r="M64" s="7">
        <v>0.15</v>
      </c>
      <c r="N64" s="7">
        <v>0.16400000000000001</v>
      </c>
      <c r="O64" s="7">
        <v>0.19800000000000001</v>
      </c>
      <c r="P64" s="7">
        <v>0.22600000000000001</v>
      </c>
      <c r="Q64" s="7">
        <v>0.26800000000000002</v>
      </c>
      <c r="R64" s="7">
        <v>0.33900000000000002</v>
      </c>
      <c r="S64" s="7">
        <v>0.39400000000000002</v>
      </c>
      <c r="T64" s="7">
        <v>0.44800000000000001</v>
      </c>
      <c r="U64" s="7">
        <v>0.54200000000000004</v>
      </c>
      <c r="V64" s="7">
        <v>0.625</v>
      </c>
      <c r="W64" s="7">
        <v>0.70799999999999996</v>
      </c>
      <c r="X64" s="7">
        <v>0.78800000000000003</v>
      </c>
      <c r="Y64" s="7">
        <v>0.94499999999999995</v>
      </c>
      <c r="Z64" s="7">
        <v>1.0349999999999999</v>
      </c>
      <c r="AA64" s="7">
        <v>1.139</v>
      </c>
      <c r="AB64" s="7">
        <v>1.3460000000000001</v>
      </c>
      <c r="AC64" s="7">
        <v>1.585</v>
      </c>
      <c r="AD64" s="7">
        <v>1.8089999999999999</v>
      </c>
      <c r="AE64" s="7">
        <v>2.028</v>
      </c>
      <c r="AF64" s="7">
        <v>2.2989999999999999</v>
      </c>
      <c r="AG64" s="7">
        <v>2.5859999999999999</v>
      </c>
      <c r="AH64" s="7">
        <v>3.0569999999999999</v>
      </c>
      <c r="AI64" s="7">
        <v>3.6179999999999999</v>
      </c>
      <c r="AJ64" s="7">
        <v>4.415</v>
      </c>
      <c r="AK64" s="7">
        <v>4.9779999999999998</v>
      </c>
      <c r="AL64" s="7">
        <v>5.5060000000000002</v>
      </c>
      <c r="AM64" s="7">
        <v>6.367</v>
      </c>
      <c r="AN64" s="7">
        <v>6.7850000000000001</v>
      </c>
      <c r="AO64" s="7">
        <v>7.2</v>
      </c>
      <c r="AP64" s="7">
        <v>7.9260000000000002</v>
      </c>
      <c r="AQ64" s="7">
        <v>7.9349999999999996</v>
      </c>
      <c r="AR64" s="7">
        <v>9.9939999999999998</v>
      </c>
      <c r="AS64" s="7">
        <v>9.8390000000000004</v>
      </c>
      <c r="AT64" s="7">
        <v>10.192</v>
      </c>
      <c r="AU64" s="7">
        <v>10.25</v>
      </c>
      <c r="AV64" s="7">
        <v>9.8320000000000007</v>
      </c>
      <c r="AW64" s="7">
        <v>9.2360000000000007</v>
      </c>
      <c r="AX64" s="7">
        <v>8.3010000000000002</v>
      </c>
      <c r="AY64" s="7">
        <v>6.7370000000000001</v>
      </c>
      <c r="AZ64" s="7">
        <v>6.75</v>
      </c>
      <c r="BA64" s="7">
        <v>7.3929999999999998</v>
      </c>
      <c r="BB64" s="7">
        <v>8.3170000000000002</v>
      </c>
      <c r="BC64" s="7">
        <v>8.0329999999999995</v>
      </c>
      <c r="BD64" s="7">
        <v>9.3409999999999993</v>
      </c>
      <c r="BE64" s="7">
        <v>9.4819999999999993</v>
      </c>
      <c r="BF64" s="7">
        <v>8.766</v>
      </c>
      <c r="BG64" s="7">
        <v>8.1379999999999999</v>
      </c>
      <c r="BH64" s="7">
        <v>7.8460000000000001</v>
      </c>
      <c r="BI64" s="7">
        <v>10</v>
      </c>
      <c r="BJ64" s="7">
        <v>9.9</v>
      </c>
      <c r="BK64" s="7">
        <v>15.976000000000001</v>
      </c>
      <c r="BL64" s="7">
        <v>16.32</v>
      </c>
      <c r="BM64" s="7">
        <v>13.195</v>
      </c>
      <c r="BN64" s="7">
        <v>11.909000000000001</v>
      </c>
      <c r="BO64" s="7">
        <v>12.581</v>
      </c>
      <c r="BP64" s="7">
        <v>12.952999999999999</v>
      </c>
      <c r="BQ64" s="7">
        <v>12.898</v>
      </c>
      <c r="BR64" s="7">
        <v>15.757</v>
      </c>
      <c r="BS64" s="7">
        <v>15.833</v>
      </c>
      <c r="BT64" s="7">
        <v>16.687000000000001</v>
      </c>
      <c r="BU64" s="7">
        <v>19.283999999999999</v>
      </c>
      <c r="BV64" s="7">
        <v>23.087</v>
      </c>
      <c r="BW64" s="7">
        <v>26.606000000000002</v>
      </c>
      <c r="BX64" s="7">
        <v>27.515999999999998</v>
      </c>
    </row>
    <row r="65" spans="1:76" x14ac:dyDescent="0.2">
      <c r="A65" s="8" t="s">
        <v>154</v>
      </c>
      <c r="B65" s="8" t="s">
        <v>155</v>
      </c>
      <c r="C65" s="7">
        <v>0.02</v>
      </c>
      <c r="D65" s="7">
        <v>1.4E-2</v>
      </c>
      <c r="E65" s="7">
        <v>0.02</v>
      </c>
      <c r="F65" s="7">
        <v>2.1999999999999999E-2</v>
      </c>
      <c r="G65" s="7">
        <v>2.4E-2</v>
      </c>
      <c r="H65" s="7">
        <v>2.7E-2</v>
      </c>
      <c r="I65" s="7">
        <v>4.3999999999999997E-2</v>
      </c>
      <c r="J65" s="7">
        <v>0.05</v>
      </c>
      <c r="K65" s="7">
        <v>7.0999999999999994E-2</v>
      </c>
      <c r="L65" s="7">
        <v>0.11899999999999999</v>
      </c>
      <c r="M65" s="7">
        <v>0.13400000000000001</v>
      </c>
      <c r="N65" s="7">
        <v>0.14699999999999999</v>
      </c>
      <c r="O65" s="7">
        <v>0.17899999999999999</v>
      </c>
      <c r="P65" s="7">
        <v>0.20399999999999999</v>
      </c>
      <c r="Q65" s="7">
        <v>0.24299999999999999</v>
      </c>
      <c r="R65" s="7">
        <v>0.311</v>
      </c>
      <c r="S65" s="7">
        <v>0.36099999999999999</v>
      </c>
      <c r="T65" s="7">
        <v>0.41299999999999998</v>
      </c>
      <c r="U65" s="7">
        <v>0.503</v>
      </c>
      <c r="V65" s="7">
        <v>0.57799999999999996</v>
      </c>
      <c r="W65" s="7">
        <v>0.65400000000000003</v>
      </c>
      <c r="X65" s="7">
        <v>0.72599999999999998</v>
      </c>
      <c r="Y65" s="7">
        <v>0.879</v>
      </c>
      <c r="Z65" s="7">
        <v>0.94599999999999995</v>
      </c>
      <c r="AA65" s="7">
        <v>1.052</v>
      </c>
      <c r="AB65" s="7">
        <v>1.2230000000000001</v>
      </c>
      <c r="AC65" s="7">
        <v>1.4590000000000001</v>
      </c>
      <c r="AD65" s="7">
        <v>1.655</v>
      </c>
      <c r="AE65" s="7">
        <v>1.8640000000000001</v>
      </c>
      <c r="AF65" s="7">
        <v>2.1309999999999998</v>
      </c>
      <c r="AG65" s="7">
        <v>2.484</v>
      </c>
      <c r="AH65" s="7">
        <v>2.9089999999999998</v>
      </c>
      <c r="AI65" s="7">
        <v>3.528</v>
      </c>
      <c r="AJ65" s="7">
        <v>4.3170000000000002</v>
      </c>
      <c r="AK65" s="7">
        <v>4.7839999999999998</v>
      </c>
      <c r="AL65" s="7">
        <v>5.2649999999999997</v>
      </c>
      <c r="AM65" s="7">
        <v>5.593</v>
      </c>
      <c r="AN65" s="7">
        <v>5.7939999999999996</v>
      </c>
      <c r="AO65" s="7">
        <v>6.1509999999999998</v>
      </c>
      <c r="AP65" s="7">
        <v>6.4029999999999996</v>
      </c>
      <c r="AQ65" s="7">
        <v>6.0860000000000003</v>
      </c>
      <c r="AR65" s="7">
        <v>7.891</v>
      </c>
      <c r="AS65" s="7">
        <v>7.617</v>
      </c>
      <c r="AT65" s="7">
        <v>8.1010000000000009</v>
      </c>
      <c r="AU65" s="7">
        <v>8.0470000000000006</v>
      </c>
      <c r="AV65" s="7">
        <v>7.5839999999999996</v>
      </c>
      <c r="AW65" s="7">
        <v>7.1689999999999996</v>
      </c>
      <c r="AX65" s="7">
        <v>5.7809999999999997</v>
      </c>
      <c r="AY65" s="7">
        <v>5.0469999999999997</v>
      </c>
      <c r="AZ65" s="7">
        <v>4.9050000000000002</v>
      </c>
      <c r="BA65" s="7">
        <v>5.4160000000000004</v>
      </c>
      <c r="BB65" s="7">
        <v>6.1020000000000003</v>
      </c>
      <c r="BC65" s="7">
        <v>5.8360000000000003</v>
      </c>
      <c r="BD65" s="7">
        <v>6.5759999999999996</v>
      </c>
      <c r="BE65" s="7">
        <v>6.4829999999999997</v>
      </c>
      <c r="BF65" s="7">
        <v>5.6559999999999997</v>
      </c>
      <c r="BG65" s="7">
        <v>4.625</v>
      </c>
      <c r="BH65" s="7">
        <v>4.4509999999999996</v>
      </c>
      <c r="BI65" s="7">
        <v>6.3689999999999998</v>
      </c>
      <c r="BJ65" s="7">
        <v>5.468</v>
      </c>
      <c r="BK65" s="7">
        <v>7.47</v>
      </c>
      <c r="BL65" s="7">
        <v>7.444</v>
      </c>
      <c r="BM65" s="7">
        <v>6.944</v>
      </c>
      <c r="BN65" s="7">
        <v>5.6029999999999998</v>
      </c>
      <c r="BO65" s="7">
        <v>6.0369999999999999</v>
      </c>
      <c r="BP65" s="7">
        <v>6.1630000000000003</v>
      </c>
      <c r="BQ65" s="7">
        <v>5.76</v>
      </c>
      <c r="BR65" s="7">
        <v>5.56</v>
      </c>
      <c r="BS65" s="7">
        <v>5.5910000000000002</v>
      </c>
      <c r="BT65" s="7">
        <v>6.7229999999999999</v>
      </c>
      <c r="BU65" s="7">
        <v>8.0830000000000002</v>
      </c>
      <c r="BV65" s="7">
        <v>9.7759999999999998</v>
      </c>
      <c r="BW65" s="7">
        <v>7.0880000000000001</v>
      </c>
      <c r="BX65" s="7">
        <v>8.4979999999999993</v>
      </c>
    </row>
    <row r="66" spans="1:76" x14ac:dyDescent="0.2">
      <c r="A66" s="8" t="s">
        <v>156</v>
      </c>
      <c r="B66" s="8" t="s">
        <v>157</v>
      </c>
      <c r="C66" s="7">
        <v>8.0000000000000002E-3</v>
      </c>
      <c r="D66" s="7">
        <v>8.0000000000000002E-3</v>
      </c>
      <c r="E66" s="7">
        <v>8.9999999999999993E-3</v>
      </c>
      <c r="F66" s="7">
        <v>8.0000000000000002E-3</v>
      </c>
      <c r="G66" s="7">
        <v>1.4E-2</v>
      </c>
      <c r="H66" s="7">
        <v>7.0000000000000001E-3</v>
      </c>
      <c r="I66" s="7">
        <v>8.9999999999999993E-3</v>
      </c>
      <c r="J66" s="7">
        <v>1.0999999999999999E-2</v>
      </c>
      <c r="K66" s="7">
        <v>1.2E-2</v>
      </c>
      <c r="L66" s="7">
        <v>1.4E-2</v>
      </c>
      <c r="M66" s="7">
        <v>1.4999999999999999E-2</v>
      </c>
      <c r="N66" s="7">
        <v>1.7000000000000001E-2</v>
      </c>
      <c r="O66" s="7">
        <v>1.9E-2</v>
      </c>
      <c r="P66" s="7">
        <v>2.1999999999999999E-2</v>
      </c>
      <c r="Q66" s="7">
        <v>2.5000000000000001E-2</v>
      </c>
      <c r="R66" s="7">
        <v>2.8000000000000001E-2</v>
      </c>
      <c r="S66" s="7">
        <v>3.2000000000000001E-2</v>
      </c>
      <c r="T66" s="7">
        <v>3.4000000000000002E-2</v>
      </c>
      <c r="U66" s="7">
        <v>3.6999999999999998E-2</v>
      </c>
      <c r="V66" s="7">
        <v>4.5999999999999999E-2</v>
      </c>
      <c r="W66" s="7">
        <v>5.2999999999999999E-2</v>
      </c>
      <c r="X66" s="7">
        <v>6.0999999999999999E-2</v>
      </c>
      <c r="Y66" s="7">
        <v>6.5000000000000002E-2</v>
      </c>
      <c r="Z66" s="7">
        <v>8.7999999999999995E-2</v>
      </c>
      <c r="AA66" s="7">
        <v>8.5000000000000006E-2</v>
      </c>
      <c r="AB66" s="7">
        <v>0.122</v>
      </c>
      <c r="AC66" s="7">
        <v>0.123</v>
      </c>
      <c r="AD66" s="7">
        <v>0.151</v>
      </c>
      <c r="AE66" s="7">
        <v>0.161</v>
      </c>
      <c r="AF66" s="7">
        <v>0.16800000000000001</v>
      </c>
      <c r="AG66" s="7">
        <v>0.10199999999999999</v>
      </c>
      <c r="AH66" s="7">
        <v>0.14699999999999999</v>
      </c>
      <c r="AI66" s="7">
        <v>9.0999999999999998E-2</v>
      </c>
      <c r="AJ66" s="7">
        <v>9.8000000000000004E-2</v>
      </c>
      <c r="AK66" s="7">
        <v>0.19400000000000001</v>
      </c>
      <c r="AL66" s="7">
        <v>0.24099999999999999</v>
      </c>
      <c r="AM66" s="7">
        <v>0.77400000000000002</v>
      </c>
      <c r="AN66" s="7">
        <v>0.99099999999999999</v>
      </c>
      <c r="AO66" s="7">
        <v>1.0489999999999999</v>
      </c>
      <c r="AP66" s="7">
        <v>1.5229999999999999</v>
      </c>
      <c r="AQ66" s="7">
        <v>1.849</v>
      </c>
      <c r="AR66" s="7">
        <v>2.1030000000000002</v>
      </c>
      <c r="AS66" s="7">
        <v>2.222</v>
      </c>
      <c r="AT66" s="7">
        <v>2.0910000000000002</v>
      </c>
      <c r="AU66" s="7">
        <v>2.2029999999999998</v>
      </c>
      <c r="AV66" s="7">
        <v>2.2480000000000002</v>
      </c>
      <c r="AW66" s="7">
        <v>2.0670000000000002</v>
      </c>
      <c r="AX66" s="7">
        <v>2.52</v>
      </c>
      <c r="AY66" s="7">
        <v>1.6910000000000001</v>
      </c>
      <c r="AZ66" s="7">
        <v>1.845</v>
      </c>
      <c r="BA66" s="7">
        <v>1.9770000000000001</v>
      </c>
      <c r="BB66" s="7">
        <v>2.214</v>
      </c>
      <c r="BC66" s="7">
        <v>2.1970000000000001</v>
      </c>
      <c r="BD66" s="7">
        <v>2.7650000000000001</v>
      </c>
      <c r="BE66" s="7">
        <v>2.9980000000000002</v>
      </c>
      <c r="BF66" s="7">
        <v>3.11</v>
      </c>
      <c r="BG66" s="7">
        <v>3.512</v>
      </c>
      <c r="BH66" s="7">
        <v>3.395</v>
      </c>
      <c r="BI66" s="7">
        <v>3.6309999999999998</v>
      </c>
      <c r="BJ66" s="7">
        <v>4.4320000000000004</v>
      </c>
      <c r="BK66" s="7">
        <v>8.5060000000000002</v>
      </c>
      <c r="BL66" s="7">
        <v>8.8759999999999994</v>
      </c>
      <c r="BM66" s="7">
        <v>6.2510000000000003</v>
      </c>
      <c r="BN66" s="7">
        <v>6.306</v>
      </c>
      <c r="BO66" s="7">
        <v>6.5439999999999996</v>
      </c>
      <c r="BP66" s="7">
        <v>6.79</v>
      </c>
      <c r="BQ66" s="7">
        <v>7.1379999999999999</v>
      </c>
      <c r="BR66" s="7">
        <v>10.196999999999999</v>
      </c>
      <c r="BS66" s="7">
        <v>10.242000000000001</v>
      </c>
      <c r="BT66" s="7">
        <v>9.9640000000000004</v>
      </c>
      <c r="BU66" s="7">
        <v>11.201000000000001</v>
      </c>
      <c r="BV66" s="7">
        <v>13.311</v>
      </c>
      <c r="BW66" s="7">
        <v>19.518000000000001</v>
      </c>
      <c r="BX66" s="7">
        <v>19.018000000000001</v>
      </c>
    </row>
    <row r="67" spans="1:76" x14ac:dyDescent="0.2">
      <c r="B67" t="s">
        <v>83</v>
      </c>
    </row>
    <row r="68" spans="1:76" x14ac:dyDescent="0.2">
      <c r="A68" s="8" t="s">
        <v>164</v>
      </c>
      <c r="B68" s="8" t="s">
        <v>165</v>
      </c>
      <c r="C68" s="7">
        <v>0.16900000000000001</v>
      </c>
      <c r="D68" s="7">
        <v>0.21</v>
      </c>
      <c r="E68" s="7">
        <v>0.3</v>
      </c>
      <c r="F68" s="7">
        <v>0.33700000000000002</v>
      </c>
      <c r="G68" s="7">
        <v>0.40100000000000002</v>
      </c>
      <c r="H68" s="7">
        <v>0.38300000000000001</v>
      </c>
      <c r="I68" s="7">
        <v>0.41</v>
      </c>
      <c r="J68" s="7">
        <v>0.52800000000000002</v>
      </c>
      <c r="K68" s="7">
        <v>0.55500000000000005</v>
      </c>
      <c r="L68" s="7">
        <v>0.75800000000000001</v>
      </c>
      <c r="M68" s="7">
        <v>0.82199999999999995</v>
      </c>
      <c r="N68" s="7">
        <v>0.90900000000000003</v>
      </c>
      <c r="O68" s="7">
        <v>0.93799999999999994</v>
      </c>
      <c r="P68" s="7">
        <v>0.88800000000000001</v>
      </c>
      <c r="Q68" s="7">
        <v>0.91700000000000004</v>
      </c>
      <c r="R68" s="7">
        <v>1.0780000000000001</v>
      </c>
      <c r="S68" s="7">
        <v>1.161</v>
      </c>
      <c r="T68" s="7">
        <v>1.1000000000000001</v>
      </c>
      <c r="U68" s="7">
        <v>1.2350000000000001</v>
      </c>
      <c r="V68" s="7">
        <v>1.2270000000000001</v>
      </c>
      <c r="W68" s="7">
        <v>1.5720000000000001</v>
      </c>
      <c r="X68" s="7">
        <v>2.1019999999999999</v>
      </c>
      <c r="Y68" s="7">
        <v>2.048</v>
      </c>
      <c r="Z68" s="7">
        <v>2.2999999999999998</v>
      </c>
      <c r="AA68" s="7">
        <v>2.8919999999999999</v>
      </c>
      <c r="AB68" s="7">
        <v>4.1310000000000002</v>
      </c>
      <c r="AC68" s="7">
        <v>3.012</v>
      </c>
      <c r="AD68" s="7">
        <v>4.6609999999999996</v>
      </c>
      <c r="AE68" s="7">
        <v>5.2910000000000004</v>
      </c>
      <c r="AF68" s="7">
        <v>4.835</v>
      </c>
      <c r="AG68" s="7">
        <v>5.9960000000000004</v>
      </c>
      <c r="AH68" s="7">
        <v>7.0010000000000003</v>
      </c>
      <c r="AI68" s="7">
        <v>7.81</v>
      </c>
      <c r="AJ68" s="7">
        <v>8.0050000000000008</v>
      </c>
      <c r="AK68" s="7">
        <v>8.5</v>
      </c>
      <c r="AL68" s="7">
        <v>9.032</v>
      </c>
      <c r="AM68" s="7">
        <v>10.772</v>
      </c>
      <c r="AN68" s="7">
        <v>12.699</v>
      </c>
      <c r="AO68" s="7">
        <v>14.275</v>
      </c>
      <c r="AP68" s="7">
        <v>16.815000000000001</v>
      </c>
      <c r="AQ68" s="7">
        <v>18.911000000000001</v>
      </c>
      <c r="AR68" s="7">
        <v>18.256</v>
      </c>
      <c r="AS68" s="7">
        <v>16.824000000000002</v>
      </c>
      <c r="AT68" s="7">
        <v>12.708</v>
      </c>
      <c r="AU68" s="7">
        <v>12.875</v>
      </c>
      <c r="AV68" s="7">
        <v>14.180999999999999</v>
      </c>
      <c r="AW68" s="7">
        <v>18.065000000000001</v>
      </c>
      <c r="AX68" s="7">
        <v>18.274999999999999</v>
      </c>
      <c r="AY68" s="7">
        <v>21.053000000000001</v>
      </c>
      <c r="AZ68" s="7">
        <v>23.045999999999999</v>
      </c>
      <c r="BA68" s="7">
        <v>28.059000000000001</v>
      </c>
      <c r="BB68" s="7">
        <v>29.658999999999999</v>
      </c>
      <c r="BC68" s="7">
        <v>34.567999999999998</v>
      </c>
      <c r="BD68" s="7">
        <v>29.463999999999999</v>
      </c>
      <c r="BE68" s="7">
        <v>26.262</v>
      </c>
      <c r="BF68" s="7">
        <v>28.6</v>
      </c>
      <c r="BG68" s="7">
        <v>33.414999999999999</v>
      </c>
      <c r="BH68" s="7">
        <v>42.685000000000002</v>
      </c>
      <c r="BI68" s="7">
        <v>44.991</v>
      </c>
      <c r="BJ68" s="7">
        <v>48.02</v>
      </c>
      <c r="BK68" s="7">
        <v>24.484000000000002</v>
      </c>
      <c r="BL68" s="7">
        <v>32.22</v>
      </c>
      <c r="BM68" s="7">
        <v>36.951999999999998</v>
      </c>
      <c r="BN68" s="7">
        <v>37.645000000000003</v>
      </c>
      <c r="BO68" s="7">
        <v>41.031999999999996</v>
      </c>
      <c r="BP68" s="7">
        <v>40.069000000000003</v>
      </c>
      <c r="BQ68" s="7">
        <v>38.512999999999998</v>
      </c>
      <c r="BR68" s="7">
        <v>40.567</v>
      </c>
      <c r="BS68" s="7">
        <v>47.65</v>
      </c>
      <c r="BT68" s="7">
        <v>45.33</v>
      </c>
      <c r="BU68" s="7">
        <v>47.573999999999998</v>
      </c>
      <c r="BV68" s="7">
        <v>45.174999999999997</v>
      </c>
      <c r="BW68" s="7">
        <v>52.433</v>
      </c>
      <c r="BX68" s="7">
        <v>63.581000000000003</v>
      </c>
    </row>
    <row r="69" spans="1:76" x14ac:dyDescent="0.2">
      <c r="A69" s="8" t="s">
        <v>148</v>
      </c>
      <c r="B69" s="8" t="s">
        <v>149</v>
      </c>
      <c r="C69" s="7">
        <v>0.17699999999999999</v>
      </c>
      <c r="D69" s="7">
        <v>0.20499999999999999</v>
      </c>
      <c r="E69" s="7">
        <v>0.25600000000000001</v>
      </c>
      <c r="F69" s="7">
        <v>0.27500000000000002</v>
      </c>
      <c r="G69" s="7">
        <v>0.28799999999999998</v>
      </c>
      <c r="H69" s="7">
        <v>0.30199999999999999</v>
      </c>
      <c r="I69" s="7">
        <v>0.35499999999999998</v>
      </c>
      <c r="J69" s="7">
        <v>0.40600000000000003</v>
      </c>
      <c r="K69" s="7">
        <v>0.41899999999999998</v>
      </c>
      <c r="L69" s="7">
        <v>0.44700000000000001</v>
      </c>
      <c r="M69" s="7">
        <v>0.51100000000000001</v>
      </c>
      <c r="N69" s="7">
        <v>0.55600000000000005</v>
      </c>
      <c r="O69" s="7">
        <v>0.61299999999999999</v>
      </c>
      <c r="P69" s="7">
        <v>0.69799999999999995</v>
      </c>
      <c r="Q69" s="7">
        <v>0.79100000000000004</v>
      </c>
      <c r="R69" s="7">
        <v>0.86399999999999999</v>
      </c>
      <c r="S69" s="7">
        <v>0.93500000000000005</v>
      </c>
      <c r="T69" s="7">
        <v>1.0029999999999999</v>
      </c>
      <c r="U69" s="7">
        <v>1.077</v>
      </c>
      <c r="V69" s="7">
        <v>1.0289999999999999</v>
      </c>
      <c r="W69" s="7">
        <v>1.1539999999999999</v>
      </c>
      <c r="X69" s="7">
        <v>1.294</v>
      </c>
      <c r="Y69" s="7">
        <v>1.4259999999999999</v>
      </c>
      <c r="Z69" s="7">
        <v>1.5629999999999999</v>
      </c>
      <c r="AA69" s="7">
        <v>1.768</v>
      </c>
      <c r="AB69" s="7">
        <v>2.0960000000000001</v>
      </c>
      <c r="AC69" s="7">
        <v>2.4700000000000002</v>
      </c>
      <c r="AD69" s="7">
        <v>2.8109999999999999</v>
      </c>
      <c r="AE69" s="7">
        <v>3.2</v>
      </c>
      <c r="AF69" s="7">
        <v>3.589</v>
      </c>
      <c r="AG69" s="7">
        <v>3.9910000000000001</v>
      </c>
      <c r="AH69" s="7">
        <v>4.601</v>
      </c>
      <c r="AI69" s="7">
        <v>5.2480000000000002</v>
      </c>
      <c r="AJ69" s="7">
        <v>6.0380000000000003</v>
      </c>
      <c r="AK69" s="7">
        <v>6.83</v>
      </c>
      <c r="AL69" s="7">
        <v>7.3659999999999997</v>
      </c>
      <c r="AM69" s="7">
        <v>7.8639999999999999</v>
      </c>
      <c r="AN69" s="7">
        <v>8.2680000000000007</v>
      </c>
      <c r="AO69" s="7">
        <v>8.5069999999999997</v>
      </c>
      <c r="AP69" s="7">
        <v>8.9580000000000002</v>
      </c>
      <c r="AQ69" s="7">
        <v>9.5939999999999994</v>
      </c>
      <c r="AR69" s="7">
        <v>10.218999999999999</v>
      </c>
      <c r="AS69" s="7">
        <v>10.585000000000001</v>
      </c>
      <c r="AT69" s="7">
        <v>11.404999999999999</v>
      </c>
      <c r="AU69" s="7">
        <v>11.385999999999999</v>
      </c>
      <c r="AV69" s="7">
        <v>11.356</v>
      </c>
      <c r="AW69" s="7">
        <v>11.882</v>
      </c>
      <c r="AX69" s="7">
        <v>12.125999999999999</v>
      </c>
      <c r="AY69" s="7">
        <v>10.765000000000001</v>
      </c>
      <c r="AZ69" s="7">
        <v>11.093</v>
      </c>
      <c r="BA69" s="7">
        <v>11.375</v>
      </c>
      <c r="BB69" s="7">
        <v>12.063000000000001</v>
      </c>
      <c r="BC69" s="7">
        <v>12.502000000000001</v>
      </c>
      <c r="BD69" s="7">
        <v>12.85</v>
      </c>
      <c r="BE69" s="7">
        <v>12.975</v>
      </c>
      <c r="BF69" s="7">
        <v>13.553000000000001</v>
      </c>
      <c r="BG69" s="7">
        <v>12.103999999999999</v>
      </c>
      <c r="BH69" s="7">
        <v>9.9909999999999997</v>
      </c>
      <c r="BI69" s="7">
        <v>10.467000000000001</v>
      </c>
      <c r="BJ69" s="7">
        <v>10.971</v>
      </c>
      <c r="BK69" s="7">
        <v>10.789</v>
      </c>
      <c r="BL69" s="7">
        <v>10.87</v>
      </c>
      <c r="BM69" s="7">
        <v>11.103</v>
      </c>
      <c r="BN69" s="7">
        <v>11.537000000000001</v>
      </c>
      <c r="BO69" s="7">
        <v>11.677</v>
      </c>
      <c r="BP69" s="7">
        <v>12.098000000000001</v>
      </c>
      <c r="BQ69" s="7">
        <v>12.263999999999999</v>
      </c>
      <c r="BR69" s="7">
        <v>12.574999999999999</v>
      </c>
      <c r="BS69" s="7">
        <v>12.775</v>
      </c>
      <c r="BT69" s="7">
        <v>13.194000000000001</v>
      </c>
      <c r="BU69" s="7">
        <v>13.467000000000001</v>
      </c>
      <c r="BV69" s="7">
        <v>13.071</v>
      </c>
      <c r="BW69" s="7">
        <v>13.821999999999999</v>
      </c>
      <c r="BX69" s="7">
        <v>14.882999999999999</v>
      </c>
    </row>
    <row r="70" spans="1:76" x14ac:dyDescent="0.2">
      <c r="A70" s="8" t="s">
        <v>152</v>
      </c>
      <c r="B70" s="8" t="s">
        <v>153</v>
      </c>
      <c r="C70" s="7">
        <v>0.26900000000000002</v>
      </c>
      <c r="D70" s="7">
        <v>0.30499999999999999</v>
      </c>
      <c r="E70" s="7">
        <v>0.39300000000000002</v>
      </c>
      <c r="F70" s="7">
        <v>0.441</v>
      </c>
      <c r="G70" s="7">
        <v>0.46800000000000003</v>
      </c>
      <c r="H70" s="7">
        <v>0.49</v>
      </c>
      <c r="I70" s="7">
        <v>0.53900000000000003</v>
      </c>
      <c r="J70" s="7">
        <v>0.60199999999999998</v>
      </c>
      <c r="K70" s="7">
        <v>0.67700000000000005</v>
      </c>
      <c r="L70" s="7">
        <v>0.76900000000000002</v>
      </c>
      <c r="M70" s="7">
        <v>0.84799999999999998</v>
      </c>
      <c r="N70" s="7">
        <v>0.93700000000000006</v>
      </c>
      <c r="O70" s="7">
        <v>1.0389999999999999</v>
      </c>
      <c r="P70" s="7">
        <v>1.161</v>
      </c>
      <c r="Q70" s="7">
        <v>1.329</v>
      </c>
      <c r="R70" s="7">
        <v>1.4930000000000001</v>
      </c>
      <c r="S70" s="7">
        <v>1.6279999999999999</v>
      </c>
      <c r="T70" s="7">
        <v>1.794</v>
      </c>
      <c r="U70" s="7">
        <v>1.9470000000000001</v>
      </c>
      <c r="V70" s="7">
        <v>2.1640000000000001</v>
      </c>
      <c r="W70" s="7">
        <v>2.4790000000000001</v>
      </c>
      <c r="X70" s="7">
        <v>2.7290000000000001</v>
      </c>
      <c r="Y70" s="7">
        <v>3.0150000000000001</v>
      </c>
      <c r="Z70" s="7">
        <v>3.444</v>
      </c>
      <c r="AA70" s="7">
        <v>3.907</v>
      </c>
      <c r="AB70" s="7">
        <v>4.673</v>
      </c>
      <c r="AC70" s="7">
        <v>5.0049999999999999</v>
      </c>
      <c r="AD70" s="7">
        <v>5.9009999999999998</v>
      </c>
      <c r="AE70" s="7">
        <v>6.6210000000000004</v>
      </c>
      <c r="AF70" s="7">
        <v>7.7279999999999998</v>
      </c>
      <c r="AG70" s="7">
        <v>8.6270000000000007</v>
      </c>
      <c r="AH70" s="7">
        <v>9.5890000000000004</v>
      </c>
      <c r="AI70" s="7">
        <v>11.079000000000001</v>
      </c>
      <c r="AJ70" s="7">
        <v>12.651</v>
      </c>
      <c r="AK70" s="7">
        <v>14.172000000000001</v>
      </c>
      <c r="AL70" s="7">
        <v>15.427</v>
      </c>
      <c r="AM70" s="7">
        <v>16.045000000000002</v>
      </c>
      <c r="AN70" s="7">
        <v>17.123999999999999</v>
      </c>
      <c r="AO70" s="7">
        <v>19.108000000000001</v>
      </c>
      <c r="AP70" s="7">
        <v>19.369</v>
      </c>
      <c r="AQ70" s="7">
        <v>19.981999999999999</v>
      </c>
      <c r="AR70" s="7">
        <v>21.766999999999999</v>
      </c>
      <c r="AS70" s="7">
        <v>22.829000000000001</v>
      </c>
      <c r="AT70" s="7">
        <v>22.552</v>
      </c>
      <c r="AU70" s="7">
        <v>23.07</v>
      </c>
      <c r="AV70" s="7">
        <v>20.649000000000001</v>
      </c>
      <c r="AW70" s="7">
        <v>20.099</v>
      </c>
      <c r="AX70" s="7">
        <v>20.228000000000002</v>
      </c>
      <c r="AY70" s="7">
        <v>18.824000000000002</v>
      </c>
      <c r="AZ70" s="7">
        <v>19.949000000000002</v>
      </c>
      <c r="BA70" s="7">
        <v>20.352</v>
      </c>
      <c r="BB70" s="7">
        <v>22.373999999999999</v>
      </c>
      <c r="BC70" s="7">
        <v>23.901</v>
      </c>
      <c r="BD70" s="7">
        <v>24.893000000000001</v>
      </c>
      <c r="BE70" s="7">
        <v>24.643000000000001</v>
      </c>
      <c r="BF70" s="7">
        <v>26.295999999999999</v>
      </c>
      <c r="BG70" s="7">
        <v>26.228000000000002</v>
      </c>
      <c r="BH70" s="7">
        <v>28.225000000000001</v>
      </c>
      <c r="BI70" s="7">
        <v>32.64</v>
      </c>
      <c r="BJ70" s="7">
        <v>34.521000000000001</v>
      </c>
      <c r="BK70" s="7">
        <v>36.585000000000001</v>
      </c>
      <c r="BL70" s="7">
        <v>36.698</v>
      </c>
      <c r="BM70" s="7">
        <v>38.631999999999998</v>
      </c>
      <c r="BN70" s="7">
        <v>37.56</v>
      </c>
      <c r="BO70" s="7">
        <v>37.634999999999998</v>
      </c>
      <c r="BP70" s="7">
        <v>38.110999999999997</v>
      </c>
      <c r="BQ70" s="7">
        <v>37.697000000000003</v>
      </c>
      <c r="BR70" s="7">
        <v>37.734999999999999</v>
      </c>
      <c r="BS70" s="7">
        <v>38.776000000000003</v>
      </c>
      <c r="BT70" s="7">
        <v>38.915999999999997</v>
      </c>
      <c r="BU70" s="7">
        <v>42.468000000000004</v>
      </c>
      <c r="BV70" s="7">
        <v>39.173999999999999</v>
      </c>
      <c r="BW70" s="7">
        <v>36.576999999999998</v>
      </c>
      <c r="BX70" s="7">
        <v>38.381</v>
      </c>
    </row>
    <row r="71" spans="1:76" x14ac:dyDescent="0.2">
      <c r="A71" s="8" t="s">
        <v>178</v>
      </c>
      <c r="B71" s="8" t="s">
        <v>179</v>
      </c>
      <c r="C71" s="7">
        <v>2.7E-2</v>
      </c>
      <c r="D71" s="7">
        <v>2.8000000000000001E-2</v>
      </c>
      <c r="E71" s="7">
        <v>3.2000000000000001E-2</v>
      </c>
      <c r="F71" s="7">
        <v>4.5999999999999999E-2</v>
      </c>
      <c r="G71" s="7">
        <v>5.7000000000000002E-2</v>
      </c>
      <c r="H71" s="7">
        <v>6.9000000000000006E-2</v>
      </c>
      <c r="I71" s="7">
        <v>8.8999999999999996E-2</v>
      </c>
      <c r="J71" s="7">
        <v>0.10199999999999999</v>
      </c>
      <c r="K71" s="7">
        <v>0.121</v>
      </c>
      <c r="L71" s="7">
        <v>0.14199999999999999</v>
      </c>
      <c r="M71" s="7">
        <v>0.161</v>
      </c>
      <c r="N71" s="7">
        <v>0.17299999999999999</v>
      </c>
      <c r="O71" s="7">
        <v>0.20699999999999999</v>
      </c>
      <c r="P71" s="7">
        <v>0.23499999999999999</v>
      </c>
      <c r="Q71" s="7">
        <v>0.28699999999999998</v>
      </c>
      <c r="R71" s="7">
        <v>0.35699999999999998</v>
      </c>
      <c r="S71" s="7">
        <v>0.42</v>
      </c>
      <c r="T71" s="7">
        <v>0.48</v>
      </c>
      <c r="U71" s="7">
        <v>0.54600000000000004</v>
      </c>
      <c r="V71" s="7">
        <v>0.64300000000000002</v>
      </c>
      <c r="W71" s="7">
        <v>0.74</v>
      </c>
      <c r="X71" s="7">
        <v>0.77500000000000002</v>
      </c>
      <c r="Y71" s="7">
        <v>0.86299999999999999</v>
      </c>
      <c r="Z71" s="7">
        <v>0.96299999999999997</v>
      </c>
      <c r="AA71" s="7">
        <v>1.0580000000000001</v>
      </c>
      <c r="AB71" s="7">
        <v>1.171</v>
      </c>
      <c r="AC71" s="7">
        <v>1.3080000000000001</v>
      </c>
      <c r="AD71" s="7">
        <v>1.534</v>
      </c>
      <c r="AE71" s="7">
        <v>1.7430000000000001</v>
      </c>
      <c r="AF71" s="7">
        <v>2.0099999999999998</v>
      </c>
      <c r="AG71" s="7">
        <v>2.242</v>
      </c>
      <c r="AH71" s="7">
        <v>2.4860000000000002</v>
      </c>
      <c r="AI71" s="7">
        <v>3.3090000000000002</v>
      </c>
      <c r="AJ71" s="7">
        <v>3.7749999999999999</v>
      </c>
      <c r="AK71" s="7">
        <v>4.4640000000000004</v>
      </c>
      <c r="AL71" s="7">
        <v>4.891</v>
      </c>
      <c r="AM71" s="7">
        <v>4.9809999999999999</v>
      </c>
      <c r="AN71" s="7">
        <v>5.4960000000000004</v>
      </c>
      <c r="AO71" s="7">
        <v>6.9569999999999999</v>
      </c>
      <c r="AP71" s="7">
        <v>6.4219999999999997</v>
      </c>
      <c r="AQ71" s="7">
        <v>6.0490000000000004</v>
      </c>
      <c r="AR71" s="7">
        <v>7.3109999999999999</v>
      </c>
      <c r="AS71" s="7">
        <v>7.5979999999999999</v>
      </c>
      <c r="AT71" s="7">
        <v>7.45</v>
      </c>
      <c r="AU71" s="7">
        <v>7.6390000000000002</v>
      </c>
      <c r="AV71" s="7">
        <v>7.1059999999999999</v>
      </c>
      <c r="AW71" s="7">
        <v>6.2690000000000001</v>
      </c>
      <c r="AX71" s="7">
        <v>5.3760000000000003</v>
      </c>
      <c r="AY71" s="7">
        <v>4.9669999999999996</v>
      </c>
      <c r="AZ71" s="7">
        <v>4.7229999999999999</v>
      </c>
      <c r="BA71" s="7">
        <v>5.2750000000000004</v>
      </c>
      <c r="BB71" s="7">
        <v>4.9119999999999999</v>
      </c>
      <c r="BC71" s="7">
        <v>5.6980000000000004</v>
      </c>
      <c r="BD71" s="7">
        <v>6.3479999999999999</v>
      </c>
      <c r="BE71" s="7">
        <v>6.181</v>
      </c>
      <c r="BF71" s="7">
        <v>5.6689999999999996</v>
      </c>
      <c r="BG71" s="7">
        <v>4.6639999999999997</v>
      </c>
      <c r="BH71" s="7">
        <v>5.6040000000000001</v>
      </c>
      <c r="BI71" s="7">
        <v>7.2750000000000004</v>
      </c>
      <c r="BJ71" s="7">
        <v>6.431</v>
      </c>
      <c r="BK71" s="7">
        <v>7.9720000000000004</v>
      </c>
      <c r="BL71" s="7">
        <v>8.0860000000000003</v>
      </c>
      <c r="BM71" s="7">
        <v>9.1140000000000008</v>
      </c>
      <c r="BN71" s="7">
        <v>7.5869999999999997</v>
      </c>
      <c r="BO71" s="7">
        <v>7.758</v>
      </c>
      <c r="BP71" s="7">
        <v>7.9279999999999999</v>
      </c>
      <c r="BQ71" s="7">
        <v>8.3759999999999994</v>
      </c>
      <c r="BR71" s="7">
        <v>8.1890000000000001</v>
      </c>
      <c r="BS71" s="7">
        <v>8.8640000000000008</v>
      </c>
      <c r="BT71" s="7">
        <v>9.2759999999999998</v>
      </c>
      <c r="BU71" s="7">
        <v>10.946999999999999</v>
      </c>
      <c r="BV71" s="7">
        <v>10.051</v>
      </c>
      <c r="BW71" s="7">
        <v>7.4909999999999997</v>
      </c>
      <c r="BX71" s="7">
        <v>8.1180000000000003</v>
      </c>
    </row>
    <row r="72" spans="1:76" x14ac:dyDescent="0.2">
      <c r="A72" s="8" t="s">
        <v>156</v>
      </c>
      <c r="B72" s="8" t="s">
        <v>157</v>
      </c>
      <c r="C72" s="7">
        <v>0.26600000000000001</v>
      </c>
      <c r="D72" s="7">
        <v>0.30499999999999999</v>
      </c>
      <c r="E72" s="7">
        <v>0.39800000000000002</v>
      </c>
      <c r="F72" s="7">
        <v>0.435</v>
      </c>
      <c r="G72" s="7">
        <v>0.45300000000000001</v>
      </c>
      <c r="H72" s="7">
        <v>0.46300000000000002</v>
      </c>
      <c r="I72" s="7">
        <v>0.497</v>
      </c>
      <c r="J72" s="7">
        <v>0.55100000000000005</v>
      </c>
      <c r="K72" s="7">
        <v>0.61299999999999999</v>
      </c>
      <c r="L72" s="7">
        <v>0.69</v>
      </c>
      <c r="M72" s="7">
        <v>0.75700000000000001</v>
      </c>
      <c r="N72" s="7">
        <v>0.83599999999999997</v>
      </c>
      <c r="O72" s="7">
        <v>0.90900000000000003</v>
      </c>
      <c r="P72" s="7">
        <v>1.0149999999999999</v>
      </c>
      <c r="Q72" s="7">
        <v>1.1439999999999999</v>
      </c>
      <c r="R72" s="7">
        <v>1.242</v>
      </c>
      <c r="S72" s="7">
        <v>1.3169999999999999</v>
      </c>
      <c r="T72" s="7">
        <v>1.4330000000000001</v>
      </c>
      <c r="U72" s="7">
        <v>1.524</v>
      </c>
      <c r="V72" s="7">
        <v>1.65</v>
      </c>
      <c r="W72" s="7">
        <v>1.88</v>
      </c>
      <c r="X72" s="7">
        <v>2.11</v>
      </c>
      <c r="Y72" s="7">
        <v>2.3220000000000001</v>
      </c>
      <c r="Z72" s="7">
        <v>2.6930000000000001</v>
      </c>
      <c r="AA72" s="7">
        <v>3.0939999999999999</v>
      </c>
      <c r="AB72" s="7">
        <v>3.7749999999999999</v>
      </c>
      <c r="AC72" s="7">
        <v>3.9590000000000001</v>
      </c>
      <c r="AD72" s="7">
        <v>4.6639999999999997</v>
      </c>
      <c r="AE72" s="7">
        <v>5.2110000000000003</v>
      </c>
      <c r="AF72" s="7">
        <v>5.718</v>
      </c>
      <c r="AG72" s="7">
        <v>6.3849999999999998</v>
      </c>
      <c r="AH72" s="7">
        <v>7.1020000000000003</v>
      </c>
      <c r="AI72" s="7">
        <v>7.77</v>
      </c>
      <c r="AJ72" s="7">
        <v>8.8759999999999994</v>
      </c>
      <c r="AK72" s="7">
        <v>9.7080000000000002</v>
      </c>
      <c r="AL72" s="7">
        <v>10.536</v>
      </c>
      <c r="AM72" s="7">
        <v>11.064</v>
      </c>
      <c r="AN72" s="7">
        <v>11.628</v>
      </c>
      <c r="AO72" s="7">
        <v>12.151</v>
      </c>
      <c r="AP72" s="7">
        <v>12.946999999999999</v>
      </c>
      <c r="AQ72" s="7">
        <v>13.933999999999999</v>
      </c>
      <c r="AR72" s="7">
        <v>14.457000000000001</v>
      </c>
      <c r="AS72" s="7">
        <v>15.231</v>
      </c>
      <c r="AT72" s="7">
        <v>15.102</v>
      </c>
      <c r="AU72" s="7">
        <v>15.430999999999999</v>
      </c>
      <c r="AV72" s="7">
        <v>13.542999999999999</v>
      </c>
      <c r="AW72" s="7">
        <v>13.83</v>
      </c>
      <c r="AX72" s="7">
        <v>14.852</v>
      </c>
      <c r="AY72" s="7">
        <v>13.856999999999999</v>
      </c>
      <c r="AZ72" s="7">
        <v>15.226000000000001</v>
      </c>
      <c r="BA72" s="7">
        <v>15.077</v>
      </c>
      <c r="BB72" s="7">
        <v>17.463000000000001</v>
      </c>
      <c r="BC72" s="7">
        <v>18.202999999999999</v>
      </c>
      <c r="BD72" s="7">
        <v>18.545000000000002</v>
      </c>
      <c r="BE72" s="7">
        <v>18.462</v>
      </c>
      <c r="BF72" s="7">
        <v>20.626000000000001</v>
      </c>
      <c r="BG72" s="7">
        <v>21.562999999999999</v>
      </c>
      <c r="BH72" s="7">
        <v>22.62</v>
      </c>
      <c r="BI72" s="7">
        <v>25.366</v>
      </c>
      <c r="BJ72" s="7">
        <v>28.091000000000001</v>
      </c>
      <c r="BK72" s="7">
        <v>28.613</v>
      </c>
      <c r="BL72" s="7">
        <v>28.611999999999998</v>
      </c>
      <c r="BM72" s="7">
        <v>29.518000000000001</v>
      </c>
      <c r="BN72" s="7">
        <v>29.972999999999999</v>
      </c>
      <c r="BO72" s="7">
        <v>29.876999999999999</v>
      </c>
      <c r="BP72" s="7">
        <v>30.183</v>
      </c>
      <c r="BQ72" s="7">
        <v>29.321000000000002</v>
      </c>
      <c r="BR72" s="7">
        <v>29.545999999999999</v>
      </c>
      <c r="BS72" s="7">
        <v>29.911999999999999</v>
      </c>
      <c r="BT72" s="7">
        <v>29.64</v>
      </c>
      <c r="BU72" s="7">
        <v>31.521000000000001</v>
      </c>
      <c r="BV72" s="7">
        <v>29.122</v>
      </c>
      <c r="BW72" s="7">
        <v>29.087</v>
      </c>
      <c r="BX72" s="7">
        <v>30.263000000000002</v>
      </c>
    </row>
    <row r="73" spans="1:76" x14ac:dyDescent="0.2">
      <c r="A73" s="8" t="s">
        <v>182</v>
      </c>
      <c r="B73" s="8" t="s">
        <v>183</v>
      </c>
      <c r="C73" s="7">
        <v>0.98199999999999998</v>
      </c>
      <c r="D73" s="7">
        <v>1.3260000000000001</v>
      </c>
      <c r="E73" s="7">
        <v>1.675</v>
      </c>
      <c r="F73" s="7">
        <v>1.621</v>
      </c>
      <c r="G73" s="7">
        <v>1.6279999999999999</v>
      </c>
      <c r="H73" s="7">
        <v>1.6970000000000001</v>
      </c>
      <c r="I73" s="7">
        <v>2.0059999999999998</v>
      </c>
      <c r="J73" s="7">
        <v>2.16</v>
      </c>
      <c r="K73" s="7">
        <v>2.4580000000000002</v>
      </c>
      <c r="L73" s="7">
        <v>2.7909999999999999</v>
      </c>
      <c r="M73" s="7">
        <v>3.2040000000000002</v>
      </c>
      <c r="N73" s="7">
        <v>3.895</v>
      </c>
      <c r="O73" s="7">
        <v>4.0780000000000003</v>
      </c>
      <c r="P73" s="7">
        <v>4.2699999999999996</v>
      </c>
      <c r="Q73" s="7">
        <v>4.6319999999999997</v>
      </c>
      <c r="R73" s="7">
        <v>5.3339999999999996</v>
      </c>
      <c r="S73" s="7">
        <v>5.9580000000000002</v>
      </c>
      <c r="T73" s="7">
        <v>6.649</v>
      </c>
      <c r="U73" s="7">
        <v>7.3550000000000004</v>
      </c>
      <c r="V73" s="7">
        <v>7.4450000000000003</v>
      </c>
      <c r="W73" s="7">
        <v>8.9390000000000001</v>
      </c>
      <c r="X73" s="7">
        <v>9.6489999999999991</v>
      </c>
      <c r="Y73" s="7">
        <v>11.613</v>
      </c>
      <c r="Z73" s="7">
        <v>12.529</v>
      </c>
      <c r="AA73" s="7">
        <v>14.695</v>
      </c>
      <c r="AB73" s="7">
        <v>14.417999999999999</v>
      </c>
      <c r="AC73" s="7">
        <v>15.593999999999999</v>
      </c>
      <c r="AD73" s="7">
        <v>17.277999999999999</v>
      </c>
      <c r="AE73" s="7">
        <v>21.289000000000001</v>
      </c>
      <c r="AF73" s="7">
        <v>23.632999999999999</v>
      </c>
      <c r="AG73" s="7">
        <v>26.298999999999999</v>
      </c>
      <c r="AH73" s="7">
        <v>28.323</v>
      </c>
      <c r="AI73" s="7">
        <v>27.603999999999999</v>
      </c>
      <c r="AJ73" s="7">
        <v>31.452999999999999</v>
      </c>
      <c r="AK73" s="7">
        <v>34.94</v>
      </c>
      <c r="AL73" s="7">
        <v>43.902000000000001</v>
      </c>
      <c r="AM73" s="7">
        <v>51.976999999999997</v>
      </c>
      <c r="AN73" s="7">
        <v>73.462000000000003</v>
      </c>
      <c r="AO73" s="7">
        <v>76.231999999999999</v>
      </c>
      <c r="AP73" s="7">
        <v>94.647999999999996</v>
      </c>
      <c r="AQ73" s="7">
        <v>98.403000000000006</v>
      </c>
      <c r="AR73" s="7">
        <v>100.38800000000001</v>
      </c>
      <c r="AS73" s="7">
        <v>105.474</v>
      </c>
      <c r="AT73" s="7">
        <v>114.026</v>
      </c>
      <c r="AU73" s="7">
        <v>108.589</v>
      </c>
      <c r="AV73" s="7">
        <v>114.35599999999999</v>
      </c>
      <c r="AW73" s="7">
        <v>117.82899999999999</v>
      </c>
      <c r="AX73" s="7">
        <v>122.45099999999999</v>
      </c>
      <c r="AY73" s="7">
        <v>133.18299999999999</v>
      </c>
      <c r="AZ73" s="7">
        <v>151.98400000000001</v>
      </c>
      <c r="BA73" s="7">
        <v>162.56899999999999</v>
      </c>
      <c r="BB73" s="7">
        <v>161.53800000000001</v>
      </c>
      <c r="BC73" s="7">
        <v>170.267</v>
      </c>
      <c r="BD73" s="7">
        <v>167.80600000000001</v>
      </c>
      <c r="BE73" s="7">
        <v>183.68899999999999</v>
      </c>
      <c r="BF73" s="7">
        <v>186.70699999999999</v>
      </c>
      <c r="BG73" s="7">
        <v>187.684</v>
      </c>
      <c r="BH73" s="7">
        <v>188.95</v>
      </c>
      <c r="BI73" s="7">
        <v>207.25299999999999</v>
      </c>
      <c r="BJ73" s="7">
        <v>190.46</v>
      </c>
      <c r="BK73" s="7">
        <v>191.21600000000001</v>
      </c>
      <c r="BL73" s="7">
        <v>209.15799999999999</v>
      </c>
      <c r="BM73" s="7">
        <v>212.947</v>
      </c>
      <c r="BN73" s="7">
        <v>201.34</v>
      </c>
      <c r="BO73" s="7">
        <v>223.11500000000001</v>
      </c>
      <c r="BP73" s="7">
        <v>227.553</v>
      </c>
      <c r="BQ73" s="7">
        <v>249.60599999999999</v>
      </c>
      <c r="BR73" s="7">
        <v>261.44799999999998</v>
      </c>
      <c r="BS73" s="7">
        <v>270.541</v>
      </c>
      <c r="BT73" s="7">
        <v>272.47399999999999</v>
      </c>
      <c r="BU73" s="7">
        <v>299.62299999999999</v>
      </c>
      <c r="BV73" s="7">
        <v>237.28100000000001</v>
      </c>
      <c r="BW73" s="7">
        <v>321.548</v>
      </c>
      <c r="BX73" s="7">
        <v>309.05099999999999</v>
      </c>
    </row>
    <row r="74" spans="1:76" x14ac:dyDescent="0.2">
      <c r="A74" s="8" t="s">
        <v>184</v>
      </c>
      <c r="B74" s="8" t="s">
        <v>538</v>
      </c>
      <c r="AF74" s="7">
        <v>-2.7450000000000001</v>
      </c>
      <c r="AG74" s="7">
        <v>-3.645</v>
      </c>
      <c r="AH74" s="7">
        <v>-7.0229999999999997</v>
      </c>
      <c r="AI74" s="7">
        <v>-13.166</v>
      </c>
      <c r="AJ74" s="7">
        <v>-15.666</v>
      </c>
      <c r="AK74" s="7">
        <v>-17.172999999999998</v>
      </c>
      <c r="AL74" s="7">
        <v>-12.324999999999999</v>
      </c>
      <c r="AM74" s="7">
        <v>-8.0850000000000009</v>
      </c>
      <c r="AN74" s="7">
        <v>9.5050000000000008</v>
      </c>
      <c r="AO74" s="7">
        <v>8.3379999999999992</v>
      </c>
      <c r="AP74" s="7">
        <v>21.913</v>
      </c>
      <c r="AQ74" s="7">
        <v>19.623999999999999</v>
      </c>
      <c r="AR74" s="7">
        <v>15.462999999999999</v>
      </c>
      <c r="AS74" s="7">
        <v>13.478</v>
      </c>
      <c r="AT74" s="7">
        <v>18.286000000000001</v>
      </c>
      <c r="AU74" s="7">
        <v>11.111000000000001</v>
      </c>
      <c r="AV74" s="7">
        <v>14.958</v>
      </c>
      <c r="AW74" s="7">
        <v>16.097999999999999</v>
      </c>
      <c r="AX74" s="7">
        <v>17.553999999999998</v>
      </c>
      <c r="AY74" s="7">
        <v>25.943000000000001</v>
      </c>
      <c r="AZ74" s="7">
        <v>40.853999999999999</v>
      </c>
      <c r="BA74" s="7">
        <v>45.762</v>
      </c>
      <c r="BB74" s="7">
        <v>34.203000000000003</v>
      </c>
      <c r="BC74" s="7">
        <v>34.984000000000002</v>
      </c>
      <c r="BD74" s="7">
        <v>25.446000000000002</v>
      </c>
      <c r="BE74" s="7">
        <v>36.764000000000003</v>
      </c>
      <c r="BF74" s="7">
        <v>33.347999999999999</v>
      </c>
      <c r="BG74" s="7">
        <v>26.501000000000001</v>
      </c>
      <c r="BH74" s="7">
        <v>17.75</v>
      </c>
      <c r="BI74" s="7">
        <v>26.361999999999998</v>
      </c>
      <c r="BJ74" s="7">
        <v>-0.66200000000000003</v>
      </c>
      <c r="BK74" s="7">
        <v>-2.8540000000000001</v>
      </c>
      <c r="BL74" s="7">
        <v>11.199</v>
      </c>
      <c r="BM74" s="7">
        <v>7.8959999999999999</v>
      </c>
      <c r="BN74" s="7">
        <v>-9.2560000000000002</v>
      </c>
      <c r="BO74" s="7">
        <v>8.7089999999999996</v>
      </c>
      <c r="BP74" s="7">
        <v>9.6319999999999997</v>
      </c>
      <c r="BQ74" s="7">
        <v>27.869</v>
      </c>
      <c r="BR74" s="7">
        <v>33.35</v>
      </c>
      <c r="BS74" s="7">
        <v>34.536000000000001</v>
      </c>
      <c r="BT74" s="7">
        <v>26.585000000000001</v>
      </c>
      <c r="BU74" s="7">
        <v>42.030999999999999</v>
      </c>
      <c r="BV74" s="7">
        <v>-28.478999999999999</v>
      </c>
      <c r="BW74" s="7">
        <v>41.567999999999998</v>
      </c>
      <c r="BX74" s="7">
        <v>4.5979999999999999</v>
      </c>
    </row>
    <row r="75" spans="1:76" x14ac:dyDescent="0.2">
      <c r="B75" t="s">
        <v>92</v>
      </c>
    </row>
    <row r="76" spans="1:76" x14ac:dyDescent="0.2">
      <c r="B76" t="s">
        <v>186</v>
      </c>
    </row>
    <row r="77" spans="1:76" x14ac:dyDescent="0.2">
      <c r="B77" t="s">
        <v>76</v>
      </c>
    </row>
    <row r="78" spans="1:76" x14ac:dyDescent="0.2">
      <c r="A78" s="8" t="s">
        <v>182</v>
      </c>
      <c r="B78" s="8" t="s">
        <v>183</v>
      </c>
      <c r="C78" s="7">
        <v>0.98199999999999998</v>
      </c>
      <c r="D78" s="7">
        <v>1.3260000000000001</v>
      </c>
      <c r="E78" s="7">
        <v>1.675</v>
      </c>
      <c r="F78" s="7">
        <v>1.621</v>
      </c>
      <c r="G78" s="7">
        <v>1.6279999999999999</v>
      </c>
      <c r="H78" s="7">
        <v>1.6970000000000001</v>
      </c>
      <c r="I78" s="7">
        <v>2.0059999999999998</v>
      </c>
      <c r="J78" s="7">
        <v>2.16</v>
      </c>
      <c r="K78" s="7">
        <v>2.4580000000000002</v>
      </c>
      <c r="L78" s="7">
        <v>2.7909999999999999</v>
      </c>
      <c r="M78" s="7">
        <v>3.2040000000000002</v>
      </c>
      <c r="N78" s="7">
        <v>3.895</v>
      </c>
      <c r="O78" s="7">
        <v>4.0780000000000003</v>
      </c>
      <c r="P78" s="7">
        <v>4.2699999999999996</v>
      </c>
      <c r="Q78" s="7">
        <v>4.6319999999999997</v>
      </c>
      <c r="R78" s="7">
        <v>5.3339999999999996</v>
      </c>
      <c r="S78" s="7">
        <v>5.9580000000000002</v>
      </c>
      <c r="T78" s="7">
        <v>6.649</v>
      </c>
      <c r="U78" s="7">
        <v>7.3550000000000004</v>
      </c>
      <c r="V78" s="7">
        <v>7.4450000000000003</v>
      </c>
      <c r="W78" s="7">
        <v>8.9390000000000001</v>
      </c>
      <c r="X78" s="7">
        <v>9.6489999999999991</v>
      </c>
      <c r="Y78" s="7">
        <v>11.613</v>
      </c>
      <c r="Z78" s="7">
        <v>12.529</v>
      </c>
      <c r="AA78" s="7">
        <v>14.695</v>
      </c>
      <c r="AB78" s="7">
        <v>14.417999999999999</v>
      </c>
      <c r="AC78" s="7">
        <v>15.593999999999999</v>
      </c>
      <c r="AD78" s="7">
        <v>17.277999999999999</v>
      </c>
      <c r="AE78" s="7">
        <v>21.289000000000001</v>
      </c>
      <c r="AF78" s="7">
        <v>23.632999999999999</v>
      </c>
      <c r="AG78" s="7">
        <v>26.298999999999999</v>
      </c>
      <c r="AH78" s="7">
        <v>28.323</v>
      </c>
      <c r="AI78" s="7">
        <v>27.603999999999999</v>
      </c>
      <c r="AJ78" s="7">
        <v>31.452999999999999</v>
      </c>
      <c r="AK78" s="7">
        <v>34.94</v>
      </c>
      <c r="AL78" s="7">
        <v>43.902000000000001</v>
      </c>
      <c r="AM78" s="7">
        <v>51.976999999999997</v>
      </c>
      <c r="AN78" s="7">
        <v>73.462000000000003</v>
      </c>
      <c r="AO78" s="7">
        <v>76.231999999999999</v>
      </c>
      <c r="AP78" s="7">
        <v>94.647999999999996</v>
      </c>
      <c r="AQ78" s="7">
        <v>98.403000000000006</v>
      </c>
      <c r="AR78" s="7">
        <v>100.38800000000001</v>
      </c>
      <c r="AS78" s="7">
        <v>105.474</v>
      </c>
      <c r="AT78" s="7">
        <v>114.026</v>
      </c>
      <c r="AU78" s="7">
        <v>108.589</v>
      </c>
      <c r="AV78" s="7">
        <v>114.35599999999999</v>
      </c>
      <c r="AW78" s="7">
        <v>117.82899999999999</v>
      </c>
      <c r="AX78" s="7">
        <v>122.45099999999999</v>
      </c>
      <c r="AY78" s="7">
        <v>133.18299999999999</v>
      </c>
      <c r="AZ78" s="7">
        <v>151.98400000000001</v>
      </c>
      <c r="BA78" s="7">
        <v>162.56899999999999</v>
      </c>
      <c r="BB78" s="7">
        <v>161.53800000000001</v>
      </c>
      <c r="BC78" s="7">
        <v>170.267</v>
      </c>
      <c r="BD78" s="7">
        <v>167.80600000000001</v>
      </c>
      <c r="BE78" s="7">
        <v>183.68899999999999</v>
      </c>
      <c r="BF78" s="7">
        <v>186.70699999999999</v>
      </c>
      <c r="BG78" s="7">
        <v>187.684</v>
      </c>
      <c r="BH78" s="7">
        <v>188.95</v>
      </c>
      <c r="BI78" s="7">
        <v>207.25299999999999</v>
      </c>
      <c r="BJ78" s="7">
        <v>190.46</v>
      </c>
      <c r="BK78" s="7">
        <v>191.21600000000001</v>
      </c>
      <c r="BL78" s="7">
        <v>209.15799999999999</v>
      </c>
      <c r="BM78" s="7">
        <v>212.947</v>
      </c>
      <c r="BN78" s="7">
        <v>201.34</v>
      </c>
      <c r="BO78" s="7">
        <v>223.11500000000001</v>
      </c>
      <c r="BP78" s="7">
        <v>227.553</v>
      </c>
      <c r="BQ78" s="7">
        <v>249.60599999999999</v>
      </c>
      <c r="BR78" s="7">
        <v>261.44799999999998</v>
      </c>
      <c r="BS78" s="7">
        <v>270.541</v>
      </c>
      <c r="BT78" s="7">
        <v>272.47399999999999</v>
      </c>
      <c r="BU78" s="7">
        <v>299.62299999999999</v>
      </c>
      <c r="BV78" s="7">
        <v>237.28100000000001</v>
      </c>
      <c r="BW78" s="7">
        <v>321.548</v>
      </c>
      <c r="BX78" s="7">
        <v>309.05099999999999</v>
      </c>
    </row>
    <row r="79" spans="1:76" x14ac:dyDescent="0.2">
      <c r="B79" t="s">
        <v>83</v>
      </c>
    </row>
    <row r="80" spans="1:76" x14ac:dyDescent="0.2">
      <c r="A80" s="8" t="s">
        <v>189</v>
      </c>
      <c r="B80" s="8" t="s">
        <v>190</v>
      </c>
      <c r="C80" s="7">
        <v>0.98199999999999998</v>
      </c>
      <c r="D80" s="7">
        <v>1.3260000000000001</v>
      </c>
      <c r="E80" s="7">
        <v>1.675</v>
      </c>
      <c r="F80" s="7">
        <v>1.621</v>
      </c>
      <c r="G80" s="7">
        <v>1.6279999999999999</v>
      </c>
      <c r="H80" s="7">
        <v>1.6970000000000001</v>
      </c>
      <c r="I80" s="7">
        <v>2.0059999999999998</v>
      </c>
      <c r="J80" s="7">
        <v>2.16</v>
      </c>
      <c r="K80" s="7">
        <v>2.4580000000000002</v>
      </c>
      <c r="L80" s="7">
        <v>2.7909999999999999</v>
      </c>
      <c r="M80" s="7">
        <v>3.2040000000000002</v>
      </c>
      <c r="N80" s="7">
        <v>3.895</v>
      </c>
      <c r="O80" s="7">
        <v>4.0780000000000003</v>
      </c>
      <c r="P80" s="7">
        <v>4.2699999999999996</v>
      </c>
      <c r="Q80" s="7">
        <v>4.6319999999999997</v>
      </c>
      <c r="R80" s="7">
        <v>5.3339999999999996</v>
      </c>
      <c r="S80" s="7">
        <v>5.9580000000000002</v>
      </c>
      <c r="T80" s="7">
        <v>6.649</v>
      </c>
      <c r="U80" s="7">
        <v>7.3550000000000004</v>
      </c>
      <c r="V80" s="7">
        <v>7.4450000000000003</v>
      </c>
      <c r="W80" s="7">
        <v>8.9390000000000001</v>
      </c>
      <c r="X80" s="7">
        <v>9.6489999999999991</v>
      </c>
      <c r="Y80" s="7">
        <v>11.613</v>
      </c>
      <c r="Z80" s="7">
        <v>12.529</v>
      </c>
      <c r="AA80" s="7">
        <v>14.695</v>
      </c>
      <c r="AB80" s="7">
        <v>14.417999999999999</v>
      </c>
      <c r="AC80" s="7">
        <v>15.593999999999999</v>
      </c>
      <c r="AD80" s="7">
        <v>17.277999999999999</v>
      </c>
      <c r="AE80" s="7">
        <v>21.289000000000001</v>
      </c>
      <c r="AF80" s="7">
        <v>23.632999999999999</v>
      </c>
      <c r="AG80" s="7">
        <v>26.298999999999999</v>
      </c>
      <c r="AH80" s="7">
        <v>28.323</v>
      </c>
      <c r="AI80" s="7">
        <v>27.603999999999999</v>
      </c>
      <c r="AJ80" s="7">
        <v>31.452999999999999</v>
      </c>
      <c r="AK80" s="7">
        <v>34.94</v>
      </c>
      <c r="AL80" s="7">
        <v>43.902000000000001</v>
      </c>
      <c r="AM80" s="7">
        <v>51.976999999999997</v>
      </c>
      <c r="AN80" s="7">
        <v>73.462000000000003</v>
      </c>
      <c r="AO80" s="7">
        <v>76.231999999999999</v>
      </c>
      <c r="AP80" s="7">
        <v>94.647999999999996</v>
      </c>
      <c r="AQ80" s="7">
        <v>98.403000000000006</v>
      </c>
      <c r="AR80" s="7">
        <v>100.38800000000001</v>
      </c>
      <c r="AS80" s="7">
        <v>105.474</v>
      </c>
      <c r="AT80" s="7">
        <v>114.026</v>
      </c>
      <c r="AU80" s="7">
        <v>108.589</v>
      </c>
      <c r="AV80" s="7">
        <v>114.35599999999999</v>
      </c>
      <c r="AW80" s="7">
        <v>117.82899999999999</v>
      </c>
      <c r="AX80" s="7">
        <v>122.45099999999999</v>
      </c>
      <c r="AY80" s="7">
        <v>133.18299999999999</v>
      </c>
      <c r="AZ80" s="7">
        <v>151.98400000000001</v>
      </c>
      <c r="BA80" s="7">
        <v>162.56899999999999</v>
      </c>
      <c r="BB80" s="7">
        <v>161.53800000000001</v>
      </c>
      <c r="BC80" s="7">
        <v>170.267</v>
      </c>
      <c r="BD80" s="7">
        <v>167.80600000000001</v>
      </c>
      <c r="BE80" s="7">
        <v>183.68899999999999</v>
      </c>
      <c r="BF80" s="7">
        <v>186.70699999999999</v>
      </c>
      <c r="BG80" s="7">
        <v>187.684</v>
      </c>
      <c r="BH80" s="7">
        <v>188.95</v>
      </c>
      <c r="BI80" s="7">
        <v>207.25299999999999</v>
      </c>
      <c r="BJ80" s="7">
        <v>190.46</v>
      </c>
      <c r="BK80" s="7">
        <v>191.21600000000001</v>
      </c>
      <c r="BL80" s="7">
        <v>209.15799999999999</v>
      </c>
      <c r="BM80" s="7">
        <v>212.947</v>
      </c>
      <c r="BN80" s="7">
        <v>201.34</v>
      </c>
      <c r="BO80" s="7">
        <v>223.11500000000001</v>
      </c>
      <c r="BP80" s="7">
        <v>227.553</v>
      </c>
      <c r="BQ80" s="7">
        <v>249.60599999999999</v>
      </c>
      <c r="BR80" s="7">
        <v>261.44799999999998</v>
      </c>
      <c r="BS80" s="7">
        <v>270.541</v>
      </c>
      <c r="BT80" s="7">
        <v>272.47399999999999</v>
      </c>
      <c r="BU80" s="7">
        <v>299.62299999999999</v>
      </c>
      <c r="BV80" s="7">
        <v>237.28100000000001</v>
      </c>
      <c r="BW80" s="7">
        <v>321.548</v>
      </c>
      <c r="BX80" s="7">
        <v>309.05099999999999</v>
      </c>
    </row>
    <row r="81" spans="1:76" x14ac:dyDescent="0.2">
      <c r="A81" s="8" t="s">
        <v>191</v>
      </c>
      <c r="B81" s="8" t="s">
        <v>539</v>
      </c>
      <c r="AF81" s="7">
        <v>-2.7450000000000001</v>
      </c>
      <c r="AG81" s="7">
        <v>-3.645</v>
      </c>
      <c r="AH81" s="7">
        <v>-7.0229999999999997</v>
      </c>
      <c r="AI81" s="7">
        <v>-13.166</v>
      </c>
      <c r="AJ81" s="7">
        <v>-15.666</v>
      </c>
      <c r="AK81" s="7">
        <v>-17.172999999999998</v>
      </c>
      <c r="AL81" s="7">
        <v>-12.324999999999999</v>
      </c>
      <c r="AM81" s="7">
        <v>-8.0850000000000009</v>
      </c>
      <c r="AN81" s="7">
        <v>9.5050000000000008</v>
      </c>
      <c r="AO81" s="7">
        <v>8.3379999999999992</v>
      </c>
      <c r="AP81" s="7">
        <v>21.913</v>
      </c>
      <c r="AQ81" s="7">
        <v>19.623999999999999</v>
      </c>
      <c r="AR81" s="7">
        <v>15.462999999999999</v>
      </c>
      <c r="AS81" s="7">
        <v>13.478</v>
      </c>
      <c r="AT81" s="7">
        <v>18.286000000000001</v>
      </c>
      <c r="AU81" s="7">
        <v>11.111000000000001</v>
      </c>
      <c r="AV81" s="7">
        <v>14.958</v>
      </c>
      <c r="AW81" s="7">
        <v>16.097999999999999</v>
      </c>
      <c r="AX81" s="7">
        <v>17.553999999999998</v>
      </c>
      <c r="AY81" s="7">
        <v>25.943000000000001</v>
      </c>
      <c r="AZ81" s="7">
        <v>40.853999999999999</v>
      </c>
      <c r="BA81" s="7">
        <v>45.762</v>
      </c>
      <c r="BB81" s="7">
        <v>34.203000000000003</v>
      </c>
      <c r="BC81" s="7">
        <v>34.984000000000002</v>
      </c>
      <c r="BD81" s="7">
        <v>25.446000000000002</v>
      </c>
      <c r="BE81" s="7">
        <v>36.764000000000003</v>
      </c>
      <c r="BF81" s="7">
        <v>33.347999999999999</v>
      </c>
      <c r="BG81" s="7">
        <v>26.501000000000001</v>
      </c>
      <c r="BH81" s="7">
        <v>17.75</v>
      </c>
      <c r="BI81" s="7">
        <v>26.361999999999998</v>
      </c>
      <c r="BJ81" s="7">
        <v>-0.66200000000000003</v>
      </c>
      <c r="BK81" s="7">
        <v>-2.8540000000000001</v>
      </c>
      <c r="BL81" s="7">
        <v>11.199</v>
      </c>
      <c r="BM81" s="7">
        <v>7.8959999999999999</v>
      </c>
      <c r="BN81" s="7">
        <v>-9.2560000000000002</v>
      </c>
      <c r="BO81" s="7">
        <v>8.7089999999999996</v>
      </c>
      <c r="BP81" s="7">
        <v>9.6319999999999997</v>
      </c>
      <c r="BQ81" s="7">
        <v>27.869</v>
      </c>
      <c r="BR81" s="7">
        <v>33.35</v>
      </c>
      <c r="BS81" s="7">
        <v>34.536000000000001</v>
      </c>
      <c r="BT81" s="7">
        <v>26.585000000000001</v>
      </c>
      <c r="BU81" s="7">
        <v>42.030999999999999</v>
      </c>
      <c r="BV81" s="7">
        <v>-28.478999999999999</v>
      </c>
      <c r="BW81" s="7">
        <v>41.567999999999998</v>
      </c>
      <c r="BX81" s="7">
        <v>4.5979999999999999</v>
      </c>
    </row>
    <row r="82" spans="1:76" x14ac:dyDescent="0.2">
      <c r="B82" t="s">
        <v>92</v>
      </c>
    </row>
    <row r="83" spans="1:76" x14ac:dyDescent="0.2">
      <c r="B83" t="s">
        <v>193</v>
      </c>
    </row>
    <row r="84" spans="1:76" x14ac:dyDescent="0.2">
      <c r="B84" t="s">
        <v>76</v>
      </c>
    </row>
    <row r="85" spans="1:76" x14ac:dyDescent="0.2">
      <c r="A85" s="8" t="s">
        <v>189</v>
      </c>
      <c r="B85" s="8" t="s">
        <v>190</v>
      </c>
      <c r="C85" s="7">
        <v>0.98199999999999998</v>
      </c>
      <c r="D85" s="7">
        <v>1.3260000000000001</v>
      </c>
      <c r="E85" s="7">
        <v>1.675</v>
      </c>
      <c r="F85" s="7">
        <v>1.621</v>
      </c>
      <c r="G85" s="7">
        <v>1.6279999999999999</v>
      </c>
      <c r="H85" s="7">
        <v>1.6970000000000001</v>
      </c>
      <c r="I85" s="7">
        <v>2.0059999999999998</v>
      </c>
      <c r="J85" s="7">
        <v>2.16</v>
      </c>
      <c r="K85" s="7">
        <v>2.4580000000000002</v>
      </c>
      <c r="L85" s="7">
        <v>2.7909999999999999</v>
      </c>
      <c r="M85" s="7">
        <v>3.2040000000000002</v>
      </c>
      <c r="N85" s="7">
        <v>3.895</v>
      </c>
      <c r="O85" s="7">
        <v>4.0780000000000003</v>
      </c>
      <c r="P85" s="7">
        <v>4.2699999999999996</v>
      </c>
      <c r="Q85" s="7">
        <v>4.6319999999999997</v>
      </c>
      <c r="R85" s="7">
        <v>5.3339999999999996</v>
      </c>
      <c r="S85" s="7">
        <v>5.9580000000000002</v>
      </c>
      <c r="T85" s="7">
        <v>6.649</v>
      </c>
      <c r="U85" s="7">
        <v>7.3550000000000004</v>
      </c>
      <c r="V85" s="7">
        <v>7.4450000000000003</v>
      </c>
      <c r="W85" s="7">
        <v>8.9390000000000001</v>
      </c>
      <c r="X85" s="7">
        <v>9.6489999999999991</v>
      </c>
      <c r="Y85" s="7">
        <v>11.613</v>
      </c>
      <c r="Z85" s="7">
        <v>12.529</v>
      </c>
      <c r="AA85" s="7">
        <v>14.695</v>
      </c>
      <c r="AB85" s="7">
        <v>14.417999999999999</v>
      </c>
      <c r="AC85" s="7">
        <v>15.593999999999999</v>
      </c>
      <c r="AD85" s="7">
        <v>17.277999999999999</v>
      </c>
      <c r="AE85" s="7">
        <v>21.289000000000001</v>
      </c>
      <c r="AF85" s="7">
        <v>23.632999999999999</v>
      </c>
      <c r="AG85" s="7">
        <v>26.298999999999999</v>
      </c>
      <c r="AH85" s="7">
        <v>28.323</v>
      </c>
      <c r="AI85" s="7">
        <v>27.603999999999999</v>
      </c>
      <c r="AJ85" s="7">
        <v>31.452999999999999</v>
      </c>
      <c r="AK85" s="7">
        <v>34.94</v>
      </c>
      <c r="AL85" s="7">
        <v>43.902000000000001</v>
      </c>
      <c r="AM85" s="7">
        <v>51.976999999999997</v>
      </c>
      <c r="AN85" s="7">
        <v>73.462000000000003</v>
      </c>
      <c r="AO85" s="7">
        <v>76.231999999999999</v>
      </c>
      <c r="AP85" s="7">
        <v>94.647999999999996</v>
      </c>
      <c r="AQ85" s="7">
        <v>98.403000000000006</v>
      </c>
      <c r="AR85" s="7">
        <v>100.38800000000001</v>
      </c>
      <c r="AS85" s="7">
        <v>105.474</v>
      </c>
      <c r="AT85" s="7">
        <v>114.026</v>
      </c>
      <c r="AU85" s="7">
        <v>108.589</v>
      </c>
      <c r="AV85" s="7">
        <v>114.35599999999999</v>
      </c>
      <c r="AW85" s="7">
        <v>117.82899999999999</v>
      </c>
      <c r="AX85" s="7">
        <v>122.45099999999999</v>
      </c>
      <c r="AY85" s="7">
        <v>133.18299999999999</v>
      </c>
      <c r="AZ85" s="7">
        <v>151.98400000000001</v>
      </c>
      <c r="BA85" s="7">
        <v>162.56899999999999</v>
      </c>
      <c r="BB85" s="7">
        <v>161.53800000000001</v>
      </c>
      <c r="BC85" s="7">
        <v>170.267</v>
      </c>
      <c r="BD85" s="7">
        <v>167.80600000000001</v>
      </c>
      <c r="BE85" s="7">
        <v>183.68899999999999</v>
      </c>
      <c r="BF85" s="7">
        <v>186.70699999999999</v>
      </c>
      <c r="BG85" s="7">
        <v>187.684</v>
      </c>
      <c r="BH85" s="7">
        <v>188.95</v>
      </c>
      <c r="BI85" s="7">
        <v>207.25299999999999</v>
      </c>
      <c r="BJ85" s="7">
        <v>190.46</v>
      </c>
      <c r="BK85" s="7">
        <v>191.21600000000001</v>
      </c>
      <c r="BL85" s="7">
        <v>209.15799999999999</v>
      </c>
      <c r="BM85" s="7">
        <v>212.947</v>
      </c>
      <c r="BN85" s="7">
        <v>201.34</v>
      </c>
      <c r="BO85" s="7">
        <v>223.11500000000001</v>
      </c>
      <c r="BP85" s="7">
        <v>227.553</v>
      </c>
      <c r="BQ85" s="7">
        <v>249.60599999999999</v>
      </c>
      <c r="BR85" s="7">
        <v>261.44799999999998</v>
      </c>
      <c r="BS85" s="7">
        <v>270.541</v>
      </c>
      <c r="BT85" s="7">
        <v>272.47399999999999</v>
      </c>
      <c r="BU85" s="7">
        <v>299.62299999999999</v>
      </c>
      <c r="BV85" s="7">
        <v>237.28100000000001</v>
      </c>
      <c r="BW85" s="7">
        <v>321.548</v>
      </c>
      <c r="BX85" s="7">
        <v>309.05099999999999</v>
      </c>
    </row>
    <row r="86" spans="1:76" x14ac:dyDescent="0.2">
      <c r="A86" s="8" t="s">
        <v>194</v>
      </c>
      <c r="B86" s="8" t="s">
        <v>195</v>
      </c>
      <c r="C86" s="7">
        <v>0.36299999999999999</v>
      </c>
      <c r="D86" s="7">
        <v>0.35899999999999999</v>
      </c>
      <c r="E86" s="7">
        <v>0.33500000000000002</v>
      </c>
      <c r="F86" s="7">
        <v>0.34200000000000003</v>
      </c>
      <c r="G86" s="7">
        <v>0.41199999999999998</v>
      </c>
      <c r="H86" s="7">
        <v>0.35799999999999998</v>
      </c>
      <c r="I86" s="7">
        <v>0.307</v>
      </c>
      <c r="J86" s="7">
        <v>0.314</v>
      </c>
      <c r="K86" s="7">
        <v>0.34300000000000003</v>
      </c>
      <c r="L86" s="7">
        <v>0.24099999999999999</v>
      </c>
      <c r="M86" s="7">
        <v>0.34200000000000003</v>
      </c>
      <c r="N86" s="7">
        <v>0.38600000000000001</v>
      </c>
      <c r="O86" s="7">
        <v>0.45800000000000002</v>
      </c>
      <c r="P86" s="7">
        <v>0.441</v>
      </c>
      <c r="Q86" s="7">
        <v>0.47599999999999998</v>
      </c>
      <c r="R86" s="7">
        <v>0.56399999999999995</v>
      </c>
      <c r="S86" s="7">
        <v>0.64700000000000002</v>
      </c>
      <c r="T86" s="7">
        <v>1.014</v>
      </c>
      <c r="U86" s="7">
        <v>1.0349999999999999</v>
      </c>
      <c r="V86" s="7">
        <v>1.101</v>
      </c>
      <c r="W86" s="7">
        <v>1.2390000000000001</v>
      </c>
      <c r="X86" s="7">
        <v>1.2709999999999999</v>
      </c>
      <c r="Y86" s="7">
        <v>1.23</v>
      </c>
      <c r="Z86" s="7">
        <v>1.3660000000000001</v>
      </c>
      <c r="AA86" s="7">
        <v>1.661</v>
      </c>
      <c r="AB86" s="7">
        <v>1.952</v>
      </c>
      <c r="AC86" s="7">
        <v>2.601</v>
      </c>
      <c r="AD86" s="7">
        <v>4.4290000000000003</v>
      </c>
      <c r="AE86" s="7">
        <v>3.0609999999999999</v>
      </c>
      <c r="AF86" s="7">
        <v>2.8769999999999998</v>
      </c>
      <c r="AG86" s="7">
        <v>3.4470000000000001</v>
      </c>
      <c r="AH86" s="7">
        <v>3.5339999999999998</v>
      </c>
      <c r="AI86" s="7">
        <v>4.2240000000000002</v>
      </c>
      <c r="AJ86" s="7">
        <v>5.2610000000000001</v>
      </c>
      <c r="AK86" s="7">
        <v>5.5830000000000002</v>
      </c>
      <c r="AL86" s="7">
        <v>6.8659999999999997</v>
      </c>
      <c r="AM86" s="7">
        <v>6.2880000000000003</v>
      </c>
      <c r="AN86" s="7">
        <v>7.0940000000000003</v>
      </c>
      <c r="AO86" s="7">
        <v>6.7240000000000002</v>
      </c>
      <c r="AP86" s="7">
        <v>6.5670000000000002</v>
      </c>
      <c r="AQ86" s="7">
        <v>7.2069999999999999</v>
      </c>
      <c r="AR86" s="7">
        <v>8.9149999999999991</v>
      </c>
      <c r="AS86" s="7">
        <v>9.4190000000000005</v>
      </c>
      <c r="AT86" s="7">
        <v>11.811999999999999</v>
      </c>
      <c r="AU86" s="7">
        <v>19.236999999999998</v>
      </c>
      <c r="AV86" s="7">
        <v>11.864000000000001</v>
      </c>
      <c r="AW86" s="7">
        <v>10.308</v>
      </c>
      <c r="AX86" s="7">
        <v>12.727</v>
      </c>
      <c r="AY86" s="7">
        <v>15.087999999999999</v>
      </c>
      <c r="AZ86" s="7">
        <v>10.933999999999999</v>
      </c>
      <c r="BA86" s="7">
        <v>15.257</v>
      </c>
      <c r="BB86" s="7">
        <v>11.021000000000001</v>
      </c>
      <c r="BC86" s="7">
        <v>11.028</v>
      </c>
      <c r="BD86" s="7">
        <v>11.057</v>
      </c>
      <c r="BE86" s="7">
        <v>10.877000000000001</v>
      </c>
      <c r="BF86" s="7">
        <v>13.013999999999999</v>
      </c>
      <c r="BG86" s="7">
        <v>14.387</v>
      </c>
      <c r="BH86" s="7">
        <v>14.596</v>
      </c>
      <c r="BI86" s="7">
        <v>16.326000000000001</v>
      </c>
      <c r="BJ86" s="7">
        <v>19.815999999999999</v>
      </c>
      <c r="BK86" s="7">
        <v>19.835999999999999</v>
      </c>
      <c r="BL86" s="7">
        <v>18.632000000000001</v>
      </c>
      <c r="BM86" s="7">
        <v>20.753</v>
      </c>
      <c r="BN86" s="7">
        <v>19.472999999999999</v>
      </c>
      <c r="BO86" s="7">
        <v>21.792000000000002</v>
      </c>
      <c r="BP86" s="7">
        <v>20.565000000000001</v>
      </c>
      <c r="BQ86" s="7">
        <v>23.257000000000001</v>
      </c>
      <c r="BR86" s="7">
        <v>23.736999999999998</v>
      </c>
      <c r="BS86" s="7">
        <v>30.527000000000001</v>
      </c>
      <c r="BT86" s="7">
        <v>22.890999999999998</v>
      </c>
      <c r="BU86" s="7">
        <v>23.715</v>
      </c>
      <c r="BV86" s="7">
        <v>31.934000000000001</v>
      </c>
      <c r="BW86" s="7">
        <v>35.046999999999997</v>
      </c>
      <c r="BX86" s="7">
        <v>37.790999999999997</v>
      </c>
    </row>
    <row r="87" spans="1:76" x14ac:dyDescent="0.2">
      <c r="A87" s="8" t="s">
        <v>196</v>
      </c>
      <c r="B87" s="8" t="s">
        <v>197</v>
      </c>
      <c r="AF87" s="7">
        <v>1.4890000000000001</v>
      </c>
      <c r="AG87" s="7">
        <v>1.716</v>
      </c>
      <c r="AH87" s="7">
        <v>1.857</v>
      </c>
      <c r="AI87" s="7">
        <v>2.13</v>
      </c>
      <c r="AJ87" s="7">
        <v>2.4039999999999999</v>
      </c>
      <c r="AK87" s="7">
        <v>3.0179999999999998</v>
      </c>
      <c r="AL87" s="7">
        <v>3.508</v>
      </c>
      <c r="AM87" s="7">
        <v>3.8359999999999999</v>
      </c>
      <c r="AN87" s="7">
        <v>4.3250000000000002</v>
      </c>
      <c r="AO87" s="7">
        <v>4.6050000000000004</v>
      </c>
      <c r="AP87" s="7">
        <v>4.6319999999999997</v>
      </c>
      <c r="AQ87" s="7">
        <v>5.1100000000000003</v>
      </c>
      <c r="AR87" s="7">
        <v>6.077</v>
      </c>
      <c r="AS87" s="7">
        <v>6.5229999999999997</v>
      </c>
      <c r="AT87" s="7">
        <v>7.5529999999999999</v>
      </c>
      <c r="AU87" s="7">
        <v>8.0289999999999999</v>
      </c>
      <c r="AV87" s="7">
        <v>7.1139999999999999</v>
      </c>
      <c r="AW87" s="7">
        <v>6.407</v>
      </c>
      <c r="AX87" s="7">
        <v>7.4969999999999999</v>
      </c>
      <c r="AY87" s="7">
        <v>5.99</v>
      </c>
      <c r="AZ87" s="7">
        <v>5.6150000000000002</v>
      </c>
      <c r="BA87" s="7">
        <v>5.2770000000000001</v>
      </c>
      <c r="BB87" s="7">
        <v>4.4880000000000004</v>
      </c>
      <c r="BC87" s="7">
        <v>4.01</v>
      </c>
      <c r="BD87" s="7">
        <v>5.2549999999999999</v>
      </c>
      <c r="BE87" s="7">
        <v>5.1779999999999999</v>
      </c>
      <c r="BF87" s="7">
        <v>6.6820000000000004</v>
      </c>
      <c r="BG87" s="7">
        <v>7.2969999999999997</v>
      </c>
      <c r="BH87" s="7">
        <v>7.4669999999999996</v>
      </c>
      <c r="BI87" s="7">
        <v>8.9359999999999999</v>
      </c>
      <c r="BJ87" s="7">
        <v>11.843</v>
      </c>
      <c r="BK87" s="7">
        <v>10.987</v>
      </c>
      <c r="BL87" s="7">
        <v>11.875999999999999</v>
      </c>
      <c r="BM87" s="7">
        <v>11.618</v>
      </c>
      <c r="BN87" s="7">
        <v>12.643000000000001</v>
      </c>
      <c r="BO87" s="7">
        <v>12.954000000000001</v>
      </c>
      <c r="BP87" s="7">
        <v>13.023</v>
      </c>
      <c r="BQ87" s="7">
        <v>14.172000000000001</v>
      </c>
      <c r="BR87" s="7">
        <v>14.228999999999999</v>
      </c>
      <c r="BS87" s="7">
        <v>14.567</v>
      </c>
      <c r="BT87" s="7">
        <v>14.794</v>
      </c>
      <c r="BU87" s="7">
        <v>14.821999999999999</v>
      </c>
      <c r="BV87" s="7">
        <v>18.946000000000002</v>
      </c>
      <c r="BW87" s="7">
        <v>24.216000000000001</v>
      </c>
      <c r="BX87" s="7">
        <v>25.77</v>
      </c>
    </row>
    <row r="88" spans="1:76" x14ac:dyDescent="0.2">
      <c r="A88" s="8" t="s">
        <v>198</v>
      </c>
      <c r="B88" s="8" t="s">
        <v>199</v>
      </c>
      <c r="AF88" s="7">
        <v>1.3879999999999999</v>
      </c>
      <c r="AG88" s="7">
        <v>1.7310000000000001</v>
      </c>
      <c r="AH88" s="7">
        <v>1.677</v>
      </c>
      <c r="AI88" s="7">
        <v>2.0939999999999999</v>
      </c>
      <c r="AJ88" s="7">
        <v>2.8570000000000002</v>
      </c>
      <c r="AK88" s="7">
        <v>2.5649999999999999</v>
      </c>
      <c r="AL88" s="7">
        <v>3.3580000000000001</v>
      </c>
      <c r="AM88" s="7">
        <v>2.452</v>
      </c>
      <c r="AN88" s="7">
        <v>2.77</v>
      </c>
      <c r="AO88" s="7">
        <v>2.1190000000000002</v>
      </c>
      <c r="AP88" s="7">
        <v>1.9350000000000001</v>
      </c>
      <c r="AQ88" s="7">
        <v>2.097</v>
      </c>
      <c r="AR88" s="7">
        <v>2.839</v>
      </c>
      <c r="AS88" s="7">
        <v>2.8959999999999999</v>
      </c>
      <c r="AT88" s="7">
        <v>4.26</v>
      </c>
      <c r="AU88" s="7">
        <v>11.208</v>
      </c>
      <c r="AV88" s="7">
        <v>4.75</v>
      </c>
      <c r="AW88" s="7">
        <v>3.9020000000000001</v>
      </c>
      <c r="AX88" s="7">
        <v>5.23</v>
      </c>
      <c r="AY88" s="7">
        <v>9.0980000000000008</v>
      </c>
      <c r="AZ88" s="7">
        <v>5.319</v>
      </c>
      <c r="BA88" s="7">
        <v>9.98</v>
      </c>
      <c r="BB88" s="7">
        <v>6.5330000000000004</v>
      </c>
      <c r="BC88" s="7">
        <v>7.0179999999999998</v>
      </c>
      <c r="BD88" s="7">
        <v>5.8029999999999999</v>
      </c>
      <c r="BE88" s="7">
        <v>5.6989999999999998</v>
      </c>
      <c r="BF88" s="7">
        <v>6.3319999999999999</v>
      </c>
      <c r="BG88" s="7">
        <v>7.09</v>
      </c>
      <c r="BH88" s="7">
        <v>7.1289999999999996</v>
      </c>
      <c r="BI88" s="7">
        <v>7.39</v>
      </c>
      <c r="BJ88" s="7">
        <v>7.9729999999999999</v>
      </c>
      <c r="BK88" s="7">
        <v>8.8490000000000002</v>
      </c>
      <c r="BL88" s="7">
        <v>6.7560000000000002</v>
      </c>
      <c r="BM88" s="7">
        <v>9.1349999999999998</v>
      </c>
      <c r="BN88" s="7">
        <v>6.83</v>
      </c>
      <c r="BO88" s="7">
        <v>8.8379999999999992</v>
      </c>
      <c r="BP88" s="7">
        <v>7.5419999999999998</v>
      </c>
      <c r="BQ88" s="7">
        <v>9.0850000000000009</v>
      </c>
      <c r="BR88" s="7">
        <v>9.5079999999999991</v>
      </c>
      <c r="BS88" s="7">
        <v>15.96</v>
      </c>
      <c r="BT88" s="7">
        <v>8.0969999999999995</v>
      </c>
      <c r="BU88" s="7">
        <v>8.8930000000000007</v>
      </c>
      <c r="BV88" s="7">
        <v>12.988</v>
      </c>
      <c r="BW88" s="7">
        <v>10.831</v>
      </c>
      <c r="BX88" s="7">
        <v>12.021000000000001</v>
      </c>
    </row>
    <row r="89" spans="1:76" x14ac:dyDescent="0.2">
      <c r="A89" s="8" t="s">
        <v>200</v>
      </c>
      <c r="B89" s="8" t="s">
        <v>201</v>
      </c>
      <c r="C89" s="7">
        <v>-6.6000000000000003E-2</v>
      </c>
      <c r="D89" s="7">
        <v>-7.0999999999999994E-2</v>
      </c>
      <c r="E89" s="7">
        <v>-7.0000000000000007E-2</v>
      </c>
      <c r="F89" s="7">
        <v>-8.1000000000000003E-2</v>
      </c>
      <c r="G89" s="7">
        <v>-8.5000000000000006E-2</v>
      </c>
      <c r="H89" s="7">
        <v>-9.4E-2</v>
      </c>
      <c r="I89" s="7">
        <v>-0.1</v>
      </c>
      <c r="J89" s="7">
        <v>-9.9000000000000005E-2</v>
      </c>
      <c r="K89" s="7">
        <v>-0.10199999999999999</v>
      </c>
      <c r="L89" s="7">
        <v>-0.104</v>
      </c>
      <c r="M89" s="7">
        <v>-0.112</v>
      </c>
      <c r="N89" s="7">
        <v>-0.11799999999999999</v>
      </c>
      <c r="O89" s="7">
        <v>-0.13</v>
      </c>
      <c r="P89" s="7">
        <v>-0.13600000000000001</v>
      </c>
      <c r="Q89" s="7">
        <v>-0.126</v>
      </c>
      <c r="R89" s="7">
        <v>-0.13800000000000001</v>
      </c>
      <c r="S89" s="7">
        <v>-0.14399999999999999</v>
      </c>
      <c r="T89" s="7">
        <v>-0.158</v>
      </c>
      <c r="U89" s="7">
        <v>-0.16900000000000001</v>
      </c>
      <c r="V89" s="7">
        <v>-0.17299999999999999</v>
      </c>
      <c r="W89" s="7">
        <v>-0.19800000000000001</v>
      </c>
      <c r="X89" s="7">
        <v>-0.21</v>
      </c>
      <c r="Y89" s="7">
        <v>-0.30099999999999999</v>
      </c>
      <c r="Z89" s="7">
        <v>-0.27100000000000002</v>
      </c>
      <c r="AA89" s="7">
        <v>-0.28999999999999998</v>
      </c>
      <c r="AB89" s="7">
        <v>-0.39100000000000001</v>
      </c>
      <c r="AC89" s="7">
        <v>-0.47899999999999998</v>
      </c>
      <c r="AD89" s="7">
        <v>-0.55200000000000005</v>
      </c>
      <c r="AE89" s="7">
        <v>-0.58399999999999996</v>
      </c>
      <c r="AF89" s="7">
        <v>-0.61799999999999999</v>
      </c>
      <c r="AG89" s="7">
        <v>-0.71499999999999997</v>
      </c>
      <c r="AH89" s="7">
        <v>-0.78800000000000003</v>
      </c>
      <c r="AI89" s="7">
        <v>-1.1619999999999999</v>
      </c>
      <c r="AJ89" s="7">
        <v>-1.2470000000000001</v>
      </c>
      <c r="AK89" s="7">
        <v>-1.302</v>
      </c>
      <c r="AL89" s="7">
        <v>-1.514</v>
      </c>
      <c r="AM89" s="7">
        <v>-2.2949999999999999</v>
      </c>
      <c r="AN89" s="7">
        <v>-1.58</v>
      </c>
      <c r="AO89" s="7">
        <v>-1.6160000000000001</v>
      </c>
      <c r="AP89" s="7">
        <v>-1.621</v>
      </c>
      <c r="AQ89" s="7">
        <v>-1.3879999999999999</v>
      </c>
      <c r="AR89" s="7">
        <v>-1.607</v>
      </c>
      <c r="AS89" s="7">
        <v>-1.6559999999999999</v>
      </c>
      <c r="AT89" s="7">
        <v>-1.653</v>
      </c>
      <c r="AU89" s="7">
        <v>-1.669</v>
      </c>
      <c r="AV89" s="7">
        <v>-2.222</v>
      </c>
      <c r="AW89" s="7">
        <v>-2.06</v>
      </c>
      <c r="AX89" s="7">
        <v>-1.8520000000000001</v>
      </c>
      <c r="AY89" s="7">
        <v>-1.0669999999999999</v>
      </c>
      <c r="AZ89" s="7">
        <v>-1.2170000000000001</v>
      </c>
      <c r="BA89" s="7">
        <v>-1.373</v>
      </c>
      <c r="BB89" s="7">
        <v>-1.905</v>
      </c>
      <c r="BC89" s="7">
        <v>-2.327</v>
      </c>
      <c r="BD89" s="7">
        <v>-2.0009999999999999</v>
      </c>
      <c r="BE89" s="7">
        <v>-10.909000000000001</v>
      </c>
      <c r="BF89" s="7">
        <v>-3.53</v>
      </c>
      <c r="BG89" s="7">
        <v>-3.085</v>
      </c>
      <c r="BH89" s="7">
        <v>-4.38</v>
      </c>
      <c r="BI89" s="7">
        <v>-2.2280000000000002</v>
      </c>
      <c r="BJ89" s="7">
        <v>-2.1629999999999998</v>
      </c>
      <c r="BK89" s="7">
        <v>-1.9610000000000001</v>
      </c>
      <c r="BL89" s="7">
        <v>-1.6319999999999999</v>
      </c>
      <c r="BM89" s="7">
        <v>-1.748</v>
      </c>
      <c r="BN89" s="7">
        <v>-2.488</v>
      </c>
      <c r="BO89" s="7">
        <v>-1.7749999999999999</v>
      </c>
      <c r="BP89" s="7">
        <v>-1.708</v>
      </c>
      <c r="BQ89" s="7">
        <v>-2.4369999999999998</v>
      </c>
      <c r="BR89" s="7">
        <v>-2.6120000000000001</v>
      </c>
      <c r="BS89" s="7">
        <v>-1.655</v>
      </c>
      <c r="BT89" s="7">
        <v>-3.1469999999999998</v>
      </c>
      <c r="BU89" s="7">
        <v>-2.5750000000000002</v>
      </c>
      <c r="BV89" s="7">
        <v>-2.9020000000000001</v>
      </c>
      <c r="BW89" s="7">
        <v>-2.121</v>
      </c>
      <c r="BX89" s="7">
        <v>-2.8260000000000001</v>
      </c>
    </row>
    <row r="90" spans="1:76" x14ac:dyDescent="0.2">
      <c r="A90" s="8" t="s">
        <v>202</v>
      </c>
      <c r="B90" s="8" t="s">
        <v>203</v>
      </c>
      <c r="BD90" s="7">
        <v>-0.16500000000000001</v>
      </c>
      <c r="BE90" s="7">
        <v>-0.1</v>
      </c>
      <c r="BF90" s="7">
        <v>0</v>
      </c>
      <c r="BG90" s="7">
        <v>0</v>
      </c>
      <c r="BH90" s="7">
        <v>0</v>
      </c>
      <c r="BI90" s="7">
        <v>0</v>
      </c>
      <c r="BJ90" s="7">
        <v>0</v>
      </c>
      <c r="BK90" s="7">
        <v>0</v>
      </c>
      <c r="BL90" s="7">
        <v>0</v>
      </c>
      <c r="BM90" s="7">
        <v>0</v>
      </c>
      <c r="BN90" s="7">
        <v>-0.54800000000000004</v>
      </c>
      <c r="BO90" s="7">
        <v>0</v>
      </c>
      <c r="BP90" s="7">
        <v>0</v>
      </c>
      <c r="BQ90" s="7">
        <v>0</v>
      </c>
      <c r="BR90" s="7">
        <v>0</v>
      </c>
      <c r="BS90" s="7">
        <v>0</v>
      </c>
      <c r="BT90" s="7">
        <v>0</v>
      </c>
      <c r="BU90" s="7">
        <v>0</v>
      </c>
      <c r="BV90" s="7">
        <v>0</v>
      </c>
      <c r="BW90" s="7">
        <v>0</v>
      </c>
      <c r="BX90" s="7">
        <v>0</v>
      </c>
    </row>
    <row r="91" spans="1:76" x14ac:dyDescent="0.2">
      <c r="A91" s="8" t="s">
        <v>206</v>
      </c>
      <c r="B91" s="8" t="s">
        <v>207</v>
      </c>
      <c r="AF91" s="7">
        <v>-0.61799999999999999</v>
      </c>
      <c r="AG91" s="7">
        <v>-0.71499999999999997</v>
      </c>
      <c r="AH91" s="7">
        <v>-0.78800000000000003</v>
      </c>
      <c r="AI91" s="7">
        <v>-1.1619999999999999</v>
      </c>
      <c r="AJ91" s="7">
        <v>-1.2470000000000001</v>
      </c>
      <c r="AK91" s="7">
        <v>-1.302</v>
      </c>
      <c r="AL91" s="7">
        <v>-1.514</v>
      </c>
      <c r="AM91" s="7">
        <v>-2.2949999999999999</v>
      </c>
      <c r="AN91" s="7">
        <v>-1.58</v>
      </c>
      <c r="AO91" s="7">
        <v>-1.6160000000000001</v>
      </c>
      <c r="AP91" s="7">
        <v>-1.621</v>
      </c>
      <c r="AQ91" s="7">
        <v>-1.3879999999999999</v>
      </c>
      <c r="AR91" s="7">
        <v>-1.607</v>
      </c>
      <c r="AS91" s="7">
        <v>-1.6559999999999999</v>
      </c>
      <c r="AT91" s="7">
        <v>-1.653</v>
      </c>
      <c r="AU91" s="7">
        <v>-1.669</v>
      </c>
      <c r="AV91" s="7">
        <v>-2.222</v>
      </c>
      <c r="AW91" s="7">
        <v>-2.06</v>
      </c>
      <c r="AX91" s="7">
        <v>-1.8520000000000001</v>
      </c>
      <c r="AY91" s="7">
        <v>-1.0669999999999999</v>
      </c>
      <c r="AZ91" s="7">
        <v>-1.2170000000000001</v>
      </c>
      <c r="BA91" s="7">
        <v>-1.373</v>
      </c>
      <c r="BB91" s="7">
        <v>-1.905</v>
      </c>
      <c r="BC91" s="7">
        <v>-2.327</v>
      </c>
      <c r="BD91" s="7">
        <v>-1.8360000000000001</v>
      </c>
      <c r="BE91" s="7">
        <v>-10.808999999999999</v>
      </c>
      <c r="BF91" s="7">
        <v>-3.53</v>
      </c>
      <c r="BG91" s="7">
        <v>-3.085</v>
      </c>
      <c r="BH91" s="7">
        <v>-4.38</v>
      </c>
      <c r="BI91" s="7">
        <v>-2.2280000000000002</v>
      </c>
      <c r="BJ91" s="7">
        <v>-2.1629999999999998</v>
      </c>
      <c r="BK91" s="7">
        <v>-1.9610000000000001</v>
      </c>
      <c r="BL91" s="7">
        <v>-1.6319999999999999</v>
      </c>
      <c r="BM91" s="7">
        <v>-1.748</v>
      </c>
      <c r="BN91" s="7">
        <v>-1.94</v>
      </c>
      <c r="BO91" s="7">
        <v>-1.7749999999999999</v>
      </c>
      <c r="BP91" s="7">
        <v>-1.708</v>
      </c>
      <c r="BQ91" s="7">
        <v>-2.4369999999999998</v>
      </c>
      <c r="BR91" s="7">
        <v>-2.6120000000000001</v>
      </c>
      <c r="BS91" s="7">
        <v>-1.655</v>
      </c>
      <c r="BT91" s="7">
        <v>-3.1469999999999998</v>
      </c>
      <c r="BU91" s="7">
        <v>-2.5750000000000002</v>
      </c>
      <c r="BV91" s="7">
        <v>-2.9020000000000001</v>
      </c>
      <c r="BW91" s="7">
        <v>-2.121</v>
      </c>
      <c r="BX91" s="7">
        <v>-2.8260000000000001</v>
      </c>
    </row>
    <row r="92" spans="1:76" x14ac:dyDescent="0.2">
      <c r="B92" t="s">
        <v>83</v>
      </c>
    </row>
    <row r="93" spans="1:76" x14ac:dyDescent="0.2">
      <c r="A93" s="8" t="s">
        <v>208</v>
      </c>
      <c r="B93" s="8" t="s">
        <v>209</v>
      </c>
      <c r="C93" s="7">
        <v>1.7350000000000001</v>
      </c>
      <c r="D93" s="7">
        <v>1.9179999999999999</v>
      </c>
      <c r="E93" s="7">
        <v>2.6040000000000001</v>
      </c>
      <c r="F93" s="7">
        <v>2.774</v>
      </c>
      <c r="G93" s="7">
        <v>2.536</v>
      </c>
      <c r="H93" s="7">
        <v>2.61</v>
      </c>
      <c r="I93" s="7">
        <v>2.9039999999999999</v>
      </c>
      <c r="J93" s="7">
        <v>3.3490000000000002</v>
      </c>
      <c r="K93" s="7">
        <v>4.0350000000000001</v>
      </c>
      <c r="L93" s="7">
        <v>5.149</v>
      </c>
      <c r="M93" s="7">
        <v>4.8479999999999999</v>
      </c>
      <c r="N93" s="7">
        <v>5.9139999999999997</v>
      </c>
      <c r="O93" s="7">
        <v>6.3120000000000003</v>
      </c>
      <c r="P93" s="7">
        <v>7.1669999999999998</v>
      </c>
      <c r="Q93" s="7">
        <v>7.8239999999999998</v>
      </c>
      <c r="R93" s="7">
        <v>8.9779999999999998</v>
      </c>
      <c r="S93" s="7">
        <v>9.0169999999999995</v>
      </c>
      <c r="T93" s="7">
        <v>10.218999999999999</v>
      </c>
      <c r="U93" s="7">
        <v>11.108000000000001</v>
      </c>
      <c r="V93" s="7">
        <v>11.225</v>
      </c>
      <c r="W93" s="7">
        <v>14.704000000000001</v>
      </c>
      <c r="X93" s="7">
        <v>16.523</v>
      </c>
      <c r="Y93" s="7">
        <v>17.567</v>
      </c>
      <c r="Z93" s="7">
        <v>19.166</v>
      </c>
      <c r="AA93" s="7">
        <v>23.315999999999999</v>
      </c>
      <c r="AB93" s="7">
        <v>28.344000000000001</v>
      </c>
      <c r="AC93" s="7">
        <v>23.46</v>
      </c>
      <c r="AD93" s="7">
        <v>32.265000000000001</v>
      </c>
      <c r="AE93" s="7">
        <v>36.393000000000001</v>
      </c>
      <c r="AF93" s="7">
        <v>36.947000000000003</v>
      </c>
      <c r="AG93" s="7">
        <v>43.515999999999998</v>
      </c>
      <c r="AH93" s="7">
        <v>52.430999999999997</v>
      </c>
      <c r="AI93" s="7">
        <v>50.899000000000001</v>
      </c>
      <c r="AJ93" s="7">
        <v>62.972000000000001</v>
      </c>
      <c r="AK93" s="7">
        <v>62.040999999999997</v>
      </c>
      <c r="AL93" s="7">
        <v>66.123999999999995</v>
      </c>
      <c r="AM93" s="7">
        <v>72.989000000000004</v>
      </c>
      <c r="AN93" s="7">
        <v>83.927999999999997</v>
      </c>
      <c r="AO93" s="7">
        <v>90.247</v>
      </c>
      <c r="AP93" s="7">
        <v>103.617</v>
      </c>
      <c r="AQ93" s="7">
        <v>118.842</v>
      </c>
      <c r="AR93" s="7">
        <v>129.096</v>
      </c>
      <c r="AS93" s="7">
        <v>129.28299999999999</v>
      </c>
      <c r="AT93" s="7">
        <v>122.44</v>
      </c>
      <c r="AU93" s="7">
        <v>103.301</v>
      </c>
      <c r="AV93" s="7">
        <v>114.267</v>
      </c>
      <c r="AW93" s="7">
        <v>122.63</v>
      </c>
      <c r="AX93" s="7">
        <v>118.17400000000001</v>
      </c>
      <c r="AY93" s="7">
        <v>124.517</v>
      </c>
      <c r="AZ93" s="7">
        <v>142.48500000000001</v>
      </c>
      <c r="BA93" s="7">
        <v>152.322</v>
      </c>
      <c r="BB93" s="7">
        <v>176.66300000000001</v>
      </c>
      <c r="BC93" s="7">
        <v>179.71600000000001</v>
      </c>
      <c r="BD93" s="7">
        <v>171.90299999999999</v>
      </c>
      <c r="BE93" s="7">
        <v>170.27</v>
      </c>
      <c r="BF93" s="7">
        <v>182.65199999999999</v>
      </c>
      <c r="BG93" s="7">
        <v>198.131</v>
      </c>
      <c r="BH93" s="7">
        <v>215.59399999999999</v>
      </c>
      <c r="BI93" s="7">
        <v>242.97</v>
      </c>
      <c r="BJ93" s="7">
        <v>248.49100000000001</v>
      </c>
      <c r="BK93" s="7">
        <v>197.43899999999999</v>
      </c>
      <c r="BL93" s="7">
        <v>219.166</v>
      </c>
      <c r="BM93" s="7">
        <v>253.64599999999999</v>
      </c>
      <c r="BN93" s="7">
        <v>243.24600000000001</v>
      </c>
      <c r="BO93" s="7">
        <v>247.43600000000001</v>
      </c>
      <c r="BP93" s="7">
        <v>266.02600000000001</v>
      </c>
      <c r="BQ93" s="7">
        <v>281.35599999999999</v>
      </c>
      <c r="BR93" s="7">
        <v>281.75400000000002</v>
      </c>
      <c r="BS93" s="7">
        <v>301.31799999999998</v>
      </c>
      <c r="BT93" s="7">
        <v>316.63900000000001</v>
      </c>
      <c r="BU93" s="7">
        <v>328.411</v>
      </c>
      <c r="BV93" s="7">
        <v>308.00900000000001</v>
      </c>
      <c r="BW93" s="7">
        <v>337.40600000000001</v>
      </c>
      <c r="BX93" s="7">
        <v>388.85899999999998</v>
      </c>
    </row>
    <row r="94" spans="1:76" x14ac:dyDescent="0.2">
      <c r="A94" s="8" t="s">
        <v>210</v>
      </c>
      <c r="B94" s="8" t="s">
        <v>211</v>
      </c>
      <c r="C94" s="7">
        <v>1.4590000000000001</v>
      </c>
      <c r="D94" s="7">
        <v>1.601</v>
      </c>
      <c r="E94" s="7">
        <v>2.0209999999999999</v>
      </c>
      <c r="F94" s="7">
        <v>2.2450000000000001</v>
      </c>
      <c r="G94" s="7">
        <v>2.3109999999999999</v>
      </c>
      <c r="H94" s="7">
        <v>2.3079999999999998</v>
      </c>
      <c r="I94" s="7">
        <v>2.5369999999999999</v>
      </c>
      <c r="J94" s="7">
        <v>2.9060000000000001</v>
      </c>
      <c r="K94" s="7">
        <v>3.496</v>
      </c>
      <c r="L94" s="7">
        <v>4.0780000000000003</v>
      </c>
      <c r="M94" s="7">
        <v>4.5439999999999996</v>
      </c>
      <c r="N94" s="7">
        <v>4.9820000000000002</v>
      </c>
      <c r="O94" s="7">
        <v>5.681</v>
      </c>
      <c r="P94" s="7">
        <v>6.4</v>
      </c>
      <c r="Q94" s="7">
        <v>7.2240000000000002</v>
      </c>
      <c r="R94" s="7">
        <v>7.99</v>
      </c>
      <c r="S94" s="7">
        <v>8.5259999999999998</v>
      </c>
      <c r="T94" s="7">
        <v>9.3230000000000004</v>
      </c>
      <c r="U94" s="7">
        <v>10.217000000000001</v>
      </c>
      <c r="V94" s="7">
        <v>10.762</v>
      </c>
      <c r="W94" s="7">
        <v>12.653</v>
      </c>
      <c r="X94" s="7">
        <v>14.09</v>
      </c>
      <c r="Y94" s="7">
        <v>15.891999999999999</v>
      </c>
      <c r="Z94" s="7">
        <v>17.853999999999999</v>
      </c>
      <c r="AA94" s="7">
        <v>20.532</v>
      </c>
      <c r="AB94" s="7">
        <v>24.116</v>
      </c>
      <c r="AC94" s="7">
        <v>24.974</v>
      </c>
      <c r="AD94" s="7">
        <v>28.923999999999999</v>
      </c>
      <c r="AE94" s="7">
        <v>32.238</v>
      </c>
      <c r="AF94" s="7">
        <v>35.634999999999998</v>
      </c>
      <c r="AG94" s="7">
        <v>40.045000000000002</v>
      </c>
      <c r="AH94" s="7">
        <v>48.255000000000003</v>
      </c>
      <c r="AI94" s="7">
        <v>53.444000000000003</v>
      </c>
      <c r="AJ94" s="7">
        <v>60.856000000000002</v>
      </c>
      <c r="AK94" s="7">
        <v>63.835000000000001</v>
      </c>
      <c r="AL94" s="7">
        <v>67.385000000000005</v>
      </c>
      <c r="AM94" s="7">
        <v>73.632999999999996</v>
      </c>
      <c r="AN94" s="7">
        <v>80.747</v>
      </c>
      <c r="AO94" s="7">
        <v>87.95</v>
      </c>
      <c r="AP94" s="7">
        <v>98.998000000000005</v>
      </c>
      <c r="AQ94" s="7">
        <v>110.476</v>
      </c>
      <c r="AR94" s="7">
        <v>121.047</v>
      </c>
      <c r="AS94" s="7">
        <v>126.771</v>
      </c>
      <c r="AT94" s="7">
        <v>124.77</v>
      </c>
      <c r="AU94" s="7">
        <v>115.205</v>
      </c>
      <c r="AV94" s="7">
        <v>116.712</v>
      </c>
      <c r="AW94" s="7">
        <v>119.889</v>
      </c>
      <c r="AX94" s="7">
        <v>122.964</v>
      </c>
      <c r="AY94" s="7">
        <v>124.28100000000001</v>
      </c>
      <c r="AZ94" s="7">
        <v>134.70699999999999</v>
      </c>
      <c r="BA94" s="7">
        <v>147.26900000000001</v>
      </c>
      <c r="BB94" s="7">
        <v>163.72999999999999</v>
      </c>
      <c r="BC94" s="7">
        <v>172.89400000000001</v>
      </c>
      <c r="BD94" s="7">
        <v>170.00200000000001</v>
      </c>
      <c r="BE94" s="7">
        <v>169.93799999999999</v>
      </c>
      <c r="BF94" s="7">
        <v>178.547</v>
      </c>
      <c r="BG94" s="7">
        <v>188.50899999999999</v>
      </c>
      <c r="BH94" s="7">
        <v>202.8</v>
      </c>
      <c r="BI94" s="7">
        <v>225.809</v>
      </c>
      <c r="BJ94" s="7">
        <v>239.511</v>
      </c>
      <c r="BK94" s="7">
        <v>212.33799999999999</v>
      </c>
      <c r="BL94" s="7">
        <v>223.244</v>
      </c>
      <c r="BM94" s="7">
        <v>238.09800000000001</v>
      </c>
      <c r="BN94" s="7">
        <v>240.86799999999999</v>
      </c>
      <c r="BO94" s="7">
        <v>243.07900000000001</v>
      </c>
      <c r="BP94" s="7">
        <v>248.208</v>
      </c>
      <c r="BQ94" s="7">
        <v>256.12599999999998</v>
      </c>
      <c r="BR94" s="7">
        <v>265.33999999999997</v>
      </c>
      <c r="BS94" s="7">
        <v>281.28100000000001</v>
      </c>
      <c r="BT94" s="7">
        <v>296.47899999999998</v>
      </c>
      <c r="BU94" s="7">
        <v>308.41800000000001</v>
      </c>
      <c r="BV94" s="7">
        <v>293.96199999999999</v>
      </c>
      <c r="BW94" s="7">
        <v>329.88499999999999</v>
      </c>
      <c r="BX94" s="7">
        <v>359.96800000000002</v>
      </c>
    </row>
    <row r="95" spans="1:76" x14ac:dyDescent="0.2">
      <c r="A95" s="8" t="s">
        <v>212</v>
      </c>
      <c r="B95" s="8" t="s">
        <v>213</v>
      </c>
      <c r="C95" s="7">
        <v>0.27500000000000002</v>
      </c>
      <c r="D95" s="7">
        <v>0.316</v>
      </c>
      <c r="E95" s="7">
        <v>0.58299999999999996</v>
      </c>
      <c r="F95" s="7">
        <v>0.52900000000000003</v>
      </c>
      <c r="G95" s="7">
        <v>0.22500000000000001</v>
      </c>
      <c r="H95" s="7">
        <v>0.30199999999999999</v>
      </c>
      <c r="I95" s="7">
        <v>0.36799999999999999</v>
      </c>
      <c r="J95" s="7">
        <v>0.443</v>
      </c>
      <c r="K95" s="7">
        <v>0.53900000000000003</v>
      </c>
      <c r="L95" s="7">
        <v>1.07</v>
      </c>
      <c r="M95" s="7">
        <v>0.30399999999999999</v>
      </c>
      <c r="N95" s="7">
        <v>0.93200000000000005</v>
      </c>
      <c r="O95" s="7">
        <v>0.63</v>
      </c>
      <c r="P95" s="7">
        <v>0.76700000000000002</v>
      </c>
      <c r="Q95" s="7">
        <v>0.6</v>
      </c>
      <c r="R95" s="7">
        <v>0.98799999999999999</v>
      </c>
      <c r="S95" s="7">
        <v>0.49099999999999999</v>
      </c>
      <c r="T95" s="7">
        <v>0.89600000000000002</v>
      </c>
      <c r="U95" s="7">
        <v>0.89</v>
      </c>
      <c r="V95" s="7">
        <v>0.46300000000000002</v>
      </c>
      <c r="W95" s="7">
        <v>2.052</v>
      </c>
      <c r="X95" s="7">
        <v>2.4329999999999998</v>
      </c>
      <c r="Y95" s="7">
        <v>1.675</v>
      </c>
      <c r="Z95" s="7">
        <v>1.3120000000000001</v>
      </c>
      <c r="AA95" s="7">
        <v>2.7839999999999998</v>
      </c>
      <c r="AB95" s="7">
        <v>4.2279999999999998</v>
      </c>
      <c r="AC95" s="7">
        <v>-1.514</v>
      </c>
      <c r="AD95" s="7">
        <v>3.3420000000000001</v>
      </c>
      <c r="AE95" s="7">
        <v>4.1550000000000002</v>
      </c>
      <c r="AF95" s="7">
        <v>1.3120000000000001</v>
      </c>
      <c r="AG95" s="7">
        <v>3.472</v>
      </c>
      <c r="AH95" s="7">
        <v>4.1760000000000002</v>
      </c>
      <c r="AI95" s="7">
        <v>-2.5449999999999999</v>
      </c>
      <c r="AJ95" s="7">
        <v>2.1160000000000001</v>
      </c>
      <c r="AK95" s="7">
        <v>-1.7929999999999999</v>
      </c>
      <c r="AL95" s="7">
        <v>-1.2609999999999999</v>
      </c>
      <c r="AM95" s="7">
        <v>-0.64400000000000002</v>
      </c>
      <c r="AN95" s="7">
        <v>3.181</v>
      </c>
      <c r="AO95" s="7">
        <v>2.298</v>
      </c>
      <c r="AP95" s="7">
        <v>4.6189999999999998</v>
      </c>
      <c r="AQ95" s="7">
        <v>8.3670000000000009</v>
      </c>
      <c r="AR95" s="7">
        <v>8.0489999999999995</v>
      </c>
      <c r="AS95" s="7">
        <v>2.5129999999999999</v>
      </c>
      <c r="AT95" s="7">
        <v>-2.33</v>
      </c>
      <c r="AU95" s="7">
        <v>-11.904</v>
      </c>
      <c r="AV95" s="7">
        <v>-2.4449999999999998</v>
      </c>
      <c r="AW95" s="7">
        <v>2.7410000000000001</v>
      </c>
      <c r="AX95" s="7">
        <v>-4.79</v>
      </c>
      <c r="AY95" s="7">
        <v>0.23699999999999999</v>
      </c>
      <c r="AZ95" s="7">
        <v>7.7779999999999996</v>
      </c>
      <c r="BA95" s="7">
        <v>5.0529999999999999</v>
      </c>
      <c r="BB95" s="7">
        <v>12.933</v>
      </c>
      <c r="BC95" s="7">
        <v>6.8220000000000001</v>
      </c>
      <c r="BD95" s="7">
        <v>1.901</v>
      </c>
      <c r="BE95" s="7">
        <v>0.33200000000000002</v>
      </c>
      <c r="BF95" s="7">
        <v>4.1050000000000004</v>
      </c>
      <c r="BG95" s="7">
        <v>9.6219999999999999</v>
      </c>
      <c r="BH95" s="7">
        <v>12.794</v>
      </c>
      <c r="BI95" s="7">
        <v>17.161000000000001</v>
      </c>
      <c r="BJ95" s="7">
        <v>8.9809999999999999</v>
      </c>
      <c r="BK95" s="7">
        <v>-14.898999999999999</v>
      </c>
      <c r="BL95" s="7">
        <v>-4.0780000000000003</v>
      </c>
      <c r="BM95" s="7">
        <v>15.548</v>
      </c>
      <c r="BN95" s="7">
        <v>2.3780000000000001</v>
      </c>
      <c r="BO95" s="7">
        <v>4.3559999999999999</v>
      </c>
      <c r="BP95" s="7">
        <v>17.818000000000001</v>
      </c>
      <c r="BQ95" s="7">
        <v>25.23</v>
      </c>
      <c r="BR95" s="7">
        <v>16.414000000000001</v>
      </c>
      <c r="BS95" s="7">
        <v>20.038</v>
      </c>
      <c r="BT95" s="7">
        <v>20.158999999999999</v>
      </c>
      <c r="BU95" s="7">
        <v>19.992999999999999</v>
      </c>
      <c r="BV95" s="7">
        <v>14.047000000000001</v>
      </c>
      <c r="BW95" s="7">
        <v>7.5209999999999999</v>
      </c>
      <c r="BX95" s="7">
        <v>28.890999999999998</v>
      </c>
    </row>
    <row r="96" spans="1:76" x14ac:dyDescent="0.2">
      <c r="A96" s="8" t="s">
        <v>216</v>
      </c>
      <c r="B96" s="8" t="s">
        <v>217</v>
      </c>
      <c r="M96" s="7">
        <v>-3.2000000000000001E-2</v>
      </c>
      <c r="N96" s="7">
        <v>-3.5000000000000003E-2</v>
      </c>
      <c r="O96" s="7">
        <v>-5.6000000000000001E-2</v>
      </c>
      <c r="P96" s="7">
        <v>-7.1999999999999995E-2</v>
      </c>
      <c r="Q96" s="7">
        <v>-8.5999999999999993E-2</v>
      </c>
      <c r="R96" s="7">
        <v>-9.1999999999999998E-2</v>
      </c>
      <c r="S96" s="7">
        <v>-9.2999999999999999E-2</v>
      </c>
      <c r="T96" s="7">
        <v>-0.126</v>
      </c>
      <c r="U96" s="7">
        <v>-0.111</v>
      </c>
      <c r="V96" s="7">
        <v>-0.16600000000000001</v>
      </c>
      <c r="W96" s="7">
        <v>-0.14299999999999999</v>
      </c>
      <c r="X96" s="7">
        <v>-0.2</v>
      </c>
      <c r="Y96" s="7">
        <v>-0.20599999999999999</v>
      </c>
      <c r="Z96" s="7">
        <v>-0.32200000000000001</v>
      </c>
      <c r="AA96" s="7">
        <v>-0.34699999999999998</v>
      </c>
      <c r="AB96" s="7">
        <v>-0.33400000000000002</v>
      </c>
      <c r="AC96" s="7">
        <v>-0.40400000000000003</v>
      </c>
      <c r="AD96" s="7">
        <v>-0.35599999999999998</v>
      </c>
      <c r="AE96" s="7">
        <v>-0.32200000000000001</v>
      </c>
      <c r="AF96" s="7">
        <v>-0.38200000000000001</v>
      </c>
      <c r="AG96" s="7">
        <v>-0.34200000000000003</v>
      </c>
      <c r="AH96" s="7">
        <v>-0.35399999999999998</v>
      </c>
      <c r="AI96" s="7">
        <v>-0.27200000000000002</v>
      </c>
      <c r="AJ96" s="7">
        <v>-0.35499999999999998</v>
      </c>
      <c r="AK96" s="7">
        <v>-0.33500000000000002</v>
      </c>
      <c r="AL96" s="7">
        <v>-0.35099999999999998</v>
      </c>
      <c r="AM96" s="7">
        <v>-0.26400000000000001</v>
      </c>
      <c r="AN96" s="7">
        <v>-0.24399999999999999</v>
      </c>
      <c r="AO96" s="7">
        <v>3.4000000000000002E-2</v>
      </c>
      <c r="AP96" s="7">
        <v>0.14499999999999999</v>
      </c>
      <c r="AQ96" s="7">
        <v>3.5999999999999997E-2</v>
      </c>
      <c r="AR96" s="7">
        <v>0.17399999999999999</v>
      </c>
      <c r="AS96" s="7">
        <v>0.17699999999999999</v>
      </c>
      <c r="AT96" s="7">
        <v>-0.47399999999999998</v>
      </c>
      <c r="AU96" s="7">
        <v>-0.26500000000000001</v>
      </c>
      <c r="AV96" s="7">
        <v>-0.318</v>
      </c>
      <c r="AW96" s="7">
        <v>-0.29599999999999999</v>
      </c>
      <c r="AX96" s="7">
        <v>-0.79700000000000004</v>
      </c>
      <c r="AY96" s="7">
        <v>-1.1020000000000001</v>
      </c>
      <c r="AZ96" s="7">
        <v>-0.92800000000000005</v>
      </c>
      <c r="BA96" s="7">
        <v>-0.71099999999999997</v>
      </c>
      <c r="BB96" s="7">
        <v>1.31</v>
      </c>
      <c r="BC96" s="7">
        <v>-0.38900000000000001</v>
      </c>
      <c r="BD96" s="7">
        <v>1.2999999999999999E-2</v>
      </c>
      <c r="BE96" s="7">
        <v>-0.55600000000000005</v>
      </c>
      <c r="BF96" s="7">
        <v>-0.35199999999999998</v>
      </c>
      <c r="BG96" s="7">
        <v>0.24299999999999999</v>
      </c>
      <c r="BH96" s="7">
        <v>1.333</v>
      </c>
      <c r="BI96" s="7">
        <v>1.8620000000000001</v>
      </c>
      <c r="BJ96" s="7">
        <v>-1.2789999999999999</v>
      </c>
      <c r="BK96" s="7">
        <v>-2.0019999999999998</v>
      </c>
      <c r="BL96" s="7">
        <v>-1.0229999999999999</v>
      </c>
      <c r="BM96" s="7">
        <v>-1.6E-2</v>
      </c>
      <c r="BN96" s="7">
        <v>9.7000000000000003E-2</v>
      </c>
      <c r="BO96" s="7">
        <v>-0.60199999999999998</v>
      </c>
      <c r="BP96" s="7">
        <v>0.29499999999999998</v>
      </c>
      <c r="BQ96" s="7">
        <v>-2.1000000000000001E-2</v>
      </c>
      <c r="BR96" s="7">
        <v>-0.02</v>
      </c>
      <c r="BS96" s="7">
        <v>0.46500000000000002</v>
      </c>
      <c r="BT96" s="7">
        <v>9.7000000000000003E-2</v>
      </c>
      <c r="BU96" s="7">
        <v>0.52400000000000002</v>
      </c>
      <c r="BV96" s="7">
        <v>0.25900000000000001</v>
      </c>
      <c r="BW96" s="7">
        <v>1.0860000000000001</v>
      </c>
      <c r="BX96" s="7">
        <v>1.024</v>
      </c>
    </row>
    <row r="97" spans="1:76" x14ac:dyDescent="0.2">
      <c r="A97" s="8" t="s">
        <v>218</v>
      </c>
      <c r="B97" s="8" t="s">
        <v>219</v>
      </c>
      <c r="C97" s="7">
        <v>-0.45600000000000002</v>
      </c>
      <c r="D97" s="7">
        <v>-0.30399999999999999</v>
      </c>
      <c r="E97" s="7">
        <v>-0.66500000000000004</v>
      </c>
      <c r="F97" s="7">
        <v>-0.89200000000000002</v>
      </c>
      <c r="G97" s="7">
        <v>-0.58199999999999996</v>
      </c>
      <c r="H97" s="7">
        <v>-0.64900000000000002</v>
      </c>
      <c r="I97" s="7">
        <v>-0.69199999999999995</v>
      </c>
      <c r="J97" s="7">
        <v>-0.97399999999999998</v>
      </c>
      <c r="K97" s="7">
        <v>-1.3360000000000001</v>
      </c>
      <c r="L97" s="7">
        <v>-2.2210000000000001</v>
      </c>
      <c r="M97" s="7">
        <v>-1.383</v>
      </c>
      <c r="N97" s="7">
        <v>-1.716</v>
      </c>
      <c r="O97" s="7">
        <v>-1.85</v>
      </c>
      <c r="P97" s="7">
        <v>-2.5209999999999999</v>
      </c>
      <c r="Q97" s="7">
        <v>-2.7559999999999998</v>
      </c>
      <c r="R97" s="7">
        <v>-3.1240000000000001</v>
      </c>
      <c r="S97" s="7">
        <v>-2.4620000000000002</v>
      </c>
      <c r="T97" s="7">
        <v>-2.5880000000000001</v>
      </c>
      <c r="U97" s="7">
        <v>-2.7749999999999999</v>
      </c>
      <c r="V97" s="7">
        <v>-2.6850000000000001</v>
      </c>
      <c r="W97" s="7">
        <v>-4.5810000000000004</v>
      </c>
      <c r="X97" s="7">
        <v>-5.6130000000000004</v>
      </c>
      <c r="Y97" s="7">
        <v>-4.82</v>
      </c>
      <c r="Z97" s="7">
        <v>-5.22</v>
      </c>
      <c r="AA97" s="7">
        <v>-6.9039999999999999</v>
      </c>
      <c r="AB97" s="7">
        <v>-12.031000000000001</v>
      </c>
      <c r="AC97" s="7">
        <v>-5.34</v>
      </c>
      <c r="AD97" s="7">
        <v>-10.754</v>
      </c>
      <c r="AE97" s="7">
        <v>-12.305</v>
      </c>
      <c r="AF97" s="7">
        <v>-10.673</v>
      </c>
      <c r="AG97" s="7">
        <v>-14.144</v>
      </c>
      <c r="AH97" s="7">
        <v>-21.009</v>
      </c>
      <c r="AI97" s="7">
        <v>-19.962</v>
      </c>
      <c r="AJ97" s="7">
        <v>-27.15</v>
      </c>
      <c r="AK97" s="7">
        <v>-22.484999999999999</v>
      </c>
      <c r="AL97" s="7">
        <v>-16.518000000000001</v>
      </c>
      <c r="AM97" s="7">
        <v>-16.754000000000001</v>
      </c>
      <c r="AN97" s="7">
        <v>-4.7069999999999999</v>
      </c>
      <c r="AO97" s="7">
        <v>-8.9429999999999996</v>
      </c>
      <c r="AP97" s="7">
        <v>-4.1689999999999996</v>
      </c>
      <c r="AQ97" s="7">
        <v>-14.657</v>
      </c>
      <c r="AR97" s="7">
        <v>-21.573</v>
      </c>
      <c r="AS97" s="7">
        <v>-16.224</v>
      </c>
      <c r="AT97" s="7">
        <v>2.2189999999999999</v>
      </c>
      <c r="AU97" s="7">
        <v>23.120999999999999</v>
      </c>
      <c r="AV97" s="7">
        <v>10.047000000000001</v>
      </c>
      <c r="AW97" s="7">
        <v>3.7429999999999999</v>
      </c>
      <c r="AX97" s="7">
        <v>15.949</v>
      </c>
      <c r="AY97" s="7">
        <v>23.788</v>
      </c>
      <c r="AZ97" s="7">
        <v>20.145</v>
      </c>
      <c r="BA97" s="7">
        <v>24.89</v>
      </c>
      <c r="BB97" s="7">
        <v>-7.2720000000000002</v>
      </c>
      <c r="BC97" s="7">
        <v>-0.31</v>
      </c>
      <c r="BD97" s="7">
        <v>5.0010000000000003</v>
      </c>
      <c r="BE97" s="7">
        <v>14.004</v>
      </c>
      <c r="BF97" s="7">
        <v>13.948</v>
      </c>
      <c r="BG97" s="7">
        <v>0.66700000000000004</v>
      </c>
      <c r="BH97" s="7">
        <v>-17.707000000000001</v>
      </c>
      <c r="BI97" s="7">
        <v>-23.428000000000001</v>
      </c>
      <c r="BJ97" s="7">
        <v>-39.046999999999997</v>
      </c>
      <c r="BK97" s="7">
        <v>13.654999999999999</v>
      </c>
      <c r="BL97" s="7">
        <v>8.0150000000000006</v>
      </c>
      <c r="BM97" s="7">
        <v>-21.678999999999998</v>
      </c>
      <c r="BN97" s="7">
        <v>-25.018000000000001</v>
      </c>
      <c r="BO97" s="7">
        <v>-3.702</v>
      </c>
      <c r="BP97" s="7">
        <v>-19.911000000000001</v>
      </c>
      <c r="BQ97" s="7">
        <v>-10.907999999999999</v>
      </c>
      <c r="BR97" s="7">
        <v>0.84099999999999997</v>
      </c>
      <c r="BS97" s="7">
        <v>-2.371</v>
      </c>
      <c r="BT97" s="7">
        <v>-24.516999999999999</v>
      </c>
      <c r="BU97" s="7">
        <v>-8.1720000000000006</v>
      </c>
      <c r="BV97" s="7">
        <v>-41.954999999999998</v>
      </c>
      <c r="BW97" s="7">
        <v>15.981999999999999</v>
      </c>
      <c r="BX97" s="7">
        <v>-45.866999999999997</v>
      </c>
    </row>
    <row r="99" spans="1:76" x14ac:dyDescent="0.2">
      <c r="A99" s="5" t="s">
        <v>235</v>
      </c>
    </row>
    <row r="100" spans="1:76" x14ac:dyDescent="0.2">
      <c r="A100" s="6" t="s">
        <v>540</v>
      </c>
    </row>
  </sheetData>
  <hyperlinks>
    <hyperlink ref="A99" r:id="rId1" xr:uid="{EA3C1594-5C1E-4143-8F77-876FB6567A5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91D48-CF7A-8D4C-8B70-7E84C17D496D}">
  <dimension ref="A1:BX60"/>
  <sheetViews>
    <sheetView workbookViewId="0">
      <pane xSplit="2" ySplit="5" topLeftCell="BM17" activePane="bottomRight" state="frozen"/>
      <selection pane="topRight"/>
      <selection pane="bottomLeft"/>
      <selection pane="bottomRight"/>
    </sheetView>
  </sheetViews>
  <sheetFormatPr baseColWidth="10" defaultColWidth="8.83203125" defaultRowHeight="15" x14ac:dyDescent="0.2"/>
  <cols>
    <col min="1" max="1" width="24" bestFit="1" customWidth="1"/>
    <col min="2" max="2" width="57.1640625" bestFit="1" customWidth="1"/>
    <col min="3" max="76" width="13" customWidth="1"/>
  </cols>
  <sheetData>
    <row r="1" spans="1:76" x14ac:dyDescent="0.2">
      <c r="A1" s="1" t="s">
        <v>501</v>
      </c>
    </row>
    <row r="2" spans="1:76" x14ac:dyDescent="0.2">
      <c r="A2" s="1" t="s">
        <v>92</v>
      </c>
    </row>
    <row r="3" spans="1:76" x14ac:dyDescent="0.2">
      <c r="A3" s="2" t="s">
        <v>500</v>
      </c>
    </row>
    <row r="5" spans="1:76" x14ac:dyDescent="0.2">
      <c r="C5" s="8" t="s">
        <v>1</v>
      </c>
      <c r="D5" s="8" t="s">
        <v>2</v>
      </c>
      <c r="E5" s="8" t="s">
        <v>3</v>
      </c>
      <c r="F5" s="8" t="s">
        <v>4</v>
      </c>
      <c r="G5" s="8" t="s">
        <v>5</v>
      </c>
      <c r="H5" s="8" t="s">
        <v>6</v>
      </c>
      <c r="I5" s="8" t="s">
        <v>7</v>
      </c>
      <c r="J5" s="8" t="s">
        <v>8</v>
      </c>
      <c r="K5" s="8" t="s">
        <v>9</v>
      </c>
      <c r="L5" s="8" t="s">
        <v>10</v>
      </c>
      <c r="M5" s="8" t="s">
        <v>11</v>
      </c>
      <c r="N5" s="8" t="s">
        <v>12</v>
      </c>
      <c r="O5" s="8" t="s">
        <v>13</v>
      </c>
      <c r="P5" s="8" t="s">
        <v>14</v>
      </c>
      <c r="Q5" s="8" t="s">
        <v>15</v>
      </c>
      <c r="R5" s="8" t="s">
        <v>16</v>
      </c>
      <c r="S5" s="8" t="s">
        <v>17</v>
      </c>
      <c r="T5" s="8" t="s">
        <v>18</v>
      </c>
      <c r="U5" s="8" t="s">
        <v>19</v>
      </c>
      <c r="V5" s="8" t="s">
        <v>20</v>
      </c>
      <c r="W5" s="8" t="s">
        <v>21</v>
      </c>
      <c r="X5" s="8" t="s">
        <v>22</v>
      </c>
      <c r="Y5" s="8" t="s">
        <v>23</v>
      </c>
      <c r="Z5" s="8" t="s">
        <v>24</v>
      </c>
      <c r="AA5" s="8" t="s">
        <v>25</v>
      </c>
      <c r="AB5" s="8" t="s">
        <v>26</v>
      </c>
      <c r="AC5" s="8" t="s">
        <v>27</v>
      </c>
      <c r="AD5" s="8" t="s">
        <v>28</v>
      </c>
      <c r="AE5" s="8" t="s">
        <v>29</v>
      </c>
      <c r="AF5" s="8" t="s">
        <v>30</v>
      </c>
      <c r="AG5" s="8" t="s">
        <v>31</v>
      </c>
      <c r="AH5" s="8" t="s">
        <v>32</v>
      </c>
      <c r="AI5" s="8" t="s">
        <v>33</v>
      </c>
      <c r="AJ5" s="8" t="s">
        <v>34</v>
      </c>
      <c r="AK5" s="8" t="s">
        <v>35</v>
      </c>
      <c r="AL5" s="8" t="s">
        <v>36</v>
      </c>
      <c r="AM5" s="8" t="s">
        <v>37</v>
      </c>
      <c r="AN5" s="8" t="s">
        <v>38</v>
      </c>
      <c r="AO5" s="8" t="s">
        <v>39</v>
      </c>
      <c r="AP5" s="8" t="s">
        <v>40</v>
      </c>
      <c r="AQ5" s="8" t="s">
        <v>41</v>
      </c>
      <c r="AR5" s="8" t="s">
        <v>42</v>
      </c>
      <c r="AS5" s="8" t="s">
        <v>43</v>
      </c>
      <c r="AT5" s="8" t="s">
        <v>44</v>
      </c>
      <c r="AU5" s="8" t="s">
        <v>45</v>
      </c>
      <c r="AV5" s="8" t="s">
        <v>46</v>
      </c>
      <c r="AW5" s="8" t="s">
        <v>47</v>
      </c>
      <c r="AX5" s="8" t="s">
        <v>48</v>
      </c>
      <c r="AY5" s="8" t="s">
        <v>49</v>
      </c>
      <c r="AZ5" s="8" t="s">
        <v>50</v>
      </c>
      <c r="BA5" s="8" t="s">
        <v>51</v>
      </c>
      <c r="BB5" s="8" t="s">
        <v>52</v>
      </c>
      <c r="BC5" s="8" t="s">
        <v>53</v>
      </c>
      <c r="BD5" s="8" t="s">
        <v>54</v>
      </c>
      <c r="BE5" s="8" t="s">
        <v>55</v>
      </c>
      <c r="BF5" s="8" t="s">
        <v>56</v>
      </c>
      <c r="BG5" s="8" t="s">
        <v>57</v>
      </c>
      <c r="BH5" s="8" t="s">
        <v>58</v>
      </c>
      <c r="BI5" s="8" t="s">
        <v>59</v>
      </c>
      <c r="BJ5" s="8" t="s">
        <v>60</v>
      </c>
      <c r="BK5" s="8" t="s">
        <v>61</v>
      </c>
      <c r="BL5" s="8" t="s">
        <v>62</v>
      </c>
      <c r="BM5" s="8" t="s">
        <v>63</v>
      </c>
      <c r="BN5" s="8" t="s">
        <v>64</v>
      </c>
      <c r="BO5" s="8" t="s">
        <v>65</v>
      </c>
      <c r="BP5" s="8" t="s">
        <v>66</v>
      </c>
      <c r="BQ5" s="8" t="s">
        <v>67</v>
      </c>
      <c r="BR5" s="8" t="s">
        <v>68</v>
      </c>
      <c r="BS5" s="8" t="s">
        <v>69</v>
      </c>
      <c r="BT5" s="8" t="s">
        <v>70</v>
      </c>
      <c r="BU5" s="8" t="s">
        <v>71</v>
      </c>
      <c r="BV5" s="8" t="s">
        <v>72</v>
      </c>
      <c r="BW5" s="8" t="s">
        <v>73</v>
      </c>
      <c r="BX5" s="8" t="s">
        <v>74</v>
      </c>
    </row>
    <row r="6" spans="1:76" ht="0" hidden="1" customHeight="1" x14ac:dyDescent="0.2">
      <c r="B6" t="s">
        <v>92</v>
      </c>
    </row>
    <row r="7" spans="1:76" x14ac:dyDescent="0.2">
      <c r="A7" s="8" t="s">
        <v>112</v>
      </c>
      <c r="B7" s="8" t="s">
        <v>499</v>
      </c>
      <c r="C7" s="7">
        <v>3.8050000000000002</v>
      </c>
      <c r="D7" s="7">
        <v>4.4379999999999997</v>
      </c>
      <c r="E7" s="7">
        <v>5.359</v>
      </c>
      <c r="F7" s="7">
        <v>6.1559999999999997</v>
      </c>
      <c r="G7" s="7">
        <v>6.19</v>
      </c>
      <c r="H7" s="7">
        <v>6.5209999999999999</v>
      </c>
      <c r="I7" s="7">
        <v>6.8819999999999997</v>
      </c>
      <c r="J7" s="7">
        <v>7.298</v>
      </c>
      <c r="K7" s="7">
        <v>8.1929999999999996</v>
      </c>
      <c r="L7" s="7">
        <v>9.4359999999999999</v>
      </c>
      <c r="M7" s="7">
        <v>9.6850000000000005</v>
      </c>
      <c r="N7" s="7">
        <v>10.929</v>
      </c>
      <c r="O7" s="7">
        <v>11.336</v>
      </c>
      <c r="P7" s="7">
        <v>13.093999999999999</v>
      </c>
      <c r="Q7" s="7">
        <v>14.026</v>
      </c>
      <c r="R7" s="7">
        <v>14.891999999999999</v>
      </c>
      <c r="S7" s="7">
        <v>16.018999999999998</v>
      </c>
      <c r="T7" s="7">
        <v>17.504999999999999</v>
      </c>
      <c r="U7" s="7">
        <v>19.2</v>
      </c>
      <c r="V7" s="7">
        <v>20.518999999999998</v>
      </c>
      <c r="W7" s="7">
        <v>22.462</v>
      </c>
      <c r="X7" s="7">
        <v>24.68</v>
      </c>
      <c r="Y7" s="7">
        <v>26.167000000000002</v>
      </c>
      <c r="Z7" s="7">
        <v>29.443999999999999</v>
      </c>
      <c r="AA7" s="7">
        <v>32.479999999999997</v>
      </c>
      <c r="AB7" s="7">
        <v>36.356000000000002</v>
      </c>
      <c r="AC7" s="7">
        <v>38.484999999999999</v>
      </c>
      <c r="AD7" s="7">
        <v>42.203000000000003</v>
      </c>
      <c r="AE7" s="7">
        <v>47.154000000000003</v>
      </c>
      <c r="AF7" s="7">
        <v>54.715000000000003</v>
      </c>
      <c r="AG7" s="7">
        <v>61.633000000000003</v>
      </c>
      <c r="AH7" s="7">
        <v>68.731999999999999</v>
      </c>
      <c r="AI7" s="7">
        <v>75.518000000000001</v>
      </c>
      <c r="AJ7" s="7">
        <v>86.263999999999996</v>
      </c>
      <c r="AK7" s="7">
        <v>95.748000000000005</v>
      </c>
      <c r="AL7" s="7">
        <v>101.509</v>
      </c>
      <c r="AM7" s="7">
        <v>108.264</v>
      </c>
      <c r="AN7" s="7">
        <v>113.307</v>
      </c>
      <c r="AO7" s="7">
        <v>119.455</v>
      </c>
      <c r="AP7" s="7">
        <v>127.056</v>
      </c>
      <c r="AQ7" s="7">
        <v>139.79499999999999</v>
      </c>
      <c r="AR7" s="7">
        <v>148.459</v>
      </c>
      <c r="AS7" s="7">
        <v>152.017</v>
      </c>
      <c r="AT7" s="7">
        <v>161.477</v>
      </c>
      <c r="AU7" s="7">
        <v>162.01400000000001</v>
      </c>
      <c r="AV7" s="7">
        <v>169.267</v>
      </c>
      <c r="AW7" s="7">
        <v>173.001</v>
      </c>
      <c r="AX7" s="7">
        <v>180.31200000000001</v>
      </c>
      <c r="AY7" s="7">
        <v>184.96899999999999</v>
      </c>
      <c r="AZ7" s="7">
        <v>191.90600000000001</v>
      </c>
      <c r="BA7" s="7">
        <v>197.82300000000001</v>
      </c>
      <c r="BB7" s="7">
        <v>210.214</v>
      </c>
      <c r="BC7" s="7">
        <v>224.209</v>
      </c>
      <c r="BD7" s="7">
        <v>230.292</v>
      </c>
      <c r="BE7" s="7">
        <v>235.869</v>
      </c>
      <c r="BF7" s="7">
        <v>246.602</v>
      </c>
      <c r="BG7" s="7">
        <v>253.28200000000001</v>
      </c>
      <c r="BH7" s="7">
        <v>267.3</v>
      </c>
      <c r="BI7" s="7">
        <v>283.375</v>
      </c>
      <c r="BJ7" s="7">
        <v>294.851</v>
      </c>
      <c r="BK7" s="7">
        <v>278.02999999999997</v>
      </c>
      <c r="BL7" s="7">
        <v>280.60899999999998</v>
      </c>
      <c r="BM7" s="7">
        <v>287.12200000000001</v>
      </c>
      <c r="BN7" s="7">
        <v>291.553</v>
      </c>
      <c r="BO7" s="7">
        <v>289.346</v>
      </c>
      <c r="BP7" s="7">
        <v>293.05799999999999</v>
      </c>
      <c r="BQ7" s="7">
        <v>296.255</v>
      </c>
      <c r="BR7" s="7">
        <v>299.94900000000001</v>
      </c>
      <c r="BS7" s="7">
        <v>306.07299999999998</v>
      </c>
      <c r="BT7" s="7">
        <v>313.41399999999999</v>
      </c>
      <c r="BU7" s="7">
        <v>322.428</v>
      </c>
      <c r="BV7" s="7">
        <v>324.01499999999999</v>
      </c>
      <c r="BW7" s="7">
        <v>330.827</v>
      </c>
      <c r="BX7" s="7">
        <v>343.96</v>
      </c>
    </row>
    <row r="8" spans="1:76" x14ac:dyDescent="0.2">
      <c r="B8" t="s">
        <v>495</v>
      </c>
    </row>
    <row r="9" spans="1:76" x14ac:dyDescent="0.2">
      <c r="A9" s="8" t="s">
        <v>116</v>
      </c>
      <c r="B9" s="8" t="s">
        <v>498</v>
      </c>
      <c r="C9" s="7">
        <v>0.2</v>
      </c>
      <c r="D9" s="7">
        <v>0.253</v>
      </c>
      <c r="E9" s="7">
        <v>0.312</v>
      </c>
      <c r="F9" s="7">
        <v>0.39200000000000002</v>
      </c>
      <c r="G9" s="7">
        <v>0.439</v>
      </c>
      <c r="H9" s="7">
        <v>0.54100000000000004</v>
      </c>
      <c r="I9" s="7">
        <v>0.61299999999999999</v>
      </c>
      <c r="J9" s="7">
        <v>0.70399999999999996</v>
      </c>
      <c r="K9" s="7">
        <v>0.80700000000000005</v>
      </c>
      <c r="L9" s="7">
        <v>0.91700000000000004</v>
      </c>
      <c r="M9" s="7">
        <v>1.0629999999999999</v>
      </c>
      <c r="N9" s="7">
        <v>1.278</v>
      </c>
      <c r="O9" s="7">
        <v>1.5169999999999999</v>
      </c>
      <c r="P9" s="7">
        <v>1.835</v>
      </c>
      <c r="Q9" s="7">
        <v>2.1949999999999998</v>
      </c>
      <c r="R9" s="7">
        <v>2.4910000000000001</v>
      </c>
      <c r="S9" s="7">
        <v>2.919</v>
      </c>
      <c r="T9" s="7">
        <v>3.3940000000000001</v>
      </c>
      <c r="U9" s="7">
        <v>3.9990000000000001</v>
      </c>
      <c r="V9" s="7">
        <v>4.67</v>
      </c>
      <c r="W9" s="7">
        <v>5.5650000000000004</v>
      </c>
      <c r="X9" s="7">
        <v>6.3280000000000003</v>
      </c>
      <c r="Y9" s="7">
        <v>6.6989999999999998</v>
      </c>
      <c r="Z9" s="7">
        <v>7.407</v>
      </c>
      <c r="AA9" s="7">
        <v>8.5229999999999997</v>
      </c>
      <c r="AB9" s="7">
        <v>10.356999999999999</v>
      </c>
      <c r="AC9" s="7">
        <v>10.734999999999999</v>
      </c>
      <c r="AD9" s="7">
        <v>12.105</v>
      </c>
      <c r="AE9" s="7">
        <v>14.23</v>
      </c>
      <c r="AF9" s="7">
        <v>16.603000000000002</v>
      </c>
      <c r="AG9" s="7">
        <v>19.445</v>
      </c>
      <c r="AH9" s="7">
        <v>21.736999999999998</v>
      </c>
      <c r="AI9" s="7">
        <v>25.85</v>
      </c>
      <c r="AJ9" s="7">
        <v>29.216999999999999</v>
      </c>
      <c r="AK9" s="7">
        <v>33.362000000000002</v>
      </c>
      <c r="AL9" s="7">
        <v>37.673999999999999</v>
      </c>
      <c r="AM9" s="7">
        <v>40.747999999999998</v>
      </c>
      <c r="AN9" s="7">
        <v>42.67</v>
      </c>
      <c r="AO9" s="7">
        <v>48.262</v>
      </c>
      <c r="AP9" s="7">
        <v>53.478000000000002</v>
      </c>
      <c r="AQ9" s="7">
        <v>57.372999999999998</v>
      </c>
      <c r="AR9" s="7">
        <v>61.698999999999998</v>
      </c>
      <c r="AS9" s="7">
        <v>65.97</v>
      </c>
      <c r="AT9" s="7">
        <v>73.224000000000004</v>
      </c>
      <c r="AU9" s="7">
        <v>77.287000000000006</v>
      </c>
      <c r="AV9" s="7">
        <v>82.465000000000003</v>
      </c>
      <c r="AW9" s="7">
        <v>84.926000000000002</v>
      </c>
      <c r="AX9" s="7">
        <v>88.765000000000001</v>
      </c>
      <c r="AY9" s="7">
        <v>93.786000000000001</v>
      </c>
      <c r="AZ9" s="7">
        <v>96.247</v>
      </c>
      <c r="BA9" s="7">
        <v>97.242999999999995</v>
      </c>
      <c r="BB9" s="7">
        <v>104.27200000000001</v>
      </c>
      <c r="BC9" s="7">
        <v>112.291</v>
      </c>
      <c r="BD9" s="7">
        <v>114.94199999999999</v>
      </c>
      <c r="BE9" s="7">
        <v>119.625</v>
      </c>
      <c r="BF9" s="7">
        <v>126.361</v>
      </c>
      <c r="BG9" s="7">
        <v>132.923</v>
      </c>
      <c r="BH9" s="7">
        <v>142.29</v>
      </c>
      <c r="BI9" s="7">
        <v>153.75399999999999</v>
      </c>
      <c r="BJ9" s="7">
        <v>163.845</v>
      </c>
      <c r="BK9" s="7">
        <v>157.84200000000001</v>
      </c>
      <c r="BL9" s="7">
        <v>158.30000000000001</v>
      </c>
      <c r="BM9" s="7">
        <v>164.6</v>
      </c>
      <c r="BN9" s="7">
        <v>168.35900000000001</v>
      </c>
      <c r="BO9" s="7">
        <v>169.91300000000001</v>
      </c>
      <c r="BP9" s="7">
        <v>172.245</v>
      </c>
      <c r="BQ9" s="7">
        <v>175.881</v>
      </c>
      <c r="BR9" s="7">
        <v>179.82300000000001</v>
      </c>
      <c r="BS9" s="7">
        <v>183.762</v>
      </c>
      <c r="BT9" s="7">
        <v>188.155</v>
      </c>
      <c r="BU9" s="7">
        <v>194.08799999999999</v>
      </c>
      <c r="BV9" s="7">
        <v>196.43899999999999</v>
      </c>
      <c r="BW9" s="7">
        <v>199.13200000000001</v>
      </c>
      <c r="BX9" s="7">
        <v>207.98</v>
      </c>
    </row>
    <row r="10" spans="1:76" x14ac:dyDescent="0.2">
      <c r="A10" s="8" t="s">
        <v>120</v>
      </c>
      <c r="B10" s="8" t="s">
        <v>497</v>
      </c>
      <c r="C10" s="7">
        <v>3.605</v>
      </c>
      <c r="D10" s="7">
        <v>4.1849999999999996</v>
      </c>
      <c r="E10" s="7">
        <v>5.0469999999999997</v>
      </c>
      <c r="F10" s="7">
        <v>5.7640000000000002</v>
      </c>
      <c r="G10" s="7">
        <v>5.75</v>
      </c>
      <c r="H10" s="7">
        <v>5.98</v>
      </c>
      <c r="I10" s="7">
        <v>6.27</v>
      </c>
      <c r="J10" s="7">
        <v>6.5940000000000003</v>
      </c>
      <c r="K10" s="7">
        <v>7.3860000000000001</v>
      </c>
      <c r="L10" s="7">
        <v>8.5190000000000001</v>
      </c>
      <c r="M10" s="7">
        <v>8.6219999999999999</v>
      </c>
      <c r="N10" s="7">
        <v>9.6509999999999998</v>
      </c>
      <c r="O10" s="7">
        <v>9.8190000000000008</v>
      </c>
      <c r="P10" s="7">
        <v>11.259</v>
      </c>
      <c r="Q10" s="7">
        <v>11.831</v>
      </c>
      <c r="R10" s="7">
        <v>12.401</v>
      </c>
      <c r="S10" s="7">
        <v>13.101000000000001</v>
      </c>
      <c r="T10" s="7">
        <v>14.111000000000001</v>
      </c>
      <c r="U10" s="7">
        <v>15.201000000000001</v>
      </c>
      <c r="V10" s="7">
        <v>15.849</v>
      </c>
      <c r="W10" s="7">
        <v>16.896999999999998</v>
      </c>
      <c r="X10" s="7">
        <v>18.352</v>
      </c>
      <c r="Y10" s="7">
        <v>19.468</v>
      </c>
      <c r="Z10" s="7">
        <v>22.036999999999999</v>
      </c>
      <c r="AA10" s="7">
        <v>23.957000000000001</v>
      </c>
      <c r="AB10" s="7">
        <v>25.998999999999999</v>
      </c>
      <c r="AC10" s="7">
        <v>27.75</v>
      </c>
      <c r="AD10" s="7">
        <v>30.097999999999999</v>
      </c>
      <c r="AE10" s="7">
        <v>32.924999999999997</v>
      </c>
      <c r="AF10" s="7">
        <v>38.112000000000002</v>
      </c>
      <c r="AG10" s="7">
        <v>42.188000000000002</v>
      </c>
      <c r="AH10" s="7">
        <v>46.994999999999997</v>
      </c>
      <c r="AI10" s="7">
        <v>49.668999999999997</v>
      </c>
      <c r="AJ10" s="7">
        <v>57.048000000000002</v>
      </c>
      <c r="AK10" s="7">
        <v>62.386000000000003</v>
      </c>
      <c r="AL10" s="7">
        <v>63.835000000000001</v>
      </c>
      <c r="AM10" s="7">
        <v>67.516000000000005</v>
      </c>
      <c r="AN10" s="7">
        <v>70.637</v>
      </c>
      <c r="AO10" s="7">
        <v>71.191999999999993</v>
      </c>
      <c r="AP10" s="7">
        <v>73.578000000000003</v>
      </c>
      <c r="AQ10" s="7">
        <v>82.423000000000002</v>
      </c>
      <c r="AR10" s="7">
        <v>86.759</v>
      </c>
      <c r="AS10" s="7">
        <v>86.046999999999997</v>
      </c>
      <c r="AT10" s="7">
        <v>88.253</v>
      </c>
      <c r="AU10" s="7">
        <v>84.727000000000004</v>
      </c>
      <c r="AV10" s="7">
        <v>86.802000000000007</v>
      </c>
      <c r="AW10" s="7">
        <v>88.075000000000003</v>
      </c>
      <c r="AX10" s="7">
        <v>91.548000000000002</v>
      </c>
      <c r="AY10" s="7">
        <v>91.183999999999997</v>
      </c>
      <c r="AZ10" s="7">
        <v>95.659000000000006</v>
      </c>
      <c r="BA10" s="7">
        <v>100.58</v>
      </c>
      <c r="BB10" s="7">
        <v>105.94199999999999</v>
      </c>
      <c r="BC10" s="7">
        <v>111.917</v>
      </c>
      <c r="BD10" s="7">
        <v>115.35</v>
      </c>
      <c r="BE10" s="7">
        <v>116.244</v>
      </c>
      <c r="BF10" s="7">
        <v>120.241</v>
      </c>
      <c r="BG10" s="7">
        <v>120.35899999999999</v>
      </c>
      <c r="BH10" s="7">
        <v>125.009</v>
      </c>
      <c r="BI10" s="7">
        <v>129.62100000000001</v>
      </c>
      <c r="BJ10" s="7">
        <v>131.006</v>
      </c>
      <c r="BK10" s="7">
        <v>120.187</v>
      </c>
      <c r="BL10" s="7">
        <v>122.309</v>
      </c>
      <c r="BM10" s="7">
        <v>122.52200000000001</v>
      </c>
      <c r="BN10" s="7">
        <v>123.194</v>
      </c>
      <c r="BO10" s="7">
        <v>119.43300000000001</v>
      </c>
      <c r="BP10" s="7">
        <v>120.81399999999999</v>
      </c>
      <c r="BQ10" s="7">
        <v>120.375</v>
      </c>
      <c r="BR10" s="7">
        <v>120.126</v>
      </c>
      <c r="BS10" s="7">
        <v>122.31100000000001</v>
      </c>
      <c r="BT10" s="7">
        <v>125.258</v>
      </c>
      <c r="BU10" s="7">
        <v>128.34</v>
      </c>
      <c r="BV10" s="7">
        <v>127.57599999999999</v>
      </c>
      <c r="BW10" s="7">
        <v>131.69499999999999</v>
      </c>
      <c r="BX10" s="7">
        <v>135.97999999999999</v>
      </c>
    </row>
    <row r="11" spans="1:76" x14ac:dyDescent="0.2">
      <c r="A11" s="8" t="s">
        <v>94</v>
      </c>
      <c r="B11" s="8" t="s">
        <v>496</v>
      </c>
      <c r="C11" s="7">
        <v>5.782</v>
      </c>
      <c r="D11" s="7">
        <v>6.5110000000000001</v>
      </c>
      <c r="E11" s="7">
        <v>8.2829999999999995</v>
      </c>
      <c r="F11" s="7">
        <v>9.9209999999999994</v>
      </c>
      <c r="G11" s="7">
        <v>10.334</v>
      </c>
      <c r="H11" s="7">
        <v>11.193</v>
      </c>
      <c r="I11" s="7">
        <v>12.178000000000001</v>
      </c>
      <c r="J11" s="7">
        <v>13.741</v>
      </c>
      <c r="K11" s="7">
        <v>15.361000000000001</v>
      </c>
      <c r="L11" s="7">
        <v>17.568999999999999</v>
      </c>
      <c r="M11" s="7">
        <v>19.309000000000001</v>
      </c>
      <c r="N11" s="7">
        <v>21.085999999999999</v>
      </c>
      <c r="O11" s="7">
        <v>23.579000000000001</v>
      </c>
      <c r="P11" s="7">
        <v>26.670999999999999</v>
      </c>
      <c r="Q11" s="7">
        <v>30.529</v>
      </c>
      <c r="R11" s="7">
        <v>34.015999999999998</v>
      </c>
      <c r="S11" s="7">
        <v>36.732999999999997</v>
      </c>
      <c r="T11" s="7">
        <v>39.622</v>
      </c>
      <c r="U11" s="7">
        <v>42.823999999999998</v>
      </c>
      <c r="V11" s="7">
        <v>48.167000000000002</v>
      </c>
      <c r="W11" s="7">
        <v>55.149000000000001</v>
      </c>
      <c r="X11" s="7">
        <v>62.619</v>
      </c>
      <c r="Y11" s="7">
        <v>70.66</v>
      </c>
      <c r="Z11" s="7">
        <v>78.941999999999993</v>
      </c>
      <c r="AA11" s="7">
        <v>90.823999999999998</v>
      </c>
      <c r="AB11" s="7">
        <v>108.631</v>
      </c>
      <c r="AC11" s="7">
        <v>128.16900000000001</v>
      </c>
      <c r="AD11" s="7">
        <v>149.06700000000001</v>
      </c>
      <c r="AE11" s="7">
        <v>169.62200000000001</v>
      </c>
      <c r="AF11" s="7">
        <v>192.065</v>
      </c>
      <c r="AG11" s="7">
        <v>218.245</v>
      </c>
      <c r="AH11" s="7">
        <v>250.69399999999999</v>
      </c>
      <c r="AI11" s="7">
        <v>284.95600000000002</v>
      </c>
      <c r="AJ11" s="7">
        <v>327.21300000000002</v>
      </c>
      <c r="AK11" s="7">
        <v>359.28899999999999</v>
      </c>
      <c r="AL11" s="7">
        <v>385.685</v>
      </c>
      <c r="AM11" s="7">
        <v>408.72199999999998</v>
      </c>
      <c r="AN11" s="7">
        <v>429.34500000000003</v>
      </c>
      <c r="AO11" s="7">
        <v>447.99700000000001</v>
      </c>
      <c r="AP11" s="7">
        <v>474.392</v>
      </c>
      <c r="AQ11" s="7">
        <v>504.73200000000003</v>
      </c>
      <c r="AR11" s="7">
        <v>538.34299999999996</v>
      </c>
      <c r="AS11" s="7">
        <v>563.06700000000001</v>
      </c>
      <c r="AT11" s="7">
        <v>584.04999999999995</v>
      </c>
      <c r="AU11" s="7">
        <v>593.89800000000002</v>
      </c>
      <c r="AV11" s="7">
        <v>606.60199999999998</v>
      </c>
      <c r="AW11" s="7">
        <v>628.303</v>
      </c>
      <c r="AX11" s="7">
        <v>645.83100000000002</v>
      </c>
      <c r="AY11" s="7">
        <v>662.56299999999999</v>
      </c>
      <c r="AZ11" s="7">
        <v>686.34</v>
      </c>
      <c r="BA11" s="7">
        <v>719.10400000000004</v>
      </c>
      <c r="BB11" s="7">
        <v>758.71</v>
      </c>
      <c r="BC11" s="7">
        <v>793.15899999999999</v>
      </c>
      <c r="BD11" s="7">
        <v>826.46799999999996</v>
      </c>
      <c r="BE11" s="7">
        <v>850.46199999999999</v>
      </c>
      <c r="BF11" s="7">
        <v>880.33100000000002</v>
      </c>
      <c r="BG11" s="7">
        <v>912.90200000000004</v>
      </c>
      <c r="BH11" s="7">
        <v>952.24900000000002</v>
      </c>
      <c r="BI11" s="7">
        <v>990.67899999999997</v>
      </c>
      <c r="BJ11" s="7">
        <v>1021.984</v>
      </c>
      <c r="BK11" s="7">
        <v>1025.222</v>
      </c>
      <c r="BL11" s="7">
        <v>1053.355</v>
      </c>
      <c r="BM11" s="7">
        <v>1083.7760000000001</v>
      </c>
      <c r="BN11" s="7">
        <v>1108.461</v>
      </c>
      <c r="BO11" s="7">
        <v>1126.239</v>
      </c>
      <c r="BP11" s="7">
        <v>1144.211</v>
      </c>
      <c r="BQ11" s="7">
        <v>1160.8679999999999</v>
      </c>
      <c r="BR11" s="7">
        <v>1182.9110000000001</v>
      </c>
      <c r="BS11" s="7">
        <v>1220.0509999999999</v>
      </c>
      <c r="BT11" s="7">
        <v>1251.9939999999999</v>
      </c>
      <c r="BU11" s="7">
        <v>1264.4590000000001</v>
      </c>
      <c r="BV11" s="7">
        <v>1215.575</v>
      </c>
      <c r="BW11" s="7">
        <v>1307.681</v>
      </c>
      <c r="BX11" s="7">
        <v>1407.3130000000001</v>
      </c>
    </row>
    <row r="12" spans="1:76" x14ac:dyDescent="0.2">
      <c r="B12" t="s">
        <v>495</v>
      </c>
    </row>
    <row r="13" spans="1:76" x14ac:dyDescent="0.2">
      <c r="A13" s="8" t="s">
        <v>96</v>
      </c>
      <c r="B13" s="8" t="s">
        <v>494</v>
      </c>
      <c r="C13" s="7">
        <v>4.6669999999999998</v>
      </c>
      <c r="D13" s="7">
        <v>5.1790000000000003</v>
      </c>
      <c r="E13" s="7">
        <v>6.6210000000000004</v>
      </c>
      <c r="F13" s="7">
        <v>7.9379999999999997</v>
      </c>
      <c r="G13" s="7">
        <v>8.2469999999999999</v>
      </c>
      <c r="H13" s="7">
        <v>8.9130000000000003</v>
      </c>
      <c r="I13" s="7">
        <v>9.6579999999999995</v>
      </c>
      <c r="J13" s="7">
        <v>10.863</v>
      </c>
      <c r="K13" s="7">
        <v>12.208</v>
      </c>
      <c r="L13" s="7">
        <v>13.97</v>
      </c>
      <c r="M13" s="7">
        <v>15.273999999999999</v>
      </c>
      <c r="N13" s="7">
        <v>16.663</v>
      </c>
      <c r="O13" s="7">
        <v>18.390999999999998</v>
      </c>
      <c r="P13" s="7">
        <v>20.707999999999998</v>
      </c>
      <c r="Q13" s="7">
        <v>23.602</v>
      </c>
      <c r="R13" s="7">
        <v>26.209</v>
      </c>
      <c r="S13" s="7">
        <v>28.155000000000001</v>
      </c>
      <c r="T13" s="7">
        <v>30.358000000000001</v>
      </c>
      <c r="U13" s="7">
        <v>32.625999999999998</v>
      </c>
      <c r="V13" s="7">
        <v>36.65</v>
      </c>
      <c r="W13" s="7">
        <v>41.832000000000001</v>
      </c>
      <c r="X13" s="7">
        <v>47.616999999999997</v>
      </c>
      <c r="Y13" s="7">
        <v>53.771000000000001</v>
      </c>
      <c r="Z13" s="7">
        <v>60.15</v>
      </c>
      <c r="AA13" s="7">
        <v>69.427999999999997</v>
      </c>
      <c r="AB13" s="7">
        <v>82.956000000000003</v>
      </c>
      <c r="AC13" s="7">
        <v>96.498000000000005</v>
      </c>
      <c r="AD13" s="7">
        <v>111.673</v>
      </c>
      <c r="AE13" s="7">
        <v>126.34699999999999</v>
      </c>
      <c r="AF13" s="7">
        <v>142.941</v>
      </c>
      <c r="AG13" s="7">
        <v>161.09899999999999</v>
      </c>
      <c r="AH13" s="7">
        <v>185.62899999999999</v>
      </c>
      <c r="AI13" s="7">
        <v>211.4</v>
      </c>
      <c r="AJ13" s="7">
        <v>241.017</v>
      </c>
      <c r="AK13" s="7">
        <v>262.84800000000001</v>
      </c>
      <c r="AL13" s="7">
        <v>280.846</v>
      </c>
      <c r="AM13" s="7">
        <v>296.36399999999998</v>
      </c>
      <c r="AN13" s="7">
        <v>311.57</v>
      </c>
      <c r="AO13" s="7">
        <v>324.36</v>
      </c>
      <c r="AP13" s="7">
        <v>343.03899999999999</v>
      </c>
      <c r="AQ13" s="7">
        <v>365.125</v>
      </c>
      <c r="AR13" s="7">
        <v>390.96499999999997</v>
      </c>
      <c r="AS13" s="7">
        <v>410.19900000000001</v>
      </c>
      <c r="AT13" s="7">
        <v>423.029</v>
      </c>
      <c r="AU13" s="7">
        <v>430.08199999999999</v>
      </c>
      <c r="AV13" s="7">
        <v>439.41399999999999</v>
      </c>
      <c r="AW13" s="7">
        <v>456.404</v>
      </c>
      <c r="AX13" s="7">
        <v>469.28199999999998</v>
      </c>
      <c r="AY13" s="7">
        <v>482.05700000000002</v>
      </c>
      <c r="AZ13" s="7">
        <v>500.58199999999999</v>
      </c>
      <c r="BA13" s="7">
        <v>524.80700000000002</v>
      </c>
      <c r="BB13" s="7">
        <v>557.29399999999998</v>
      </c>
      <c r="BC13" s="7">
        <v>584.50400000000002</v>
      </c>
      <c r="BD13" s="7">
        <v>609.83299999999997</v>
      </c>
      <c r="BE13" s="7">
        <v>625.67100000000005</v>
      </c>
      <c r="BF13" s="7">
        <v>648.85799999999995</v>
      </c>
      <c r="BG13" s="7">
        <v>673.221</v>
      </c>
      <c r="BH13" s="7">
        <v>703.34</v>
      </c>
      <c r="BI13" s="7">
        <v>732.21400000000006</v>
      </c>
      <c r="BJ13" s="7">
        <v>755.52200000000005</v>
      </c>
      <c r="BK13" s="7">
        <v>756.26</v>
      </c>
      <c r="BL13" s="7">
        <v>778.35</v>
      </c>
      <c r="BM13" s="7">
        <v>796.41700000000003</v>
      </c>
      <c r="BN13" s="7">
        <v>812.61900000000003</v>
      </c>
      <c r="BO13" s="7">
        <v>823.50800000000004</v>
      </c>
      <c r="BP13" s="7">
        <v>833.44299999999998</v>
      </c>
      <c r="BQ13" s="7">
        <v>847.38</v>
      </c>
      <c r="BR13" s="7">
        <v>865.86400000000003</v>
      </c>
      <c r="BS13" s="7">
        <v>894.82500000000005</v>
      </c>
      <c r="BT13" s="7">
        <v>918.58</v>
      </c>
      <c r="BU13" s="7">
        <v>947.851</v>
      </c>
      <c r="BV13" s="7">
        <v>909.81500000000005</v>
      </c>
      <c r="BW13" s="7">
        <v>980.02200000000005</v>
      </c>
      <c r="BX13" s="7">
        <v>1061.3389999999999</v>
      </c>
    </row>
    <row r="14" spans="1:76" x14ac:dyDescent="0.2">
      <c r="A14" s="8" t="s">
        <v>98</v>
      </c>
      <c r="B14" s="8" t="s">
        <v>493</v>
      </c>
      <c r="C14" s="7">
        <v>1.115</v>
      </c>
      <c r="D14" s="7">
        <v>1.333</v>
      </c>
      <c r="E14" s="7">
        <v>1.6619999999999999</v>
      </c>
      <c r="F14" s="7">
        <v>1.9830000000000001</v>
      </c>
      <c r="G14" s="7">
        <v>2.0870000000000002</v>
      </c>
      <c r="H14" s="7">
        <v>2.2799999999999998</v>
      </c>
      <c r="I14" s="7">
        <v>2.52</v>
      </c>
      <c r="J14" s="7">
        <v>2.8780000000000001</v>
      </c>
      <c r="K14" s="7">
        <v>3.1539999999999999</v>
      </c>
      <c r="L14" s="7">
        <v>3.5990000000000002</v>
      </c>
      <c r="M14" s="7">
        <v>4.0359999999999996</v>
      </c>
      <c r="N14" s="7">
        <v>4.4219999999999997</v>
      </c>
      <c r="O14" s="7">
        <v>5.1879999999999997</v>
      </c>
      <c r="P14" s="7">
        <v>5.9630000000000001</v>
      </c>
      <c r="Q14" s="7">
        <v>6.9269999999999996</v>
      </c>
      <c r="R14" s="7">
        <v>7.8070000000000004</v>
      </c>
      <c r="S14" s="7">
        <v>8.5779999999999994</v>
      </c>
      <c r="T14" s="7">
        <v>9.2650000000000006</v>
      </c>
      <c r="U14" s="7">
        <v>10.196999999999999</v>
      </c>
      <c r="V14" s="7">
        <v>11.516999999999999</v>
      </c>
      <c r="W14" s="7">
        <v>13.317</v>
      </c>
      <c r="X14" s="7">
        <v>15.003</v>
      </c>
      <c r="Y14" s="7">
        <v>16.888999999999999</v>
      </c>
      <c r="Z14" s="7">
        <v>18.792000000000002</v>
      </c>
      <c r="AA14" s="7">
        <v>21.396000000000001</v>
      </c>
      <c r="AB14" s="7">
        <v>25.675000000000001</v>
      </c>
      <c r="AC14" s="7">
        <v>31.670999999999999</v>
      </c>
      <c r="AD14" s="7">
        <v>37.393999999999998</v>
      </c>
      <c r="AE14" s="7">
        <v>43.274999999999999</v>
      </c>
      <c r="AF14" s="7">
        <v>49.124000000000002</v>
      </c>
      <c r="AG14" s="7">
        <v>57.146000000000001</v>
      </c>
      <c r="AH14" s="7">
        <v>65.064999999999998</v>
      </c>
      <c r="AI14" s="7">
        <v>73.557000000000002</v>
      </c>
      <c r="AJ14" s="7">
        <v>86.197000000000003</v>
      </c>
      <c r="AK14" s="7">
        <v>96.441000000000003</v>
      </c>
      <c r="AL14" s="7">
        <v>104.839</v>
      </c>
      <c r="AM14" s="7">
        <v>112.35899999999999</v>
      </c>
      <c r="AN14" s="7">
        <v>117.776</v>
      </c>
      <c r="AO14" s="7">
        <v>123.63800000000001</v>
      </c>
      <c r="AP14" s="7">
        <v>131.35300000000001</v>
      </c>
      <c r="AQ14" s="7">
        <v>139.607</v>
      </c>
      <c r="AR14" s="7">
        <v>147.37899999999999</v>
      </c>
      <c r="AS14" s="7">
        <v>152.86799999999999</v>
      </c>
      <c r="AT14" s="7">
        <v>161.02099999999999</v>
      </c>
      <c r="AU14" s="7">
        <v>163.816</v>
      </c>
      <c r="AV14" s="7">
        <v>167.18799999999999</v>
      </c>
      <c r="AW14" s="7">
        <v>171.9</v>
      </c>
      <c r="AX14" s="7">
        <v>176.54900000000001</v>
      </c>
      <c r="AY14" s="7">
        <v>180.50700000000001</v>
      </c>
      <c r="AZ14" s="7">
        <v>185.75800000000001</v>
      </c>
      <c r="BA14" s="7">
        <v>194.297</v>
      </c>
      <c r="BB14" s="7">
        <v>201.416</v>
      </c>
      <c r="BC14" s="7">
        <v>208.655</v>
      </c>
      <c r="BD14" s="7">
        <v>216.63499999999999</v>
      </c>
      <c r="BE14" s="7">
        <v>224.791</v>
      </c>
      <c r="BF14" s="7">
        <v>231.47300000000001</v>
      </c>
      <c r="BG14" s="7">
        <v>239.68100000000001</v>
      </c>
      <c r="BH14" s="7">
        <v>248.90899999999999</v>
      </c>
      <c r="BI14" s="7">
        <v>258.46499999999997</v>
      </c>
      <c r="BJ14" s="7">
        <v>266.46199999999999</v>
      </c>
      <c r="BK14" s="7">
        <v>268.96300000000002</v>
      </c>
      <c r="BL14" s="7">
        <v>275.005</v>
      </c>
      <c r="BM14" s="7">
        <v>287.35899999999998</v>
      </c>
      <c r="BN14" s="7">
        <v>295.84199999999998</v>
      </c>
      <c r="BO14" s="7">
        <v>302.73099999999999</v>
      </c>
      <c r="BP14" s="7">
        <v>310.76799999999997</v>
      </c>
      <c r="BQ14" s="7">
        <v>313.488</v>
      </c>
      <c r="BR14" s="7">
        <v>317.04700000000003</v>
      </c>
      <c r="BS14" s="7">
        <v>325.226</v>
      </c>
      <c r="BT14" s="7">
        <v>333.41399999999999</v>
      </c>
      <c r="BU14" s="7">
        <v>316.608</v>
      </c>
      <c r="BV14" s="7">
        <v>305.76100000000002</v>
      </c>
      <c r="BW14" s="7">
        <v>327.65800000000002</v>
      </c>
      <c r="BX14" s="7">
        <v>345.97500000000002</v>
      </c>
    </row>
    <row r="15" spans="1:76" x14ac:dyDescent="0.2">
      <c r="A15" s="8" t="s">
        <v>100</v>
      </c>
      <c r="B15" s="8" t="s">
        <v>492</v>
      </c>
      <c r="C15" s="7">
        <v>0.74399999999999999</v>
      </c>
      <c r="D15" s="7">
        <v>0.83</v>
      </c>
      <c r="E15" s="7">
        <v>1.073</v>
      </c>
      <c r="F15" s="7">
        <v>1.3320000000000001</v>
      </c>
      <c r="G15" s="7">
        <v>1.4019999999999999</v>
      </c>
      <c r="H15" s="7">
        <v>1.5489999999999999</v>
      </c>
      <c r="I15" s="7">
        <v>1.675</v>
      </c>
      <c r="J15" s="7">
        <v>1.948</v>
      </c>
      <c r="K15" s="7">
        <v>2.1480000000000001</v>
      </c>
      <c r="L15" s="7">
        <v>2.5030000000000001</v>
      </c>
      <c r="M15" s="7">
        <v>2.8029999999999999</v>
      </c>
      <c r="N15" s="7">
        <v>3.0920000000000001</v>
      </c>
      <c r="O15" s="7">
        <v>3.714</v>
      </c>
      <c r="P15" s="7">
        <v>4.274</v>
      </c>
      <c r="Q15" s="7">
        <v>4.976</v>
      </c>
      <c r="R15" s="7">
        <v>5.6589999999999998</v>
      </c>
      <c r="S15" s="7">
        <v>6.2</v>
      </c>
      <c r="T15" s="7">
        <v>6.7130000000000001</v>
      </c>
      <c r="U15" s="7">
        <v>7.47</v>
      </c>
      <c r="V15" s="7">
        <v>8.9269999999999996</v>
      </c>
      <c r="W15" s="7">
        <v>10.441000000000001</v>
      </c>
      <c r="X15" s="7">
        <v>11.968999999999999</v>
      </c>
      <c r="Y15" s="7">
        <v>13.521000000000001</v>
      </c>
      <c r="Z15" s="7">
        <v>15.04</v>
      </c>
      <c r="AA15" s="7">
        <v>17.193000000000001</v>
      </c>
      <c r="AB15" s="7">
        <v>20.707999999999998</v>
      </c>
      <c r="AC15" s="7">
        <v>25.73</v>
      </c>
      <c r="AD15" s="7">
        <v>30.327000000000002</v>
      </c>
      <c r="AE15" s="7">
        <v>35.319000000000003</v>
      </c>
      <c r="AF15" s="7">
        <v>39.731000000000002</v>
      </c>
      <c r="AG15" s="7">
        <v>46.747</v>
      </c>
      <c r="AH15" s="7">
        <v>53.045000000000002</v>
      </c>
      <c r="AI15" s="7">
        <v>59.749000000000002</v>
      </c>
      <c r="AJ15" s="7">
        <v>70.116</v>
      </c>
      <c r="AK15" s="7">
        <v>78.692999999999998</v>
      </c>
      <c r="AL15" s="7">
        <v>85.56</v>
      </c>
      <c r="AM15" s="7">
        <v>91.64</v>
      </c>
      <c r="AN15" s="7">
        <v>95.504000000000005</v>
      </c>
      <c r="AO15" s="7">
        <v>100.748</v>
      </c>
      <c r="AP15" s="7">
        <v>107.34699999999999</v>
      </c>
      <c r="AQ15" s="7">
        <v>114.81699999999999</v>
      </c>
      <c r="AR15" s="7">
        <v>121.19499999999999</v>
      </c>
      <c r="AS15" s="7">
        <v>125.322</v>
      </c>
      <c r="AT15" s="7">
        <v>131.42099999999999</v>
      </c>
      <c r="AU15" s="7">
        <v>133.08799999999999</v>
      </c>
      <c r="AV15" s="7">
        <v>135.81399999999999</v>
      </c>
      <c r="AW15" s="7">
        <v>139.13200000000001</v>
      </c>
      <c r="AX15" s="7">
        <v>141.833</v>
      </c>
      <c r="AY15" s="7">
        <v>146.34800000000001</v>
      </c>
      <c r="AZ15" s="7">
        <v>150.55000000000001</v>
      </c>
      <c r="BA15" s="7">
        <v>157.815</v>
      </c>
      <c r="BB15" s="7">
        <v>163.30799999999999</v>
      </c>
      <c r="BC15" s="7">
        <v>169.339</v>
      </c>
      <c r="BD15" s="7">
        <v>175.804</v>
      </c>
      <c r="BE15" s="7">
        <v>182.346</v>
      </c>
      <c r="BF15" s="7">
        <v>187.755</v>
      </c>
      <c r="BG15" s="7">
        <v>195.983</v>
      </c>
      <c r="BH15" s="7">
        <v>206.327</v>
      </c>
      <c r="BI15" s="7">
        <v>213.69</v>
      </c>
      <c r="BJ15" s="7">
        <v>219.816</v>
      </c>
      <c r="BK15" s="7">
        <v>220.55500000000001</v>
      </c>
      <c r="BL15" s="7">
        <v>225.21600000000001</v>
      </c>
      <c r="BM15" s="7">
        <v>235.78899999999999</v>
      </c>
      <c r="BN15" s="7">
        <v>242.41399999999999</v>
      </c>
      <c r="BO15" s="7">
        <v>248.15799999999999</v>
      </c>
      <c r="BP15" s="7">
        <v>255.3</v>
      </c>
      <c r="BQ15" s="7">
        <v>257.65499999999997</v>
      </c>
      <c r="BR15" s="7">
        <v>260.63299999999998</v>
      </c>
      <c r="BS15" s="7">
        <v>268.49099999999999</v>
      </c>
      <c r="BT15" s="7">
        <v>275.637</v>
      </c>
      <c r="BU15" s="7">
        <v>258.24099999999999</v>
      </c>
      <c r="BV15" s="7">
        <v>247.30799999999999</v>
      </c>
      <c r="BW15" s="7">
        <v>268.16899999999998</v>
      </c>
      <c r="BX15" s="7">
        <v>283.55099999999999</v>
      </c>
    </row>
    <row r="16" spans="1:76" x14ac:dyDescent="0.2">
      <c r="A16" s="8" t="s">
        <v>102</v>
      </c>
      <c r="B16" s="8" t="s">
        <v>491</v>
      </c>
      <c r="C16" s="7">
        <v>0.371</v>
      </c>
      <c r="D16" s="7">
        <v>0.503</v>
      </c>
      <c r="E16" s="7">
        <v>0.58899999999999997</v>
      </c>
      <c r="F16" s="7">
        <v>0.65100000000000002</v>
      </c>
      <c r="G16" s="7">
        <v>0.68500000000000005</v>
      </c>
      <c r="H16" s="7">
        <v>0.73099999999999998</v>
      </c>
      <c r="I16" s="7">
        <v>0.84599999999999997</v>
      </c>
      <c r="J16" s="7">
        <v>0.93</v>
      </c>
      <c r="K16" s="7">
        <v>1.006</v>
      </c>
      <c r="L16" s="7">
        <v>1.0960000000000001</v>
      </c>
      <c r="M16" s="7">
        <v>1.2330000000000001</v>
      </c>
      <c r="N16" s="7">
        <v>1.33</v>
      </c>
      <c r="O16" s="7">
        <v>1.474</v>
      </c>
      <c r="P16" s="7">
        <v>1.6879999999999999</v>
      </c>
      <c r="Q16" s="7">
        <v>1.95</v>
      </c>
      <c r="R16" s="7">
        <v>2.1480000000000001</v>
      </c>
      <c r="S16" s="7">
        <v>2.3780000000000001</v>
      </c>
      <c r="T16" s="7">
        <v>2.552</v>
      </c>
      <c r="U16" s="7">
        <v>2.7269999999999999</v>
      </c>
      <c r="V16" s="7">
        <v>2.59</v>
      </c>
      <c r="W16" s="7">
        <v>2.8769999999999998</v>
      </c>
      <c r="X16" s="7">
        <v>3.0339999999999998</v>
      </c>
      <c r="Y16" s="7">
        <v>3.3679999999999999</v>
      </c>
      <c r="Z16" s="7">
        <v>3.7519999999999998</v>
      </c>
      <c r="AA16" s="7">
        <v>4.2030000000000003</v>
      </c>
      <c r="AB16" s="7">
        <v>4.9669999999999996</v>
      </c>
      <c r="AC16" s="7">
        <v>5.9409999999999998</v>
      </c>
      <c r="AD16" s="7">
        <v>7.0670000000000002</v>
      </c>
      <c r="AE16" s="7">
        <v>7.9560000000000004</v>
      </c>
      <c r="AF16" s="7">
        <v>9.3919999999999995</v>
      </c>
      <c r="AG16" s="7">
        <v>10.398</v>
      </c>
      <c r="AH16" s="7">
        <v>12.02</v>
      </c>
      <c r="AI16" s="7">
        <v>13.808</v>
      </c>
      <c r="AJ16" s="7">
        <v>16.081</v>
      </c>
      <c r="AK16" s="7">
        <v>17.748999999999999</v>
      </c>
      <c r="AL16" s="7">
        <v>19.279</v>
      </c>
      <c r="AM16" s="7">
        <v>20.719000000000001</v>
      </c>
      <c r="AN16" s="7">
        <v>22.271000000000001</v>
      </c>
      <c r="AO16" s="7">
        <v>22.888999999999999</v>
      </c>
      <c r="AP16" s="7">
        <v>24.006</v>
      </c>
      <c r="AQ16" s="7">
        <v>24.791</v>
      </c>
      <c r="AR16" s="7">
        <v>26.184000000000001</v>
      </c>
      <c r="AS16" s="7">
        <v>27.545999999999999</v>
      </c>
      <c r="AT16" s="7">
        <v>29.6</v>
      </c>
      <c r="AU16" s="7">
        <v>30.727</v>
      </c>
      <c r="AV16" s="7">
        <v>31.375</v>
      </c>
      <c r="AW16" s="7">
        <v>32.768000000000001</v>
      </c>
      <c r="AX16" s="7">
        <v>34.716000000000001</v>
      </c>
      <c r="AY16" s="7">
        <v>34.158000000000001</v>
      </c>
      <c r="AZ16" s="7">
        <v>35.207999999999998</v>
      </c>
      <c r="BA16" s="7">
        <v>36.482999999999997</v>
      </c>
      <c r="BB16" s="7">
        <v>38.107999999999997</v>
      </c>
      <c r="BC16" s="7">
        <v>39.314999999999998</v>
      </c>
      <c r="BD16" s="7">
        <v>40.831000000000003</v>
      </c>
      <c r="BE16" s="7">
        <v>42.445</v>
      </c>
      <c r="BF16" s="7">
        <v>43.718000000000004</v>
      </c>
      <c r="BG16" s="7">
        <v>43.698</v>
      </c>
      <c r="BH16" s="7">
        <v>42.582000000000001</v>
      </c>
      <c r="BI16" s="7">
        <v>44.774999999999999</v>
      </c>
      <c r="BJ16" s="7">
        <v>46.646000000000001</v>
      </c>
      <c r="BK16" s="7">
        <v>48.408000000000001</v>
      </c>
      <c r="BL16" s="7">
        <v>49.789000000000001</v>
      </c>
      <c r="BM16" s="7">
        <v>51.57</v>
      </c>
      <c r="BN16" s="7">
        <v>53.427999999999997</v>
      </c>
      <c r="BO16" s="7">
        <v>54.573</v>
      </c>
      <c r="BP16" s="7">
        <v>55.468000000000004</v>
      </c>
      <c r="BQ16" s="7">
        <v>55.832999999999998</v>
      </c>
      <c r="BR16" s="7">
        <v>56.414000000000001</v>
      </c>
      <c r="BS16" s="7">
        <v>56.734999999999999</v>
      </c>
      <c r="BT16" s="7">
        <v>57.777000000000001</v>
      </c>
      <c r="BU16" s="7">
        <v>58.366999999999997</v>
      </c>
      <c r="BV16" s="7">
        <v>58.453000000000003</v>
      </c>
      <c r="BW16" s="7">
        <v>59.49</v>
      </c>
      <c r="BX16" s="7">
        <v>62.423999999999999</v>
      </c>
    </row>
    <row r="17" spans="1:76" x14ac:dyDescent="0.2">
      <c r="A17" s="8" t="s">
        <v>490</v>
      </c>
      <c r="B17" s="8" t="s">
        <v>489</v>
      </c>
      <c r="C17" s="7">
        <v>0.25700000000000001</v>
      </c>
      <c r="D17" s="7">
        <v>0.30099999999999999</v>
      </c>
      <c r="E17" s="7">
        <v>0.38600000000000001</v>
      </c>
      <c r="F17" s="7">
        <v>0.44600000000000001</v>
      </c>
      <c r="G17" s="7">
        <v>0.495</v>
      </c>
      <c r="H17" s="7">
        <v>0.54500000000000004</v>
      </c>
      <c r="I17" s="7">
        <v>0.58699999999999997</v>
      </c>
      <c r="J17" s="7">
        <v>0.65</v>
      </c>
      <c r="K17" s="7">
        <v>0.76900000000000002</v>
      </c>
      <c r="L17" s="7">
        <v>0.86599999999999999</v>
      </c>
      <c r="M17" s="7">
        <v>0.91300000000000003</v>
      </c>
      <c r="N17" s="7">
        <v>1.042</v>
      </c>
      <c r="O17" s="7">
        <v>1.1240000000000001</v>
      </c>
      <c r="P17" s="7">
        <v>1.3480000000000001</v>
      </c>
      <c r="Q17" s="7">
        <v>1.4339999999999999</v>
      </c>
      <c r="R17" s="7">
        <v>1.5409999999999999</v>
      </c>
      <c r="S17" s="7">
        <v>1.653</v>
      </c>
      <c r="T17" s="7">
        <v>1.7569999999999999</v>
      </c>
      <c r="U17" s="7">
        <v>2.0030000000000001</v>
      </c>
      <c r="V17" s="7">
        <v>2.27</v>
      </c>
      <c r="W17" s="7">
        <v>2.629</v>
      </c>
      <c r="X17" s="7">
        <v>3.05</v>
      </c>
      <c r="Y17" s="7">
        <v>3.702</v>
      </c>
      <c r="Z17" s="7">
        <v>4.0250000000000004</v>
      </c>
      <c r="AA17" s="7">
        <v>4.4560000000000004</v>
      </c>
      <c r="AB17" s="7">
        <v>5.867</v>
      </c>
      <c r="AC17" s="7">
        <v>6.8920000000000003</v>
      </c>
      <c r="AD17" s="7">
        <v>7.5190000000000001</v>
      </c>
      <c r="AE17" s="7">
        <v>7.69</v>
      </c>
      <c r="AF17" s="7">
        <v>9.0980000000000008</v>
      </c>
      <c r="AG17" s="7">
        <v>10.951000000000001</v>
      </c>
      <c r="AH17" s="7">
        <v>11.914</v>
      </c>
      <c r="AI17" s="7">
        <v>16.827999999999999</v>
      </c>
      <c r="AJ17" s="7">
        <v>18.420000000000002</v>
      </c>
      <c r="AK17" s="7">
        <v>22.085000000000001</v>
      </c>
      <c r="AL17" s="7">
        <v>25.808</v>
      </c>
      <c r="AM17" s="7">
        <v>29.376000000000001</v>
      </c>
      <c r="AN17" s="7">
        <v>32.293999999999997</v>
      </c>
      <c r="AO17" s="7">
        <v>38.037999999999997</v>
      </c>
      <c r="AP17" s="7">
        <v>38.292999999999999</v>
      </c>
      <c r="AQ17" s="7">
        <v>46.8</v>
      </c>
      <c r="AR17" s="7">
        <v>52.04</v>
      </c>
      <c r="AS17" s="7">
        <v>53.273000000000003</v>
      </c>
      <c r="AT17" s="7">
        <v>58.073</v>
      </c>
      <c r="AU17" s="7">
        <v>58.512</v>
      </c>
      <c r="AV17" s="7">
        <v>54.042999999999999</v>
      </c>
      <c r="AW17" s="7">
        <v>56.036999999999999</v>
      </c>
      <c r="AX17" s="7">
        <v>58.905999999999999</v>
      </c>
      <c r="AY17" s="7">
        <v>59.250999999999998</v>
      </c>
      <c r="AZ17" s="7">
        <v>62.776000000000003</v>
      </c>
      <c r="BA17" s="7">
        <v>60.594999999999999</v>
      </c>
      <c r="BB17" s="7">
        <v>67.456000000000003</v>
      </c>
      <c r="BC17" s="7">
        <v>71.313999999999993</v>
      </c>
      <c r="BD17" s="7">
        <v>67.239999999999995</v>
      </c>
      <c r="BE17" s="7">
        <v>66.912000000000006</v>
      </c>
      <c r="BF17" s="7">
        <v>71.942999999999998</v>
      </c>
      <c r="BG17" s="7">
        <v>74.231999999999999</v>
      </c>
      <c r="BH17" s="7">
        <v>85.533000000000001</v>
      </c>
      <c r="BI17" s="7">
        <v>91.933999999999997</v>
      </c>
      <c r="BJ17" s="7">
        <v>95.557000000000002</v>
      </c>
      <c r="BK17" s="7">
        <v>86.956999999999994</v>
      </c>
      <c r="BL17" s="7">
        <v>93.215000000000003</v>
      </c>
      <c r="BM17" s="7">
        <v>94.366</v>
      </c>
      <c r="BN17" s="7">
        <v>93.358999999999995</v>
      </c>
      <c r="BO17" s="7">
        <v>80.741</v>
      </c>
      <c r="BP17" s="7">
        <v>81.317999999999998</v>
      </c>
      <c r="BQ17" s="7">
        <v>80.683999999999997</v>
      </c>
      <c r="BR17" s="7">
        <v>77.605000000000004</v>
      </c>
      <c r="BS17" s="7">
        <v>76.379000000000005</v>
      </c>
      <c r="BT17" s="7">
        <v>86.331999999999994</v>
      </c>
      <c r="BU17" s="7">
        <v>84.328999999999994</v>
      </c>
      <c r="BV17" s="7">
        <v>78.38</v>
      </c>
      <c r="BW17" s="7">
        <v>94.418999999999997</v>
      </c>
      <c r="BX17" s="7">
        <v>107.318</v>
      </c>
    </row>
    <row r="18" spans="1:76" x14ac:dyDescent="0.2">
      <c r="B18" t="s">
        <v>92</v>
      </c>
    </row>
    <row r="19" spans="1:76" x14ac:dyDescent="0.2">
      <c r="A19" s="8" t="s">
        <v>139</v>
      </c>
      <c r="B19" s="8" t="s">
        <v>488</v>
      </c>
      <c r="C19" s="7">
        <v>9.8439999999999994</v>
      </c>
      <c r="D19" s="7">
        <v>11.25</v>
      </c>
      <c r="E19" s="7">
        <v>14.028</v>
      </c>
      <c r="F19" s="7">
        <v>16.523</v>
      </c>
      <c r="G19" s="7">
        <v>17.018000000000001</v>
      </c>
      <c r="H19" s="7">
        <v>18.259</v>
      </c>
      <c r="I19" s="7">
        <v>19.648</v>
      </c>
      <c r="J19" s="7">
        <v>21.689</v>
      </c>
      <c r="K19" s="7">
        <v>24.323</v>
      </c>
      <c r="L19" s="7">
        <v>27.872</v>
      </c>
      <c r="M19" s="7">
        <v>29.907</v>
      </c>
      <c r="N19" s="7">
        <v>33.057000000000002</v>
      </c>
      <c r="O19" s="7">
        <v>36.039000000000001</v>
      </c>
      <c r="P19" s="7">
        <v>41.113</v>
      </c>
      <c r="Q19" s="7">
        <v>45.988999999999997</v>
      </c>
      <c r="R19" s="7">
        <v>50.448</v>
      </c>
      <c r="S19" s="7">
        <v>54.405000000000001</v>
      </c>
      <c r="T19" s="7">
        <v>58.884</v>
      </c>
      <c r="U19" s="7">
        <v>64.027000000000001</v>
      </c>
      <c r="V19" s="7">
        <v>70.956000000000003</v>
      </c>
      <c r="W19" s="7">
        <v>80.239000000000004</v>
      </c>
      <c r="X19" s="7">
        <v>90.349000000000004</v>
      </c>
      <c r="Y19" s="7">
        <v>100.529</v>
      </c>
      <c r="Z19" s="7">
        <v>112.41</v>
      </c>
      <c r="AA19" s="7">
        <v>127.759</v>
      </c>
      <c r="AB19" s="7">
        <v>150.85400000000001</v>
      </c>
      <c r="AC19" s="7">
        <v>173.54599999999999</v>
      </c>
      <c r="AD19" s="7">
        <v>198.78800000000001</v>
      </c>
      <c r="AE19" s="7">
        <v>224.46600000000001</v>
      </c>
      <c r="AF19" s="7">
        <v>255.87799999999999</v>
      </c>
      <c r="AG19" s="7">
        <v>290.82900000000001</v>
      </c>
      <c r="AH19" s="7">
        <v>331.34</v>
      </c>
      <c r="AI19" s="7">
        <v>377.30200000000002</v>
      </c>
      <c r="AJ19" s="7">
        <v>431.89699999999999</v>
      </c>
      <c r="AK19" s="7">
        <v>477.12200000000001</v>
      </c>
      <c r="AL19" s="7">
        <v>513.00199999999995</v>
      </c>
      <c r="AM19" s="7">
        <v>546.36199999999997</v>
      </c>
      <c r="AN19" s="7">
        <v>574.94600000000003</v>
      </c>
      <c r="AO19" s="7">
        <v>605.49</v>
      </c>
      <c r="AP19" s="7">
        <v>639.74099999999999</v>
      </c>
      <c r="AQ19" s="7">
        <v>691.327</v>
      </c>
      <c r="AR19" s="7">
        <v>738.84199999999998</v>
      </c>
      <c r="AS19" s="7">
        <v>768.35699999999997</v>
      </c>
      <c r="AT19" s="7">
        <v>803.6</v>
      </c>
      <c r="AU19" s="7">
        <v>814.423</v>
      </c>
      <c r="AV19" s="7">
        <v>829.91200000000003</v>
      </c>
      <c r="AW19" s="7">
        <v>857.34100000000001</v>
      </c>
      <c r="AX19" s="7">
        <v>885.04899999999998</v>
      </c>
      <c r="AY19" s="7">
        <v>906.78300000000002</v>
      </c>
      <c r="AZ19" s="7">
        <v>941.02200000000005</v>
      </c>
      <c r="BA19" s="7">
        <v>977.52200000000005</v>
      </c>
      <c r="BB19" s="7">
        <v>1036.3800000000001</v>
      </c>
      <c r="BC19" s="7">
        <v>1088.681</v>
      </c>
      <c r="BD19" s="7">
        <v>1124</v>
      </c>
      <c r="BE19" s="7">
        <v>1153.2429999999999</v>
      </c>
      <c r="BF19" s="7">
        <v>1198.876</v>
      </c>
      <c r="BG19" s="7">
        <v>1240.415</v>
      </c>
      <c r="BH19" s="7">
        <v>1305.0820000000001</v>
      </c>
      <c r="BI19" s="7">
        <v>1365.9870000000001</v>
      </c>
      <c r="BJ19" s="7">
        <v>1412.3920000000001</v>
      </c>
      <c r="BK19" s="7">
        <v>1390.2090000000001</v>
      </c>
      <c r="BL19" s="7">
        <v>1427.1780000000001</v>
      </c>
      <c r="BM19" s="7">
        <v>1465.2639999999999</v>
      </c>
      <c r="BN19" s="7">
        <v>1493.374</v>
      </c>
      <c r="BO19" s="7">
        <v>1496.326</v>
      </c>
      <c r="BP19" s="7">
        <v>1518.587</v>
      </c>
      <c r="BQ19" s="7">
        <v>1537.808</v>
      </c>
      <c r="BR19" s="7">
        <v>1560.4649999999999</v>
      </c>
      <c r="BS19" s="7">
        <v>1602.5029999999999</v>
      </c>
      <c r="BT19" s="7">
        <v>1651.74</v>
      </c>
      <c r="BU19" s="7">
        <v>1671.2159999999999</v>
      </c>
      <c r="BV19" s="7">
        <v>1617.97</v>
      </c>
      <c r="BW19" s="7">
        <v>1732.9259999999999</v>
      </c>
      <c r="BX19" s="7">
        <v>1858.5909999999999</v>
      </c>
    </row>
    <row r="20" spans="1:76" x14ac:dyDescent="0.2">
      <c r="B20" t="s">
        <v>92</v>
      </c>
    </row>
    <row r="21" spans="1:76" x14ac:dyDescent="0.2">
      <c r="A21" s="8" t="s">
        <v>487</v>
      </c>
      <c r="B21" s="8" t="s">
        <v>486</v>
      </c>
      <c r="C21" s="7">
        <v>-0.39800000000000002</v>
      </c>
      <c r="D21" s="7">
        <v>-0.47</v>
      </c>
      <c r="E21" s="7">
        <v>-0.48</v>
      </c>
      <c r="F21" s="7">
        <v>-0.7</v>
      </c>
      <c r="G21" s="7">
        <v>-0.83599999999999997</v>
      </c>
      <c r="H21" s="7">
        <v>-0.84399999999999997</v>
      </c>
      <c r="I21" s="7">
        <v>-0.79200000000000004</v>
      </c>
      <c r="J21" s="7">
        <v>-1.0580000000000001</v>
      </c>
      <c r="K21" s="7">
        <v>-1.1890000000000001</v>
      </c>
      <c r="L21" s="7">
        <v>-1.585</v>
      </c>
      <c r="M21" s="7">
        <v>-1.77</v>
      </c>
      <c r="N21" s="7">
        <v>-1.788</v>
      </c>
      <c r="O21" s="7">
        <v>-2.298</v>
      </c>
      <c r="P21" s="7">
        <v>-2.3639999999999999</v>
      </c>
      <c r="Q21" s="7">
        <v>-2.7309999999999999</v>
      </c>
      <c r="R21" s="7">
        <v>-3.4289999999999998</v>
      </c>
      <c r="S21" s="7">
        <v>-3.883</v>
      </c>
      <c r="T21" s="7">
        <v>-4.29</v>
      </c>
      <c r="U21" s="7">
        <v>-4.6100000000000003</v>
      </c>
      <c r="V21" s="7">
        <v>-5.7009999999999996</v>
      </c>
      <c r="W21" s="7">
        <v>-7.0410000000000004</v>
      </c>
      <c r="X21" s="7">
        <v>-7.9249999999999998</v>
      </c>
      <c r="Y21" s="7">
        <v>-8.7690000000000001</v>
      </c>
      <c r="Z21" s="7">
        <v>-9.7070000000000007</v>
      </c>
      <c r="AA21" s="7">
        <v>-11.111000000000001</v>
      </c>
      <c r="AB21" s="7">
        <v>-13.047000000000001</v>
      </c>
      <c r="AC21" s="7">
        <v>-15.009</v>
      </c>
      <c r="AD21" s="7">
        <v>-20.716999999999999</v>
      </c>
      <c r="AE21" s="7">
        <v>-24.510999999999999</v>
      </c>
      <c r="AF21" s="7">
        <v>-25.469000000000001</v>
      </c>
      <c r="AG21" s="7">
        <v>-33.503</v>
      </c>
      <c r="AH21" s="7">
        <v>-39.454999999999998</v>
      </c>
      <c r="AI21" s="7">
        <v>-40.612000000000002</v>
      </c>
      <c r="AJ21" s="7">
        <v>-46.546999999999997</v>
      </c>
      <c r="AK21" s="7">
        <v>-55.088000000000001</v>
      </c>
      <c r="AL21" s="7">
        <v>-62.354999999999997</v>
      </c>
      <c r="AM21" s="7">
        <v>-64.099000000000004</v>
      </c>
      <c r="AN21" s="7">
        <v>-65.787999999999997</v>
      </c>
      <c r="AO21" s="7">
        <v>-73.153000000000006</v>
      </c>
      <c r="AP21" s="7">
        <v>-74.963999999999999</v>
      </c>
      <c r="AQ21" s="7">
        <v>-84.382000000000005</v>
      </c>
      <c r="AR21" s="7">
        <v>-89.899000000000001</v>
      </c>
      <c r="AS21" s="7">
        <v>-94.495000000000005</v>
      </c>
      <c r="AT21" s="7">
        <v>-96.893000000000001</v>
      </c>
      <c r="AU21" s="7">
        <v>-95.126999999999995</v>
      </c>
      <c r="AV21" s="7">
        <v>-99.963999999999999</v>
      </c>
      <c r="AW21" s="7">
        <v>-104.74299999999999</v>
      </c>
      <c r="AX21" s="7">
        <v>-112.69499999999999</v>
      </c>
      <c r="AY21" s="7">
        <v>-115.425</v>
      </c>
      <c r="AZ21" s="7">
        <v>-122.182</v>
      </c>
      <c r="BA21" s="7">
        <v>-137.22399999999999</v>
      </c>
      <c r="BB21" s="7">
        <v>-146.69999999999999</v>
      </c>
      <c r="BC21" s="7">
        <v>-152.328</v>
      </c>
      <c r="BD21" s="7">
        <v>-149.607</v>
      </c>
      <c r="BE21" s="7">
        <v>-154.334</v>
      </c>
      <c r="BF21" s="7">
        <v>-156.35900000000001</v>
      </c>
      <c r="BG21" s="7">
        <v>-164.23099999999999</v>
      </c>
      <c r="BH21" s="7">
        <v>-173.92599999999999</v>
      </c>
      <c r="BI21" s="7">
        <v>-174.15600000000001</v>
      </c>
      <c r="BJ21" s="7">
        <v>-181.06899999999999</v>
      </c>
      <c r="BK21" s="7">
        <v>-157.27699999999999</v>
      </c>
      <c r="BL21" s="7">
        <v>-160.053</v>
      </c>
      <c r="BM21" s="7">
        <v>-173.33199999999999</v>
      </c>
      <c r="BN21" s="7">
        <v>-188.482</v>
      </c>
      <c r="BO21" s="7">
        <v>-198.29900000000001</v>
      </c>
      <c r="BP21" s="7">
        <v>-203.47499999999999</v>
      </c>
      <c r="BQ21" s="7">
        <v>-208.077</v>
      </c>
      <c r="BR21" s="7">
        <v>-206.935</v>
      </c>
      <c r="BS21" s="7">
        <v>-214.416</v>
      </c>
      <c r="BT21" s="7">
        <v>-220.91900000000001</v>
      </c>
      <c r="BU21" s="7">
        <v>-191.61</v>
      </c>
      <c r="BV21" s="7">
        <v>-120.878</v>
      </c>
      <c r="BW21" s="7">
        <v>-173.61500000000001</v>
      </c>
      <c r="BX21" s="7">
        <v>-220.44800000000001</v>
      </c>
    </row>
    <row r="22" spans="1:76" x14ac:dyDescent="0.2">
      <c r="B22" t="s">
        <v>485</v>
      </c>
    </row>
    <row r="23" spans="1:76" x14ac:dyDescent="0.2">
      <c r="A23" s="8" t="s">
        <v>144</v>
      </c>
      <c r="B23" s="8" t="s">
        <v>484</v>
      </c>
      <c r="C23" s="7">
        <v>1.333</v>
      </c>
      <c r="D23" s="7">
        <v>1.617</v>
      </c>
      <c r="E23" s="7">
        <v>2.036</v>
      </c>
      <c r="F23" s="7">
        <v>2.3769999999999998</v>
      </c>
      <c r="G23" s="7">
        <v>2.5819999999999999</v>
      </c>
      <c r="H23" s="7">
        <v>2.798</v>
      </c>
      <c r="I23" s="7">
        <v>3.1379999999999999</v>
      </c>
      <c r="J23" s="7">
        <v>3.4689999999999999</v>
      </c>
      <c r="K23" s="7">
        <v>3.899</v>
      </c>
      <c r="L23" s="7">
        <v>4.3620000000000001</v>
      </c>
      <c r="M23" s="7">
        <v>4.8360000000000003</v>
      </c>
      <c r="N23" s="7">
        <v>5.3010000000000002</v>
      </c>
      <c r="O23" s="7">
        <v>5.9429999999999996</v>
      </c>
      <c r="P23" s="7">
        <v>7.0449999999999999</v>
      </c>
      <c r="Q23" s="7">
        <v>8.3140000000000001</v>
      </c>
      <c r="R23" s="7">
        <v>9.3239999999999998</v>
      </c>
      <c r="S23" s="7">
        <v>10.234999999999999</v>
      </c>
      <c r="T23" s="7">
        <v>11.125999999999999</v>
      </c>
      <c r="U23" s="7">
        <v>12.138</v>
      </c>
      <c r="V23" s="7">
        <v>13.648</v>
      </c>
      <c r="W23" s="7">
        <v>15.478</v>
      </c>
      <c r="X23" s="7">
        <v>17.03</v>
      </c>
      <c r="Y23" s="7">
        <v>18.968</v>
      </c>
      <c r="Z23" s="7">
        <v>21.465</v>
      </c>
      <c r="AA23" s="7">
        <v>24.689</v>
      </c>
      <c r="AB23" s="7">
        <v>29.167999999999999</v>
      </c>
      <c r="AC23" s="7">
        <v>36.607999999999997</v>
      </c>
      <c r="AD23" s="7">
        <v>42.145000000000003</v>
      </c>
      <c r="AE23" s="7">
        <v>48.436</v>
      </c>
      <c r="AF23" s="7">
        <v>57.067999999999998</v>
      </c>
      <c r="AG23" s="7">
        <v>65.287999999999997</v>
      </c>
      <c r="AH23" s="7">
        <v>75.558000000000007</v>
      </c>
      <c r="AI23" s="7">
        <v>89.641000000000005</v>
      </c>
      <c r="AJ23" s="7">
        <v>106.581</v>
      </c>
      <c r="AK23" s="7">
        <v>119.48699999999999</v>
      </c>
      <c r="AL23" s="7">
        <v>131.26300000000001</v>
      </c>
      <c r="AM23" s="7">
        <v>142.71299999999999</v>
      </c>
      <c r="AN23" s="7">
        <v>152.24299999999999</v>
      </c>
      <c r="AO23" s="7">
        <v>157.995</v>
      </c>
      <c r="AP23" s="7">
        <v>168.12100000000001</v>
      </c>
      <c r="AQ23" s="7">
        <v>178.07499999999999</v>
      </c>
      <c r="AR23" s="7">
        <v>189.47300000000001</v>
      </c>
      <c r="AS23" s="7">
        <v>201.47900000000001</v>
      </c>
      <c r="AT23" s="7">
        <v>213.666</v>
      </c>
      <c r="AU23" s="7">
        <v>225.267</v>
      </c>
      <c r="AV23" s="7">
        <v>231.82599999999999</v>
      </c>
      <c r="AW23" s="7">
        <v>238.845</v>
      </c>
      <c r="AX23" s="7">
        <v>247.13900000000001</v>
      </c>
      <c r="AY23" s="7">
        <v>254.54</v>
      </c>
      <c r="AZ23" s="7">
        <v>260.93799999999999</v>
      </c>
      <c r="BA23" s="7">
        <v>268.423</v>
      </c>
      <c r="BB23" s="7">
        <v>275.334</v>
      </c>
      <c r="BC23" s="7">
        <v>288.577</v>
      </c>
      <c r="BD23" s="7">
        <v>302.24299999999999</v>
      </c>
      <c r="BE23" s="7">
        <v>315.613</v>
      </c>
      <c r="BF23" s="7">
        <v>330.41199999999998</v>
      </c>
      <c r="BG23" s="7">
        <v>343.68400000000003</v>
      </c>
      <c r="BH23" s="7">
        <v>357.43299999999999</v>
      </c>
      <c r="BI23" s="7">
        <v>373.476</v>
      </c>
      <c r="BJ23" s="7">
        <v>386.83800000000002</v>
      </c>
      <c r="BK23" s="7">
        <v>407.83600000000001</v>
      </c>
      <c r="BL23" s="7">
        <v>420.40699999999998</v>
      </c>
      <c r="BM23" s="7">
        <v>430.06</v>
      </c>
      <c r="BN23" s="7">
        <v>446.26799999999997</v>
      </c>
      <c r="BO23" s="7">
        <v>459.41300000000001</v>
      </c>
      <c r="BP23" s="7">
        <v>470.60199999999998</v>
      </c>
      <c r="BQ23" s="7">
        <v>477.887</v>
      </c>
      <c r="BR23" s="7">
        <v>486.42500000000001</v>
      </c>
      <c r="BS23" s="7">
        <v>494.40600000000001</v>
      </c>
      <c r="BT23" s="7">
        <v>505.01799999999997</v>
      </c>
      <c r="BU23" s="7">
        <v>519.76</v>
      </c>
      <c r="BV23" s="7">
        <v>570.37300000000005</v>
      </c>
      <c r="BW23" s="7">
        <v>560.30999999999995</v>
      </c>
      <c r="BX23" s="7">
        <v>562.77200000000005</v>
      </c>
    </row>
    <row r="24" spans="1:76" x14ac:dyDescent="0.2">
      <c r="A24" s="8" t="s">
        <v>168</v>
      </c>
      <c r="B24" s="8" t="s">
        <v>483</v>
      </c>
      <c r="C24" s="7">
        <v>1.395</v>
      </c>
      <c r="D24" s="7">
        <v>1.659</v>
      </c>
      <c r="E24" s="7">
        <v>2.077</v>
      </c>
      <c r="F24" s="7">
        <v>2.5129999999999999</v>
      </c>
      <c r="G24" s="7">
        <v>2.6949999999999998</v>
      </c>
      <c r="H24" s="7">
        <v>2.9249999999999998</v>
      </c>
      <c r="I24" s="7">
        <v>3.2269999999999999</v>
      </c>
      <c r="J24" s="7">
        <v>3.6339999999999999</v>
      </c>
      <c r="K24" s="7">
        <v>4.0339999999999998</v>
      </c>
      <c r="L24" s="7">
        <v>4.6529999999999996</v>
      </c>
      <c r="M24" s="7">
        <v>5.2309999999999999</v>
      </c>
      <c r="N24" s="7">
        <v>5.71</v>
      </c>
      <c r="O24" s="7">
        <v>6.6929999999999996</v>
      </c>
      <c r="P24" s="7">
        <v>7.7050000000000001</v>
      </c>
      <c r="Q24" s="7">
        <v>9.0419999999999998</v>
      </c>
      <c r="R24" s="7">
        <v>10.191000000000001</v>
      </c>
      <c r="S24" s="7">
        <v>11.196999999999999</v>
      </c>
      <c r="T24" s="7">
        <v>12.18</v>
      </c>
      <c r="U24" s="7">
        <v>13.455</v>
      </c>
      <c r="V24" s="7">
        <v>15.166</v>
      </c>
      <c r="W24" s="7">
        <v>17.616</v>
      </c>
      <c r="X24" s="7">
        <v>19.673999999999999</v>
      </c>
      <c r="Y24" s="7">
        <v>22.178000000000001</v>
      </c>
      <c r="Z24" s="7">
        <v>25.009</v>
      </c>
      <c r="AA24" s="7">
        <v>28.599</v>
      </c>
      <c r="AB24" s="7">
        <v>34.225999999999999</v>
      </c>
      <c r="AC24" s="7">
        <v>42.212000000000003</v>
      </c>
      <c r="AD24" s="7">
        <v>50.600999999999999</v>
      </c>
      <c r="AE24" s="7">
        <v>59.042000000000002</v>
      </c>
      <c r="AF24" s="7">
        <v>67.207999999999998</v>
      </c>
      <c r="AG24" s="7">
        <v>80.465000000000003</v>
      </c>
      <c r="AH24" s="7">
        <v>93.16</v>
      </c>
      <c r="AI24" s="7">
        <v>104.97199999999999</v>
      </c>
      <c r="AJ24" s="7">
        <v>123.989</v>
      </c>
      <c r="AK24" s="7">
        <v>140.02699999999999</v>
      </c>
      <c r="AL24" s="7">
        <v>154.88900000000001</v>
      </c>
      <c r="AM24" s="7">
        <v>166.249</v>
      </c>
      <c r="AN24" s="7">
        <v>175.50399999999999</v>
      </c>
      <c r="AO24" s="7">
        <v>186.73500000000001</v>
      </c>
      <c r="AP24" s="7">
        <v>199.71100000000001</v>
      </c>
      <c r="AQ24" s="7">
        <v>215.691</v>
      </c>
      <c r="AR24" s="7">
        <v>228.441</v>
      </c>
      <c r="AS24" s="7">
        <v>237.36199999999999</v>
      </c>
      <c r="AT24" s="7">
        <v>249.238</v>
      </c>
      <c r="AU24" s="7">
        <v>254.85499999999999</v>
      </c>
      <c r="AV24" s="7">
        <v>260.11500000000001</v>
      </c>
      <c r="AW24" s="7">
        <v>269</v>
      </c>
      <c r="AX24" s="7">
        <v>278.91199999999998</v>
      </c>
      <c r="AY24" s="7">
        <v>280.83600000000001</v>
      </c>
      <c r="AZ24" s="7">
        <v>265.17</v>
      </c>
      <c r="BA24" s="7">
        <v>277.70100000000002</v>
      </c>
      <c r="BB24" s="7">
        <v>289.09100000000001</v>
      </c>
      <c r="BC24" s="7">
        <v>301.49400000000003</v>
      </c>
      <c r="BD24" s="7">
        <v>314.42399999999998</v>
      </c>
      <c r="BE24" s="7">
        <v>327.19</v>
      </c>
      <c r="BF24" s="7">
        <v>338.25700000000001</v>
      </c>
      <c r="BG24" s="7">
        <v>351.84800000000001</v>
      </c>
      <c r="BH24" s="7">
        <v>368.99299999999999</v>
      </c>
      <c r="BI24" s="7">
        <v>382.43299999999999</v>
      </c>
      <c r="BJ24" s="7">
        <v>393.43400000000003</v>
      </c>
      <c r="BK24" s="7">
        <v>397.73099999999999</v>
      </c>
      <c r="BL24" s="7">
        <v>406.67099999999999</v>
      </c>
      <c r="BM24" s="7">
        <v>419.86500000000001</v>
      </c>
      <c r="BN24" s="7">
        <v>433.86500000000001</v>
      </c>
      <c r="BO24" s="7">
        <v>446.93200000000002</v>
      </c>
      <c r="BP24" s="7">
        <v>459.452</v>
      </c>
      <c r="BQ24" s="7">
        <v>464.73700000000002</v>
      </c>
      <c r="BR24" s="7">
        <v>471.16399999999999</v>
      </c>
      <c r="BS24" s="7">
        <v>484.04899999999998</v>
      </c>
      <c r="BT24" s="7">
        <v>479.19299999999998</v>
      </c>
      <c r="BU24" s="7">
        <v>463.87799999999999</v>
      </c>
      <c r="BV24" s="7">
        <v>448.327</v>
      </c>
      <c r="BW24" s="7">
        <v>479.67200000000003</v>
      </c>
      <c r="BX24" s="7">
        <v>509.09399999999999</v>
      </c>
    </row>
    <row r="25" spans="1:76" x14ac:dyDescent="0.2">
      <c r="A25" s="8" t="s">
        <v>162</v>
      </c>
      <c r="B25" s="8" t="s">
        <v>482</v>
      </c>
      <c r="C25" s="7">
        <v>0.308</v>
      </c>
      <c r="D25" s="7">
        <v>0.41499999999999998</v>
      </c>
      <c r="E25" s="7">
        <v>0.46600000000000003</v>
      </c>
      <c r="F25" s="7">
        <v>0.59</v>
      </c>
      <c r="G25" s="7">
        <v>0.76700000000000002</v>
      </c>
      <c r="H25" s="7">
        <v>0.71599999999999997</v>
      </c>
      <c r="I25" s="7">
        <v>0.67700000000000005</v>
      </c>
      <c r="J25" s="7">
        <v>0.85599999999999998</v>
      </c>
      <c r="K25" s="7">
        <v>1.01</v>
      </c>
      <c r="L25" s="7">
        <v>1.2929999999999999</v>
      </c>
      <c r="M25" s="7">
        <v>1.488</v>
      </c>
      <c r="N25" s="7">
        <v>1.5349999999999999</v>
      </c>
      <c r="O25" s="7">
        <v>1.6879999999999999</v>
      </c>
      <c r="P25" s="7">
        <v>1.8380000000000001</v>
      </c>
      <c r="Q25" s="7">
        <v>2.1070000000000002</v>
      </c>
      <c r="R25" s="7">
        <v>2.653</v>
      </c>
      <c r="S25" s="7">
        <v>2.9929999999999999</v>
      </c>
      <c r="T25" s="7">
        <v>3.3079999999999998</v>
      </c>
      <c r="U25" s="7">
        <v>3.3820000000000001</v>
      </c>
      <c r="V25" s="7">
        <v>4.1740000000000004</v>
      </c>
      <c r="W25" s="7">
        <v>4.8259999999999996</v>
      </c>
      <c r="X25" s="7">
        <v>5.1630000000000003</v>
      </c>
      <c r="Y25" s="7">
        <v>5.4420000000000002</v>
      </c>
      <c r="Z25" s="7">
        <v>6.2190000000000003</v>
      </c>
      <c r="AA25" s="7">
        <v>6.9020000000000001</v>
      </c>
      <c r="AB25" s="7">
        <v>8.3000000000000007</v>
      </c>
      <c r="AC25" s="7">
        <v>9.81</v>
      </c>
      <c r="AD25" s="7">
        <v>12.778</v>
      </c>
      <c r="AE25" s="7">
        <v>14.837</v>
      </c>
      <c r="AF25" s="7">
        <v>16.661999999999999</v>
      </c>
      <c r="AG25" s="7">
        <v>19.741</v>
      </c>
      <c r="AH25" s="7">
        <v>23.655999999999999</v>
      </c>
      <c r="AI25" s="7">
        <v>27.215</v>
      </c>
      <c r="AJ25" s="7">
        <v>31.873000000000001</v>
      </c>
      <c r="AK25" s="7">
        <v>37.350999999999999</v>
      </c>
      <c r="AL25" s="7">
        <v>42.475000000000001</v>
      </c>
      <c r="AM25" s="7">
        <v>44.122999999999998</v>
      </c>
      <c r="AN25" s="7">
        <v>45.957999999999998</v>
      </c>
      <c r="AO25" s="7">
        <v>48.174999999999997</v>
      </c>
      <c r="AP25" s="7">
        <v>47.695</v>
      </c>
      <c r="AQ25" s="7">
        <v>50.798999999999999</v>
      </c>
      <c r="AR25" s="7">
        <v>57.554000000000002</v>
      </c>
      <c r="AS25" s="7">
        <v>63.951999999999998</v>
      </c>
      <c r="AT25" s="7">
        <v>68.869</v>
      </c>
      <c r="AU25" s="7">
        <v>70.968000000000004</v>
      </c>
      <c r="AV25" s="7">
        <v>74.491</v>
      </c>
      <c r="AW25" s="7">
        <v>76.09</v>
      </c>
      <c r="AX25" s="7">
        <v>81.48</v>
      </c>
      <c r="AY25" s="7">
        <v>88.647999999999996</v>
      </c>
      <c r="AZ25" s="7">
        <v>120.554</v>
      </c>
      <c r="BA25" s="7">
        <v>128.548</v>
      </c>
      <c r="BB25" s="7">
        <v>134.096</v>
      </c>
      <c r="BC25" s="7">
        <v>139.67400000000001</v>
      </c>
      <c r="BD25" s="7">
        <v>138.84200000000001</v>
      </c>
      <c r="BE25" s="7">
        <v>143.81299999999999</v>
      </c>
      <c r="BF25" s="7">
        <v>148.19999999999999</v>
      </c>
      <c r="BG25" s="7">
        <v>156.61099999999999</v>
      </c>
      <c r="BH25" s="7">
        <v>162.74600000000001</v>
      </c>
      <c r="BI25" s="7">
        <v>167.738</v>
      </c>
      <c r="BJ25" s="7">
        <v>177.71899999999999</v>
      </c>
      <c r="BK25" s="7">
        <v>171.70400000000001</v>
      </c>
      <c r="BL25" s="7">
        <v>175.99100000000001</v>
      </c>
      <c r="BM25" s="7">
        <v>185.53</v>
      </c>
      <c r="BN25" s="7">
        <v>202.08199999999999</v>
      </c>
      <c r="BO25" s="7">
        <v>212.06</v>
      </c>
      <c r="BP25" s="7">
        <v>215.626</v>
      </c>
      <c r="BQ25" s="7">
        <v>219.30500000000001</v>
      </c>
      <c r="BR25" s="7">
        <v>221.21700000000001</v>
      </c>
      <c r="BS25" s="7">
        <v>226.666</v>
      </c>
      <c r="BT25" s="7">
        <v>248.40899999999999</v>
      </c>
      <c r="BU25" s="7">
        <v>248.94900000000001</v>
      </c>
      <c r="BV25" s="7">
        <v>240.102</v>
      </c>
      <c r="BW25" s="7">
        <v>248.417</v>
      </c>
      <c r="BX25" s="7">
        <v>268.06400000000002</v>
      </c>
    </row>
    <row r="26" spans="1:76" x14ac:dyDescent="0.2">
      <c r="A26" s="8" t="s">
        <v>481</v>
      </c>
      <c r="B26" s="8" t="s">
        <v>480</v>
      </c>
      <c r="C26" s="7">
        <v>-6.0000000000000001E-3</v>
      </c>
      <c r="D26" s="7">
        <v>1.0999999999999999E-2</v>
      </c>
      <c r="E26" s="7">
        <v>5.8000000000000003E-2</v>
      </c>
      <c r="F26" s="7">
        <v>6.0999999999999999E-2</v>
      </c>
      <c r="G26" s="7">
        <v>8.1000000000000003E-2</v>
      </c>
      <c r="H26" s="7">
        <v>3.5999999999999997E-2</v>
      </c>
      <c r="I26" s="7">
        <v>1.0999999999999999E-2</v>
      </c>
      <c r="J26" s="7">
        <v>7.0000000000000001E-3</v>
      </c>
      <c r="K26" s="7">
        <v>7.0000000000000001E-3</v>
      </c>
      <c r="L26" s="7">
        <v>5.0999999999999997E-2</v>
      </c>
      <c r="M26" s="7">
        <v>0.159</v>
      </c>
      <c r="N26" s="7">
        <v>0.20899999999999999</v>
      </c>
      <c r="O26" s="7">
        <v>0.19700000000000001</v>
      </c>
      <c r="P26" s="7">
        <v>0.19500000000000001</v>
      </c>
      <c r="Q26" s="7">
        <v>0.17</v>
      </c>
      <c r="R26" s="7">
        <v>0.16600000000000001</v>
      </c>
      <c r="S26" s="7">
        <v>0.156</v>
      </c>
      <c r="T26" s="7">
        <v>0.16300000000000001</v>
      </c>
      <c r="U26" s="7">
        <v>0.186</v>
      </c>
      <c r="V26" s="7">
        <v>0.105</v>
      </c>
      <c r="W26" s="7">
        <v>6.0999999999999999E-2</v>
      </c>
      <c r="X26" s="7">
        <v>3.9E-2</v>
      </c>
      <c r="Y26" s="7">
        <v>7.6999999999999999E-2</v>
      </c>
      <c r="Z26" s="7">
        <v>0.20100000000000001</v>
      </c>
      <c r="AA26" s="7">
        <v>-7.2999999999999995E-2</v>
      </c>
      <c r="AB26" s="7">
        <v>0.47399999999999998</v>
      </c>
      <c r="AC26" s="7">
        <v>0.65600000000000003</v>
      </c>
      <c r="AD26" s="7">
        <v>0.79800000000000004</v>
      </c>
      <c r="AE26" s="7">
        <v>1.194</v>
      </c>
      <c r="AF26" s="7">
        <v>1.3320000000000001</v>
      </c>
      <c r="AG26" s="7">
        <v>1.415</v>
      </c>
      <c r="AH26" s="7">
        <v>1.8029999999999999</v>
      </c>
      <c r="AI26" s="7">
        <v>1.9339999999999999</v>
      </c>
      <c r="AJ26" s="7">
        <v>2.734</v>
      </c>
      <c r="AK26" s="7">
        <v>2.8039999999999998</v>
      </c>
      <c r="AL26" s="7">
        <v>3.7450000000000001</v>
      </c>
      <c r="AM26" s="7">
        <v>3.56</v>
      </c>
      <c r="AN26" s="7">
        <v>3.431</v>
      </c>
      <c r="AO26" s="7">
        <v>3.7610000000000001</v>
      </c>
      <c r="AP26" s="7">
        <v>4.3209999999999997</v>
      </c>
      <c r="AQ26" s="7">
        <v>4.032</v>
      </c>
      <c r="AR26" s="7">
        <v>6.6230000000000002</v>
      </c>
      <c r="AS26" s="7">
        <v>5.34</v>
      </c>
      <c r="AT26" s="7">
        <v>7.5490000000000004</v>
      </c>
      <c r="AU26" s="7">
        <v>5.4279999999999999</v>
      </c>
      <c r="AV26" s="7">
        <v>2.8159999999999998</v>
      </c>
      <c r="AW26" s="7">
        <v>1.502</v>
      </c>
      <c r="AX26" s="7">
        <v>0.55800000000000005</v>
      </c>
      <c r="AY26" s="7">
        <v>-0.48099999999999998</v>
      </c>
      <c r="AZ26" s="7">
        <v>2.6040000000000001</v>
      </c>
      <c r="BA26" s="7">
        <v>0.60299999999999998</v>
      </c>
      <c r="BB26" s="7">
        <v>1.153</v>
      </c>
      <c r="BC26" s="7">
        <v>0.26300000000000001</v>
      </c>
      <c r="BD26" s="7">
        <v>1.415</v>
      </c>
      <c r="BE26" s="7">
        <v>1.0549999999999999</v>
      </c>
      <c r="BF26" s="7">
        <v>-0.314</v>
      </c>
      <c r="BG26" s="7">
        <v>0.54500000000000004</v>
      </c>
      <c r="BH26" s="7">
        <v>0.38</v>
      </c>
      <c r="BI26" s="7">
        <v>2.5390000000000001</v>
      </c>
      <c r="BJ26" s="7">
        <v>3.246</v>
      </c>
      <c r="BK26" s="7">
        <v>4.3220000000000001</v>
      </c>
      <c r="BL26" s="7">
        <v>2.202</v>
      </c>
      <c r="BM26" s="7">
        <v>2.0030000000000001</v>
      </c>
      <c r="BN26" s="7">
        <v>1.1970000000000001</v>
      </c>
      <c r="BO26" s="7">
        <v>1.28</v>
      </c>
      <c r="BP26" s="7">
        <v>1.0009999999999999</v>
      </c>
      <c r="BQ26" s="7">
        <v>-1.9219999999999999</v>
      </c>
      <c r="BR26" s="7">
        <v>-0.97899999999999998</v>
      </c>
      <c r="BS26" s="7">
        <v>1.893</v>
      </c>
      <c r="BT26" s="7">
        <v>1.665</v>
      </c>
      <c r="BU26" s="7">
        <v>1.4570000000000001</v>
      </c>
      <c r="BV26" s="7">
        <v>-2.823</v>
      </c>
      <c r="BW26" s="7">
        <v>-5.8360000000000003</v>
      </c>
      <c r="BX26" s="7">
        <v>-6.0620000000000003</v>
      </c>
    </row>
    <row r="27" spans="1:76" x14ac:dyDescent="0.2">
      <c r="A27" s="8" t="s">
        <v>182</v>
      </c>
      <c r="B27" s="8" t="s">
        <v>479</v>
      </c>
      <c r="C27" s="7">
        <v>9.468</v>
      </c>
      <c r="D27" s="7">
        <v>10.804</v>
      </c>
      <c r="E27" s="7">
        <v>13.579000000000001</v>
      </c>
      <c r="F27" s="7">
        <v>15.858000000000001</v>
      </c>
      <c r="G27" s="7">
        <v>16.218</v>
      </c>
      <c r="H27" s="7">
        <v>17.452000000000002</v>
      </c>
      <c r="I27" s="7">
        <v>18.893000000000001</v>
      </c>
      <c r="J27" s="7">
        <v>20.673999999999999</v>
      </c>
      <c r="K27" s="7">
        <v>23.184999999999999</v>
      </c>
      <c r="L27" s="7">
        <v>26.338999999999999</v>
      </c>
      <c r="M27" s="7">
        <v>28.183</v>
      </c>
      <c r="N27" s="7">
        <v>31.321999999999999</v>
      </c>
      <c r="O27" s="7">
        <v>33.798000000000002</v>
      </c>
      <c r="P27" s="7">
        <v>38.81</v>
      </c>
      <c r="Q27" s="7">
        <v>43.323999999999998</v>
      </c>
      <c r="R27" s="7">
        <v>47.094000000000001</v>
      </c>
      <c r="S27" s="7">
        <v>50.606000000000002</v>
      </c>
      <c r="T27" s="7">
        <v>54.686</v>
      </c>
      <c r="U27" s="7">
        <v>59.515000000000001</v>
      </c>
      <c r="V27" s="7">
        <v>65.369</v>
      </c>
      <c r="W27" s="7">
        <v>73.335999999999999</v>
      </c>
      <c r="X27" s="7">
        <v>82.58</v>
      </c>
      <c r="Y27" s="7">
        <v>91.953999999999994</v>
      </c>
      <c r="Z27" s="7">
        <v>102.84699999999999</v>
      </c>
      <c r="AA27" s="7">
        <v>116.874</v>
      </c>
      <c r="AB27" s="7">
        <v>137.97</v>
      </c>
      <c r="AC27" s="7">
        <v>158.78800000000001</v>
      </c>
      <c r="AD27" s="7">
        <v>178.35300000000001</v>
      </c>
      <c r="AE27" s="7">
        <v>200.21700000000001</v>
      </c>
      <c r="AF27" s="7">
        <v>230.40899999999999</v>
      </c>
      <c r="AG27" s="7">
        <v>257.32600000000002</v>
      </c>
      <c r="AH27" s="7">
        <v>291.88499999999999</v>
      </c>
      <c r="AI27" s="7">
        <v>336.69</v>
      </c>
      <c r="AJ27" s="7">
        <v>385.35</v>
      </c>
      <c r="AK27" s="7">
        <v>422.03399999999999</v>
      </c>
      <c r="AL27" s="7">
        <v>450.64600000000002</v>
      </c>
      <c r="AM27" s="7">
        <v>482.26299999999998</v>
      </c>
      <c r="AN27" s="7">
        <v>509.15800000000002</v>
      </c>
      <c r="AO27" s="7">
        <v>532.33699999999999</v>
      </c>
      <c r="AP27" s="7">
        <v>564.77700000000004</v>
      </c>
      <c r="AQ27" s="7">
        <v>606.94500000000005</v>
      </c>
      <c r="AR27" s="7">
        <v>648.94299999999998</v>
      </c>
      <c r="AS27" s="7">
        <v>673.86300000000006</v>
      </c>
      <c r="AT27" s="7">
        <v>706.70699999999999</v>
      </c>
      <c r="AU27" s="7">
        <v>719.29600000000005</v>
      </c>
      <c r="AV27" s="7">
        <v>729.94799999999998</v>
      </c>
      <c r="AW27" s="7">
        <v>752.59699999999998</v>
      </c>
      <c r="AX27" s="7">
        <v>772.35400000000004</v>
      </c>
      <c r="AY27" s="7">
        <v>791.35799999999995</v>
      </c>
      <c r="AZ27" s="7">
        <v>818.84</v>
      </c>
      <c r="BA27" s="7">
        <v>840.298</v>
      </c>
      <c r="BB27" s="7">
        <v>889.68</v>
      </c>
      <c r="BC27" s="7">
        <v>936.35299999999995</v>
      </c>
      <c r="BD27" s="7">
        <v>974.39300000000003</v>
      </c>
      <c r="BE27" s="7">
        <v>998.90899999999999</v>
      </c>
      <c r="BF27" s="7">
        <v>1042.5170000000001</v>
      </c>
      <c r="BG27" s="7">
        <v>1076.184</v>
      </c>
      <c r="BH27" s="7">
        <v>1131.1559999999999</v>
      </c>
      <c r="BI27" s="7">
        <v>1191.8309999999999</v>
      </c>
      <c r="BJ27" s="7">
        <v>1231.3230000000001</v>
      </c>
      <c r="BK27" s="7">
        <v>1232.932</v>
      </c>
      <c r="BL27" s="7">
        <v>1267.126</v>
      </c>
      <c r="BM27" s="7">
        <v>1291.932</v>
      </c>
      <c r="BN27" s="7">
        <v>1304.8910000000001</v>
      </c>
      <c r="BO27" s="7">
        <v>1298.027</v>
      </c>
      <c r="BP27" s="7">
        <v>1315.1120000000001</v>
      </c>
      <c r="BQ27" s="7">
        <v>1329.731</v>
      </c>
      <c r="BR27" s="7">
        <v>1353.53</v>
      </c>
      <c r="BS27" s="7">
        <v>1388.087</v>
      </c>
      <c r="BT27" s="7">
        <v>1430.8209999999999</v>
      </c>
      <c r="BU27" s="7">
        <v>1479.606</v>
      </c>
      <c r="BV27" s="7">
        <v>1497.0920000000001</v>
      </c>
      <c r="BW27" s="7">
        <v>1559.3109999999999</v>
      </c>
      <c r="BX27" s="7">
        <v>1638.143</v>
      </c>
    </row>
    <row r="28" spans="1:76" x14ac:dyDescent="0.2">
      <c r="B28" t="s">
        <v>92</v>
      </c>
    </row>
    <row r="29" spans="1:76" x14ac:dyDescent="0.2">
      <c r="A29" s="8" t="s">
        <v>221</v>
      </c>
      <c r="B29" s="8" t="s">
        <v>478</v>
      </c>
      <c r="C29" s="7">
        <v>1.234</v>
      </c>
      <c r="D29" s="7">
        <v>1.4470000000000001</v>
      </c>
      <c r="E29" s="7">
        <v>1.8380000000000001</v>
      </c>
      <c r="F29" s="7">
        <v>2.2690000000000001</v>
      </c>
      <c r="G29" s="7">
        <v>2.42</v>
      </c>
      <c r="H29" s="7">
        <v>2.5009999999999999</v>
      </c>
      <c r="I29" s="7">
        <v>2.637</v>
      </c>
      <c r="J29" s="7">
        <v>3.0009999999999999</v>
      </c>
      <c r="K29" s="7">
        <v>3.3130000000000002</v>
      </c>
      <c r="L29" s="7">
        <v>3.742</v>
      </c>
      <c r="M29" s="7">
        <v>4.1440000000000001</v>
      </c>
      <c r="N29" s="7">
        <v>4.4950000000000001</v>
      </c>
      <c r="O29" s="7">
        <v>5.0199999999999996</v>
      </c>
      <c r="P29" s="7">
        <v>5.7030000000000003</v>
      </c>
      <c r="Q29" s="7">
        <v>6.55</v>
      </c>
      <c r="R29" s="7">
        <v>7.4020000000000001</v>
      </c>
      <c r="S29" s="7">
        <v>8.0879999999999992</v>
      </c>
      <c r="T29" s="7">
        <v>8.8279999999999994</v>
      </c>
      <c r="U29" s="7">
        <v>9.6349999999999998</v>
      </c>
      <c r="V29" s="7">
        <v>10.645</v>
      </c>
      <c r="W29" s="7">
        <v>12.486000000000001</v>
      </c>
      <c r="X29" s="7">
        <v>14.242000000000001</v>
      </c>
      <c r="Y29" s="7">
        <v>16.247</v>
      </c>
      <c r="Z29" s="7">
        <v>18.209</v>
      </c>
      <c r="AA29" s="7">
        <v>21.306999999999999</v>
      </c>
      <c r="AB29" s="7">
        <v>25.219000000000001</v>
      </c>
      <c r="AC29" s="7">
        <v>30.779</v>
      </c>
      <c r="AD29" s="7">
        <v>35.76</v>
      </c>
      <c r="AE29" s="7">
        <v>40.680999999999997</v>
      </c>
      <c r="AF29" s="7">
        <v>47.707999999999998</v>
      </c>
      <c r="AG29" s="7">
        <v>54.146000000000001</v>
      </c>
      <c r="AH29" s="7">
        <v>62.823</v>
      </c>
      <c r="AI29" s="7">
        <v>73.040000000000006</v>
      </c>
      <c r="AJ29" s="7">
        <v>85.548000000000002</v>
      </c>
      <c r="AK29" s="7">
        <v>94.75</v>
      </c>
      <c r="AL29" s="7">
        <v>103.66200000000001</v>
      </c>
      <c r="AM29" s="7">
        <v>110.889</v>
      </c>
      <c r="AN29" s="7">
        <v>117.38200000000001</v>
      </c>
      <c r="AO29" s="7">
        <v>122.80800000000001</v>
      </c>
      <c r="AP29" s="7">
        <v>129.65100000000001</v>
      </c>
      <c r="AQ29" s="7">
        <v>138.46600000000001</v>
      </c>
      <c r="AR29" s="7">
        <v>148.47200000000001</v>
      </c>
      <c r="AS29" s="7">
        <v>157.38499999999999</v>
      </c>
      <c r="AT29" s="7">
        <v>168.82499999999999</v>
      </c>
      <c r="AU29" s="7">
        <v>177.55199999999999</v>
      </c>
      <c r="AV29" s="7">
        <v>183.54499999999999</v>
      </c>
      <c r="AW29" s="7">
        <v>194.10300000000001</v>
      </c>
      <c r="AX29" s="7">
        <v>200.559</v>
      </c>
      <c r="AY29" s="7">
        <v>204.95699999999999</v>
      </c>
      <c r="AZ29" s="7">
        <v>211.93799999999999</v>
      </c>
      <c r="BA29" s="7">
        <v>220.01499999999999</v>
      </c>
      <c r="BB29" s="7">
        <v>230.66499999999999</v>
      </c>
      <c r="BC29" s="7">
        <v>241.45099999999999</v>
      </c>
      <c r="BD29" s="7">
        <v>258.613</v>
      </c>
      <c r="BE29" s="7">
        <v>271.74</v>
      </c>
      <c r="BF29" s="7">
        <v>281.66699999999997</v>
      </c>
      <c r="BG29" s="7">
        <v>292.99099999999999</v>
      </c>
      <c r="BH29" s="7">
        <v>303.98500000000001</v>
      </c>
      <c r="BI29" s="7">
        <v>317.08199999999999</v>
      </c>
      <c r="BJ29" s="7">
        <v>327.32499999999999</v>
      </c>
      <c r="BK29" s="7">
        <v>339.11500000000001</v>
      </c>
      <c r="BL29" s="7">
        <v>349.91899999999998</v>
      </c>
      <c r="BM29" s="7">
        <v>357.47199999999998</v>
      </c>
      <c r="BN29" s="7">
        <v>365.26799999999997</v>
      </c>
      <c r="BO29" s="7">
        <v>373.01600000000002</v>
      </c>
      <c r="BP29" s="7">
        <v>381.94799999999998</v>
      </c>
      <c r="BQ29" s="7">
        <v>387.95</v>
      </c>
      <c r="BR29" s="7">
        <v>394.286</v>
      </c>
      <c r="BS29" s="7">
        <v>403.428</v>
      </c>
      <c r="BT29" s="7">
        <v>407.86399999999998</v>
      </c>
      <c r="BU29" s="7">
        <v>414.92200000000003</v>
      </c>
      <c r="BV29" s="7">
        <v>425.19600000000003</v>
      </c>
      <c r="BW29" s="7">
        <v>457.96199999999999</v>
      </c>
      <c r="BX29" s="7">
        <v>472.68700000000001</v>
      </c>
    </row>
    <row r="30" spans="1:76" x14ac:dyDescent="0.2">
      <c r="A30" s="8" t="s">
        <v>227</v>
      </c>
      <c r="B30" s="8" t="s">
        <v>477</v>
      </c>
      <c r="C30" s="7">
        <v>10.702</v>
      </c>
      <c r="D30" s="7">
        <v>12.250999999999999</v>
      </c>
      <c r="E30" s="7">
        <v>15.417</v>
      </c>
      <c r="F30" s="7">
        <v>18.126999999999999</v>
      </c>
      <c r="G30" s="7">
        <v>18.638999999999999</v>
      </c>
      <c r="H30" s="7">
        <v>19.952000000000002</v>
      </c>
      <c r="I30" s="7">
        <v>21.53</v>
      </c>
      <c r="J30" s="7">
        <v>23.675000000000001</v>
      </c>
      <c r="K30" s="7">
        <v>26.498000000000001</v>
      </c>
      <c r="L30" s="7">
        <v>30.081</v>
      </c>
      <c r="M30" s="7">
        <v>32.326999999999998</v>
      </c>
      <c r="N30" s="7">
        <v>35.817</v>
      </c>
      <c r="O30" s="7">
        <v>38.817999999999998</v>
      </c>
      <c r="P30" s="7">
        <v>44.512999999999998</v>
      </c>
      <c r="Q30" s="7">
        <v>49.874000000000002</v>
      </c>
      <c r="R30" s="7">
        <v>54.496000000000002</v>
      </c>
      <c r="S30" s="7">
        <v>58.694000000000003</v>
      </c>
      <c r="T30" s="7">
        <v>63.514000000000003</v>
      </c>
      <c r="U30" s="7">
        <v>69.150000000000006</v>
      </c>
      <c r="V30" s="7">
        <v>76.015000000000001</v>
      </c>
      <c r="W30" s="7">
        <v>85.822999999999993</v>
      </c>
      <c r="X30" s="7">
        <v>96.820999999999998</v>
      </c>
      <c r="Y30" s="7">
        <v>108.20099999999999</v>
      </c>
      <c r="Z30" s="7">
        <v>121.057</v>
      </c>
      <c r="AA30" s="7">
        <v>138.18100000000001</v>
      </c>
      <c r="AB30" s="7">
        <v>163.18899999999999</v>
      </c>
      <c r="AC30" s="7">
        <v>189.56700000000001</v>
      </c>
      <c r="AD30" s="7">
        <v>214.113</v>
      </c>
      <c r="AE30" s="7">
        <v>240.898</v>
      </c>
      <c r="AF30" s="7">
        <v>278.11599999999999</v>
      </c>
      <c r="AG30" s="7">
        <v>311.47199999999998</v>
      </c>
      <c r="AH30" s="7">
        <v>354.70800000000003</v>
      </c>
      <c r="AI30" s="7">
        <v>409.73</v>
      </c>
      <c r="AJ30" s="7">
        <v>470.89699999999999</v>
      </c>
      <c r="AK30" s="7">
        <v>516.78499999999997</v>
      </c>
      <c r="AL30" s="7">
        <v>554.30799999999999</v>
      </c>
      <c r="AM30" s="7">
        <v>593.15200000000004</v>
      </c>
      <c r="AN30" s="7">
        <v>626.54100000000005</v>
      </c>
      <c r="AO30" s="7">
        <v>655.14400000000001</v>
      </c>
      <c r="AP30" s="7">
        <v>694.428</v>
      </c>
      <c r="AQ30" s="7">
        <v>745.41</v>
      </c>
      <c r="AR30" s="7">
        <v>797.41499999999996</v>
      </c>
      <c r="AS30" s="7">
        <v>831.24800000000005</v>
      </c>
      <c r="AT30" s="7">
        <v>875.53300000000002</v>
      </c>
      <c r="AU30" s="7">
        <v>896.84799999999996</v>
      </c>
      <c r="AV30" s="7">
        <v>913.49300000000005</v>
      </c>
      <c r="AW30" s="7">
        <v>946.70100000000002</v>
      </c>
      <c r="AX30" s="7">
        <v>972.91300000000001</v>
      </c>
      <c r="AY30" s="7">
        <v>996.31500000000005</v>
      </c>
      <c r="AZ30" s="7">
        <v>1030.778</v>
      </c>
      <c r="BA30" s="7">
        <v>1060.3130000000001</v>
      </c>
      <c r="BB30" s="7">
        <v>1120.345</v>
      </c>
      <c r="BC30" s="7">
        <v>1177.8040000000001</v>
      </c>
      <c r="BD30" s="7">
        <v>1233.0060000000001</v>
      </c>
      <c r="BE30" s="7">
        <v>1270.6489999999999</v>
      </c>
      <c r="BF30" s="7">
        <v>1324.184</v>
      </c>
      <c r="BG30" s="7">
        <v>1369.1759999999999</v>
      </c>
      <c r="BH30" s="7">
        <v>1435.1410000000001</v>
      </c>
      <c r="BI30" s="7">
        <v>1508.913</v>
      </c>
      <c r="BJ30" s="7">
        <v>1558.6479999999999</v>
      </c>
      <c r="BK30" s="7">
        <v>1572.047</v>
      </c>
      <c r="BL30" s="7">
        <v>1617.0450000000001</v>
      </c>
      <c r="BM30" s="7">
        <v>1649.404</v>
      </c>
      <c r="BN30" s="7">
        <v>1670.16</v>
      </c>
      <c r="BO30" s="7">
        <v>1671.0419999999999</v>
      </c>
      <c r="BP30" s="7">
        <v>1697.06</v>
      </c>
      <c r="BQ30" s="7">
        <v>1717.681</v>
      </c>
      <c r="BR30" s="7">
        <v>1747.816</v>
      </c>
      <c r="BS30" s="7">
        <v>1791.5150000000001</v>
      </c>
      <c r="BT30" s="7">
        <v>1838.6849999999999</v>
      </c>
      <c r="BU30" s="7">
        <v>1894.528</v>
      </c>
      <c r="BV30" s="7">
        <v>1922.287</v>
      </c>
      <c r="BW30" s="7">
        <v>2017.2729999999999</v>
      </c>
      <c r="BX30" s="7">
        <v>2110.8310000000001</v>
      </c>
    </row>
    <row r="31" spans="1:76" x14ac:dyDescent="0.2">
      <c r="B31" t="s">
        <v>92</v>
      </c>
    </row>
    <row r="32" spans="1:76" x14ac:dyDescent="0.2">
      <c r="A32" s="8" t="s">
        <v>187</v>
      </c>
      <c r="B32" s="8" t="s">
        <v>476</v>
      </c>
      <c r="C32" s="7">
        <v>7.984</v>
      </c>
      <c r="D32" s="7">
        <v>9.2029999999999994</v>
      </c>
      <c r="E32" s="7">
        <v>11.595000000000001</v>
      </c>
      <c r="F32" s="7">
        <v>13.446</v>
      </c>
      <c r="G32" s="7">
        <v>14.04</v>
      </c>
      <c r="H32" s="7">
        <v>14.786</v>
      </c>
      <c r="I32" s="7">
        <v>15.791</v>
      </c>
      <c r="J32" s="7">
        <v>17.707000000000001</v>
      </c>
      <c r="K32" s="7">
        <v>19.620999999999999</v>
      </c>
      <c r="L32" s="7">
        <v>22.135999999999999</v>
      </c>
      <c r="M32" s="7">
        <v>24.006</v>
      </c>
      <c r="N32" s="7">
        <v>26.003</v>
      </c>
      <c r="O32" s="7">
        <v>28.327000000000002</v>
      </c>
      <c r="P32" s="7">
        <v>31.704000000000001</v>
      </c>
      <c r="Q32" s="7">
        <v>35.628</v>
      </c>
      <c r="R32" s="7">
        <v>38.817</v>
      </c>
      <c r="S32" s="7">
        <v>41.368000000000002</v>
      </c>
      <c r="T32" s="7">
        <v>44.646999999999998</v>
      </c>
      <c r="U32" s="7">
        <v>48.331000000000003</v>
      </c>
      <c r="V32" s="7">
        <v>52.951999999999998</v>
      </c>
      <c r="W32" s="7">
        <v>60.356999999999999</v>
      </c>
      <c r="X32" s="7">
        <v>66.23</v>
      </c>
      <c r="Y32" s="7">
        <v>73.885000000000005</v>
      </c>
      <c r="Z32" s="7">
        <v>82.268000000000001</v>
      </c>
      <c r="AA32" s="7">
        <v>93.233999999999995</v>
      </c>
      <c r="AB32" s="7">
        <v>109.711</v>
      </c>
      <c r="AC32" s="7">
        <v>124.986</v>
      </c>
      <c r="AD32" s="7">
        <v>144.61799999999999</v>
      </c>
      <c r="AE32" s="7">
        <v>162.22300000000001</v>
      </c>
      <c r="AF32" s="7">
        <v>183.23699999999999</v>
      </c>
      <c r="AG32" s="7">
        <v>210.16900000000001</v>
      </c>
      <c r="AH32" s="7">
        <v>240.43299999999999</v>
      </c>
      <c r="AI32" s="7">
        <v>278.80399999999997</v>
      </c>
      <c r="AJ32" s="7">
        <v>321.97800000000001</v>
      </c>
      <c r="AK32" s="7">
        <v>355.67</v>
      </c>
      <c r="AL32" s="7">
        <v>386.399</v>
      </c>
      <c r="AM32" s="7">
        <v>418.15</v>
      </c>
      <c r="AN32" s="7">
        <v>445.322</v>
      </c>
      <c r="AO32" s="7">
        <v>473.358</v>
      </c>
      <c r="AP32" s="7">
        <v>501.89299999999997</v>
      </c>
      <c r="AQ32" s="7">
        <v>537.57799999999997</v>
      </c>
      <c r="AR32" s="7">
        <v>566.91099999999994</v>
      </c>
      <c r="AS32" s="7">
        <v>585.6</v>
      </c>
      <c r="AT32" s="7">
        <v>606.06899999999996</v>
      </c>
      <c r="AU32" s="7">
        <v>614.53800000000001</v>
      </c>
      <c r="AV32" s="7">
        <v>630.178</v>
      </c>
      <c r="AW32" s="7">
        <v>645.93399999999997</v>
      </c>
      <c r="AX32" s="7">
        <v>668.26800000000003</v>
      </c>
      <c r="AY32" s="7">
        <v>677.17</v>
      </c>
      <c r="AZ32" s="7">
        <v>705.26800000000003</v>
      </c>
      <c r="BA32" s="7">
        <v>725.74099999999999</v>
      </c>
      <c r="BB32" s="7">
        <v>769.39400000000001</v>
      </c>
      <c r="BC32" s="7">
        <v>803.56299999999999</v>
      </c>
      <c r="BD32" s="7">
        <v>826.73400000000004</v>
      </c>
      <c r="BE32" s="7">
        <v>854.28099999999995</v>
      </c>
      <c r="BF32" s="7">
        <v>890.13099999999997</v>
      </c>
      <c r="BG32" s="7">
        <v>928.81100000000004</v>
      </c>
      <c r="BH32" s="7">
        <v>968.745</v>
      </c>
      <c r="BI32" s="7">
        <v>1014.914</v>
      </c>
      <c r="BJ32" s="7">
        <v>1048.9760000000001</v>
      </c>
      <c r="BK32" s="7">
        <v>1034.1980000000001</v>
      </c>
      <c r="BL32" s="7">
        <v>1064.883</v>
      </c>
      <c r="BM32" s="7">
        <v>1090.6949999999999</v>
      </c>
      <c r="BN32" s="7">
        <v>1100.8869999999999</v>
      </c>
      <c r="BO32" s="7">
        <v>1113.3789999999999</v>
      </c>
      <c r="BP32" s="7">
        <v>1122.9159999999999</v>
      </c>
      <c r="BQ32" s="7">
        <v>1142.3109999999999</v>
      </c>
      <c r="BR32" s="7">
        <v>1165.3720000000001</v>
      </c>
      <c r="BS32" s="7">
        <v>1192.085</v>
      </c>
      <c r="BT32" s="7">
        <v>1224.539</v>
      </c>
      <c r="BU32" s="7">
        <v>1256.7239999999999</v>
      </c>
      <c r="BV32" s="7">
        <v>1184.056</v>
      </c>
      <c r="BW32" s="7">
        <v>1263.0419999999999</v>
      </c>
      <c r="BX32" s="7">
        <v>1352.386</v>
      </c>
    </row>
    <row r="33" spans="1:76" x14ac:dyDescent="0.2">
      <c r="A33" s="8" t="s">
        <v>189</v>
      </c>
      <c r="B33" s="8" t="s">
        <v>475</v>
      </c>
      <c r="C33" s="7">
        <v>1.4830000000000001</v>
      </c>
      <c r="D33" s="7">
        <v>1.601</v>
      </c>
      <c r="E33" s="7">
        <v>1.984</v>
      </c>
      <c r="F33" s="7">
        <v>2.4119999999999999</v>
      </c>
      <c r="G33" s="7">
        <v>2.1789999999999998</v>
      </c>
      <c r="H33" s="7">
        <v>2.6659999999999999</v>
      </c>
      <c r="I33" s="7">
        <v>3.1019999999999999</v>
      </c>
      <c r="J33" s="7">
        <v>2.9670000000000001</v>
      </c>
      <c r="K33" s="7">
        <v>3.5630000000000002</v>
      </c>
      <c r="L33" s="7">
        <v>4.2030000000000003</v>
      </c>
      <c r="M33" s="7">
        <v>4.1769999999999996</v>
      </c>
      <c r="N33" s="7">
        <v>5.32</v>
      </c>
      <c r="O33" s="7">
        <v>5.4710000000000001</v>
      </c>
      <c r="P33" s="7">
        <v>7.1059999999999999</v>
      </c>
      <c r="Q33" s="7">
        <v>7.6950000000000003</v>
      </c>
      <c r="R33" s="7">
        <v>8.2769999999999992</v>
      </c>
      <c r="S33" s="7">
        <v>9.2379999999999995</v>
      </c>
      <c r="T33" s="7">
        <v>10.039</v>
      </c>
      <c r="U33" s="7">
        <v>11.183999999999999</v>
      </c>
      <c r="V33" s="7">
        <v>12.417999999999999</v>
      </c>
      <c r="W33" s="7">
        <v>12.98</v>
      </c>
      <c r="X33" s="7">
        <v>16.350000000000001</v>
      </c>
      <c r="Y33" s="7">
        <v>18.07</v>
      </c>
      <c r="Z33" s="7">
        <v>20.58</v>
      </c>
      <c r="AA33" s="7">
        <v>23.64</v>
      </c>
      <c r="AB33" s="7">
        <v>28.259</v>
      </c>
      <c r="AC33" s="7">
        <v>33.802</v>
      </c>
      <c r="AD33" s="7">
        <v>33.734999999999999</v>
      </c>
      <c r="AE33" s="7">
        <v>37.994999999999997</v>
      </c>
      <c r="AF33" s="7">
        <v>47.170999999999999</v>
      </c>
      <c r="AG33" s="7">
        <v>47.156999999999996</v>
      </c>
      <c r="AH33" s="7">
        <v>51.451999999999998</v>
      </c>
      <c r="AI33" s="7">
        <v>57.886000000000003</v>
      </c>
      <c r="AJ33" s="7">
        <v>63.372</v>
      </c>
      <c r="AK33" s="7">
        <v>66.364000000000004</v>
      </c>
      <c r="AL33" s="7">
        <v>64.248000000000005</v>
      </c>
      <c r="AM33" s="7">
        <v>64.113</v>
      </c>
      <c r="AN33" s="7">
        <v>63.835999999999999</v>
      </c>
      <c r="AO33" s="7">
        <v>58.978999999999999</v>
      </c>
      <c r="AP33" s="7">
        <v>62.884999999999998</v>
      </c>
      <c r="AQ33" s="7">
        <v>69.367000000000004</v>
      </c>
      <c r="AR33" s="7">
        <v>82.033000000000001</v>
      </c>
      <c r="AS33" s="7">
        <v>88.263000000000005</v>
      </c>
      <c r="AT33" s="7">
        <v>100.63800000000001</v>
      </c>
      <c r="AU33" s="7">
        <v>104.758</v>
      </c>
      <c r="AV33" s="7">
        <v>99.77</v>
      </c>
      <c r="AW33" s="7">
        <v>106.664</v>
      </c>
      <c r="AX33" s="7">
        <v>104.086</v>
      </c>
      <c r="AY33" s="7">
        <v>114.188</v>
      </c>
      <c r="AZ33" s="7">
        <v>113.572</v>
      </c>
      <c r="BA33" s="7">
        <v>114.557</v>
      </c>
      <c r="BB33" s="7">
        <v>120.286</v>
      </c>
      <c r="BC33" s="7">
        <v>132.79</v>
      </c>
      <c r="BD33" s="7">
        <v>147.65799999999999</v>
      </c>
      <c r="BE33" s="7">
        <v>144.62799999999999</v>
      </c>
      <c r="BF33" s="7">
        <v>152.386</v>
      </c>
      <c r="BG33" s="7">
        <v>147.37299999999999</v>
      </c>
      <c r="BH33" s="7">
        <v>162.411</v>
      </c>
      <c r="BI33" s="7">
        <v>176.917</v>
      </c>
      <c r="BJ33" s="7">
        <v>182.34700000000001</v>
      </c>
      <c r="BK33" s="7">
        <v>198.73400000000001</v>
      </c>
      <c r="BL33" s="7">
        <v>202.24299999999999</v>
      </c>
      <c r="BM33" s="7">
        <v>201.23699999999999</v>
      </c>
      <c r="BN33" s="7">
        <v>204.005</v>
      </c>
      <c r="BO33" s="7">
        <v>184.64699999999999</v>
      </c>
      <c r="BP33" s="7">
        <v>192.196</v>
      </c>
      <c r="BQ33" s="7">
        <v>187.42</v>
      </c>
      <c r="BR33" s="7">
        <v>188.15799999999999</v>
      </c>
      <c r="BS33" s="7">
        <v>196.00200000000001</v>
      </c>
      <c r="BT33" s="7">
        <v>206.28200000000001</v>
      </c>
      <c r="BU33" s="7">
        <v>222.88200000000001</v>
      </c>
      <c r="BV33" s="7">
        <v>313.036</v>
      </c>
      <c r="BW33" s="7">
        <v>296.27</v>
      </c>
      <c r="BX33" s="7">
        <v>285.75799999999998</v>
      </c>
    </row>
    <row r="34" spans="1:76" x14ac:dyDescent="0.2">
      <c r="A34" s="8" t="s">
        <v>232</v>
      </c>
      <c r="B34" s="8" t="s">
        <v>474</v>
      </c>
      <c r="C34" s="7">
        <v>9.2189999999999994</v>
      </c>
      <c r="D34" s="7">
        <v>10.65</v>
      </c>
      <c r="E34" s="7">
        <v>13.433</v>
      </c>
      <c r="F34" s="7">
        <v>15.715</v>
      </c>
      <c r="G34" s="7">
        <v>16.46</v>
      </c>
      <c r="H34" s="7">
        <v>17.286999999999999</v>
      </c>
      <c r="I34" s="7">
        <v>18.428000000000001</v>
      </c>
      <c r="J34" s="7">
        <v>20.707999999999998</v>
      </c>
      <c r="K34" s="7">
        <v>22.934999999999999</v>
      </c>
      <c r="L34" s="7">
        <v>25.878</v>
      </c>
      <c r="M34" s="7">
        <v>28.151</v>
      </c>
      <c r="N34" s="7">
        <v>30.498000000000001</v>
      </c>
      <c r="O34" s="7">
        <v>33.347000000000001</v>
      </c>
      <c r="P34" s="7">
        <v>37.406999999999996</v>
      </c>
      <c r="Q34" s="7">
        <v>42.179000000000002</v>
      </c>
      <c r="R34" s="7">
        <v>46.219000000000001</v>
      </c>
      <c r="S34" s="7">
        <v>49.456000000000003</v>
      </c>
      <c r="T34" s="7">
        <v>53.475000000000001</v>
      </c>
      <c r="U34" s="7">
        <v>57.966000000000001</v>
      </c>
      <c r="V34" s="7">
        <v>63.597000000000001</v>
      </c>
      <c r="W34" s="7">
        <v>72.843000000000004</v>
      </c>
      <c r="X34" s="7">
        <v>80.471000000000004</v>
      </c>
      <c r="Y34" s="7">
        <v>90.131</v>
      </c>
      <c r="Z34" s="7">
        <v>100.477</v>
      </c>
      <c r="AA34" s="7">
        <v>114.541</v>
      </c>
      <c r="AB34" s="7">
        <v>134.93</v>
      </c>
      <c r="AC34" s="7">
        <v>155.76400000000001</v>
      </c>
      <c r="AD34" s="7">
        <v>180.37799999999999</v>
      </c>
      <c r="AE34" s="7">
        <v>202.90299999999999</v>
      </c>
      <c r="AF34" s="7">
        <v>230.94499999999999</v>
      </c>
      <c r="AG34" s="7">
        <v>264.31400000000002</v>
      </c>
      <c r="AH34" s="7">
        <v>303.25599999999997</v>
      </c>
      <c r="AI34" s="7">
        <v>351.84399999999999</v>
      </c>
      <c r="AJ34" s="7">
        <v>407.52600000000001</v>
      </c>
      <c r="AK34" s="7">
        <v>450.42099999999999</v>
      </c>
      <c r="AL34" s="7">
        <v>490.06</v>
      </c>
      <c r="AM34" s="7">
        <v>529.03899999999999</v>
      </c>
      <c r="AN34" s="7">
        <v>562.70399999999995</v>
      </c>
      <c r="AO34" s="7">
        <v>596.16499999999996</v>
      </c>
      <c r="AP34" s="7">
        <v>631.54300000000001</v>
      </c>
      <c r="AQ34" s="7">
        <v>676.04399999999998</v>
      </c>
      <c r="AR34" s="7">
        <v>715.38199999999995</v>
      </c>
      <c r="AS34" s="7">
        <v>742.98500000000001</v>
      </c>
      <c r="AT34" s="7">
        <v>774.89400000000001</v>
      </c>
      <c r="AU34" s="7">
        <v>792.09</v>
      </c>
      <c r="AV34" s="7">
        <v>813.72400000000005</v>
      </c>
      <c r="AW34" s="7">
        <v>840.03700000000003</v>
      </c>
      <c r="AX34" s="7">
        <v>868.827</v>
      </c>
      <c r="AY34" s="7">
        <v>882.12800000000004</v>
      </c>
      <c r="AZ34" s="7">
        <v>917.20600000000002</v>
      </c>
      <c r="BA34" s="7">
        <v>945.75599999999997</v>
      </c>
      <c r="BB34" s="7">
        <v>1000.059</v>
      </c>
      <c r="BC34" s="7">
        <v>1045.0139999999999</v>
      </c>
      <c r="BD34" s="7">
        <v>1085.347</v>
      </c>
      <c r="BE34" s="7">
        <v>1126.021</v>
      </c>
      <c r="BF34" s="7">
        <v>1171.798</v>
      </c>
      <c r="BG34" s="7">
        <v>1221.8030000000001</v>
      </c>
      <c r="BH34" s="7">
        <v>1272.729</v>
      </c>
      <c r="BI34" s="7">
        <v>1331.9960000000001</v>
      </c>
      <c r="BJ34" s="7">
        <v>1376.3009999999999</v>
      </c>
      <c r="BK34" s="7">
        <v>1373.3130000000001</v>
      </c>
      <c r="BL34" s="7">
        <v>1414.8019999999999</v>
      </c>
      <c r="BM34" s="7">
        <v>1448.1669999999999</v>
      </c>
      <c r="BN34" s="7">
        <v>1466.155</v>
      </c>
      <c r="BO34" s="7">
        <v>1486.395</v>
      </c>
      <c r="BP34" s="7">
        <v>1504.864</v>
      </c>
      <c r="BQ34" s="7">
        <v>1530.261</v>
      </c>
      <c r="BR34" s="7">
        <v>1559.6579999999999</v>
      </c>
      <c r="BS34" s="7">
        <v>1595.5129999999999</v>
      </c>
      <c r="BT34" s="7">
        <v>1632.403</v>
      </c>
      <c r="BU34" s="7">
        <v>1671.646</v>
      </c>
      <c r="BV34" s="7">
        <v>1609.251</v>
      </c>
      <c r="BW34" s="7">
        <v>1721.0039999999999</v>
      </c>
      <c r="BX34" s="7">
        <v>1825.0730000000001</v>
      </c>
    </row>
    <row r="35" spans="1:76" x14ac:dyDescent="0.2">
      <c r="A35" s="8" t="s">
        <v>189</v>
      </c>
      <c r="B35" s="8" t="s">
        <v>473</v>
      </c>
      <c r="C35" s="7">
        <v>1.4830000000000001</v>
      </c>
      <c r="D35" s="7">
        <v>1.601</v>
      </c>
      <c r="E35" s="7">
        <v>1.984</v>
      </c>
      <c r="F35" s="7">
        <v>2.4119999999999999</v>
      </c>
      <c r="G35" s="7">
        <v>2.1789999999999998</v>
      </c>
      <c r="H35" s="7">
        <v>2.6659999999999999</v>
      </c>
      <c r="I35" s="7">
        <v>3.1019999999999999</v>
      </c>
      <c r="J35" s="7">
        <v>2.9670000000000001</v>
      </c>
      <c r="K35" s="7">
        <v>3.5630000000000002</v>
      </c>
      <c r="L35" s="7">
        <v>4.2030000000000003</v>
      </c>
      <c r="M35" s="7">
        <v>4.1769999999999996</v>
      </c>
      <c r="N35" s="7">
        <v>5.32</v>
      </c>
      <c r="O35" s="7">
        <v>5.4710000000000001</v>
      </c>
      <c r="P35" s="7">
        <v>7.1059999999999999</v>
      </c>
      <c r="Q35" s="7">
        <v>7.6950000000000003</v>
      </c>
      <c r="R35" s="7">
        <v>8.2769999999999992</v>
      </c>
      <c r="S35" s="7">
        <v>9.2379999999999995</v>
      </c>
      <c r="T35" s="7">
        <v>10.039</v>
      </c>
      <c r="U35" s="7">
        <v>11.183999999999999</v>
      </c>
      <c r="V35" s="7">
        <v>12.417999999999999</v>
      </c>
      <c r="W35" s="7">
        <v>12.98</v>
      </c>
      <c r="X35" s="7">
        <v>16.350000000000001</v>
      </c>
      <c r="Y35" s="7">
        <v>18.07</v>
      </c>
      <c r="Z35" s="7">
        <v>20.58</v>
      </c>
      <c r="AA35" s="7">
        <v>23.64</v>
      </c>
      <c r="AB35" s="7">
        <v>28.259</v>
      </c>
      <c r="AC35" s="7">
        <v>33.802</v>
      </c>
      <c r="AD35" s="7">
        <v>33.734999999999999</v>
      </c>
      <c r="AE35" s="7">
        <v>37.994999999999997</v>
      </c>
      <c r="AF35" s="7">
        <v>47.170999999999999</v>
      </c>
      <c r="AG35" s="7">
        <v>47.156999999999996</v>
      </c>
      <c r="AH35" s="7">
        <v>51.451999999999998</v>
      </c>
      <c r="AI35" s="7">
        <v>57.886000000000003</v>
      </c>
      <c r="AJ35" s="7">
        <v>63.372</v>
      </c>
      <c r="AK35" s="7">
        <v>66.364000000000004</v>
      </c>
      <c r="AL35" s="7">
        <v>64.248000000000005</v>
      </c>
      <c r="AM35" s="7">
        <v>64.113</v>
      </c>
      <c r="AN35" s="7">
        <v>63.835999999999999</v>
      </c>
      <c r="AO35" s="7">
        <v>58.978999999999999</v>
      </c>
      <c r="AP35" s="7">
        <v>62.884999999999998</v>
      </c>
      <c r="AQ35" s="7">
        <v>69.367000000000004</v>
      </c>
      <c r="AR35" s="7">
        <v>82.033000000000001</v>
      </c>
      <c r="AS35" s="7">
        <v>88.263000000000005</v>
      </c>
      <c r="AT35" s="7">
        <v>100.63800000000001</v>
      </c>
      <c r="AU35" s="7">
        <v>104.758</v>
      </c>
      <c r="AV35" s="7">
        <v>99.77</v>
      </c>
      <c r="AW35" s="7">
        <v>106.664</v>
      </c>
      <c r="AX35" s="7">
        <v>104.086</v>
      </c>
      <c r="AY35" s="7">
        <v>114.188</v>
      </c>
      <c r="AZ35" s="7">
        <v>113.572</v>
      </c>
      <c r="BA35" s="7">
        <v>114.557</v>
      </c>
      <c r="BB35" s="7">
        <v>120.286</v>
      </c>
      <c r="BC35" s="7">
        <v>132.79</v>
      </c>
      <c r="BD35" s="7">
        <v>147.65799999999999</v>
      </c>
      <c r="BE35" s="7">
        <v>144.62799999999999</v>
      </c>
      <c r="BF35" s="7">
        <v>152.386</v>
      </c>
      <c r="BG35" s="7">
        <v>147.37299999999999</v>
      </c>
      <c r="BH35" s="7">
        <v>162.411</v>
      </c>
      <c r="BI35" s="7">
        <v>176.917</v>
      </c>
      <c r="BJ35" s="7">
        <v>182.34700000000001</v>
      </c>
      <c r="BK35" s="7">
        <v>198.73400000000001</v>
      </c>
      <c r="BL35" s="7">
        <v>202.24299999999999</v>
      </c>
      <c r="BM35" s="7">
        <v>201.23699999999999</v>
      </c>
      <c r="BN35" s="7">
        <v>204.005</v>
      </c>
      <c r="BO35" s="7">
        <v>184.64699999999999</v>
      </c>
      <c r="BP35" s="7">
        <v>192.196</v>
      </c>
      <c r="BQ35" s="7">
        <v>187.42</v>
      </c>
      <c r="BR35" s="7">
        <v>188.15799999999999</v>
      </c>
      <c r="BS35" s="7">
        <v>196.00200000000001</v>
      </c>
      <c r="BT35" s="7">
        <v>206.28200000000001</v>
      </c>
      <c r="BU35" s="7">
        <v>222.88200000000001</v>
      </c>
      <c r="BV35" s="7">
        <v>313.036</v>
      </c>
      <c r="BW35" s="7">
        <v>296.27</v>
      </c>
      <c r="BX35" s="7">
        <v>285.75799999999998</v>
      </c>
    </row>
    <row r="36" spans="1:76" x14ac:dyDescent="0.2">
      <c r="B36" t="s">
        <v>92</v>
      </c>
    </row>
    <row r="37" spans="1:76" x14ac:dyDescent="0.2">
      <c r="A37" s="8" t="s">
        <v>472</v>
      </c>
      <c r="B37" s="8" t="s">
        <v>471</v>
      </c>
      <c r="C37" s="7">
        <v>0.13600000000000001</v>
      </c>
      <c r="D37" s="7">
        <v>0.13400000000000001</v>
      </c>
      <c r="E37" s="7">
        <v>0.14499999999999999</v>
      </c>
      <c r="F37" s="7">
        <v>0.153</v>
      </c>
      <c r="G37" s="7">
        <v>0.159</v>
      </c>
      <c r="H37" s="7">
        <v>0.188</v>
      </c>
      <c r="I37" s="7">
        <v>0.22800000000000001</v>
      </c>
      <c r="J37" s="7">
        <v>0.24199999999999999</v>
      </c>
      <c r="K37" s="7">
        <v>0.21199999999999999</v>
      </c>
      <c r="L37" s="7">
        <v>0.17100000000000001</v>
      </c>
      <c r="M37" s="7">
        <v>0.124</v>
      </c>
      <c r="N37" s="7">
        <v>0.12</v>
      </c>
      <c r="O37" s="7">
        <v>7.8E-2</v>
      </c>
      <c r="P37" s="7">
        <v>0.10199999999999999</v>
      </c>
      <c r="Q37" s="7">
        <v>-4.0000000000000001E-3</v>
      </c>
      <c r="R37" s="7">
        <v>-1.7000000000000001E-2</v>
      </c>
      <c r="S37" s="7">
        <v>-4.5999999999999999E-2</v>
      </c>
      <c r="T37" s="7">
        <v>-0.11600000000000001</v>
      </c>
      <c r="U37" s="7">
        <v>-0.13800000000000001</v>
      </c>
      <c r="V37" s="7">
        <v>-0.16400000000000001</v>
      </c>
      <c r="W37" s="7">
        <v>-0.161</v>
      </c>
      <c r="X37" s="7">
        <v>-0.22700000000000001</v>
      </c>
      <c r="Y37" s="7">
        <v>-0.23499999999999999</v>
      </c>
      <c r="Z37" s="7">
        <v>-0.20200000000000001</v>
      </c>
      <c r="AA37" s="7">
        <v>-0.2</v>
      </c>
      <c r="AB37" s="7">
        <v>-0.20399999999999999</v>
      </c>
      <c r="AC37" s="7">
        <v>-0.314</v>
      </c>
      <c r="AD37" s="7">
        <v>7.6999999999999999E-2</v>
      </c>
      <c r="AE37" s="7">
        <v>-0.22800000000000001</v>
      </c>
      <c r="AF37" s="7">
        <v>-0.44500000000000001</v>
      </c>
      <c r="AG37" s="7">
        <v>0.379</v>
      </c>
      <c r="AH37" s="7">
        <v>0.13700000000000001</v>
      </c>
      <c r="AI37" s="7">
        <v>0.20399999999999999</v>
      </c>
      <c r="AJ37" s="7">
        <v>0.96199999999999997</v>
      </c>
      <c r="AK37" s="7">
        <v>-0.17599999999999999</v>
      </c>
      <c r="AL37" s="7">
        <v>0.58399999999999996</v>
      </c>
      <c r="AM37" s="7">
        <v>6.7000000000000004E-2</v>
      </c>
      <c r="AN37" s="7">
        <v>-1.123</v>
      </c>
      <c r="AO37" s="7">
        <v>-1.339</v>
      </c>
      <c r="AP37" s="7">
        <v>1.2969999999999999</v>
      </c>
      <c r="AQ37" s="7">
        <v>-0.505</v>
      </c>
      <c r="AR37" s="7">
        <v>0.25700000000000001</v>
      </c>
      <c r="AS37" s="7">
        <v>-2.4279999999999999</v>
      </c>
      <c r="AT37" s="7">
        <v>-1.105</v>
      </c>
      <c r="AU37" s="7">
        <v>-1.516</v>
      </c>
      <c r="AV37" s="7">
        <v>-1.857</v>
      </c>
      <c r="AW37" s="7">
        <v>-2.1040000000000001</v>
      </c>
      <c r="AX37" s="7">
        <v>-4.3639999999999999</v>
      </c>
      <c r="AY37" s="7">
        <v>-2.7229999999999999</v>
      </c>
      <c r="AZ37" s="7">
        <v>-2.8130000000000002</v>
      </c>
      <c r="BA37" s="7">
        <v>5.8049999999999997</v>
      </c>
      <c r="BB37" s="7">
        <v>0.24099999999999999</v>
      </c>
      <c r="BC37" s="7">
        <v>-3.117</v>
      </c>
      <c r="BD37" s="7">
        <v>-3.9319999999999999</v>
      </c>
      <c r="BE37" s="7">
        <v>-4.0549999999999997</v>
      </c>
      <c r="BF37" s="7">
        <v>-5.681</v>
      </c>
      <c r="BG37" s="7">
        <v>-4.3959999999999999</v>
      </c>
      <c r="BH37" s="7">
        <v>-2.153</v>
      </c>
      <c r="BI37" s="7">
        <v>-2.8530000000000002</v>
      </c>
      <c r="BJ37" s="7">
        <v>-1.724</v>
      </c>
      <c r="BK37" s="7">
        <v>-2.1880000000000002</v>
      </c>
      <c r="BL37" s="7">
        <v>-2.234</v>
      </c>
      <c r="BM37" s="7">
        <v>-4.6100000000000003</v>
      </c>
      <c r="BN37" s="7">
        <v>-5.3940000000000001</v>
      </c>
      <c r="BO37" s="7">
        <v>-6.1289999999999996</v>
      </c>
      <c r="BP37" s="7">
        <v>-7.0410000000000004</v>
      </c>
      <c r="BQ37" s="7">
        <v>-7.1639999999999997</v>
      </c>
      <c r="BR37" s="7">
        <v>-7.8470000000000004</v>
      </c>
      <c r="BS37" s="7">
        <v>-9.1739999999999995</v>
      </c>
      <c r="BT37" s="7">
        <v>-10.061999999999999</v>
      </c>
      <c r="BU37" s="7">
        <v>-13.999000000000001</v>
      </c>
      <c r="BV37" s="7">
        <v>-11.611000000000001</v>
      </c>
      <c r="BW37" s="7">
        <v>-15.858000000000001</v>
      </c>
      <c r="BX37" s="7">
        <v>-15.234</v>
      </c>
    </row>
    <row r="38" spans="1:76" x14ac:dyDescent="0.2">
      <c r="B38" t="s">
        <v>92</v>
      </c>
    </row>
    <row r="39" spans="1:76" x14ac:dyDescent="0.2">
      <c r="A39" s="8" t="s">
        <v>210</v>
      </c>
      <c r="B39" s="8" t="s">
        <v>470</v>
      </c>
      <c r="C39" s="7">
        <v>0.66700000000000004</v>
      </c>
      <c r="D39" s="7">
        <v>0.75700000000000001</v>
      </c>
      <c r="E39" s="7">
        <v>1.0960000000000001</v>
      </c>
      <c r="F39" s="7">
        <v>1.44</v>
      </c>
      <c r="G39" s="7">
        <v>1.53</v>
      </c>
      <c r="H39" s="7">
        <v>1.76</v>
      </c>
      <c r="I39" s="7">
        <v>2.0539999999999998</v>
      </c>
      <c r="J39" s="7">
        <v>2.2229999999999999</v>
      </c>
      <c r="K39" s="7">
        <v>2.645</v>
      </c>
      <c r="L39" s="7">
        <v>3.03</v>
      </c>
      <c r="M39" s="7">
        <v>3.2480000000000002</v>
      </c>
      <c r="N39" s="7">
        <v>3.48</v>
      </c>
      <c r="O39" s="7">
        <v>4.0140000000000002</v>
      </c>
      <c r="P39" s="7">
        <v>4.2050000000000001</v>
      </c>
      <c r="Q39" s="7">
        <v>5.0460000000000003</v>
      </c>
      <c r="R39" s="7">
        <v>5.9859999999999998</v>
      </c>
      <c r="S39" s="7">
        <v>6.67</v>
      </c>
      <c r="T39" s="7">
        <v>7.5119999999999996</v>
      </c>
      <c r="U39" s="7">
        <v>8.2330000000000005</v>
      </c>
      <c r="V39" s="7">
        <v>9.2799999999999994</v>
      </c>
      <c r="W39" s="7">
        <v>10.446999999999999</v>
      </c>
      <c r="X39" s="7">
        <v>11.382</v>
      </c>
      <c r="Y39" s="7">
        <v>13.102</v>
      </c>
      <c r="Z39" s="7">
        <v>14.932</v>
      </c>
      <c r="AA39" s="7">
        <v>17.689</v>
      </c>
      <c r="AB39" s="7">
        <v>21.55</v>
      </c>
      <c r="AC39" s="7">
        <v>22.454000000000001</v>
      </c>
      <c r="AD39" s="7">
        <v>25.067</v>
      </c>
      <c r="AE39" s="7">
        <v>27.138999999999999</v>
      </c>
      <c r="AF39" s="7">
        <v>31.202000000000002</v>
      </c>
      <c r="AG39" s="7">
        <v>35.774000000000001</v>
      </c>
      <c r="AH39" s="7">
        <v>41.189</v>
      </c>
      <c r="AI39" s="7">
        <v>44.011000000000003</v>
      </c>
      <c r="AJ39" s="7">
        <v>46.365000000000002</v>
      </c>
      <c r="AK39" s="7">
        <v>48.110999999999997</v>
      </c>
      <c r="AL39" s="7">
        <v>49.521000000000001</v>
      </c>
      <c r="AM39" s="7">
        <v>49.616</v>
      </c>
      <c r="AN39" s="7">
        <v>52.247999999999998</v>
      </c>
      <c r="AO39" s="7">
        <v>56.162999999999997</v>
      </c>
      <c r="AP39" s="7">
        <v>61.494999999999997</v>
      </c>
      <c r="AQ39" s="7">
        <v>68.366</v>
      </c>
      <c r="AR39" s="7">
        <v>69.453999999999994</v>
      </c>
      <c r="AS39" s="7">
        <v>66.332999999999998</v>
      </c>
      <c r="AT39" s="7">
        <v>63.793999999999997</v>
      </c>
      <c r="AU39" s="7">
        <v>61.25</v>
      </c>
      <c r="AV39" s="7">
        <v>64.876999999999995</v>
      </c>
      <c r="AW39" s="7">
        <v>65.878</v>
      </c>
      <c r="AX39" s="7">
        <v>65.438000000000002</v>
      </c>
      <c r="AY39" s="7">
        <v>68.897999999999996</v>
      </c>
      <c r="AZ39" s="7">
        <v>73.022999999999996</v>
      </c>
      <c r="BA39" s="7">
        <v>78.808000000000007</v>
      </c>
      <c r="BB39" s="7">
        <v>82.07</v>
      </c>
      <c r="BC39" s="7">
        <v>84.745999999999995</v>
      </c>
      <c r="BD39" s="7">
        <v>89.403000000000006</v>
      </c>
      <c r="BE39" s="7">
        <v>94.626999999999995</v>
      </c>
      <c r="BF39" s="7">
        <v>102.251</v>
      </c>
      <c r="BG39" s="7">
        <v>109.935</v>
      </c>
      <c r="BH39" s="7">
        <v>121.166</v>
      </c>
      <c r="BI39" s="7">
        <v>129.809</v>
      </c>
      <c r="BJ39" s="7">
        <v>132.35300000000001</v>
      </c>
      <c r="BK39" s="7">
        <v>114.533</v>
      </c>
      <c r="BL39" s="7">
        <v>117.878</v>
      </c>
      <c r="BM39" s="7">
        <v>122.104</v>
      </c>
      <c r="BN39" s="7">
        <v>121.38500000000001</v>
      </c>
      <c r="BO39" s="7">
        <v>120.117</v>
      </c>
      <c r="BP39" s="7">
        <v>118.953</v>
      </c>
      <c r="BQ39" s="7">
        <v>117.753</v>
      </c>
      <c r="BR39" s="7">
        <v>121.32899999999999</v>
      </c>
      <c r="BS39" s="7">
        <v>130.60499999999999</v>
      </c>
      <c r="BT39" s="7">
        <v>135.44900000000001</v>
      </c>
      <c r="BU39" s="7">
        <v>142.40799999999999</v>
      </c>
      <c r="BV39" s="7">
        <v>133.381</v>
      </c>
      <c r="BW39" s="7">
        <v>159.732</v>
      </c>
      <c r="BX39" s="7">
        <v>170.91</v>
      </c>
    </row>
    <row r="40" spans="1:76" x14ac:dyDescent="0.2">
      <c r="A40" s="8" t="s">
        <v>469</v>
      </c>
      <c r="B40" s="8" t="s">
        <v>468</v>
      </c>
      <c r="C40" s="7">
        <v>0.108</v>
      </c>
      <c r="D40" s="7">
        <v>0.23400000000000001</v>
      </c>
      <c r="E40" s="7">
        <v>0.316</v>
      </c>
      <c r="F40" s="7">
        <v>0.224</v>
      </c>
      <c r="G40" s="7">
        <v>0.13100000000000001</v>
      </c>
      <c r="H40" s="7">
        <v>0.20899999999999999</v>
      </c>
      <c r="I40" s="7">
        <v>0.192</v>
      </c>
      <c r="J40" s="7">
        <v>0.192</v>
      </c>
      <c r="K40" s="7">
        <v>0.30599999999999999</v>
      </c>
      <c r="L40" s="7">
        <v>0.29499999999999998</v>
      </c>
      <c r="M40" s="7">
        <v>0.20300000000000001</v>
      </c>
      <c r="N40" s="7">
        <v>0.442</v>
      </c>
      <c r="O40" s="7">
        <v>3.9E-2</v>
      </c>
      <c r="P40" s="7">
        <v>0.51</v>
      </c>
      <c r="Q40" s="7">
        <v>0.30399999999999999</v>
      </c>
      <c r="R40" s="7">
        <v>0.39900000000000002</v>
      </c>
      <c r="S40" s="7">
        <v>0.48699999999999999</v>
      </c>
      <c r="T40" s="7">
        <v>0.52800000000000002</v>
      </c>
      <c r="U40" s="7">
        <v>0.28000000000000003</v>
      </c>
      <c r="V40" s="7">
        <v>0.28699999999999998</v>
      </c>
      <c r="W40" s="7">
        <v>0.374</v>
      </c>
      <c r="X40" s="7">
        <v>0.50600000000000001</v>
      </c>
      <c r="Y40" s="7">
        <v>0.1</v>
      </c>
      <c r="Z40" s="7">
        <v>0.73399999999999999</v>
      </c>
      <c r="AA40" s="7">
        <v>0.61099999999999999</v>
      </c>
      <c r="AB40" s="7">
        <v>0.41399999999999998</v>
      </c>
      <c r="AC40" s="7">
        <v>-0.14000000000000001</v>
      </c>
      <c r="AD40" s="7">
        <v>0.41399999999999998</v>
      </c>
      <c r="AE40" s="7">
        <v>0.48099999999999998</v>
      </c>
      <c r="AF40" s="7">
        <v>0.77300000000000002</v>
      </c>
      <c r="AG40" s="7">
        <v>0.99099999999999999</v>
      </c>
      <c r="AH40" s="7">
        <v>1.0329999999999999</v>
      </c>
      <c r="AI40" s="7">
        <v>-0.317</v>
      </c>
      <c r="AJ40" s="7">
        <v>5.3999999999999999E-2</v>
      </c>
      <c r="AK40" s="7">
        <v>-0.43099999999999999</v>
      </c>
      <c r="AL40" s="7">
        <v>7.2999999999999995E-2</v>
      </c>
      <c r="AM40" s="7">
        <v>-0.88200000000000001</v>
      </c>
      <c r="AN40" s="7">
        <v>-0.45500000000000002</v>
      </c>
      <c r="AO40" s="7">
        <v>0.89500000000000002</v>
      </c>
      <c r="AP40" s="7">
        <v>0.85099999999999998</v>
      </c>
      <c r="AQ40" s="7">
        <v>0.746</v>
      </c>
      <c r="AR40" s="7">
        <v>0.56599999999999995</v>
      </c>
      <c r="AS40" s="7">
        <v>0.113</v>
      </c>
      <c r="AT40" s="7">
        <v>7.6999999999999999E-2</v>
      </c>
      <c r="AU40" s="7">
        <v>-1.0999999999999999E-2</v>
      </c>
      <c r="AV40" s="7">
        <v>0.74</v>
      </c>
      <c r="AW40" s="7">
        <v>0.57699999999999996</v>
      </c>
      <c r="AX40" s="7">
        <v>0.873</v>
      </c>
      <c r="AY40" s="7">
        <v>0.01</v>
      </c>
      <c r="AZ40" s="7">
        <v>0.55400000000000005</v>
      </c>
      <c r="BA40" s="7">
        <v>0.76</v>
      </c>
      <c r="BB40" s="7">
        <v>-1.6040000000000001</v>
      </c>
      <c r="BC40" s="7">
        <v>0.98399999999999999</v>
      </c>
      <c r="BD40" s="7">
        <v>-5.0000000000000001E-3</v>
      </c>
      <c r="BE40" s="7">
        <v>0.20899999999999999</v>
      </c>
      <c r="BF40" s="7">
        <v>2.7069999999999999</v>
      </c>
      <c r="BG40" s="7">
        <v>-1.1419999999999999</v>
      </c>
      <c r="BH40" s="7">
        <v>-2.1509999999999998</v>
      </c>
      <c r="BI40" s="7">
        <v>-2.976</v>
      </c>
      <c r="BJ40" s="7">
        <v>-0.28999999999999998</v>
      </c>
      <c r="BK40" s="7">
        <v>-1.377</v>
      </c>
      <c r="BL40" s="7">
        <v>-1.3009999999999999</v>
      </c>
      <c r="BM40" s="7">
        <v>-1.9510000000000001</v>
      </c>
      <c r="BN40" s="7">
        <v>-3.222</v>
      </c>
      <c r="BO40" s="7">
        <v>-2.121</v>
      </c>
      <c r="BP40" s="7">
        <v>-2.1190000000000002</v>
      </c>
      <c r="BQ40" s="7">
        <v>-1.105</v>
      </c>
      <c r="BR40" s="7">
        <v>-1.526</v>
      </c>
      <c r="BS40" s="7">
        <v>-1.5549999999999999</v>
      </c>
      <c r="BT40" s="7">
        <v>-0.245</v>
      </c>
      <c r="BU40" s="7">
        <v>-1.9219999999999999</v>
      </c>
      <c r="BV40" s="7">
        <v>2.5999999999999999E-2</v>
      </c>
      <c r="BW40" s="7">
        <v>-1.1659999999999999</v>
      </c>
      <c r="BX40" s="7">
        <v>-1.123</v>
      </c>
    </row>
    <row r="41" spans="1:76" x14ac:dyDescent="0.2">
      <c r="B41" t="s">
        <v>92</v>
      </c>
    </row>
    <row r="42" spans="1:76" x14ac:dyDescent="0.2">
      <c r="A42" s="8" t="s">
        <v>218</v>
      </c>
      <c r="B42" s="8" t="s">
        <v>467</v>
      </c>
      <c r="C42" s="7">
        <v>0.84499999999999997</v>
      </c>
      <c r="D42" s="7">
        <v>0.745</v>
      </c>
      <c r="E42" s="7">
        <v>0.71699999999999997</v>
      </c>
      <c r="F42" s="7">
        <v>0.90100000000000002</v>
      </c>
      <c r="G42" s="7">
        <v>0.67700000000000005</v>
      </c>
      <c r="H42" s="7">
        <v>0.88500000000000001</v>
      </c>
      <c r="I42" s="7">
        <v>1.083</v>
      </c>
      <c r="J42" s="7">
        <v>0.79500000000000004</v>
      </c>
      <c r="K42" s="7">
        <v>0.82499999999999996</v>
      </c>
      <c r="L42" s="7">
        <v>1.05</v>
      </c>
      <c r="M42" s="7">
        <v>0.84899999999999998</v>
      </c>
      <c r="N42" s="7">
        <v>1.5169999999999999</v>
      </c>
      <c r="O42" s="7">
        <v>1.4950000000000001</v>
      </c>
      <c r="P42" s="7">
        <v>2.4950000000000001</v>
      </c>
      <c r="Q42" s="7">
        <v>2.3420000000000001</v>
      </c>
      <c r="R42" s="7">
        <v>1.875</v>
      </c>
      <c r="S42" s="7">
        <v>2.036</v>
      </c>
      <c r="T42" s="7">
        <v>1.883</v>
      </c>
      <c r="U42" s="7">
        <v>2.5329999999999999</v>
      </c>
      <c r="V42" s="7">
        <v>2.6869999999999998</v>
      </c>
      <c r="W42" s="7">
        <v>1.998</v>
      </c>
      <c r="X42" s="7">
        <v>4.2359999999999998</v>
      </c>
      <c r="Y42" s="7">
        <v>4.6340000000000003</v>
      </c>
      <c r="Z42" s="7">
        <v>4.7110000000000003</v>
      </c>
      <c r="AA42" s="7">
        <v>5.141</v>
      </c>
      <c r="AB42" s="7">
        <v>6.0919999999999996</v>
      </c>
      <c r="AC42" s="7">
        <v>11.173999999999999</v>
      </c>
      <c r="AD42" s="7">
        <v>8.33</v>
      </c>
      <c r="AE42" s="7">
        <v>10.146000000000001</v>
      </c>
      <c r="AF42" s="7">
        <v>14.752000000000001</v>
      </c>
      <c r="AG42" s="7">
        <v>10.771000000000001</v>
      </c>
      <c r="AH42" s="7">
        <v>9.3680000000000003</v>
      </c>
      <c r="AI42" s="7">
        <v>14.396000000000001</v>
      </c>
      <c r="AJ42" s="7">
        <v>17.914999999999999</v>
      </c>
      <c r="AK42" s="7">
        <v>18.507999999999999</v>
      </c>
      <c r="AL42" s="7">
        <v>15.238</v>
      </c>
      <c r="AM42" s="7">
        <v>15.446999999999999</v>
      </c>
      <c r="AN42" s="7">
        <v>10.920999999999999</v>
      </c>
      <c r="AO42" s="7">
        <v>0.58199999999999996</v>
      </c>
      <c r="AP42" s="7">
        <v>1.8360000000000001</v>
      </c>
      <c r="AQ42" s="7">
        <v>-0.25</v>
      </c>
      <c r="AR42" s="7">
        <v>12.27</v>
      </c>
      <c r="AS42" s="7">
        <v>19.388000000000002</v>
      </c>
      <c r="AT42" s="7">
        <v>35.662999999999997</v>
      </c>
      <c r="AU42" s="7">
        <v>42.003</v>
      </c>
      <c r="AV42" s="7">
        <v>32.295000000000002</v>
      </c>
      <c r="AW42" s="7">
        <v>38.104999999999997</v>
      </c>
      <c r="AX42" s="7">
        <v>33.411000000000001</v>
      </c>
      <c r="AY42" s="7">
        <v>42.557000000000002</v>
      </c>
      <c r="AZ42" s="7">
        <v>37.182000000000002</v>
      </c>
      <c r="BA42" s="7">
        <v>40.792999999999999</v>
      </c>
      <c r="BB42" s="7">
        <v>40.06</v>
      </c>
      <c r="BC42" s="7">
        <v>43.942999999999998</v>
      </c>
      <c r="BD42" s="7">
        <v>54.329000000000001</v>
      </c>
      <c r="BE42" s="7">
        <v>45.735999999999997</v>
      </c>
      <c r="BF42" s="7">
        <v>41.747</v>
      </c>
      <c r="BG42" s="7">
        <v>34.183999999999997</v>
      </c>
      <c r="BH42" s="7">
        <v>41.243000000000002</v>
      </c>
      <c r="BI42" s="7">
        <v>47.231000000000002</v>
      </c>
      <c r="BJ42" s="7">
        <v>48.56</v>
      </c>
      <c r="BK42" s="7">
        <v>83.39</v>
      </c>
      <c r="BL42" s="7">
        <v>83.432000000000002</v>
      </c>
      <c r="BM42" s="7">
        <v>76.474000000000004</v>
      </c>
      <c r="BN42" s="7">
        <v>80.447999999999993</v>
      </c>
      <c r="BO42" s="7">
        <v>60.523000000000003</v>
      </c>
      <c r="BP42" s="7">
        <v>68.320999999999998</v>
      </c>
      <c r="BQ42" s="7">
        <v>63.606999999999999</v>
      </c>
      <c r="BR42" s="7">
        <v>60.506999999999998</v>
      </c>
      <c r="BS42" s="7">
        <v>57.777999999999999</v>
      </c>
      <c r="BT42" s="7">
        <v>61.015999999999998</v>
      </c>
      <c r="BU42" s="7">
        <v>68.397000000000006</v>
      </c>
      <c r="BV42" s="7">
        <v>168.018</v>
      </c>
      <c r="BW42" s="7">
        <v>121.846</v>
      </c>
      <c r="BX42" s="7">
        <v>100.73699999999999</v>
      </c>
    </row>
    <row r="43" spans="1:76" x14ac:dyDescent="0.2">
      <c r="B43" t="s">
        <v>92</v>
      </c>
    </row>
    <row r="44" spans="1:76" x14ac:dyDescent="0.2">
      <c r="A44" s="8" t="s">
        <v>466</v>
      </c>
      <c r="B44" s="8" t="s">
        <v>465</v>
      </c>
      <c r="C44" s="7">
        <v>15.667</v>
      </c>
      <c r="D44" s="7">
        <v>14.821999999999999</v>
      </c>
      <c r="E44" s="7">
        <v>14.612</v>
      </c>
      <c r="F44" s="7">
        <v>15.211</v>
      </c>
      <c r="G44" s="7">
        <v>13.432</v>
      </c>
      <c r="H44" s="7">
        <v>15.275</v>
      </c>
      <c r="I44" s="7">
        <v>16.417000000000002</v>
      </c>
      <c r="J44" s="7">
        <v>14.352</v>
      </c>
      <c r="K44" s="7">
        <v>15.37</v>
      </c>
      <c r="L44" s="7">
        <v>15.958</v>
      </c>
      <c r="M44" s="7">
        <v>14.82</v>
      </c>
      <c r="N44" s="7">
        <v>16.983000000000001</v>
      </c>
      <c r="O44" s="7">
        <v>16.187999999999999</v>
      </c>
      <c r="P44" s="7">
        <v>18.311</v>
      </c>
      <c r="Q44" s="7">
        <v>17.762</v>
      </c>
      <c r="R44" s="7">
        <v>17.574999999999999</v>
      </c>
      <c r="S44" s="7">
        <v>18.254999999999999</v>
      </c>
      <c r="T44" s="7">
        <v>18.358000000000001</v>
      </c>
      <c r="U44" s="7">
        <v>18.791</v>
      </c>
      <c r="V44" s="7">
        <v>18.995999999999999</v>
      </c>
      <c r="W44" s="7">
        <v>17.699000000000002</v>
      </c>
      <c r="X44" s="7">
        <v>19.798999999999999</v>
      </c>
      <c r="Y44" s="7">
        <v>19.651</v>
      </c>
      <c r="Z44" s="7">
        <v>20.010000000000002</v>
      </c>
      <c r="AA44" s="7">
        <v>20.227</v>
      </c>
      <c r="AB44" s="7">
        <v>20.481999999999999</v>
      </c>
      <c r="AC44" s="7">
        <v>21.288</v>
      </c>
      <c r="AD44" s="7">
        <v>18.914999999999999</v>
      </c>
      <c r="AE44" s="7">
        <v>18.977</v>
      </c>
      <c r="AF44" s="7">
        <v>20.472999999999999</v>
      </c>
      <c r="AG44" s="7">
        <v>18.326000000000001</v>
      </c>
      <c r="AH44" s="7">
        <v>17.628</v>
      </c>
      <c r="AI44" s="7">
        <v>17.193000000000001</v>
      </c>
      <c r="AJ44" s="7">
        <v>16.445</v>
      </c>
      <c r="AK44" s="7">
        <v>15.725</v>
      </c>
      <c r="AL44" s="7">
        <v>14.257</v>
      </c>
      <c r="AM44" s="7">
        <v>13.294</v>
      </c>
      <c r="AN44" s="7">
        <v>12.538</v>
      </c>
      <c r="AO44" s="7">
        <v>11.079000000000001</v>
      </c>
      <c r="AP44" s="7">
        <v>11.134</v>
      </c>
      <c r="AQ44" s="7">
        <v>11.429</v>
      </c>
      <c r="AR44" s="7">
        <v>12.641</v>
      </c>
      <c r="AS44" s="7">
        <v>13.098000000000001</v>
      </c>
      <c r="AT44" s="7">
        <v>14.24</v>
      </c>
      <c r="AU44" s="7">
        <v>14.564</v>
      </c>
      <c r="AV44" s="7">
        <v>13.667999999999999</v>
      </c>
      <c r="AW44" s="7">
        <v>14.173</v>
      </c>
      <c r="AX44" s="7">
        <v>13.476000000000001</v>
      </c>
      <c r="AY44" s="7">
        <v>14.429</v>
      </c>
      <c r="AZ44" s="7">
        <v>13.87</v>
      </c>
      <c r="BA44" s="7">
        <v>13.632999999999999</v>
      </c>
      <c r="BB44" s="7">
        <v>13.52</v>
      </c>
      <c r="BC44" s="7">
        <v>14.182</v>
      </c>
      <c r="BD44" s="7">
        <v>15.154</v>
      </c>
      <c r="BE44" s="7">
        <v>14.478999999999999</v>
      </c>
      <c r="BF44" s="7">
        <v>14.617000000000001</v>
      </c>
      <c r="BG44" s="7">
        <v>13.694000000000001</v>
      </c>
      <c r="BH44" s="7">
        <v>14.358000000000001</v>
      </c>
      <c r="BI44" s="7">
        <v>14.843999999999999</v>
      </c>
      <c r="BJ44" s="7">
        <v>14.808999999999999</v>
      </c>
      <c r="BK44" s="7">
        <v>16.119</v>
      </c>
      <c r="BL44" s="7">
        <v>15.961</v>
      </c>
      <c r="BM44" s="7">
        <v>15.576000000000001</v>
      </c>
      <c r="BN44" s="7">
        <v>15.634</v>
      </c>
      <c r="BO44" s="7">
        <v>14.225</v>
      </c>
      <c r="BP44" s="7">
        <v>14.614000000000001</v>
      </c>
      <c r="BQ44" s="7">
        <v>14.095000000000001</v>
      </c>
      <c r="BR44" s="7">
        <v>13.901</v>
      </c>
      <c r="BS44" s="7">
        <v>14.12</v>
      </c>
      <c r="BT44" s="7">
        <v>14.417</v>
      </c>
      <c r="BU44" s="7">
        <v>15.064</v>
      </c>
      <c r="BV44" s="7">
        <v>20.91</v>
      </c>
      <c r="BW44" s="7">
        <v>19</v>
      </c>
      <c r="BX44" s="7">
        <v>17.443999999999999</v>
      </c>
    </row>
    <row r="45" spans="1:76" x14ac:dyDescent="0.2">
      <c r="A45" s="8" t="s">
        <v>464</v>
      </c>
      <c r="B45" s="8" t="s">
        <v>463</v>
      </c>
      <c r="C45" s="7">
        <v>8.9209999999999994</v>
      </c>
      <c r="D45" s="7">
        <v>6.8970000000000002</v>
      </c>
      <c r="E45" s="7">
        <v>5.282</v>
      </c>
      <c r="F45" s="7">
        <v>5.6820000000000004</v>
      </c>
      <c r="G45" s="7">
        <v>4.173</v>
      </c>
      <c r="H45" s="7">
        <v>5.07</v>
      </c>
      <c r="I45" s="7">
        <v>5.7329999999999997</v>
      </c>
      <c r="J45" s="7">
        <v>3.8450000000000002</v>
      </c>
      <c r="K45" s="7">
        <v>3.5579999999999998</v>
      </c>
      <c r="L45" s="7">
        <v>3.9870000000000001</v>
      </c>
      <c r="M45" s="7">
        <v>3.0139999999999998</v>
      </c>
      <c r="N45" s="7">
        <v>4.843</v>
      </c>
      <c r="O45" s="7">
        <v>4.4240000000000004</v>
      </c>
      <c r="P45" s="7">
        <v>6.4269999999999996</v>
      </c>
      <c r="Q45" s="7">
        <v>5.4050000000000002</v>
      </c>
      <c r="R45" s="7">
        <v>3.9809999999999999</v>
      </c>
      <c r="S45" s="7">
        <v>4.0220000000000002</v>
      </c>
      <c r="T45" s="7">
        <v>3.4430000000000001</v>
      </c>
      <c r="U45" s="7">
        <v>4.2569999999999997</v>
      </c>
      <c r="V45" s="7">
        <v>4.1109999999999998</v>
      </c>
      <c r="W45" s="7">
        <v>2.7240000000000002</v>
      </c>
      <c r="X45" s="7">
        <v>5.1289999999999996</v>
      </c>
      <c r="Y45" s="7">
        <v>5.0389999999999997</v>
      </c>
      <c r="Z45" s="7">
        <v>4.5810000000000004</v>
      </c>
      <c r="AA45" s="7">
        <v>4.3979999999999997</v>
      </c>
      <c r="AB45" s="7">
        <v>4.4160000000000004</v>
      </c>
      <c r="AC45" s="7">
        <v>7.0369999999999999</v>
      </c>
      <c r="AD45" s="7">
        <v>4.67</v>
      </c>
      <c r="AE45" s="7">
        <v>5.0679999999999996</v>
      </c>
      <c r="AF45" s="7">
        <v>6.4020000000000001</v>
      </c>
      <c r="AG45" s="7">
        <v>4.1859999999999999</v>
      </c>
      <c r="AH45" s="7">
        <v>3.2090000000000001</v>
      </c>
      <c r="AI45" s="7">
        <v>4.2759999999999998</v>
      </c>
      <c r="AJ45" s="7">
        <v>4.649</v>
      </c>
      <c r="AK45" s="7">
        <v>4.3849999999999998</v>
      </c>
      <c r="AL45" s="7">
        <v>3.3809999999999998</v>
      </c>
      <c r="AM45" s="7">
        <v>3.2029999999999998</v>
      </c>
      <c r="AN45" s="7">
        <v>2.145</v>
      </c>
      <c r="AO45" s="7">
        <v>0.109</v>
      </c>
      <c r="AP45" s="7">
        <v>0.32500000000000001</v>
      </c>
      <c r="AQ45" s="7">
        <v>-4.1000000000000002E-2</v>
      </c>
      <c r="AR45" s="7">
        <v>1.891</v>
      </c>
      <c r="AS45" s="7">
        <v>2.8769999999999998</v>
      </c>
      <c r="AT45" s="7">
        <v>5.0460000000000003</v>
      </c>
      <c r="AU45" s="7">
        <v>5.8390000000000004</v>
      </c>
      <c r="AV45" s="7">
        <v>4.4240000000000004</v>
      </c>
      <c r="AW45" s="7">
        <v>5.0629999999999997</v>
      </c>
      <c r="AX45" s="7">
        <v>4.3259999999999996</v>
      </c>
      <c r="AY45" s="7">
        <v>5.3780000000000001</v>
      </c>
      <c r="AZ45" s="7">
        <v>4.5410000000000004</v>
      </c>
      <c r="BA45" s="7">
        <v>4.8550000000000004</v>
      </c>
      <c r="BB45" s="7">
        <v>4.5030000000000001</v>
      </c>
      <c r="BC45" s="7">
        <v>4.6929999999999996</v>
      </c>
      <c r="BD45" s="7">
        <v>5.5759999999999996</v>
      </c>
      <c r="BE45" s="7">
        <v>4.5789999999999997</v>
      </c>
      <c r="BF45" s="7">
        <v>4.0039999999999996</v>
      </c>
      <c r="BG45" s="7">
        <v>3.1760000000000002</v>
      </c>
      <c r="BH45" s="7">
        <v>3.6459999999999999</v>
      </c>
      <c r="BI45" s="7">
        <v>3.9630000000000001</v>
      </c>
      <c r="BJ45" s="7">
        <v>3.944</v>
      </c>
      <c r="BK45" s="7">
        <v>6.7640000000000002</v>
      </c>
      <c r="BL45" s="7">
        <v>6.5839999999999996</v>
      </c>
      <c r="BM45" s="7">
        <v>5.9189999999999996</v>
      </c>
      <c r="BN45" s="7">
        <v>6.165</v>
      </c>
      <c r="BO45" s="7">
        <v>4.6630000000000003</v>
      </c>
      <c r="BP45" s="7">
        <v>5.1950000000000003</v>
      </c>
      <c r="BQ45" s="7">
        <v>4.7830000000000004</v>
      </c>
      <c r="BR45" s="7">
        <v>4.47</v>
      </c>
      <c r="BS45" s="7">
        <v>4.1619999999999999</v>
      </c>
      <c r="BT45" s="7">
        <v>4.2640000000000002</v>
      </c>
      <c r="BU45" s="7">
        <v>4.6230000000000002</v>
      </c>
      <c r="BV45" s="7">
        <v>11.223000000000001</v>
      </c>
      <c r="BW45" s="7">
        <v>7.8140000000000001</v>
      </c>
      <c r="BX45" s="7">
        <v>6.149</v>
      </c>
    </row>
    <row r="47" spans="1:76" x14ac:dyDescent="0.2">
      <c r="A47" s="5" t="s">
        <v>235</v>
      </c>
    </row>
    <row r="48" spans="1:76" x14ac:dyDescent="0.2">
      <c r="A48" s="6" t="s">
        <v>462</v>
      </c>
    </row>
    <row r="49" spans="1:1" x14ac:dyDescent="0.2">
      <c r="A49" s="6" t="s">
        <v>461</v>
      </c>
    </row>
    <row r="50" spans="1:1" x14ac:dyDescent="0.2">
      <c r="A50" s="6" t="s">
        <v>460</v>
      </c>
    </row>
    <row r="51" spans="1:1" x14ac:dyDescent="0.2">
      <c r="A51" s="6" t="s">
        <v>459</v>
      </c>
    </row>
    <row r="52" spans="1:1" x14ac:dyDescent="0.2">
      <c r="A52" s="6" t="s">
        <v>458</v>
      </c>
    </row>
    <row r="53" spans="1:1" x14ac:dyDescent="0.2">
      <c r="A53" s="6" t="s">
        <v>457</v>
      </c>
    </row>
    <row r="54" spans="1:1" x14ac:dyDescent="0.2">
      <c r="A54" s="6" t="s">
        <v>456</v>
      </c>
    </row>
    <row r="55" spans="1:1" x14ac:dyDescent="0.2">
      <c r="A55" s="6" t="s">
        <v>455</v>
      </c>
    </row>
    <row r="56" spans="1:1" x14ac:dyDescent="0.2">
      <c r="A56" s="6" t="s">
        <v>454</v>
      </c>
    </row>
    <row r="57" spans="1:1" x14ac:dyDescent="0.2">
      <c r="A57" s="6" t="s">
        <v>453</v>
      </c>
    </row>
    <row r="58" spans="1:1" x14ac:dyDescent="0.2">
      <c r="A58" s="6" t="s">
        <v>452</v>
      </c>
    </row>
    <row r="59" spans="1:1" x14ac:dyDescent="0.2">
      <c r="A59" s="6" t="s">
        <v>451</v>
      </c>
    </row>
    <row r="60" spans="1:1" x14ac:dyDescent="0.2">
      <c r="A60" s="6" t="s">
        <v>450</v>
      </c>
    </row>
  </sheetData>
  <hyperlinks>
    <hyperlink ref="A47" r:id="rId1" xr:uid="{218D0358-2008-B745-99AA-5F4E8D50E25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136"/>
  <sheetViews>
    <sheetView workbookViewId="0">
      <pane xSplit="2" ySplit="5" topLeftCell="BM92" activePane="bottomRight" state="frozen"/>
      <selection pane="topRight"/>
      <selection pane="bottomLeft"/>
      <selection pane="bottomRight"/>
    </sheetView>
  </sheetViews>
  <sheetFormatPr baseColWidth="10" defaultColWidth="8.83203125" defaultRowHeight="15" x14ac:dyDescent="0.2"/>
  <cols>
    <col min="1" max="1" width="19.6640625" bestFit="1" customWidth="1"/>
    <col min="2" max="2" width="56.6640625" bestFit="1" customWidth="1"/>
    <col min="3" max="76" width="13" customWidth="1"/>
  </cols>
  <sheetData>
    <row r="1" spans="1:76" x14ac:dyDescent="0.2">
      <c r="A1" s="1" t="s">
        <v>234</v>
      </c>
    </row>
    <row r="2" spans="1:76" x14ac:dyDescent="0.2">
      <c r="A2" s="1" t="s">
        <v>92</v>
      </c>
    </row>
    <row r="3" spans="1:76" x14ac:dyDescent="0.2">
      <c r="A3" s="2" t="s">
        <v>0</v>
      </c>
    </row>
    <row r="5" spans="1:76" ht="12.75" customHeight="1" x14ac:dyDescent="0.2">
      <c r="C5" s="3" t="s">
        <v>1</v>
      </c>
      <c r="D5" s="3" t="s">
        <v>2</v>
      </c>
      <c r="E5" s="3" t="s">
        <v>3</v>
      </c>
      <c r="F5" s="3" t="s">
        <v>4</v>
      </c>
      <c r="G5" s="3" t="s">
        <v>5</v>
      </c>
      <c r="H5" s="3" t="s">
        <v>6</v>
      </c>
      <c r="I5" s="3" t="s">
        <v>7</v>
      </c>
      <c r="J5" s="3" t="s">
        <v>8</v>
      </c>
      <c r="K5" s="3" t="s">
        <v>9</v>
      </c>
      <c r="L5" s="3" t="s">
        <v>10</v>
      </c>
      <c r="M5" s="3" t="s">
        <v>11</v>
      </c>
      <c r="N5" s="3" t="s">
        <v>12</v>
      </c>
      <c r="O5" s="3" t="s">
        <v>13</v>
      </c>
      <c r="P5" s="3" t="s">
        <v>14</v>
      </c>
      <c r="Q5" s="3" t="s">
        <v>15</v>
      </c>
      <c r="R5" s="3" t="s">
        <v>16</v>
      </c>
      <c r="S5" s="3" t="s">
        <v>17</v>
      </c>
      <c r="T5" s="3" t="s">
        <v>18</v>
      </c>
      <c r="U5" s="3" t="s">
        <v>19</v>
      </c>
      <c r="V5" s="3" t="s">
        <v>20</v>
      </c>
      <c r="W5" s="3" t="s">
        <v>21</v>
      </c>
      <c r="X5" s="3" t="s">
        <v>22</v>
      </c>
      <c r="Y5" s="3" t="s">
        <v>23</v>
      </c>
      <c r="Z5" s="3" t="s">
        <v>24</v>
      </c>
      <c r="AA5" s="3" t="s">
        <v>25</v>
      </c>
      <c r="AB5" s="3" t="s">
        <v>26</v>
      </c>
      <c r="AC5" s="3" t="s">
        <v>27</v>
      </c>
      <c r="AD5" s="3" t="s">
        <v>28</v>
      </c>
      <c r="AE5" s="3" t="s">
        <v>29</v>
      </c>
      <c r="AF5" s="3" t="s">
        <v>30</v>
      </c>
      <c r="AG5" s="3" t="s">
        <v>31</v>
      </c>
      <c r="AH5" s="3" t="s">
        <v>32</v>
      </c>
      <c r="AI5" s="3" t="s">
        <v>33</v>
      </c>
      <c r="AJ5" s="3" t="s">
        <v>34</v>
      </c>
      <c r="AK5" s="3" t="s">
        <v>35</v>
      </c>
      <c r="AL5" s="3" t="s">
        <v>36</v>
      </c>
      <c r="AM5" s="3" t="s">
        <v>37</v>
      </c>
      <c r="AN5" s="3" t="s">
        <v>38</v>
      </c>
      <c r="AO5" s="3" t="s">
        <v>39</v>
      </c>
      <c r="AP5" s="3" t="s">
        <v>40</v>
      </c>
      <c r="AQ5" s="3" t="s">
        <v>41</v>
      </c>
      <c r="AR5" s="3" t="s">
        <v>42</v>
      </c>
      <c r="AS5" s="3" t="s">
        <v>43</v>
      </c>
      <c r="AT5" s="3" t="s">
        <v>44</v>
      </c>
      <c r="AU5" s="3" t="s">
        <v>45</v>
      </c>
      <c r="AV5" s="3" t="s">
        <v>46</v>
      </c>
      <c r="AW5" s="3" t="s">
        <v>47</v>
      </c>
      <c r="AX5" s="3" t="s">
        <v>48</v>
      </c>
      <c r="AY5" s="3" t="s">
        <v>49</v>
      </c>
      <c r="AZ5" s="3" t="s">
        <v>50</v>
      </c>
      <c r="BA5" s="3" t="s">
        <v>51</v>
      </c>
      <c r="BB5" s="3" t="s">
        <v>52</v>
      </c>
      <c r="BC5" s="3" t="s">
        <v>53</v>
      </c>
      <c r="BD5" s="3" t="s">
        <v>54</v>
      </c>
      <c r="BE5" s="3" t="s">
        <v>55</v>
      </c>
      <c r="BF5" s="3" t="s">
        <v>56</v>
      </c>
      <c r="BG5" s="3" t="s">
        <v>57</v>
      </c>
      <c r="BH5" s="3" t="s">
        <v>58</v>
      </c>
      <c r="BI5" s="3" t="s">
        <v>59</v>
      </c>
      <c r="BJ5" s="3" t="s">
        <v>60</v>
      </c>
      <c r="BK5" s="3" t="s">
        <v>61</v>
      </c>
      <c r="BL5" s="3" t="s">
        <v>62</v>
      </c>
      <c r="BM5" s="3" t="s">
        <v>63</v>
      </c>
      <c r="BN5" s="3" t="s">
        <v>64</v>
      </c>
      <c r="BO5" s="3" t="s">
        <v>65</v>
      </c>
      <c r="BP5" s="3" t="s">
        <v>66</v>
      </c>
      <c r="BQ5" s="3" t="s">
        <v>67</v>
      </c>
      <c r="BR5" s="3" t="s">
        <v>68</v>
      </c>
      <c r="BS5" s="3" t="s">
        <v>69</v>
      </c>
      <c r="BT5" s="3" t="s">
        <v>70</v>
      </c>
      <c r="BU5" s="3" t="s">
        <v>71</v>
      </c>
      <c r="BV5" s="3" t="s">
        <v>72</v>
      </c>
      <c r="BW5" s="3" t="s">
        <v>73</v>
      </c>
      <c r="BX5" s="3" t="s">
        <v>74</v>
      </c>
    </row>
    <row r="6" spans="1:76" x14ac:dyDescent="0.2">
      <c r="B6" t="s">
        <v>75</v>
      </c>
    </row>
    <row r="7" spans="1:76" x14ac:dyDescent="0.2">
      <c r="B7" t="s">
        <v>76</v>
      </c>
    </row>
    <row r="8" spans="1:76" x14ac:dyDescent="0.2">
      <c r="A8" s="3" t="s">
        <v>77</v>
      </c>
      <c r="B8" s="3" t="s">
        <v>78</v>
      </c>
      <c r="C8" s="4">
        <v>7.718</v>
      </c>
      <c r="D8" s="4">
        <v>8.7029999999999994</v>
      </c>
      <c r="E8" s="4">
        <v>10.537000000000001</v>
      </c>
      <c r="F8" s="4">
        <v>12.025</v>
      </c>
      <c r="G8" s="4">
        <v>12.595000000000001</v>
      </c>
      <c r="H8" s="4">
        <v>13.349</v>
      </c>
      <c r="I8" s="4">
        <v>14.348000000000001</v>
      </c>
      <c r="J8" s="4">
        <v>15.522</v>
      </c>
      <c r="K8" s="4">
        <v>17.248000000000001</v>
      </c>
      <c r="L8" s="4">
        <v>19.631</v>
      </c>
      <c r="M8" s="4">
        <v>20.805</v>
      </c>
      <c r="N8" s="4">
        <v>22.609000000000002</v>
      </c>
      <c r="O8" s="4">
        <v>23.995000000000001</v>
      </c>
      <c r="P8" s="4">
        <v>26.937000000000001</v>
      </c>
      <c r="Q8" s="4">
        <v>29.535</v>
      </c>
      <c r="R8" s="4">
        <v>31.536999999999999</v>
      </c>
      <c r="S8" s="4">
        <v>34.03</v>
      </c>
      <c r="T8" s="4">
        <v>36.372</v>
      </c>
      <c r="U8" s="4">
        <v>39.024000000000001</v>
      </c>
      <c r="V8" s="4">
        <v>41.290999999999997</v>
      </c>
      <c r="W8" s="4">
        <v>45.35</v>
      </c>
      <c r="X8" s="4">
        <v>49.728000000000002</v>
      </c>
      <c r="Y8" s="4">
        <v>53.573999999999998</v>
      </c>
      <c r="Z8" s="4">
        <v>59.183</v>
      </c>
      <c r="AA8" s="4">
        <v>65.703999999999994</v>
      </c>
      <c r="AB8" s="4">
        <v>74.099999999999994</v>
      </c>
      <c r="AC8" s="4">
        <v>81.573999999999998</v>
      </c>
      <c r="AD8" s="4">
        <v>90.816000000000003</v>
      </c>
      <c r="AE8" s="4">
        <v>105.711</v>
      </c>
      <c r="AF8" s="4">
        <v>118.245</v>
      </c>
      <c r="AG8" s="4">
        <v>129.24299999999999</v>
      </c>
      <c r="AH8" s="4">
        <v>143.899</v>
      </c>
      <c r="AI8" s="4">
        <v>159.48099999999999</v>
      </c>
      <c r="AJ8" s="4">
        <v>180.91900000000001</v>
      </c>
      <c r="AK8" s="4">
        <v>196.12799999999999</v>
      </c>
      <c r="AL8" s="4">
        <v>211.595</v>
      </c>
      <c r="AM8" s="4">
        <v>217.34700000000001</v>
      </c>
      <c r="AN8" s="4">
        <v>230.46299999999999</v>
      </c>
      <c r="AO8" s="4">
        <v>237.05799999999999</v>
      </c>
      <c r="AP8" s="4">
        <v>250.59299999999999</v>
      </c>
      <c r="AQ8" s="4">
        <v>266.89800000000002</v>
      </c>
      <c r="AR8" s="4">
        <v>276.767</v>
      </c>
      <c r="AS8" s="4">
        <v>276.32900000000001</v>
      </c>
      <c r="AT8" s="4">
        <v>290.339</v>
      </c>
      <c r="AU8" s="4">
        <v>287.28300000000002</v>
      </c>
      <c r="AV8" s="4">
        <v>291.64999999999998</v>
      </c>
      <c r="AW8" s="4">
        <v>299.48399999999998</v>
      </c>
      <c r="AX8" s="4">
        <v>307.94</v>
      </c>
      <c r="AY8" s="4">
        <v>317.43400000000003</v>
      </c>
      <c r="AZ8" s="4">
        <v>316.40800000000002</v>
      </c>
      <c r="BA8" s="4">
        <v>323.83</v>
      </c>
      <c r="BB8" s="4">
        <v>333.72300000000001</v>
      </c>
      <c r="BC8" s="4">
        <v>346.65199999999999</v>
      </c>
      <c r="BD8" s="4">
        <v>357.86799999999999</v>
      </c>
      <c r="BE8" s="4">
        <v>365.48700000000002</v>
      </c>
      <c r="BF8" s="4">
        <v>376.77</v>
      </c>
      <c r="BG8" s="4">
        <v>385.91699999999997</v>
      </c>
      <c r="BH8" s="4">
        <v>399.435</v>
      </c>
      <c r="BI8" s="4">
        <v>414.96199999999999</v>
      </c>
      <c r="BJ8" s="4">
        <v>427.53800000000001</v>
      </c>
      <c r="BK8" s="4">
        <v>418.10599999999999</v>
      </c>
      <c r="BL8" s="4">
        <v>424.14600000000002</v>
      </c>
      <c r="BM8" s="4">
        <v>427.548</v>
      </c>
      <c r="BN8" s="4">
        <v>433.87200000000001</v>
      </c>
      <c r="BO8" s="4">
        <v>435.59800000000001</v>
      </c>
      <c r="BP8" s="4">
        <v>439.19499999999999</v>
      </c>
      <c r="BQ8" s="4">
        <v>439.31700000000001</v>
      </c>
      <c r="BR8" s="4">
        <v>439.64</v>
      </c>
      <c r="BS8" s="4">
        <v>443.13400000000001</v>
      </c>
      <c r="BT8" s="4">
        <v>449.91199999999998</v>
      </c>
      <c r="BU8" s="4">
        <v>461.21600000000001</v>
      </c>
      <c r="BV8" s="4">
        <v>449.10899999999998</v>
      </c>
      <c r="BW8" s="4">
        <v>479.23399999999998</v>
      </c>
      <c r="BX8" s="4">
        <v>506.25099999999998</v>
      </c>
    </row>
    <row r="9" spans="1:76" x14ac:dyDescent="0.2">
      <c r="A9" s="3" t="s">
        <v>79</v>
      </c>
      <c r="B9" s="3" t="s">
        <v>80</v>
      </c>
      <c r="AF9" s="4">
        <v>98.570999999999998</v>
      </c>
      <c r="AG9" s="4">
        <v>106.568</v>
      </c>
      <c r="AH9" s="4">
        <v>118.858</v>
      </c>
      <c r="AI9" s="4">
        <v>130.15199999999999</v>
      </c>
      <c r="AJ9" s="4">
        <v>148.023</v>
      </c>
      <c r="AK9" s="4">
        <v>158.63900000000001</v>
      </c>
      <c r="AL9" s="4">
        <v>169.68799999999999</v>
      </c>
      <c r="AM9" s="4">
        <v>171.154</v>
      </c>
      <c r="AN9" s="4">
        <v>181.47399999999999</v>
      </c>
      <c r="AO9" s="4">
        <v>182.815</v>
      </c>
      <c r="AP9" s="4">
        <v>190.95099999999999</v>
      </c>
      <c r="AQ9" s="4">
        <v>201.36199999999999</v>
      </c>
      <c r="AR9" s="4">
        <v>206.46199999999999</v>
      </c>
      <c r="AS9" s="4">
        <v>201.13499999999999</v>
      </c>
      <c r="AT9" s="4">
        <v>209.107</v>
      </c>
      <c r="AU9" s="4">
        <v>200.816</v>
      </c>
      <c r="AV9" s="4">
        <v>200.59200000000001</v>
      </c>
      <c r="AW9" s="4">
        <v>203.61199999999999</v>
      </c>
      <c r="AX9" s="4">
        <v>207.79499999999999</v>
      </c>
      <c r="AY9" s="4">
        <v>212.90899999999999</v>
      </c>
      <c r="AZ9" s="4">
        <v>206.822</v>
      </c>
      <c r="BA9" s="4">
        <v>210.00800000000001</v>
      </c>
      <c r="BB9" s="4">
        <v>216.33199999999999</v>
      </c>
      <c r="BC9" s="4">
        <v>223.66</v>
      </c>
      <c r="BD9" s="4">
        <v>229.39</v>
      </c>
      <c r="BE9" s="4">
        <v>231.495</v>
      </c>
      <c r="BF9" s="4">
        <v>236.64400000000001</v>
      </c>
      <c r="BG9" s="4">
        <v>238.58099999999999</v>
      </c>
      <c r="BH9" s="4">
        <v>243.899</v>
      </c>
      <c r="BI9" s="4">
        <v>251.15199999999999</v>
      </c>
      <c r="BJ9" s="4">
        <v>256.74099999999999</v>
      </c>
      <c r="BK9" s="4">
        <v>242.07400000000001</v>
      </c>
      <c r="BL9" s="4">
        <v>243.178</v>
      </c>
      <c r="BM9" s="4">
        <v>242.56100000000001</v>
      </c>
      <c r="BN9" s="4">
        <v>243.102</v>
      </c>
      <c r="BO9" s="4">
        <v>239.85300000000001</v>
      </c>
      <c r="BP9" s="4">
        <v>240.56700000000001</v>
      </c>
      <c r="BQ9" s="4">
        <v>237.95099999999999</v>
      </c>
      <c r="BR9" s="4">
        <v>235.858</v>
      </c>
      <c r="BS9" s="4">
        <v>236.54400000000001</v>
      </c>
      <c r="BT9" s="4">
        <v>241.71199999999999</v>
      </c>
      <c r="BU9" s="4">
        <v>248.428</v>
      </c>
      <c r="BV9" s="4">
        <v>234.55799999999999</v>
      </c>
      <c r="BW9" s="4">
        <v>258.68700000000001</v>
      </c>
    </row>
    <row r="10" spans="1:76" x14ac:dyDescent="0.2">
      <c r="A10" s="3" t="s">
        <v>81</v>
      </c>
      <c r="B10" s="3" t="s">
        <v>82</v>
      </c>
      <c r="AF10" s="4">
        <v>19.673999999999999</v>
      </c>
      <c r="AG10" s="4">
        <v>22.675000000000001</v>
      </c>
      <c r="AH10" s="4">
        <v>25.04</v>
      </c>
      <c r="AI10" s="4">
        <v>29.329000000000001</v>
      </c>
      <c r="AJ10" s="4">
        <v>32.896999999999998</v>
      </c>
      <c r="AK10" s="4">
        <v>37.488999999999997</v>
      </c>
      <c r="AL10" s="4">
        <v>41.905999999999999</v>
      </c>
      <c r="AM10" s="4">
        <v>46.192999999999998</v>
      </c>
      <c r="AN10" s="4">
        <v>48.99</v>
      </c>
      <c r="AO10" s="4">
        <v>54.244</v>
      </c>
      <c r="AP10" s="4">
        <v>59.642000000000003</v>
      </c>
      <c r="AQ10" s="4">
        <v>65.536000000000001</v>
      </c>
      <c r="AR10" s="4">
        <v>70.305000000000007</v>
      </c>
      <c r="AS10" s="4">
        <v>75.194000000000003</v>
      </c>
      <c r="AT10" s="4">
        <v>81.231999999999999</v>
      </c>
      <c r="AU10" s="4">
        <v>86.465999999999994</v>
      </c>
      <c r="AV10" s="4">
        <v>91.057000000000002</v>
      </c>
      <c r="AW10" s="4">
        <v>95.872</v>
      </c>
      <c r="AX10" s="4">
        <v>100.145</v>
      </c>
      <c r="AY10" s="4">
        <v>104.524</v>
      </c>
      <c r="AZ10" s="4">
        <v>109.586</v>
      </c>
      <c r="BA10" s="4">
        <v>113.821</v>
      </c>
      <c r="BB10" s="4">
        <v>117.392</v>
      </c>
      <c r="BC10" s="4">
        <v>122.991</v>
      </c>
      <c r="BD10" s="4">
        <v>128.47800000000001</v>
      </c>
      <c r="BE10" s="4">
        <v>133.99199999999999</v>
      </c>
      <c r="BF10" s="4">
        <v>140.126</v>
      </c>
      <c r="BG10" s="4">
        <v>147.33600000000001</v>
      </c>
      <c r="BH10" s="4">
        <v>155.535</v>
      </c>
      <c r="BI10" s="4">
        <v>163.81100000000001</v>
      </c>
      <c r="BJ10" s="4">
        <v>170.797</v>
      </c>
      <c r="BK10" s="4">
        <v>176.03200000000001</v>
      </c>
      <c r="BL10" s="4">
        <v>180.96799999999999</v>
      </c>
      <c r="BM10" s="4">
        <v>184.98699999999999</v>
      </c>
      <c r="BN10" s="4">
        <v>190.77</v>
      </c>
      <c r="BO10" s="4">
        <v>195.745</v>
      </c>
      <c r="BP10" s="4">
        <v>198.62799999999999</v>
      </c>
      <c r="BQ10" s="4">
        <v>201.36600000000001</v>
      </c>
      <c r="BR10" s="4">
        <v>203.78200000000001</v>
      </c>
      <c r="BS10" s="4">
        <v>206.59</v>
      </c>
      <c r="BT10" s="4">
        <v>208.20099999999999</v>
      </c>
      <c r="BU10" s="4">
        <v>212.78800000000001</v>
      </c>
      <c r="BV10" s="4">
        <v>214.55099999999999</v>
      </c>
      <c r="BW10" s="4">
        <v>220.548</v>
      </c>
    </row>
    <row r="11" spans="1:76" x14ac:dyDescent="0.2">
      <c r="B11" t="s">
        <v>83</v>
      </c>
    </row>
    <row r="12" spans="1:76" x14ac:dyDescent="0.2">
      <c r="A12" s="3" t="s">
        <v>84</v>
      </c>
      <c r="B12" s="3" t="s">
        <v>85</v>
      </c>
      <c r="C12" s="4">
        <v>2.9329999999999998</v>
      </c>
      <c r="D12" s="4">
        <v>3.2050000000000001</v>
      </c>
      <c r="E12" s="4">
        <v>4.0129999999999999</v>
      </c>
      <c r="F12" s="4">
        <v>4.5819999999999999</v>
      </c>
      <c r="G12" s="4">
        <v>4.9729999999999999</v>
      </c>
      <c r="H12" s="4">
        <v>5.28</v>
      </c>
      <c r="I12" s="4">
        <v>5.8179999999999996</v>
      </c>
      <c r="J12" s="4">
        <v>6.4749999999999996</v>
      </c>
      <c r="K12" s="4">
        <v>7.0990000000000002</v>
      </c>
      <c r="L12" s="4">
        <v>7.9770000000000003</v>
      </c>
      <c r="M12" s="4">
        <v>8.6519999999999992</v>
      </c>
      <c r="N12" s="4">
        <v>9.0589999999999993</v>
      </c>
      <c r="O12" s="4">
        <v>9.8179999999999996</v>
      </c>
      <c r="P12" s="4">
        <v>10.682</v>
      </c>
      <c r="Q12" s="4">
        <v>12.007</v>
      </c>
      <c r="R12" s="4">
        <v>12.744</v>
      </c>
      <c r="S12" s="4">
        <v>13.803000000000001</v>
      </c>
      <c r="T12" s="4">
        <v>14.244999999999999</v>
      </c>
      <c r="U12" s="4">
        <v>14.859</v>
      </c>
      <c r="V12" s="4">
        <v>15.132999999999999</v>
      </c>
      <c r="W12" s="4">
        <v>16.847999999999999</v>
      </c>
      <c r="X12" s="4">
        <v>18.523</v>
      </c>
      <c r="Y12" s="4">
        <v>20.393999999999998</v>
      </c>
      <c r="Z12" s="4">
        <v>22.268000000000001</v>
      </c>
      <c r="AA12" s="4">
        <v>24.638000000000002</v>
      </c>
      <c r="AB12" s="4">
        <v>28.856000000000002</v>
      </c>
      <c r="AC12" s="4">
        <v>32.134</v>
      </c>
      <c r="AD12" s="4">
        <v>36.017000000000003</v>
      </c>
      <c r="AE12" s="4">
        <v>44.582999999999998</v>
      </c>
      <c r="AF12" s="4">
        <v>47.737000000000002</v>
      </c>
      <c r="AG12" s="4">
        <v>49.774000000000001</v>
      </c>
      <c r="AH12" s="4">
        <v>55.012999999999998</v>
      </c>
      <c r="AI12" s="4">
        <v>62.374000000000002</v>
      </c>
      <c r="AJ12" s="4">
        <v>69.804000000000002</v>
      </c>
      <c r="AK12" s="4">
        <v>73.474999999999994</v>
      </c>
      <c r="AL12" s="4">
        <v>80.941999999999993</v>
      </c>
      <c r="AM12" s="4">
        <v>78.528999999999996</v>
      </c>
      <c r="AN12" s="4">
        <v>86.013999999999996</v>
      </c>
      <c r="AO12" s="4">
        <v>86.17</v>
      </c>
      <c r="AP12" s="4">
        <v>90.025999999999996</v>
      </c>
      <c r="AQ12" s="4">
        <v>91.835999999999999</v>
      </c>
      <c r="AR12" s="4">
        <v>91.418999999999997</v>
      </c>
      <c r="AS12" s="4">
        <v>86.421999999999997</v>
      </c>
      <c r="AT12" s="4">
        <v>90.772999999999996</v>
      </c>
      <c r="AU12" s="4">
        <v>87.497</v>
      </c>
      <c r="AV12" s="4">
        <v>84.411000000000001</v>
      </c>
      <c r="AW12" s="4">
        <v>87.221999999999994</v>
      </c>
      <c r="AX12" s="4">
        <v>87.801000000000002</v>
      </c>
      <c r="AY12" s="4">
        <v>92.751000000000005</v>
      </c>
      <c r="AZ12" s="4">
        <v>83.293000000000006</v>
      </c>
      <c r="BA12" s="4">
        <v>83.494</v>
      </c>
      <c r="BB12" s="4">
        <v>79.489000000000004</v>
      </c>
      <c r="BC12" s="4">
        <v>77.947999999999993</v>
      </c>
      <c r="BD12" s="4">
        <v>81.436999999999998</v>
      </c>
      <c r="BE12" s="4">
        <v>82.534999999999997</v>
      </c>
      <c r="BF12" s="4">
        <v>80.793999999999997</v>
      </c>
      <c r="BG12" s="4">
        <v>82.108999999999995</v>
      </c>
      <c r="BH12" s="4">
        <v>81.816999999999993</v>
      </c>
      <c r="BI12" s="4">
        <v>79.346999999999994</v>
      </c>
      <c r="BJ12" s="4">
        <v>79.206000000000003</v>
      </c>
      <c r="BK12" s="4">
        <v>86.162000000000006</v>
      </c>
      <c r="BL12" s="4">
        <v>90.355000000000004</v>
      </c>
      <c r="BM12" s="4">
        <v>86.86</v>
      </c>
      <c r="BN12" s="4">
        <v>88.268000000000001</v>
      </c>
      <c r="BO12" s="4">
        <v>91.007999999999996</v>
      </c>
      <c r="BP12" s="4">
        <v>90.867999999999995</v>
      </c>
      <c r="BQ12" s="4">
        <v>87.881</v>
      </c>
      <c r="BR12" s="4">
        <v>83.346000000000004</v>
      </c>
      <c r="BS12" s="4">
        <v>80.114000000000004</v>
      </c>
      <c r="BT12" s="4">
        <v>80.265000000000001</v>
      </c>
      <c r="BU12" s="4">
        <v>82.486000000000004</v>
      </c>
      <c r="BV12" s="4">
        <v>81.421999999999997</v>
      </c>
      <c r="BW12" s="4">
        <v>95.555000000000007</v>
      </c>
      <c r="BX12" s="4">
        <v>103.241</v>
      </c>
    </row>
    <row r="13" spans="1:76" x14ac:dyDescent="0.2">
      <c r="A13" s="3" t="s">
        <v>86</v>
      </c>
      <c r="B13" s="3" t="s">
        <v>87</v>
      </c>
      <c r="C13" s="4">
        <v>4.7850000000000001</v>
      </c>
      <c r="D13" s="4">
        <v>5.4980000000000002</v>
      </c>
      <c r="E13" s="4">
        <v>6.5229999999999997</v>
      </c>
      <c r="F13" s="4">
        <v>7.4429999999999996</v>
      </c>
      <c r="G13" s="4">
        <v>7.6210000000000004</v>
      </c>
      <c r="H13" s="4">
        <v>8.0690000000000008</v>
      </c>
      <c r="I13" s="4">
        <v>8.5299999999999994</v>
      </c>
      <c r="J13" s="4">
        <v>9.0470000000000006</v>
      </c>
      <c r="K13" s="4">
        <v>10.148999999999999</v>
      </c>
      <c r="L13" s="4">
        <v>11.654999999999999</v>
      </c>
      <c r="M13" s="4">
        <v>12.153</v>
      </c>
      <c r="N13" s="4">
        <v>13.551</v>
      </c>
      <c r="O13" s="4">
        <v>14.177</v>
      </c>
      <c r="P13" s="4">
        <v>16.254999999999999</v>
      </c>
      <c r="Q13" s="4">
        <v>17.527999999999999</v>
      </c>
      <c r="R13" s="4">
        <v>18.792999999999999</v>
      </c>
      <c r="S13" s="4">
        <v>20.227</v>
      </c>
      <c r="T13" s="4">
        <v>22.126999999999999</v>
      </c>
      <c r="U13" s="4">
        <v>24.164999999999999</v>
      </c>
      <c r="V13" s="4">
        <v>26.158000000000001</v>
      </c>
      <c r="W13" s="4">
        <v>28.501999999999999</v>
      </c>
      <c r="X13" s="4">
        <v>31.204000000000001</v>
      </c>
      <c r="Y13" s="4">
        <v>33.18</v>
      </c>
      <c r="Z13" s="4">
        <v>36.914999999999999</v>
      </c>
      <c r="AA13" s="4">
        <v>41.067</v>
      </c>
      <c r="AB13" s="4">
        <v>45.244</v>
      </c>
      <c r="AC13" s="4">
        <v>49.44</v>
      </c>
      <c r="AD13" s="4">
        <v>54.798999999999999</v>
      </c>
      <c r="AE13" s="4">
        <v>61.128</v>
      </c>
      <c r="AF13" s="4">
        <v>70.507999999999996</v>
      </c>
      <c r="AG13" s="4">
        <v>79.47</v>
      </c>
      <c r="AH13" s="4">
        <v>88.885999999999996</v>
      </c>
      <c r="AI13" s="4">
        <v>97.106999999999999</v>
      </c>
      <c r="AJ13" s="4">
        <v>111.11499999999999</v>
      </c>
      <c r="AK13" s="4">
        <v>122.65300000000001</v>
      </c>
      <c r="AL13" s="4">
        <v>130.65199999999999</v>
      </c>
      <c r="AM13" s="4">
        <v>138.81800000000001</v>
      </c>
      <c r="AN13" s="4">
        <v>144.44900000000001</v>
      </c>
      <c r="AO13" s="4">
        <v>150.88900000000001</v>
      </c>
      <c r="AP13" s="4">
        <v>160.566</v>
      </c>
      <c r="AQ13" s="4">
        <v>175.06200000000001</v>
      </c>
      <c r="AR13" s="4">
        <v>185.34800000000001</v>
      </c>
      <c r="AS13" s="4">
        <v>189.90799999999999</v>
      </c>
      <c r="AT13" s="4">
        <v>199.565</v>
      </c>
      <c r="AU13" s="4">
        <v>199.786</v>
      </c>
      <c r="AV13" s="4">
        <v>207.239</v>
      </c>
      <c r="AW13" s="4">
        <v>212.262</v>
      </c>
      <c r="AX13" s="4">
        <v>220.13900000000001</v>
      </c>
      <c r="AY13" s="4">
        <v>224.68199999999999</v>
      </c>
      <c r="AZ13" s="4">
        <v>233.11500000000001</v>
      </c>
      <c r="BA13" s="4">
        <v>240.33500000000001</v>
      </c>
      <c r="BB13" s="4">
        <v>254.23400000000001</v>
      </c>
      <c r="BC13" s="4">
        <v>268.70299999999997</v>
      </c>
      <c r="BD13" s="4">
        <v>276.43099999999998</v>
      </c>
      <c r="BE13" s="4">
        <v>282.952</v>
      </c>
      <c r="BF13" s="4">
        <v>295.976</v>
      </c>
      <c r="BG13" s="4">
        <v>303.80799999999999</v>
      </c>
      <c r="BH13" s="4">
        <v>317.61700000000002</v>
      </c>
      <c r="BI13" s="4">
        <v>335.61599999999999</v>
      </c>
      <c r="BJ13" s="4">
        <v>348.33199999999999</v>
      </c>
      <c r="BK13" s="4">
        <v>331.94499999999999</v>
      </c>
      <c r="BL13" s="4">
        <v>333.791</v>
      </c>
      <c r="BM13" s="4">
        <v>340.68799999999999</v>
      </c>
      <c r="BN13" s="4">
        <v>345.60300000000001</v>
      </c>
      <c r="BO13" s="4">
        <v>344.59</v>
      </c>
      <c r="BP13" s="4">
        <v>348.327</v>
      </c>
      <c r="BQ13" s="4">
        <v>351.43700000000001</v>
      </c>
      <c r="BR13" s="4">
        <v>356.29399999999998</v>
      </c>
      <c r="BS13" s="4">
        <v>363.02</v>
      </c>
      <c r="BT13" s="4">
        <v>369.64800000000002</v>
      </c>
      <c r="BU13" s="4">
        <v>378.73</v>
      </c>
      <c r="BV13" s="4">
        <v>367.68700000000001</v>
      </c>
      <c r="BW13" s="4">
        <v>383.67899999999997</v>
      </c>
      <c r="BX13" s="4">
        <v>403.01</v>
      </c>
    </row>
    <row r="14" spans="1:76" x14ac:dyDescent="0.2">
      <c r="A14" s="3" t="s">
        <v>88</v>
      </c>
      <c r="B14" s="3" t="s">
        <v>89</v>
      </c>
      <c r="AF14" s="4">
        <v>11.622999999999999</v>
      </c>
      <c r="AG14" s="4">
        <v>13.579000000000001</v>
      </c>
      <c r="AH14" s="4">
        <v>16.382999999999999</v>
      </c>
      <c r="AI14" s="4">
        <v>18.911000000000001</v>
      </c>
      <c r="AJ14" s="4">
        <v>21.71</v>
      </c>
      <c r="AK14" s="4">
        <v>23.774999999999999</v>
      </c>
      <c r="AL14" s="4">
        <v>25.411000000000001</v>
      </c>
      <c r="AM14" s="4">
        <v>26.459</v>
      </c>
      <c r="AN14" s="4">
        <v>27.634</v>
      </c>
      <c r="AO14" s="4">
        <v>29.073</v>
      </c>
      <c r="AP14" s="4">
        <v>31.077000000000002</v>
      </c>
      <c r="AQ14" s="4">
        <v>33.539000000000001</v>
      </c>
      <c r="AR14" s="4">
        <v>36.110999999999997</v>
      </c>
      <c r="AS14" s="4">
        <v>38.444000000000003</v>
      </c>
      <c r="AT14" s="4">
        <v>39.201000000000001</v>
      </c>
      <c r="AU14" s="4">
        <v>39.448999999999998</v>
      </c>
      <c r="AV14" s="4">
        <v>39.899000000000001</v>
      </c>
      <c r="AW14" s="4">
        <v>39.694000000000003</v>
      </c>
      <c r="AX14" s="4">
        <v>39.96</v>
      </c>
      <c r="AY14" s="4">
        <v>40.860999999999997</v>
      </c>
      <c r="AZ14" s="4">
        <v>41.688000000000002</v>
      </c>
      <c r="BA14" s="4">
        <v>42.646999999999998</v>
      </c>
      <c r="BB14" s="4">
        <v>44.295000000000002</v>
      </c>
      <c r="BC14" s="4">
        <v>46.305</v>
      </c>
      <c r="BD14" s="4">
        <v>48.247</v>
      </c>
      <c r="BE14" s="4">
        <v>50.670999999999999</v>
      </c>
      <c r="BF14" s="4">
        <v>54.09</v>
      </c>
      <c r="BG14" s="4">
        <v>57.415999999999997</v>
      </c>
      <c r="BH14" s="4">
        <v>62.036999999999999</v>
      </c>
      <c r="BI14" s="4">
        <v>66.373999999999995</v>
      </c>
      <c r="BJ14" s="4">
        <v>71.626000000000005</v>
      </c>
      <c r="BK14" s="4">
        <v>70.736000000000004</v>
      </c>
      <c r="BL14" s="4">
        <v>72.52</v>
      </c>
      <c r="BM14" s="4">
        <v>74.823999999999998</v>
      </c>
      <c r="BN14" s="4">
        <v>75.605000000000004</v>
      </c>
      <c r="BO14" s="4">
        <v>75.298000000000002</v>
      </c>
      <c r="BP14" s="4">
        <v>76.819000000000003</v>
      </c>
      <c r="BQ14" s="4">
        <v>77.305999999999997</v>
      </c>
      <c r="BR14" s="4">
        <v>77.899000000000001</v>
      </c>
      <c r="BS14" s="4">
        <v>80.914000000000001</v>
      </c>
      <c r="BT14" s="4">
        <v>84.331000000000003</v>
      </c>
      <c r="BU14" s="4">
        <v>88.572999999999993</v>
      </c>
      <c r="BV14" s="4">
        <v>92.391999999999996</v>
      </c>
      <c r="BW14" s="4">
        <v>98.429000000000002</v>
      </c>
      <c r="BX14" s="4">
        <v>108.01300000000001</v>
      </c>
    </row>
    <row r="15" spans="1:76" x14ac:dyDescent="0.2">
      <c r="A15" s="3" t="s">
        <v>90</v>
      </c>
      <c r="B15" s="3" t="s">
        <v>91</v>
      </c>
      <c r="AF15" s="4">
        <v>58.884999999999998</v>
      </c>
      <c r="AG15" s="4">
        <v>65.891000000000005</v>
      </c>
      <c r="AH15" s="4">
        <v>72.504000000000005</v>
      </c>
      <c r="AI15" s="4">
        <v>78.195999999999998</v>
      </c>
      <c r="AJ15" s="4">
        <v>89.405000000000001</v>
      </c>
      <c r="AK15" s="4">
        <v>98.878</v>
      </c>
      <c r="AL15" s="4">
        <v>105.242</v>
      </c>
      <c r="AM15" s="4">
        <v>112.358</v>
      </c>
      <c r="AN15" s="4">
        <v>116.815</v>
      </c>
      <c r="AO15" s="4">
        <v>121.815</v>
      </c>
      <c r="AP15" s="4">
        <v>129.489</v>
      </c>
      <c r="AQ15" s="4">
        <v>141.523</v>
      </c>
      <c r="AR15" s="4">
        <v>149.23699999999999</v>
      </c>
      <c r="AS15" s="4">
        <v>151.464</v>
      </c>
      <c r="AT15" s="4">
        <v>160.364</v>
      </c>
      <c r="AU15" s="4">
        <v>160.33699999999999</v>
      </c>
      <c r="AV15" s="4">
        <v>167.34</v>
      </c>
      <c r="AW15" s="4">
        <v>172.56899999999999</v>
      </c>
      <c r="AX15" s="4">
        <v>180.179</v>
      </c>
      <c r="AY15" s="4">
        <v>183.822</v>
      </c>
      <c r="AZ15" s="4">
        <v>191.42699999999999</v>
      </c>
      <c r="BA15" s="4">
        <v>197.68799999999999</v>
      </c>
      <c r="BB15" s="4">
        <v>209.93899999999999</v>
      </c>
      <c r="BC15" s="4">
        <v>222.398</v>
      </c>
      <c r="BD15" s="4">
        <v>228.184</v>
      </c>
      <c r="BE15" s="4">
        <v>232.28100000000001</v>
      </c>
      <c r="BF15" s="4">
        <v>241.886</v>
      </c>
      <c r="BG15" s="4">
        <v>246.39099999999999</v>
      </c>
      <c r="BH15" s="4">
        <v>255.58099999999999</v>
      </c>
      <c r="BI15" s="4">
        <v>269.24200000000002</v>
      </c>
      <c r="BJ15" s="4">
        <v>276.70600000000002</v>
      </c>
      <c r="BK15" s="4">
        <v>261.209</v>
      </c>
      <c r="BL15" s="4">
        <v>261.27</v>
      </c>
      <c r="BM15" s="4">
        <v>265.863</v>
      </c>
      <c r="BN15" s="4">
        <v>269.99900000000002</v>
      </c>
      <c r="BO15" s="4">
        <v>269.29199999999997</v>
      </c>
      <c r="BP15" s="4">
        <v>271.50799999999998</v>
      </c>
      <c r="BQ15" s="4">
        <v>274.13099999999997</v>
      </c>
      <c r="BR15" s="4">
        <v>278.39499999999998</v>
      </c>
      <c r="BS15" s="4">
        <v>282.10599999999999</v>
      </c>
      <c r="BT15" s="4">
        <v>285.31700000000001</v>
      </c>
      <c r="BU15" s="4">
        <v>290.15699999999998</v>
      </c>
      <c r="BV15" s="4">
        <v>275.29500000000002</v>
      </c>
      <c r="BW15" s="4">
        <v>285.25099999999998</v>
      </c>
      <c r="BX15" s="4">
        <v>294.99700000000001</v>
      </c>
    </row>
    <row r="16" spans="1:76" x14ac:dyDescent="0.2">
      <c r="B16" t="s">
        <v>92</v>
      </c>
    </row>
    <row r="17" spans="1:76" x14ac:dyDescent="0.2">
      <c r="B17" t="s">
        <v>93</v>
      </c>
    </row>
    <row r="18" spans="1:76" x14ac:dyDescent="0.2">
      <c r="B18" t="s">
        <v>76</v>
      </c>
    </row>
    <row r="19" spans="1:76" x14ac:dyDescent="0.2">
      <c r="A19" s="3" t="s">
        <v>86</v>
      </c>
      <c r="B19" s="3" t="s">
        <v>87</v>
      </c>
      <c r="C19" s="4">
        <v>4.7850000000000001</v>
      </c>
      <c r="D19" s="4">
        <v>5.4980000000000002</v>
      </c>
      <c r="E19" s="4">
        <v>6.5229999999999997</v>
      </c>
      <c r="F19" s="4">
        <v>7.4429999999999996</v>
      </c>
      <c r="G19" s="4">
        <v>7.6210000000000004</v>
      </c>
      <c r="H19" s="4">
        <v>8.0690000000000008</v>
      </c>
      <c r="I19" s="4">
        <v>8.5299999999999994</v>
      </c>
      <c r="J19" s="4">
        <v>9.0470000000000006</v>
      </c>
      <c r="K19" s="4">
        <v>10.148999999999999</v>
      </c>
      <c r="L19" s="4">
        <v>11.654999999999999</v>
      </c>
      <c r="M19" s="4">
        <v>12.153</v>
      </c>
      <c r="N19" s="4">
        <v>13.551</v>
      </c>
      <c r="O19" s="4">
        <v>14.177</v>
      </c>
      <c r="P19" s="4">
        <v>16.254999999999999</v>
      </c>
      <c r="Q19" s="4">
        <v>17.527999999999999</v>
      </c>
      <c r="R19" s="4">
        <v>18.792999999999999</v>
      </c>
      <c r="S19" s="4">
        <v>20.227</v>
      </c>
      <c r="T19" s="4">
        <v>22.126999999999999</v>
      </c>
      <c r="U19" s="4">
        <v>24.164999999999999</v>
      </c>
      <c r="V19" s="4">
        <v>26.158000000000001</v>
      </c>
      <c r="W19" s="4">
        <v>28.501999999999999</v>
      </c>
      <c r="X19" s="4">
        <v>31.204000000000001</v>
      </c>
      <c r="Y19" s="4">
        <v>33.18</v>
      </c>
      <c r="Z19" s="4">
        <v>36.914999999999999</v>
      </c>
      <c r="AA19" s="4">
        <v>41.067</v>
      </c>
      <c r="AB19" s="4">
        <v>45.244</v>
      </c>
      <c r="AC19" s="4">
        <v>49.44</v>
      </c>
      <c r="AD19" s="4">
        <v>54.798999999999999</v>
      </c>
      <c r="AE19" s="4">
        <v>61.128</v>
      </c>
      <c r="AF19" s="4">
        <v>70.507999999999996</v>
      </c>
      <c r="AG19" s="4">
        <v>79.47</v>
      </c>
      <c r="AH19" s="4">
        <v>88.885999999999996</v>
      </c>
      <c r="AI19" s="4">
        <v>97.106999999999999</v>
      </c>
      <c r="AJ19" s="4">
        <v>111.11499999999999</v>
      </c>
      <c r="AK19" s="4">
        <v>122.65300000000001</v>
      </c>
      <c r="AL19" s="4">
        <v>130.65199999999999</v>
      </c>
      <c r="AM19" s="4">
        <v>138.81800000000001</v>
      </c>
      <c r="AN19" s="4">
        <v>144.44900000000001</v>
      </c>
      <c r="AO19" s="4">
        <v>150.88900000000001</v>
      </c>
      <c r="AP19" s="4">
        <v>160.566</v>
      </c>
      <c r="AQ19" s="4">
        <v>175.06200000000001</v>
      </c>
      <c r="AR19" s="4">
        <v>185.34800000000001</v>
      </c>
      <c r="AS19" s="4">
        <v>189.90799999999999</v>
      </c>
      <c r="AT19" s="4">
        <v>199.565</v>
      </c>
      <c r="AU19" s="4">
        <v>199.786</v>
      </c>
      <c r="AV19" s="4">
        <v>207.239</v>
      </c>
      <c r="AW19" s="4">
        <v>212.262</v>
      </c>
      <c r="AX19" s="4">
        <v>220.13900000000001</v>
      </c>
      <c r="AY19" s="4">
        <v>224.68199999999999</v>
      </c>
      <c r="AZ19" s="4">
        <v>233.11500000000001</v>
      </c>
      <c r="BA19" s="4">
        <v>240.33500000000001</v>
      </c>
      <c r="BB19" s="4">
        <v>254.23400000000001</v>
      </c>
      <c r="BC19" s="4">
        <v>268.70299999999997</v>
      </c>
      <c r="BD19" s="4">
        <v>276.43099999999998</v>
      </c>
      <c r="BE19" s="4">
        <v>282.952</v>
      </c>
      <c r="BF19" s="4">
        <v>295.976</v>
      </c>
      <c r="BG19" s="4">
        <v>303.80799999999999</v>
      </c>
      <c r="BH19" s="4">
        <v>317.61700000000002</v>
      </c>
      <c r="BI19" s="4">
        <v>335.61599999999999</v>
      </c>
      <c r="BJ19" s="4">
        <v>348.33199999999999</v>
      </c>
      <c r="BK19" s="4">
        <v>331.94499999999999</v>
      </c>
      <c r="BL19" s="4">
        <v>333.791</v>
      </c>
      <c r="BM19" s="4">
        <v>340.68799999999999</v>
      </c>
      <c r="BN19" s="4">
        <v>345.60300000000001</v>
      </c>
      <c r="BO19" s="4">
        <v>344.59</v>
      </c>
      <c r="BP19" s="4">
        <v>348.327</v>
      </c>
      <c r="BQ19" s="4">
        <v>351.43700000000001</v>
      </c>
      <c r="BR19" s="4">
        <v>356.29399999999998</v>
      </c>
      <c r="BS19" s="4">
        <v>363.02</v>
      </c>
      <c r="BT19" s="4">
        <v>369.64800000000002</v>
      </c>
      <c r="BU19" s="4">
        <v>378.73</v>
      </c>
      <c r="BV19" s="4">
        <v>367.68700000000001</v>
      </c>
      <c r="BW19" s="4">
        <v>383.67899999999997</v>
      </c>
      <c r="BX19" s="4">
        <v>403.01</v>
      </c>
    </row>
    <row r="20" spans="1:76" x14ac:dyDescent="0.2">
      <c r="B20" t="s">
        <v>83</v>
      </c>
    </row>
    <row r="21" spans="1:76" x14ac:dyDescent="0.2">
      <c r="A21" s="3" t="s">
        <v>94</v>
      </c>
      <c r="B21" s="3" t="s">
        <v>95</v>
      </c>
      <c r="C21" s="4">
        <v>0.90700000000000003</v>
      </c>
      <c r="D21" s="4">
        <v>0.97799999999999998</v>
      </c>
      <c r="E21" s="4">
        <v>1.08</v>
      </c>
      <c r="F21" s="4">
        <v>1.1890000000000001</v>
      </c>
      <c r="G21" s="4">
        <v>1.331</v>
      </c>
      <c r="H21" s="4">
        <v>1.4390000000000001</v>
      </c>
      <c r="I21" s="4">
        <v>1.54</v>
      </c>
      <c r="J21" s="4">
        <v>1.645</v>
      </c>
      <c r="K21" s="4">
        <v>1.821</v>
      </c>
      <c r="L21" s="4">
        <v>2.0139999999999998</v>
      </c>
      <c r="M21" s="4">
        <v>2.2320000000000002</v>
      </c>
      <c r="N21" s="4">
        <v>2.3530000000000002</v>
      </c>
      <c r="O21" s="4">
        <v>2.5670000000000002</v>
      </c>
      <c r="P21" s="4">
        <v>2.8580000000000001</v>
      </c>
      <c r="Q21" s="4">
        <v>3.1640000000000001</v>
      </c>
      <c r="R21" s="4">
        <v>3.5110000000000001</v>
      </c>
      <c r="S21" s="4">
        <v>3.7909999999999999</v>
      </c>
      <c r="T21" s="4">
        <v>4.16</v>
      </c>
      <c r="U21" s="4">
        <v>4.4880000000000004</v>
      </c>
      <c r="V21" s="4">
        <v>5.0679999999999996</v>
      </c>
      <c r="W21" s="4">
        <v>5.5019999999999998</v>
      </c>
      <c r="X21" s="4">
        <v>5.9770000000000003</v>
      </c>
      <c r="Y21" s="4">
        <v>6.4409999999999998</v>
      </c>
      <c r="Z21" s="4">
        <v>6.8890000000000002</v>
      </c>
      <c r="AA21" s="4">
        <v>7.5990000000000002</v>
      </c>
      <c r="AB21" s="4">
        <v>8.7059999999999995</v>
      </c>
      <c r="AC21" s="4">
        <v>10.037000000000001</v>
      </c>
      <c r="AD21" s="4">
        <v>11.173999999999999</v>
      </c>
      <c r="AE21" s="4">
        <v>12.555999999999999</v>
      </c>
      <c r="AF21" s="4">
        <v>14.24</v>
      </c>
      <c r="AG21" s="4">
        <v>15.846</v>
      </c>
      <c r="AH21" s="4">
        <v>17.734000000000002</v>
      </c>
      <c r="AI21" s="4">
        <v>19.071000000000002</v>
      </c>
      <c r="AJ21" s="4">
        <v>21.641999999999999</v>
      </c>
      <c r="AK21" s="4">
        <v>23.016999999999999</v>
      </c>
      <c r="AL21" s="4">
        <v>24.568999999999999</v>
      </c>
      <c r="AM21" s="4">
        <v>25.266999999999999</v>
      </c>
      <c r="AN21" s="4">
        <v>25.465</v>
      </c>
      <c r="AO21" s="4">
        <v>25.975999999999999</v>
      </c>
      <c r="AP21" s="4">
        <v>27.443000000000001</v>
      </c>
      <c r="AQ21" s="4">
        <v>28.97</v>
      </c>
      <c r="AR21" s="4">
        <v>30.312999999999999</v>
      </c>
      <c r="AS21" s="4">
        <v>31.004000000000001</v>
      </c>
      <c r="AT21" s="4">
        <v>31.131</v>
      </c>
      <c r="AU21" s="4">
        <v>30.161999999999999</v>
      </c>
      <c r="AV21" s="4">
        <v>29.870999999999999</v>
      </c>
      <c r="AW21" s="4">
        <v>30.687000000000001</v>
      </c>
      <c r="AX21" s="4">
        <v>30.675000000000001</v>
      </c>
      <c r="AY21" s="4">
        <v>30.741</v>
      </c>
      <c r="AZ21" s="4">
        <v>31.481999999999999</v>
      </c>
      <c r="BA21" s="4">
        <v>32.5</v>
      </c>
      <c r="BB21" s="4">
        <v>34.082999999999998</v>
      </c>
      <c r="BC21" s="4">
        <v>34.69</v>
      </c>
      <c r="BD21" s="4">
        <v>35.408999999999999</v>
      </c>
      <c r="BE21" s="4">
        <v>36.091999999999999</v>
      </c>
      <c r="BF21" s="4">
        <v>37.283999999999999</v>
      </c>
      <c r="BG21" s="4">
        <v>38.146999999999998</v>
      </c>
      <c r="BH21" s="4">
        <v>38.988999999999997</v>
      </c>
      <c r="BI21" s="4">
        <v>40.43</v>
      </c>
      <c r="BJ21" s="4">
        <v>42.5</v>
      </c>
      <c r="BK21" s="4">
        <v>42.655999999999999</v>
      </c>
      <c r="BL21" s="4">
        <v>43.372</v>
      </c>
      <c r="BM21" s="4">
        <v>43.872999999999998</v>
      </c>
      <c r="BN21" s="4">
        <v>43.76</v>
      </c>
      <c r="BO21" s="4">
        <v>43.81</v>
      </c>
      <c r="BP21" s="4">
        <v>43.253</v>
      </c>
      <c r="BQ21" s="4">
        <v>42.695999999999998</v>
      </c>
      <c r="BR21" s="4">
        <v>42.484000000000002</v>
      </c>
      <c r="BS21" s="4">
        <v>42.133000000000003</v>
      </c>
      <c r="BT21" s="4">
        <v>42.628</v>
      </c>
      <c r="BU21" s="4">
        <v>42.359000000000002</v>
      </c>
      <c r="BV21" s="4">
        <v>38.625999999999998</v>
      </c>
      <c r="BW21" s="4">
        <v>40.984000000000002</v>
      </c>
      <c r="BX21" s="4">
        <v>42.356000000000002</v>
      </c>
    </row>
    <row r="22" spans="1:76" x14ac:dyDescent="0.2">
      <c r="A22" s="3" t="s">
        <v>96</v>
      </c>
      <c r="B22" s="3" t="s">
        <v>97</v>
      </c>
      <c r="C22" s="4">
        <v>0.76400000000000001</v>
      </c>
      <c r="D22" s="4">
        <v>0.81399999999999995</v>
      </c>
      <c r="E22" s="4">
        <v>0.90500000000000003</v>
      </c>
      <c r="F22" s="4">
        <v>0.99199999999999999</v>
      </c>
      <c r="G22" s="4">
        <v>1.109</v>
      </c>
      <c r="H22" s="4">
        <v>1.1950000000000001</v>
      </c>
      <c r="I22" s="4">
        <v>1.284</v>
      </c>
      <c r="J22" s="4">
        <v>1.3819999999999999</v>
      </c>
      <c r="K22" s="4">
        <v>1.5349999999999999</v>
      </c>
      <c r="L22" s="4">
        <v>1.6870000000000001</v>
      </c>
      <c r="M22" s="4">
        <v>1.8480000000000001</v>
      </c>
      <c r="N22" s="4">
        <v>1.95</v>
      </c>
      <c r="O22" s="4">
        <v>2.097</v>
      </c>
      <c r="P22" s="4">
        <v>2.3210000000000002</v>
      </c>
      <c r="Q22" s="4">
        <v>2.5659999999999998</v>
      </c>
      <c r="R22" s="4">
        <v>2.8439999999999999</v>
      </c>
      <c r="S22" s="4">
        <v>3.05</v>
      </c>
      <c r="T22" s="4">
        <v>3.3439999999999999</v>
      </c>
      <c r="U22" s="4">
        <v>3.585</v>
      </c>
      <c r="V22" s="4">
        <v>4.0209999999999999</v>
      </c>
      <c r="W22" s="4">
        <v>4.3369999999999997</v>
      </c>
      <c r="X22" s="4">
        <v>4.7050000000000001</v>
      </c>
      <c r="Y22" s="4">
        <v>5.0510000000000002</v>
      </c>
      <c r="Z22" s="4">
        <v>5.4029999999999996</v>
      </c>
      <c r="AA22" s="4">
        <v>5.9649999999999999</v>
      </c>
      <c r="AB22" s="4">
        <v>6.7759999999999998</v>
      </c>
      <c r="AC22" s="4">
        <v>7.67</v>
      </c>
      <c r="AD22" s="4">
        <v>8.5350000000000001</v>
      </c>
      <c r="AE22" s="4">
        <v>9.5340000000000007</v>
      </c>
      <c r="AF22" s="4">
        <v>10.831</v>
      </c>
      <c r="AG22" s="4">
        <v>12.097</v>
      </c>
      <c r="AH22" s="4">
        <v>13.427</v>
      </c>
      <c r="AI22" s="4">
        <v>14.451000000000001</v>
      </c>
      <c r="AJ22" s="4">
        <v>16.375</v>
      </c>
      <c r="AK22" s="4">
        <v>17.212</v>
      </c>
      <c r="AL22" s="4">
        <v>18.300999999999998</v>
      </c>
      <c r="AM22" s="4">
        <v>18.763000000000002</v>
      </c>
      <c r="AN22" s="4">
        <v>19.009</v>
      </c>
      <c r="AO22" s="4">
        <v>19.434000000000001</v>
      </c>
      <c r="AP22" s="4">
        <v>20.562999999999999</v>
      </c>
      <c r="AQ22" s="4">
        <v>21.625</v>
      </c>
      <c r="AR22" s="4">
        <v>22.466000000000001</v>
      </c>
      <c r="AS22" s="4">
        <v>23.071000000000002</v>
      </c>
      <c r="AT22" s="4">
        <v>23.302</v>
      </c>
      <c r="AU22" s="4">
        <v>22.686</v>
      </c>
      <c r="AV22" s="4">
        <v>22.571999999999999</v>
      </c>
      <c r="AW22" s="4">
        <v>23.388999999999999</v>
      </c>
      <c r="AX22" s="4">
        <v>23.545000000000002</v>
      </c>
      <c r="AY22" s="4">
        <v>23.747</v>
      </c>
      <c r="AZ22" s="4">
        <v>24.355</v>
      </c>
      <c r="BA22" s="4">
        <v>25.102</v>
      </c>
      <c r="BB22" s="4">
        <v>26.434000000000001</v>
      </c>
      <c r="BC22" s="4">
        <v>26.911000000000001</v>
      </c>
      <c r="BD22" s="4">
        <v>27.465</v>
      </c>
      <c r="BE22" s="4">
        <v>27.741</v>
      </c>
      <c r="BF22" s="4">
        <v>28.747</v>
      </c>
      <c r="BG22" s="4">
        <v>29.45</v>
      </c>
      <c r="BH22" s="4">
        <v>30.186</v>
      </c>
      <c r="BI22" s="4">
        <v>31.329000000000001</v>
      </c>
      <c r="BJ22" s="4">
        <v>32.954999999999998</v>
      </c>
      <c r="BK22" s="4">
        <v>33.040999999999997</v>
      </c>
      <c r="BL22" s="4">
        <v>33.616999999999997</v>
      </c>
      <c r="BM22" s="4">
        <v>33.459000000000003</v>
      </c>
      <c r="BN22" s="4">
        <v>33.332999999999998</v>
      </c>
      <c r="BO22" s="4">
        <v>33.363999999999997</v>
      </c>
      <c r="BP22" s="4">
        <v>32.688000000000002</v>
      </c>
      <c r="BQ22" s="4">
        <v>32.137999999999998</v>
      </c>
      <c r="BR22" s="4">
        <v>31.957000000000001</v>
      </c>
      <c r="BS22" s="4">
        <v>31.600999999999999</v>
      </c>
      <c r="BT22" s="4">
        <v>31.927</v>
      </c>
      <c r="BU22" s="4">
        <v>32.256999999999998</v>
      </c>
      <c r="BV22" s="4">
        <v>29.731000000000002</v>
      </c>
      <c r="BW22" s="4">
        <v>31.58</v>
      </c>
      <c r="BX22" s="4">
        <v>32.655999999999999</v>
      </c>
    </row>
    <row r="23" spans="1:76" x14ac:dyDescent="0.2">
      <c r="A23" s="3" t="s">
        <v>98</v>
      </c>
      <c r="B23" s="3" t="s">
        <v>99</v>
      </c>
      <c r="C23" s="4">
        <v>0.14299999999999999</v>
      </c>
      <c r="D23" s="4">
        <v>0.16400000000000001</v>
      </c>
      <c r="E23" s="4">
        <v>0.17499999999999999</v>
      </c>
      <c r="F23" s="4">
        <v>0.19700000000000001</v>
      </c>
      <c r="G23" s="4">
        <v>0.222</v>
      </c>
      <c r="H23" s="4">
        <v>0.245</v>
      </c>
      <c r="I23" s="4">
        <v>0.25600000000000001</v>
      </c>
      <c r="J23" s="4">
        <v>0.26400000000000001</v>
      </c>
      <c r="K23" s="4">
        <v>0.28599999999999998</v>
      </c>
      <c r="L23" s="4">
        <v>0.32700000000000001</v>
      </c>
      <c r="M23" s="4">
        <v>0.38400000000000001</v>
      </c>
      <c r="N23" s="4">
        <v>0.40300000000000002</v>
      </c>
      <c r="O23" s="4">
        <v>0.47</v>
      </c>
      <c r="P23" s="4">
        <v>0.53700000000000003</v>
      </c>
      <c r="Q23" s="4">
        <v>0.59799999999999998</v>
      </c>
      <c r="R23" s="4">
        <v>0.66700000000000004</v>
      </c>
      <c r="S23" s="4">
        <v>0.74099999999999999</v>
      </c>
      <c r="T23" s="4">
        <v>0.81599999999999995</v>
      </c>
      <c r="U23" s="4">
        <v>0.90300000000000002</v>
      </c>
      <c r="V23" s="4">
        <v>1.046</v>
      </c>
      <c r="W23" s="4">
        <v>1.165</v>
      </c>
      <c r="X23" s="4">
        <v>1.272</v>
      </c>
      <c r="Y23" s="4">
        <v>1.39</v>
      </c>
      <c r="Z23" s="4">
        <v>1.4850000000000001</v>
      </c>
      <c r="AA23" s="4">
        <v>1.6339999999999999</v>
      </c>
      <c r="AB23" s="4">
        <v>1.93</v>
      </c>
      <c r="AC23" s="4">
        <v>2.367</v>
      </c>
      <c r="AD23" s="4">
        <v>2.6389999999999998</v>
      </c>
      <c r="AE23" s="4">
        <v>3.0219999999999998</v>
      </c>
      <c r="AF23" s="4">
        <v>3.41</v>
      </c>
      <c r="AG23" s="4">
        <v>3.7490000000000001</v>
      </c>
      <c r="AH23" s="4">
        <v>4.3070000000000004</v>
      </c>
      <c r="AI23" s="4">
        <v>4.62</v>
      </c>
      <c r="AJ23" s="4">
        <v>5.266</v>
      </c>
      <c r="AK23" s="4">
        <v>5.8049999999999997</v>
      </c>
      <c r="AL23" s="4">
        <v>6.2679999999999998</v>
      </c>
      <c r="AM23" s="4">
        <v>6.5039999999999996</v>
      </c>
      <c r="AN23" s="4">
        <v>6.4560000000000004</v>
      </c>
      <c r="AO23" s="4">
        <v>6.5419999999999998</v>
      </c>
      <c r="AP23" s="4">
        <v>6.8810000000000002</v>
      </c>
      <c r="AQ23" s="4">
        <v>7.3449999999999998</v>
      </c>
      <c r="AR23" s="4">
        <v>7.8470000000000004</v>
      </c>
      <c r="AS23" s="4">
        <v>7.9329999999999998</v>
      </c>
      <c r="AT23" s="4">
        <v>7.8289999999999997</v>
      </c>
      <c r="AU23" s="4">
        <v>7.476</v>
      </c>
      <c r="AV23" s="4">
        <v>7.2990000000000004</v>
      </c>
      <c r="AW23" s="4">
        <v>7.298</v>
      </c>
      <c r="AX23" s="4">
        <v>7.13</v>
      </c>
      <c r="AY23" s="4">
        <v>6.9950000000000001</v>
      </c>
      <c r="AZ23" s="4">
        <v>7.1269999999999998</v>
      </c>
      <c r="BA23" s="4">
        <v>7.3979999999999997</v>
      </c>
      <c r="BB23" s="4">
        <v>7.649</v>
      </c>
      <c r="BC23" s="4">
        <v>7.7789999999999999</v>
      </c>
      <c r="BD23" s="4">
        <v>7.944</v>
      </c>
      <c r="BE23" s="4">
        <v>8.3510000000000009</v>
      </c>
      <c r="BF23" s="4">
        <v>8.5370000000000008</v>
      </c>
      <c r="BG23" s="4">
        <v>8.6969999999999992</v>
      </c>
      <c r="BH23" s="4">
        <v>8.8030000000000008</v>
      </c>
      <c r="BI23" s="4">
        <v>9.1020000000000003</v>
      </c>
      <c r="BJ23" s="4">
        <v>9.5449999999999999</v>
      </c>
      <c r="BK23" s="4">
        <v>9.6150000000000002</v>
      </c>
      <c r="BL23" s="4">
        <v>9.7550000000000008</v>
      </c>
      <c r="BM23" s="4">
        <v>10.414</v>
      </c>
      <c r="BN23" s="4">
        <v>10.427</v>
      </c>
      <c r="BO23" s="4">
        <v>10.446</v>
      </c>
      <c r="BP23" s="4">
        <v>10.565</v>
      </c>
      <c r="BQ23" s="4">
        <v>10.558</v>
      </c>
      <c r="BR23" s="4">
        <v>10.526999999999999</v>
      </c>
      <c r="BS23" s="4">
        <v>10.532</v>
      </c>
      <c r="BT23" s="4">
        <v>10.701000000000001</v>
      </c>
      <c r="BU23" s="4">
        <v>10.102</v>
      </c>
      <c r="BV23" s="4">
        <v>8.8949999999999996</v>
      </c>
      <c r="BW23" s="4">
        <v>9.4039999999999999</v>
      </c>
      <c r="BX23" s="4">
        <v>9.6999999999999993</v>
      </c>
    </row>
    <row r="24" spans="1:76" x14ac:dyDescent="0.2">
      <c r="A24" s="3" t="s">
        <v>100</v>
      </c>
      <c r="B24" s="3" t="s">
        <v>101</v>
      </c>
      <c r="C24" s="4">
        <v>0.14299999999999999</v>
      </c>
      <c r="D24" s="4">
        <v>0.16400000000000001</v>
      </c>
      <c r="E24" s="4">
        <v>0.17499999999999999</v>
      </c>
      <c r="F24" s="4">
        <v>0.19700000000000001</v>
      </c>
      <c r="G24" s="4">
        <v>0.222</v>
      </c>
      <c r="H24" s="4">
        <v>0.245</v>
      </c>
      <c r="I24" s="4">
        <v>0.25600000000000001</v>
      </c>
      <c r="J24" s="4">
        <v>0.26400000000000001</v>
      </c>
      <c r="K24" s="4">
        <v>0.28599999999999998</v>
      </c>
      <c r="L24" s="4">
        <v>0.32700000000000001</v>
      </c>
      <c r="M24" s="4">
        <v>0.38400000000000001</v>
      </c>
      <c r="N24" s="4">
        <v>0.40300000000000002</v>
      </c>
      <c r="O24" s="4">
        <v>0.47</v>
      </c>
      <c r="P24" s="4">
        <v>0.53700000000000003</v>
      </c>
      <c r="Q24" s="4">
        <v>0.59799999999999998</v>
      </c>
      <c r="R24" s="4">
        <v>0.66700000000000004</v>
      </c>
      <c r="S24" s="4">
        <v>0.74099999999999999</v>
      </c>
      <c r="T24" s="4">
        <v>0.81599999999999995</v>
      </c>
      <c r="U24" s="4">
        <v>0.90300000000000002</v>
      </c>
      <c r="V24" s="4">
        <v>1.046</v>
      </c>
      <c r="W24" s="4">
        <v>1.165</v>
      </c>
      <c r="X24" s="4">
        <v>1.272</v>
      </c>
      <c r="Y24" s="4">
        <v>1.39</v>
      </c>
      <c r="Z24" s="4">
        <v>1.4850000000000001</v>
      </c>
      <c r="AA24" s="4">
        <v>1.6339999999999999</v>
      </c>
      <c r="AB24" s="4">
        <v>1.93</v>
      </c>
      <c r="AC24" s="4">
        <v>2.367</v>
      </c>
      <c r="AD24" s="4">
        <v>2.6389999999999998</v>
      </c>
      <c r="AE24" s="4">
        <v>3.0219999999999998</v>
      </c>
      <c r="AF24" s="4">
        <v>3.41</v>
      </c>
      <c r="AG24" s="4">
        <v>3.7490000000000001</v>
      </c>
      <c r="AH24" s="4">
        <v>4.3070000000000004</v>
      </c>
      <c r="AI24" s="4">
        <v>4.62</v>
      </c>
      <c r="AJ24" s="4">
        <v>5.266</v>
      </c>
      <c r="AK24" s="4">
        <v>5.8049999999999997</v>
      </c>
      <c r="AL24" s="4">
        <v>6.2679999999999998</v>
      </c>
      <c r="AM24" s="4">
        <v>6.5039999999999996</v>
      </c>
      <c r="AN24" s="4">
        <v>6.4560000000000004</v>
      </c>
      <c r="AO24" s="4">
        <v>6.5419999999999998</v>
      </c>
      <c r="AP24" s="4">
        <v>6.8810000000000002</v>
      </c>
      <c r="AQ24" s="4">
        <v>7.3449999999999998</v>
      </c>
      <c r="AR24" s="4">
        <v>7.8470000000000004</v>
      </c>
      <c r="AS24" s="4">
        <v>7.9329999999999998</v>
      </c>
      <c r="AT24" s="4">
        <v>7.8289999999999997</v>
      </c>
      <c r="AU24" s="4">
        <v>7.476</v>
      </c>
      <c r="AV24" s="4">
        <v>7.2990000000000004</v>
      </c>
      <c r="AW24" s="4">
        <v>7.298</v>
      </c>
      <c r="AX24" s="4">
        <v>7.13</v>
      </c>
      <c r="AY24" s="4">
        <v>6.9950000000000001</v>
      </c>
      <c r="AZ24" s="4">
        <v>7.1269999999999998</v>
      </c>
      <c r="BA24" s="4">
        <v>7.3979999999999997</v>
      </c>
      <c r="BB24" s="4">
        <v>7.649</v>
      </c>
      <c r="BC24" s="4">
        <v>7.7789999999999999</v>
      </c>
      <c r="BD24" s="4">
        <v>7.944</v>
      </c>
      <c r="BE24" s="4">
        <v>8.3510000000000009</v>
      </c>
      <c r="BF24" s="4">
        <v>8.5370000000000008</v>
      </c>
      <c r="BG24" s="4">
        <v>8.6969999999999992</v>
      </c>
      <c r="BH24" s="4">
        <v>8.7970000000000006</v>
      </c>
      <c r="BI24" s="4">
        <v>9.0960000000000001</v>
      </c>
      <c r="BJ24" s="4">
        <v>9.5399999999999991</v>
      </c>
      <c r="BK24" s="4">
        <v>9.6050000000000004</v>
      </c>
      <c r="BL24" s="4">
        <v>9.7439999999999998</v>
      </c>
      <c r="BM24" s="4">
        <v>10.403</v>
      </c>
      <c r="BN24" s="4">
        <v>10.414999999999999</v>
      </c>
      <c r="BO24" s="4">
        <v>10.435</v>
      </c>
      <c r="BP24" s="4">
        <v>10.554</v>
      </c>
      <c r="BQ24" s="4">
        <v>10.547000000000001</v>
      </c>
      <c r="BR24" s="4">
        <v>10.515000000000001</v>
      </c>
      <c r="BS24" s="4">
        <v>10.52</v>
      </c>
      <c r="BT24" s="4">
        <v>10.689</v>
      </c>
      <c r="BU24" s="4">
        <v>10.092000000000001</v>
      </c>
      <c r="BV24" s="4">
        <v>8.8859999999999992</v>
      </c>
      <c r="BW24" s="4">
        <v>9.3949999999999996</v>
      </c>
      <c r="BX24" s="4">
        <v>9.6910000000000007</v>
      </c>
    </row>
    <row r="25" spans="1:76" x14ac:dyDescent="0.2">
      <c r="A25" s="3" t="s">
        <v>102</v>
      </c>
      <c r="B25" s="3" t="s">
        <v>103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0</v>
      </c>
      <c r="BG25" s="4">
        <v>0</v>
      </c>
      <c r="BH25" s="4">
        <v>6.0000000000000001E-3</v>
      </c>
      <c r="BI25" s="4">
        <v>6.0000000000000001E-3</v>
      </c>
      <c r="BJ25" s="4">
        <v>6.0000000000000001E-3</v>
      </c>
      <c r="BK25" s="4">
        <v>0.01</v>
      </c>
      <c r="BL25" s="4">
        <v>1.0999999999999999E-2</v>
      </c>
      <c r="BM25" s="4">
        <v>1.0999999999999999E-2</v>
      </c>
      <c r="BN25" s="4">
        <v>1.2E-2</v>
      </c>
      <c r="BO25" s="4">
        <v>1.0999999999999999E-2</v>
      </c>
      <c r="BP25" s="4">
        <v>1.0999999999999999E-2</v>
      </c>
      <c r="BQ25" s="4">
        <v>1.0999999999999999E-2</v>
      </c>
      <c r="BR25" s="4">
        <v>1.2E-2</v>
      </c>
      <c r="BS25" s="4">
        <v>1.2E-2</v>
      </c>
      <c r="BT25" s="4">
        <v>1.2E-2</v>
      </c>
      <c r="BU25" s="4">
        <v>0.01</v>
      </c>
      <c r="BV25" s="4">
        <v>8.9999999999999993E-3</v>
      </c>
      <c r="BW25" s="4">
        <v>8.9999999999999993E-3</v>
      </c>
      <c r="BX25" s="4">
        <v>8.9999999999999993E-3</v>
      </c>
    </row>
    <row r="26" spans="1:76" x14ac:dyDescent="0.2">
      <c r="A26" s="3" t="s">
        <v>104</v>
      </c>
      <c r="B26" s="3" t="s">
        <v>105</v>
      </c>
      <c r="C26" s="4">
        <v>9.1999999999999998E-2</v>
      </c>
      <c r="D26" s="4">
        <v>0.106</v>
      </c>
      <c r="E26" s="4">
        <v>0.111</v>
      </c>
      <c r="F26" s="4">
        <v>0.13200000000000001</v>
      </c>
      <c r="G26" s="4">
        <v>0.14000000000000001</v>
      </c>
      <c r="H26" s="4">
        <v>0.156</v>
      </c>
      <c r="I26" s="4">
        <v>0.17100000000000001</v>
      </c>
      <c r="J26" s="4">
        <v>0.18</v>
      </c>
      <c r="K26" s="4">
        <v>0.20499999999999999</v>
      </c>
      <c r="L26" s="4">
        <v>0.245</v>
      </c>
      <c r="M26" s="4">
        <v>0.27800000000000002</v>
      </c>
      <c r="N26" s="4">
        <v>0.316</v>
      </c>
      <c r="O26" s="4">
        <v>0.33600000000000002</v>
      </c>
      <c r="P26" s="4">
        <v>0.378</v>
      </c>
      <c r="Q26" s="4">
        <v>0.42</v>
      </c>
      <c r="R26" s="4">
        <v>0.47599999999999998</v>
      </c>
      <c r="S26" s="4">
        <v>0.51300000000000001</v>
      </c>
      <c r="T26" s="4">
        <v>0.56899999999999995</v>
      </c>
      <c r="U26" s="4">
        <v>0.59</v>
      </c>
      <c r="V26" s="4">
        <v>0.72</v>
      </c>
      <c r="W26" s="4">
        <v>0.69199999999999995</v>
      </c>
      <c r="X26" s="4">
        <v>0.69</v>
      </c>
      <c r="Y26" s="4">
        <v>0.72899999999999998</v>
      </c>
      <c r="Z26" s="4">
        <v>0.76100000000000001</v>
      </c>
      <c r="AA26" s="4">
        <v>1.208</v>
      </c>
      <c r="AB26" s="4">
        <v>0.42399999999999999</v>
      </c>
      <c r="AC26" s="4">
        <v>1.234</v>
      </c>
      <c r="AD26" s="4">
        <v>1.7969999999999999</v>
      </c>
      <c r="AE26" s="4">
        <v>1.8580000000000001</v>
      </c>
      <c r="AF26" s="4">
        <v>1.992</v>
      </c>
      <c r="AG26" s="4">
        <v>2.2759999999999998</v>
      </c>
      <c r="AH26" s="4">
        <v>2.831</v>
      </c>
      <c r="AI26" s="4">
        <v>3.2429999999999999</v>
      </c>
      <c r="AJ26" s="4">
        <v>3.7810000000000001</v>
      </c>
      <c r="AK26" s="4">
        <v>4.484</v>
      </c>
      <c r="AL26" s="4">
        <v>5.258</v>
      </c>
      <c r="AM26" s="4">
        <v>5.9779999999999998</v>
      </c>
      <c r="AN26" s="4">
        <v>6.4930000000000003</v>
      </c>
      <c r="AO26" s="4">
        <v>6.56</v>
      </c>
      <c r="AP26" s="4">
        <v>6.8680000000000003</v>
      </c>
      <c r="AQ26" s="4">
        <v>7.0990000000000002</v>
      </c>
      <c r="AR26" s="4">
        <v>7.5990000000000002</v>
      </c>
      <c r="AS26" s="4">
        <v>7.7489999999999997</v>
      </c>
      <c r="AT26" s="4">
        <v>7.9450000000000003</v>
      </c>
      <c r="AU26" s="4">
        <v>8.6859999999999999</v>
      </c>
      <c r="AV26" s="4">
        <v>9.234</v>
      </c>
      <c r="AW26" s="4">
        <v>9.6229999999999993</v>
      </c>
      <c r="AX26" s="4">
        <v>10.28</v>
      </c>
      <c r="AY26" s="4">
        <v>10.076000000000001</v>
      </c>
      <c r="AZ26" s="4">
        <v>10.712999999999999</v>
      </c>
      <c r="BA26" s="4">
        <v>10.971</v>
      </c>
      <c r="BB26" s="4">
        <v>11.189</v>
      </c>
      <c r="BC26" s="4">
        <v>11.103</v>
      </c>
      <c r="BD26" s="4">
        <v>11.683999999999999</v>
      </c>
      <c r="BE26" s="4">
        <v>12.185</v>
      </c>
      <c r="BF26" s="4">
        <v>12.872</v>
      </c>
      <c r="BG26" s="4">
        <v>13.711</v>
      </c>
      <c r="BH26" s="4">
        <v>14.356</v>
      </c>
      <c r="BI26" s="4">
        <v>14.942</v>
      </c>
      <c r="BJ26" s="4">
        <v>15.532999999999999</v>
      </c>
      <c r="BK26" s="4">
        <v>16.853999999999999</v>
      </c>
      <c r="BL26" s="4">
        <v>16.545999999999999</v>
      </c>
      <c r="BM26" s="4">
        <v>17.065999999999999</v>
      </c>
      <c r="BN26" s="4">
        <v>17.803000000000001</v>
      </c>
      <c r="BO26" s="4">
        <v>18.468</v>
      </c>
      <c r="BP26" s="4">
        <v>19.058</v>
      </c>
      <c r="BQ26" s="4">
        <v>19.542999999999999</v>
      </c>
      <c r="BR26" s="4">
        <v>20.271999999999998</v>
      </c>
      <c r="BS26" s="4">
        <v>20.725999999999999</v>
      </c>
      <c r="BT26" s="4">
        <v>21.425000000000001</v>
      </c>
      <c r="BU26" s="4">
        <v>21.824000000000002</v>
      </c>
      <c r="BV26" s="4">
        <v>22.155000000000001</v>
      </c>
      <c r="BW26" s="4">
        <v>22.547000000000001</v>
      </c>
      <c r="BX26" s="4">
        <v>23.863</v>
      </c>
    </row>
    <row r="27" spans="1:76" x14ac:dyDescent="0.2">
      <c r="A27" s="3" t="s">
        <v>106</v>
      </c>
      <c r="B27" s="3" t="s">
        <v>107</v>
      </c>
      <c r="AF27" s="4">
        <v>9.7000000000000003E-2</v>
      </c>
      <c r="AG27" s="4">
        <v>0.10100000000000001</v>
      </c>
      <c r="AH27" s="4">
        <v>0.114</v>
      </c>
      <c r="AI27" s="4">
        <v>0.11899999999999999</v>
      </c>
      <c r="AJ27" s="4">
        <v>0.14699999999999999</v>
      </c>
      <c r="AK27" s="4">
        <v>0.156</v>
      </c>
      <c r="AL27" s="4">
        <v>0.17</v>
      </c>
      <c r="AM27" s="4">
        <v>0.20399999999999999</v>
      </c>
      <c r="AN27" s="4">
        <v>0.20899999999999999</v>
      </c>
      <c r="AO27" s="4">
        <v>0.20899999999999999</v>
      </c>
      <c r="AP27" s="4">
        <v>0.20499999999999999</v>
      </c>
      <c r="AQ27" s="4">
        <v>0.23200000000000001</v>
      </c>
      <c r="AR27" s="4">
        <v>0.247</v>
      </c>
      <c r="AS27" s="4">
        <v>0.23799999999999999</v>
      </c>
      <c r="AT27" s="4">
        <v>0.28999999999999998</v>
      </c>
      <c r="AU27" s="4">
        <v>0.29899999999999999</v>
      </c>
      <c r="AV27" s="4">
        <v>0.32900000000000001</v>
      </c>
      <c r="AW27" s="4">
        <v>0.35</v>
      </c>
      <c r="AX27" s="4">
        <v>0.36799999999999999</v>
      </c>
      <c r="AY27" s="4">
        <v>0.33200000000000002</v>
      </c>
      <c r="AZ27" s="4">
        <v>0.31900000000000001</v>
      </c>
      <c r="BA27" s="4">
        <v>0.32800000000000001</v>
      </c>
      <c r="BB27" s="4">
        <v>0.39700000000000002</v>
      </c>
      <c r="BC27" s="4">
        <v>0.36799999999999999</v>
      </c>
      <c r="BD27" s="4">
        <v>0.41099999999999998</v>
      </c>
      <c r="BE27" s="4">
        <v>0.42399999999999999</v>
      </c>
      <c r="BF27" s="4">
        <v>0.46800000000000003</v>
      </c>
      <c r="BG27" s="4">
        <v>0.505</v>
      </c>
      <c r="BH27" s="4">
        <v>0.504</v>
      </c>
      <c r="BI27" s="4">
        <v>0.51700000000000002</v>
      </c>
      <c r="BJ27" s="4">
        <v>0.50800000000000001</v>
      </c>
      <c r="BK27" s="4">
        <v>0.55500000000000005</v>
      </c>
      <c r="BL27" s="4">
        <v>0.55000000000000004</v>
      </c>
      <c r="BM27" s="4">
        <v>0.52900000000000003</v>
      </c>
      <c r="BN27" s="4">
        <v>0.55900000000000005</v>
      </c>
      <c r="BO27" s="4">
        <v>0.59699999999999998</v>
      </c>
      <c r="BP27" s="4">
        <v>0.59499999999999997</v>
      </c>
      <c r="BQ27" s="4">
        <v>0.57099999999999995</v>
      </c>
      <c r="BR27" s="4">
        <v>0.55200000000000005</v>
      </c>
      <c r="BS27" s="4">
        <v>0.53300000000000003</v>
      </c>
      <c r="BT27" s="4">
        <v>0.55300000000000005</v>
      </c>
      <c r="BU27" s="4">
        <v>0.66700000000000004</v>
      </c>
      <c r="BV27" s="4">
        <v>0.622</v>
      </c>
      <c r="BW27" s="4">
        <v>0.64800000000000002</v>
      </c>
      <c r="BX27" s="4">
        <v>0.70299999999999996</v>
      </c>
    </row>
    <row r="28" spans="1:76" x14ac:dyDescent="0.2">
      <c r="A28" s="3" t="s">
        <v>108</v>
      </c>
      <c r="B28" s="3" t="s">
        <v>109</v>
      </c>
      <c r="AF28" s="4">
        <v>1.895</v>
      </c>
      <c r="AG28" s="4">
        <v>2.1760000000000002</v>
      </c>
      <c r="AH28" s="4">
        <v>2.7170000000000001</v>
      </c>
      <c r="AI28" s="4">
        <v>3.1240000000000001</v>
      </c>
      <c r="AJ28" s="4">
        <v>3.6339999999999999</v>
      </c>
      <c r="AK28" s="4">
        <v>4.3289999999999997</v>
      </c>
      <c r="AL28" s="4">
        <v>5.0880000000000001</v>
      </c>
      <c r="AM28" s="4">
        <v>5.774</v>
      </c>
      <c r="AN28" s="4">
        <v>6.2839999999999998</v>
      </c>
      <c r="AO28" s="4">
        <v>6.3520000000000003</v>
      </c>
      <c r="AP28" s="4">
        <v>6.6630000000000003</v>
      </c>
      <c r="AQ28" s="4">
        <v>6.8680000000000003</v>
      </c>
      <c r="AR28" s="4">
        <v>7.3529999999999998</v>
      </c>
      <c r="AS28" s="4">
        <v>7.5110000000000001</v>
      </c>
      <c r="AT28" s="4">
        <v>7.6550000000000002</v>
      </c>
      <c r="AU28" s="4">
        <v>8.3870000000000005</v>
      </c>
      <c r="AV28" s="4">
        <v>8.9049999999999994</v>
      </c>
      <c r="AW28" s="4">
        <v>9.2729999999999997</v>
      </c>
      <c r="AX28" s="4">
        <v>9.9120000000000008</v>
      </c>
      <c r="AY28" s="4">
        <v>9.7439999999999998</v>
      </c>
      <c r="AZ28" s="4">
        <v>10.394</v>
      </c>
      <c r="BA28" s="4">
        <v>10.643000000000001</v>
      </c>
      <c r="BB28" s="4">
        <v>10.792999999999999</v>
      </c>
      <c r="BC28" s="4">
        <v>10.734999999999999</v>
      </c>
      <c r="BD28" s="4">
        <v>11.273999999999999</v>
      </c>
      <c r="BE28" s="4">
        <v>11.760999999999999</v>
      </c>
      <c r="BF28" s="4">
        <v>12.404</v>
      </c>
      <c r="BG28" s="4">
        <v>13.206</v>
      </c>
      <c r="BH28" s="4">
        <v>13.852</v>
      </c>
      <c r="BI28" s="4">
        <v>14.425000000000001</v>
      </c>
      <c r="BJ28" s="4">
        <v>15.023999999999999</v>
      </c>
      <c r="BK28" s="4">
        <v>16.298999999999999</v>
      </c>
      <c r="BL28" s="4">
        <v>15.996</v>
      </c>
      <c r="BM28" s="4">
        <v>16.536999999999999</v>
      </c>
      <c r="BN28" s="4">
        <v>17.244</v>
      </c>
      <c r="BO28" s="4">
        <v>17.870999999999999</v>
      </c>
      <c r="BP28" s="4">
        <v>18.462</v>
      </c>
      <c r="BQ28" s="4">
        <v>18.972000000000001</v>
      </c>
      <c r="BR28" s="4">
        <v>19.719000000000001</v>
      </c>
      <c r="BS28" s="4">
        <v>20.193000000000001</v>
      </c>
      <c r="BT28" s="4">
        <v>20.87</v>
      </c>
      <c r="BU28" s="4">
        <v>21.157</v>
      </c>
      <c r="BV28" s="4">
        <v>21.533000000000001</v>
      </c>
      <c r="BW28" s="4">
        <v>21.899000000000001</v>
      </c>
      <c r="BX28" s="4">
        <v>23.16</v>
      </c>
    </row>
    <row r="29" spans="1:76" x14ac:dyDescent="0.2">
      <c r="A29" s="3" t="s">
        <v>110</v>
      </c>
      <c r="B29" s="3" t="s">
        <v>111</v>
      </c>
      <c r="C29" s="4">
        <v>-0.02</v>
      </c>
      <c r="D29" s="4">
        <v>-2.3E-2</v>
      </c>
      <c r="E29" s="4">
        <v>-2.7E-2</v>
      </c>
      <c r="F29" s="4">
        <v>-3.2000000000000001E-2</v>
      </c>
      <c r="G29" s="4">
        <v>-0.04</v>
      </c>
      <c r="H29" s="4">
        <v>-4.8000000000000001E-2</v>
      </c>
      <c r="I29" s="4">
        <v>-6.4000000000000001E-2</v>
      </c>
      <c r="J29" s="4">
        <v>-7.6999999999999999E-2</v>
      </c>
      <c r="K29" s="4">
        <v>-6.9000000000000006E-2</v>
      </c>
      <c r="L29" s="4">
        <v>-4.1000000000000002E-2</v>
      </c>
      <c r="M29" s="4">
        <v>-4.2000000000000003E-2</v>
      </c>
      <c r="N29" s="4">
        <v>-4.8000000000000001E-2</v>
      </c>
      <c r="O29" s="4">
        <v>-6.2E-2</v>
      </c>
      <c r="P29" s="4">
        <v>-7.4999999999999997E-2</v>
      </c>
      <c r="Q29" s="4">
        <v>-8.3000000000000004E-2</v>
      </c>
      <c r="R29" s="4">
        <v>-8.5000000000000006E-2</v>
      </c>
      <c r="S29" s="4">
        <v>-9.6000000000000002E-2</v>
      </c>
      <c r="T29" s="4">
        <v>-0.107</v>
      </c>
      <c r="U29" s="4">
        <v>-0.113</v>
      </c>
      <c r="V29" s="4">
        <v>-0.14799999999999999</v>
      </c>
      <c r="W29" s="4">
        <v>-0.153</v>
      </c>
      <c r="X29" s="4">
        <v>-0.14299999999999999</v>
      </c>
      <c r="Y29" s="4">
        <v>-0.157</v>
      </c>
      <c r="Z29" s="4">
        <v>-0.17799999999999999</v>
      </c>
      <c r="AA29" s="4">
        <v>-0.22</v>
      </c>
      <c r="AB29" s="4">
        <v>-0.24199999999999999</v>
      </c>
      <c r="AC29" s="4">
        <v>-0.316</v>
      </c>
      <c r="AD29" s="4">
        <v>-0.375</v>
      </c>
      <c r="AE29" s="4">
        <v>-0.44</v>
      </c>
      <c r="AF29" s="4">
        <v>-0.439</v>
      </c>
      <c r="AG29" s="4">
        <v>-0.28499999999999998</v>
      </c>
      <c r="AH29" s="4">
        <v>-0.41099999999999998</v>
      </c>
      <c r="AI29" s="4">
        <v>-0.72499999999999998</v>
      </c>
      <c r="AJ29" s="4">
        <v>-0.57099999999999995</v>
      </c>
      <c r="AK29" s="4">
        <v>-0.59699999999999998</v>
      </c>
      <c r="AL29" s="4">
        <v>-0.68400000000000005</v>
      </c>
      <c r="AM29" s="4">
        <v>-0.69199999999999995</v>
      </c>
      <c r="AN29" s="4">
        <v>-0.81599999999999995</v>
      </c>
      <c r="AO29" s="4">
        <v>-1.1020000000000001</v>
      </c>
      <c r="AP29" s="4">
        <v>-0.80100000000000005</v>
      </c>
      <c r="AQ29" s="4">
        <v>-0.80200000000000005</v>
      </c>
      <c r="AR29" s="4">
        <v>-1.0229999999999999</v>
      </c>
      <c r="AS29" s="4">
        <v>-0.86199999999999999</v>
      </c>
      <c r="AT29" s="4">
        <v>-0.98699999999999999</v>
      </c>
      <c r="AU29" s="4">
        <v>-1.075</v>
      </c>
      <c r="AV29" s="4">
        <v>-1.133</v>
      </c>
      <c r="AW29" s="4">
        <v>-1.048</v>
      </c>
      <c r="AX29" s="4">
        <v>-1.129</v>
      </c>
      <c r="AY29" s="4">
        <v>-1.1040000000000001</v>
      </c>
      <c r="AZ29" s="4">
        <v>-0.98599999999999999</v>
      </c>
      <c r="BA29" s="4">
        <v>-0.96</v>
      </c>
      <c r="BB29" s="4">
        <v>-1.2509999999999999</v>
      </c>
      <c r="BC29" s="4">
        <v>-1.298</v>
      </c>
      <c r="BD29" s="4">
        <v>-0.95399999999999996</v>
      </c>
      <c r="BE29" s="4">
        <v>-1.1950000000000001</v>
      </c>
      <c r="BF29" s="4">
        <v>-0.78200000000000003</v>
      </c>
      <c r="BG29" s="4">
        <v>-1.3320000000000001</v>
      </c>
      <c r="BH29" s="4">
        <v>-3.0270000000000001</v>
      </c>
      <c r="BI29" s="4">
        <v>-3.1309999999999998</v>
      </c>
      <c r="BJ29" s="4">
        <v>-4.5510000000000002</v>
      </c>
      <c r="BK29" s="4">
        <v>-5.5949999999999998</v>
      </c>
      <c r="BL29" s="4">
        <v>-6.7359999999999998</v>
      </c>
      <c r="BM29" s="4">
        <v>-7.3730000000000002</v>
      </c>
      <c r="BN29" s="4">
        <v>-7.5129999999999999</v>
      </c>
      <c r="BO29" s="4">
        <v>-7.0339999999999998</v>
      </c>
      <c r="BP29" s="4">
        <v>-7.0419999999999998</v>
      </c>
      <c r="BQ29" s="4">
        <v>-7.0579999999999998</v>
      </c>
      <c r="BR29" s="4">
        <v>-6.4109999999999996</v>
      </c>
      <c r="BS29" s="4">
        <v>-5.9119999999999999</v>
      </c>
      <c r="BT29" s="4">
        <v>-7.819</v>
      </c>
      <c r="BU29" s="4">
        <v>-7.8810000000000002</v>
      </c>
      <c r="BV29" s="4">
        <v>-17.109000000000002</v>
      </c>
      <c r="BW29" s="4">
        <v>-10.679</v>
      </c>
      <c r="BX29" s="4">
        <v>-7.1689999999999996</v>
      </c>
    </row>
    <row r="30" spans="1:76" x14ac:dyDescent="0.2">
      <c r="A30" s="3" t="s">
        <v>112</v>
      </c>
      <c r="B30" s="3" t="s">
        <v>113</v>
      </c>
      <c r="C30" s="4">
        <v>3.8050000000000002</v>
      </c>
      <c r="D30" s="4">
        <v>4.4379999999999997</v>
      </c>
      <c r="E30" s="4">
        <v>5.359</v>
      </c>
      <c r="F30" s="4">
        <v>6.1559999999999997</v>
      </c>
      <c r="G30" s="4">
        <v>6.19</v>
      </c>
      <c r="H30" s="4">
        <v>6.5209999999999999</v>
      </c>
      <c r="I30" s="4">
        <v>6.8819999999999997</v>
      </c>
      <c r="J30" s="4">
        <v>7.298</v>
      </c>
      <c r="K30" s="4">
        <v>8.1929999999999996</v>
      </c>
      <c r="L30" s="4">
        <v>9.4359999999999999</v>
      </c>
      <c r="M30" s="4">
        <v>9.6850000000000005</v>
      </c>
      <c r="N30" s="4">
        <v>10.929</v>
      </c>
      <c r="O30" s="4">
        <v>11.336</v>
      </c>
      <c r="P30" s="4">
        <v>13.093999999999999</v>
      </c>
      <c r="Q30" s="4">
        <v>14.026</v>
      </c>
      <c r="R30" s="4">
        <v>14.891999999999999</v>
      </c>
      <c r="S30" s="4">
        <v>16.018999999999998</v>
      </c>
      <c r="T30" s="4">
        <v>17.504999999999999</v>
      </c>
      <c r="U30" s="4">
        <v>19.2</v>
      </c>
      <c r="V30" s="4">
        <v>20.518999999999998</v>
      </c>
      <c r="W30" s="4">
        <v>22.462</v>
      </c>
      <c r="X30" s="4">
        <v>24.68</v>
      </c>
      <c r="Y30" s="4">
        <v>26.167000000000002</v>
      </c>
      <c r="Z30" s="4">
        <v>29.443999999999999</v>
      </c>
      <c r="AA30" s="4">
        <v>32.479999999999997</v>
      </c>
      <c r="AB30" s="4">
        <v>36.356000000000002</v>
      </c>
      <c r="AC30" s="4">
        <v>38.484999999999999</v>
      </c>
      <c r="AD30" s="4">
        <v>42.203000000000003</v>
      </c>
      <c r="AE30" s="4">
        <v>47.154000000000003</v>
      </c>
      <c r="AF30" s="4">
        <v>54.715000000000003</v>
      </c>
      <c r="AG30" s="4">
        <v>61.633000000000003</v>
      </c>
      <c r="AH30" s="4">
        <v>68.731999999999999</v>
      </c>
      <c r="AI30" s="4">
        <v>75.518000000000001</v>
      </c>
      <c r="AJ30" s="4">
        <v>86.263999999999996</v>
      </c>
      <c r="AK30" s="4">
        <v>95.748000000000005</v>
      </c>
      <c r="AL30" s="4">
        <v>101.509</v>
      </c>
      <c r="AM30" s="4">
        <v>108.264</v>
      </c>
      <c r="AN30" s="4">
        <v>113.307</v>
      </c>
      <c r="AO30" s="4">
        <v>119.455</v>
      </c>
      <c r="AP30" s="4">
        <v>127.056</v>
      </c>
      <c r="AQ30" s="4">
        <v>139.79499999999999</v>
      </c>
      <c r="AR30" s="4">
        <v>148.459</v>
      </c>
      <c r="AS30" s="4">
        <v>152.017</v>
      </c>
      <c r="AT30" s="4">
        <v>161.477</v>
      </c>
      <c r="AU30" s="4">
        <v>162.01400000000001</v>
      </c>
      <c r="AV30" s="4">
        <v>169.267</v>
      </c>
      <c r="AW30" s="4">
        <v>173.001</v>
      </c>
      <c r="AX30" s="4">
        <v>180.31200000000001</v>
      </c>
      <c r="AY30" s="4">
        <v>184.96899999999999</v>
      </c>
      <c r="AZ30" s="4">
        <v>191.90600000000001</v>
      </c>
      <c r="BA30" s="4">
        <v>197.82300000000001</v>
      </c>
      <c r="BB30" s="4">
        <v>210.214</v>
      </c>
      <c r="BC30" s="4">
        <v>224.209</v>
      </c>
      <c r="BD30" s="4">
        <v>230.292</v>
      </c>
      <c r="BE30" s="4">
        <v>235.869</v>
      </c>
      <c r="BF30" s="4">
        <v>246.602</v>
      </c>
      <c r="BG30" s="4">
        <v>253.28200000000001</v>
      </c>
      <c r="BH30" s="4">
        <v>267.3</v>
      </c>
      <c r="BI30" s="4">
        <v>283.375</v>
      </c>
      <c r="BJ30" s="4">
        <v>294.851</v>
      </c>
      <c r="BK30" s="4">
        <v>278.02999999999997</v>
      </c>
      <c r="BL30" s="4">
        <v>280.60899999999998</v>
      </c>
      <c r="BM30" s="4">
        <v>287.12200000000001</v>
      </c>
      <c r="BN30" s="4">
        <v>291.553</v>
      </c>
      <c r="BO30" s="4">
        <v>289.346</v>
      </c>
      <c r="BP30" s="4">
        <v>293.05799999999999</v>
      </c>
      <c r="BQ30" s="4">
        <v>296.255</v>
      </c>
      <c r="BR30" s="4">
        <v>299.94900000000001</v>
      </c>
      <c r="BS30" s="4">
        <v>306.07299999999998</v>
      </c>
      <c r="BT30" s="4">
        <v>313.41399999999999</v>
      </c>
      <c r="BU30" s="4">
        <v>322.428</v>
      </c>
      <c r="BV30" s="4">
        <v>324.01499999999999</v>
      </c>
      <c r="BW30" s="4">
        <v>330.827</v>
      </c>
      <c r="BX30" s="4">
        <v>343.96</v>
      </c>
    </row>
    <row r="31" spans="1:76" x14ac:dyDescent="0.2">
      <c r="A31" s="3" t="s">
        <v>114</v>
      </c>
      <c r="B31" s="3" t="s">
        <v>115</v>
      </c>
      <c r="AF31" s="4">
        <v>43.091999999999999</v>
      </c>
      <c r="AG31" s="4">
        <v>48.054000000000002</v>
      </c>
      <c r="AH31" s="4">
        <v>52.35</v>
      </c>
      <c r="AI31" s="4">
        <v>56.606999999999999</v>
      </c>
      <c r="AJ31" s="4">
        <v>64.554000000000002</v>
      </c>
      <c r="AK31" s="4">
        <v>71.972999999999999</v>
      </c>
      <c r="AL31" s="4">
        <v>76.097999999999999</v>
      </c>
      <c r="AM31" s="4">
        <v>81.805000000000007</v>
      </c>
      <c r="AN31" s="4">
        <v>85.673000000000002</v>
      </c>
      <c r="AO31" s="4">
        <v>90.381</v>
      </c>
      <c r="AP31" s="4">
        <v>95.978999999999999</v>
      </c>
      <c r="AQ31" s="4">
        <v>106.256</v>
      </c>
      <c r="AR31" s="4">
        <v>112.348</v>
      </c>
      <c r="AS31" s="4">
        <v>113.574</v>
      </c>
      <c r="AT31" s="4">
        <v>122.27500000000001</v>
      </c>
      <c r="AU31" s="4">
        <v>122.565</v>
      </c>
      <c r="AV31" s="4">
        <v>129.36799999999999</v>
      </c>
      <c r="AW31" s="4">
        <v>133.30699999999999</v>
      </c>
      <c r="AX31" s="4">
        <v>140.352</v>
      </c>
      <c r="AY31" s="4">
        <v>144.10900000000001</v>
      </c>
      <c r="AZ31" s="4">
        <v>150.21700000000001</v>
      </c>
      <c r="BA31" s="4">
        <v>155.17599999999999</v>
      </c>
      <c r="BB31" s="4">
        <v>165.91900000000001</v>
      </c>
      <c r="BC31" s="4">
        <v>177.904</v>
      </c>
      <c r="BD31" s="4">
        <v>182.04499999999999</v>
      </c>
      <c r="BE31" s="4">
        <v>185.19900000000001</v>
      </c>
      <c r="BF31" s="4">
        <v>192.512</v>
      </c>
      <c r="BG31" s="4">
        <v>195.86600000000001</v>
      </c>
      <c r="BH31" s="4">
        <v>205.26300000000001</v>
      </c>
      <c r="BI31" s="4">
        <v>217.001</v>
      </c>
      <c r="BJ31" s="4">
        <v>223.22499999999999</v>
      </c>
      <c r="BK31" s="4">
        <v>207.29400000000001</v>
      </c>
      <c r="BL31" s="4">
        <v>208.08799999999999</v>
      </c>
      <c r="BM31" s="4">
        <v>212.297</v>
      </c>
      <c r="BN31" s="4">
        <v>215.94900000000001</v>
      </c>
      <c r="BO31" s="4">
        <v>214.048</v>
      </c>
      <c r="BP31" s="4">
        <v>216.239</v>
      </c>
      <c r="BQ31" s="4">
        <v>218.94900000000001</v>
      </c>
      <c r="BR31" s="4">
        <v>222.05</v>
      </c>
      <c r="BS31" s="4">
        <v>225.15899999999999</v>
      </c>
      <c r="BT31" s="4">
        <v>229.083</v>
      </c>
      <c r="BU31" s="4">
        <v>233.85499999999999</v>
      </c>
      <c r="BV31" s="4">
        <v>231.62299999999999</v>
      </c>
      <c r="BW31" s="4">
        <v>232.398</v>
      </c>
      <c r="BX31" s="4">
        <v>235.947</v>
      </c>
    </row>
    <row r="32" spans="1:76" x14ac:dyDescent="0.2">
      <c r="A32" s="3" t="s">
        <v>116</v>
      </c>
      <c r="B32" s="3" t="s">
        <v>117</v>
      </c>
      <c r="C32" s="4">
        <v>0.2</v>
      </c>
      <c r="D32" s="4">
        <v>0.253</v>
      </c>
      <c r="E32" s="4">
        <v>0.312</v>
      </c>
      <c r="F32" s="4">
        <v>0.39200000000000002</v>
      </c>
      <c r="G32" s="4">
        <v>0.439</v>
      </c>
      <c r="H32" s="4">
        <v>0.54100000000000004</v>
      </c>
      <c r="I32" s="4">
        <v>0.61299999999999999</v>
      </c>
      <c r="J32" s="4">
        <v>0.70399999999999996</v>
      </c>
      <c r="K32" s="4">
        <v>0.80700000000000005</v>
      </c>
      <c r="L32" s="4">
        <v>0.91700000000000004</v>
      </c>
      <c r="M32" s="4">
        <v>1.0629999999999999</v>
      </c>
      <c r="N32" s="4">
        <v>1.278</v>
      </c>
      <c r="O32" s="4">
        <v>1.5169999999999999</v>
      </c>
      <c r="P32" s="4">
        <v>1.835</v>
      </c>
      <c r="Q32" s="4">
        <v>2.1949999999999998</v>
      </c>
      <c r="R32" s="4">
        <v>2.4910000000000001</v>
      </c>
      <c r="S32" s="4">
        <v>2.919</v>
      </c>
      <c r="T32" s="4">
        <v>3.3940000000000001</v>
      </c>
      <c r="U32" s="4">
        <v>3.9990000000000001</v>
      </c>
      <c r="V32" s="4">
        <v>4.67</v>
      </c>
      <c r="W32" s="4">
        <v>5.5650000000000004</v>
      </c>
      <c r="X32" s="4">
        <v>6.3280000000000003</v>
      </c>
      <c r="Y32" s="4">
        <v>6.6989999999999998</v>
      </c>
      <c r="Z32" s="4">
        <v>7.407</v>
      </c>
      <c r="AA32" s="4">
        <v>8.5229999999999997</v>
      </c>
      <c r="AB32" s="4">
        <v>10.356999999999999</v>
      </c>
      <c r="AC32" s="4">
        <v>10.734999999999999</v>
      </c>
      <c r="AD32" s="4">
        <v>12.105</v>
      </c>
      <c r="AE32" s="4">
        <v>14.23</v>
      </c>
      <c r="AF32" s="4">
        <v>16.603000000000002</v>
      </c>
      <c r="AG32" s="4">
        <v>19.445</v>
      </c>
      <c r="AH32" s="4">
        <v>21.736999999999998</v>
      </c>
      <c r="AI32" s="4">
        <v>25.85</v>
      </c>
      <c r="AJ32" s="4">
        <v>29.216999999999999</v>
      </c>
      <c r="AK32" s="4">
        <v>33.362000000000002</v>
      </c>
      <c r="AL32" s="4">
        <v>37.673999999999999</v>
      </c>
      <c r="AM32" s="4">
        <v>40.747999999999998</v>
      </c>
      <c r="AN32" s="4">
        <v>42.67</v>
      </c>
      <c r="AO32" s="4">
        <v>48.262</v>
      </c>
      <c r="AP32" s="4">
        <v>53.478000000000002</v>
      </c>
      <c r="AQ32" s="4">
        <v>57.372999999999998</v>
      </c>
      <c r="AR32" s="4">
        <v>61.698999999999998</v>
      </c>
      <c r="AS32" s="4">
        <v>65.97</v>
      </c>
      <c r="AT32" s="4">
        <v>73.224000000000004</v>
      </c>
      <c r="AU32" s="4">
        <v>77.287000000000006</v>
      </c>
      <c r="AV32" s="4">
        <v>82.465000000000003</v>
      </c>
      <c r="AW32" s="4">
        <v>84.926000000000002</v>
      </c>
      <c r="AX32" s="4">
        <v>88.765000000000001</v>
      </c>
      <c r="AY32" s="4">
        <v>93.786000000000001</v>
      </c>
      <c r="AZ32" s="4">
        <v>96.247</v>
      </c>
      <c r="BA32" s="4">
        <v>97.242999999999995</v>
      </c>
      <c r="BB32" s="4">
        <v>104.27200000000001</v>
      </c>
      <c r="BC32" s="4">
        <v>112.291</v>
      </c>
      <c r="BD32" s="4">
        <v>114.94199999999999</v>
      </c>
      <c r="BE32" s="4">
        <v>119.625</v>
      </c>
      <c r="BF32" s="4">
        <v>126.361</v>
      </c>
      <c r="BG32" s="4">
        <v>132.923</v>
      </c>
      <c r="BH32" s="4">
        <v>142.29</v>
      </c>
      <c r="BI32" s="4">
        <v>153.75399999999999</v>
      </c>
      <c r="BJ32" s="4">
        <v>163.845</v>
      </c>
      <c r="BK32" s="4">
        <v>157.84200000000001</v>
      </c>
      <c r="BL32" s="4">
        <v>158.30000000000001</v>
      </c>
      <c r="BM32" s="4">
        <v>164.6</v>
      </c>
      <c r="BN32" s="4">
        <v>168.35900000000001</v>
      </c>
      <c r="BO32" s="4">
        <v>169.91300000000001</v>
      </c>
      <c r="BP32" s="4">
        <v>172.245</v>
      </c>
      <c r="BQ32" s="4">
        <v>175.881</v>
      </c>
      <c r="BR32" s="4">
        <v>179.82300000000001</v>
      </c>
      <c r="BS32" s="4">
        <v>183.762</v>
      </c>
      <c r="BT32" s="4">
        <v>188.155</v>
      </c>
      <c r="BU32" s="4">
        <v>194.08799999999999</v>
      </c>
      <c r="BV32" s="4">
        <v>196.43899999999999</v>
      </c>
      <c r="BW32" s="4">
        <v>199.13200000000001</v>
      </c>
      <c r="BX32" s="4">
        <v>207.98</v>
      </c>
    </row>
    <row r="33" spans="1:76" x14ac:dyDescent="0.2">
      <c r="A33" s="3" t="s">
        <v>118</v>
      </c>
      <c r="B33" s="3" t="s">
        <v>119</v>
      </c>
      <c r="AF33" s="4">
        <v>9.4079999999999995</v>
      </c>
      <c r="AG33" s="4">
        <v>10.867000000000001</v>
      </c>
      <c r="AH33" s="4">
        <v>11.228</v>
      </c>
      <c r="AI33" s="4">
        <v>13.663</v>
      </c>
      <c r="AJ33" s="4">
        <v>15.179</v>
      </c>
      <c r="AK33" s="4">
        <v>17.893000000000001</v>
      </c>
      <c r="AL33" s="4">
        <v>21.114000000000001</v>
      </c>
      <c r="AM33" s="4">
        <v>23.532</v>
      </c>
      <c r="AN33" s="4">
        <v>24.715</v>
      </c>
      <c r="AO33" s="4">
        <v>29.256</v>
      </c>
      <c r="AP33" s="4">
        <v>32.909999999999997</v>
      </c>
      <c r="AQ33" s="4">
        <v>34.911999999999999</v>
      </c>
      <c r="AR33" s="4">
        <v>37.094000000000001</v>
      </c>
      <c r="AS33" s="4">
        <v>39.408999999999999</v>
      </c>
      <c r="AT33" s="4">
        <v>45.835999999999999</v>
      </c>
      <c r="AU33" s="4">
        <v>49.393000000000001</v>
      </c>
      <c r="AV33" s="4">
        <v>54.125</v>
      </c>
      <c r="AW33" s="4">
        <v>56.762999999999998</v>
      </c>
      <c r="AX33" s="4">
        <v>60.290999999999997</v>
      </c>
      <c r="AY33" s="4">
        <v>64.290000000000006</v>
      </c>
      <c r="AZ33" s="4">
        <v>65.903000000000006</v>
      </c>
      <c r="BA33" s="4">
        <v>65.947000000000003</v>
      </c>
      <c r="BB33" s="4">
        <v>71.796000000000006</v>
      </c>
      <c r="BC33" s="4">
        <v>77.998000000000005</v>
      </c>
      <c r="BD33" s="4">
        <v>78.768000000000001</v>
      </c>
      <c r="BE33" s="4">
        <v>81.212000000000003</v>
      </c>
      <c r="BF33" s="4">
        <v>84.763000000000005</v>
      </c>
      <c r="BG33" s="4">
        <v>88.320999999999998</v>
      </c>
      <c r="BH33" s="4">
        <v>93.397999999999996</v>
      </c>
      <c r="BI33" s="4">
        <v>100.97199999999999</v>
      </c>
      <c r="BJ33" s="4">
        <v>106.22799999999999</v>
      </c>
      <c r="BK33" s="4">
        <v>101.045</v>
      </c>
      <c r="BL33" s="4">
        <v>99.456999999999994</v>
      </c>
      <c r="BM33" s="4">
        <v>103.42400000000001</v>
      </c>
      <c r="BN33" s="4">
        <v>106.24</v>
      </c>
      <c r="BO33" s="4">
        <v>107.664</v>
      </c>
      <c r="BP33" s="4">
        <v>108.053</v>
      </c>
      <c r="BQ33" s="4">
        <v>110.785</v>
      </c>
      <c r="BR33" s="4">
        <v>113.82</v>
      </c>
      <c r="BS33" s="4">
        <v>114.642</v>
      </c>
      <c r="BT33" s="4">
        <v>115.68300000000001</v>
      </c>
      <c r="BU33" s="4">
        <v>117.535</v>
      </c>
      <c r="BV33" s="4">
        <v>115.905</v>
      </c>
      <c r="BW33" s="4">
        <v>112.61199999999999</v>
      </c>
      <c r="BX33" s="4">
        <v>112.482</v>
      </c>
    </row>
    <row r="34" spans="1:76" x14ac:dyDescent="0.2">
      <c r="A34" s="3" t="s">
        <v>120</v>
      </c>
      <c r="B34" s="3" t="s">
        <v>121</v>
      </c>
      <c r="C34" s="4">
        <v>3.605</v>
      </c>
      <c r="D34" s="4">
        <v>4.1849999999999996</v>
      </c>
      <c r="E34" s="4">
        <v>5.0469999999999997</v>
      </c>
      <c r="F34" s="4">
        <v>5.7640000000000002</v>
      </c>
      <c r="G34" s="4">
        <v>5.75</v>
      </c>
      <c r="H34" s="4">
        <v>5.98</v>
      </c>
      <c r="I34" s="4">
        <v>6.27</v>
      </c>
      <c r="J34" s="4">
        <v>6.5940000000000003</v>
      </c>
      <c r="K34" s="4">
        <v>7.3860000000000001</v>
      </c>
      <c r="L34" s="4">
        <v>8.5190000000000001</v>
      </c>
      <c r="M34" s="4">
        <v>8.6219999999999999</v>
      </c>
      <c r="N34" s="4">
        <v>9.6509999999999998</v>
      </c>
      <c r="O34" s="4">
        <v>9.8190000000000008</v>
      </c>
      <c r="P34" s="4">
        <v>11.259</v>
      </c>
      <c r="Q34" s="4">
        <v>11.831</v>
      </c>
      <c r="R34" s="4">
        <v>12.401</v>
      </c>
      <c r="S34" s="4">
        <v>13.101000000000001</v>
      </c>
      <c r="T34" s="4">
        <v>14.111000000000001</v>
      </c>
      <c r="U34" s="4">
        <v>15.201000000000001</v>
      </c>
      <c r="V34" s="4">
        <v>15.849</v>
      </c>
      <c r="W34" s="4">
        <v>16.896999999999998</v>
      </c>
      <c r="X34" s="4">
        <v>18.352</v>
      </c>
      <c r="Y34" s="4">
        <v>19.468</v>
      </c>
      <c r="Z34" s="4">
        <v>22.036999999999999</v>
      </c>
      <c r="AA34" s="4">
        <v>23.957000000000001</v>
      </c>
      <c r="AB34" s="4">
        <v>25.998999999999999</v>
      </c>
      <c r="AC34" s="4">
        <v>27.75</v>
      </c>
      <c r="AD34" s="4">
        <v>30.097999999999999</v>
      </c>
      <c r="AE34" s="4">
        <v>32.924999999999997</v>
      </c>
      <c r="AF34" s="4">
        <v>38.112000000000002</v>
      </c>
      <c r="AG34" s="4">
        <v>42.188000000000002</v>
      </c>
      <c r="AH34" s="4">
        <v>46.994999999999997</v>
      </c>
      <c r="AI34" s="4">
        <v>49.668999999999997</v>
      </c>
      <c r="AJ34" s="4">
        <v>57.048000000000002</v>
      </c>
      <c r="AK34" s="4">
        <v>62.386000000000003</v>
      </c>
      <c r="AL34" s="4">
        <v>63.835000000000001</v>
      </c>
      <c r="AM34" s="4">
        <v>67.516000000000005</v>
      </c>
      <c r="AN34" s="4">
        <v>70.637</v>
      </c>
      <c r="AO34" s="4">
        <v>71.191999999999993</v>
      </c>
      <c r="AP34" s="4">
        <v>73.578000000000003</v>
      </c>
      <c r="AQ34" s="4">
        <v>82.423000000000002</v>
      </c>
      <c r="AR34" s="4">
        <v>86.759</v>
      </c>
      <c r="AS34" s="4">
        <v>86.046999999999997</v>
      </c>
      <c r="AT34" s="4">
        <v>88.253</v>
      </c>
      <c r="AU34" s="4">
        <v>84.727000000000004</v>
      </c>
      <c r="AV34" s="4">
        <v>86.802000000000007</v>
      </c>
      <c r="AW34" s="4">
        <v>88.075000000000003</v>
      </c>
      <c r="AX34" s="4">
        <v>91.548000000000002</v>
      </c>
      <c r="AY34" s="4">
        <v>91.183999999999997</v>
      </c>
      <c r="AZ34" s="4">
        <v>95.659000000000006</v>
      </c>
      <c r="BA34" s="4">
        <v>100.58</v>
      </c>
      <c r="BB34" s="4">
        <v>105.94199999999999</v>
      </c>
      <c r="BC34" s="4">
        <v>111.917</v>
      </c>
      <c r="BD34" s="4">
        <v>115.35</v>
      </c>
      <c r="BE34" s="4">
        <v>116.244</v>
      </c>
      <c r="BF34" s="4">
        <v>120.241</v>
      </c>
      <c r="BG34" s="4">
        <v>120.35899999999999</v>
      </c>
      <c r="BH34" s="4">
        <v>125.009</v>
      </c>
      <c r="BI34" s="4">
        <v>129.62100000000001</v>
      </c>
      <c r="BJ34" s="4">
        <v>131.006</v>
      </c>
      <c r="BK34" s="4">
        <v>120.187</v>
      </c>
      <c r="BL34" s="4">
        <v>122.309</v>
      </c>
      <c r="BM34" s="4">
        <v>122.52200000000001</v>
      </c>
      <c r="BN34" s="4">
        <v>123.194</v>
      </c>
      <c r="BO34" s="4">
        <v>119.43300000000001</v>
      </c>
      <c r="BP34" s="4">
        <v>120.81399999999999</v>
      </c>
      <c r="BQ34" s="4">
        <v>120.375</v>
      </c>
      <c r="BR34" s="4">
        <v>120.126</v>
      </c>
      <c r="BS34" s="4">
        <v>122.31100000000001</v>
      </c>
      <c r="BT34" s="4">
        <v>125.258</v>
      </c>
      <c r="BU34" s="4">
        <v>128.34</v>
      </c>
      <c r="BV34" s="4">
        <v>127.57599999999999</v>
      </c>
      <c r="BW34" s="4">
        <v>131.69499999999999</v>
      </c>
      <c r="BX34" s="4">
        <v>135.97999999999999</v>
      </c>
    </row>
    <row r="35" spans="1:76" x14ac:dyDescent="0.2">
      <c r="A35" s="3" t="s">
        <v>122</v>
      </c>
      <c r="B35" s="3" t="s">
        <v>123</v>
      </c>
      <c r="AF35" s="4">
        <v>33.683999999999997</v>
      </c>
      <c r="AG35" s="4">
        <v>37.186999999999998</v>
      </c>
      <c r="AH35" s="4">
        <v>41.122</v>
      </c>
      <c r="AI35" s="4">
        <v>42.944000000000003</v>
      </c>
      <c r="AJ35" s="4">
        <v>49.375999999999998</v>
      </c>
      <c r="AK35" s="4">
        <v>54.08</v>
      </c>
      <c r="AL35" s="4">
        <v>54.984000000000002</v>
      </c>
      <c r="AM35" s="4">
        <v>58.273000000000003</v>
      </c>
      <c r="AN35" s="4">
        <v>60.957000000000001</v>
      </c>
      <c r="AO35" s="4">
        <v>61.125</v>
      </c>
      <c r="AP35" s="4">
        <v>63.069000000000003</v>
      </c>
      <c r="AQ35" s="4">
        <v>71.344999999999999</v>
      </c>
      <c r="AR35" s="4">
        <v>75.254000000000005</v>
      </c>
      <c r="AS35" s="4">
        <v>74.165000000000006</v>
      </c>
      <c r="AT35" s="4">
        <v>76.438999999999993</v>
      </c>
      <c r="AU35" s="4">
        <v>73.171999999999997</v>
      </c>
      <c r="AV35" s="4">
        <v>75.242999999999995</v>
      </c>
      <c r="AW35" s="4">
        <v>76.543999999999997</v>
      </c>
      <c r="AX35" s="4">
        <v>80.061999999999998</v>
      </c>
      <c r="AY35" s="4">
        <v>79.819000000000003</v>
      </c>
      <c r="AZ35" s="4">
        <v>84.314999999999998</v>
      </c>
      <c r="BA35" s="4">
        <v>89.228999999999999</v>
      </c>
      <c r="BB35" s="4">
        <v>94.123000000000005</v>
      </c>
      <c r="BC35" s="4">
        <v>99.905000000000001</v>
      </c>
      <c r="BD35" s="4">
        <v>103.277</v>
      </c>
      <c r="BE35" s="4">
        <v>103.98699999999999</v>
      </c>
      <c r="BF35" s="4">
        <v>107.749</v>
      </c>
      <c r="BG35" s="4">
        <v>107.545</v>
      </c>
      <c r="BH35" s="4">
        <v>111.86499999999999</v>
      </c>
      <c r="BI35" s="4">
        <v>116.029</v>
      </c>
      <c r="BJ35" s="4">
        <v>116.996</v>
      </c>
      <c r="BK35" s="4">
        <v>106.249</v>
      </c>
      <c r="BL35" s="4">
        <v>108.63200000000001</v>
      </c>
      <c r="BM35" s="4">
        <v>108.873</v>
      </c>
      <c r="BN35" s="4">
        <v>109.709</v>
      </c>
      <c r="BO35" s="4">
        <v>106.384</v>
      </c>
      <c r="BP35" s="4">
        <v>108.18600000000001</v>
      </c>
      <c r="BQ35" s="4">
        <v>108.164</v>
      </c>
      <c r="BR35" s="4">
        <v>108.23</v>
      </c>
      <c r="BS35" s="4">
        <v>110.517</v>
      </c>
      <c r="BT35" s="4">
        <v>113.399</v>
      </c>
      <c r="BU35" s="4">
        <v>116.32</v>
      </c>
      <c r="BV35" s="4">
        <v>115.718</v>
      </c>
      <c r="BW35" s="4">
        <v>119.78700000000001</v>
      </c>
      <c r="BX35" s="4">
        <v>123.465</v>
      </c>
    </row>
    <row r="36" spans="1:76" x14ac:dyDescent="0.2">
      <c r="B36" t="s">
        <v>92</v>
      </c>
    </row>
    <row r="37" spans="1:76" x14ac:dyDescent="0.2">
      <c r="B37" t="s">
        <v>124</v>
      </c>
    </row>
    <row r="38" spans="1:76" x14ac:dyDescent="0.2">
      <c r="B38" t="s">
        <v>76</v>
      </c>
    </row>
    <row r="39" spans="1:76" x14ac:dyDescent="0.2">
      <c r="A39" s="3" t="s">
        <v>112</v>
      </c>
      <c r="B39" s="3" t="s">
        <v>113</v>
      </c>
      <c r="C39" s="4">
        <v>3.8050000000000002</v>
      </c>
      <c r="D39" s="4">
        <v>4.4379999999999997</v>
      </c>
      <c r="E39" s="4">
        <v>5.359</v>
      </c>
      <c r="F39" s="4">
        <v>6.1559999999999997</v>
      </c>
      <c r="G39" s="4">
        <v>6.19</v>
      </c>
      <c r="H39" s="4">
        <v>6.5209999999999999</v>
      </c>
      <c r="I39" s="4">
        <v>6.8819999999999997</v>
      </c>
      <c r="J39" s="4">
        <v>7.298</v>
      </c>
      <c r="K39" s="4">
        <v>8.1929999999999996</v>
      </c>
      <c r="L39" s="4">
        <v>9.4359999999999999</v>
      </c>
      <c r="M39" s="4">
        <v>9.6850000000000005</v>
      </c>
      <c r="N39" s="4">
        <v>10.929</v>
      </c>
      <c r="O39" s="4">
        <v>11.336</v>
      </c>
      <c r="P39" s="4">
        <v>13.093999999999999</v>
      </c>
      <c r="Q39" s="4">
        <v>14.026</v>
      </c>
      <c r="R39" s="4">
        <v>14.891999999999999</v>
      </c>
      <c r="S39" s="4">
        <v>16.018999999999998</v>
      </c>
      <c r="T39" s="4">
        <v>17.504999999999999</v>
      </c>
      <c r="U39" s="4">
        <v>19.2</v>
      </c>
      <c r="V39" s="4">
        <v>20.518999999999998</v>
      </c>
      <c r="W39" s="4">
        <v>22.462</v>
      </c>
      <c r="X39" s="4">
        <v>24.68</v>
      </c>
      <c r="Y39" s="4">
        <v>26.167000000000002</v>
      </c>
      <c r="Z39" s="4">
        <v>29.443999999999999</v>
      </c>
      <c r="AA39" s="4">
        <v>32.479999999999997</v>
      </c>
      <c r="AB39" s="4">
        <v>36.356000000000002</v>
      </c>
      <c r="AC39" s="4">
        <v>38.484999999999999</v>
      </c>
      <c r="AD39" s="4">
        <v>42.203000000000003</v>
      </c>
      <c r="AE39" s="4">
        <v>47.154000000000003</v>
      </c>
      <c r="AF39" s="4">
        <v>54.715000000000003</v>
      </c>
      <c r="AG39" s="4">
        <v>61.633000000000003</v>
      </c>
      <c r="AH39" s="4">
        <v>68.731999999999999</v>
      </c>
      <c r="AI39" s="4">
        <v>75.518000000000001</v>
      </c>
      <c r="AJ39" s="4">
        <v>86.263999999999996</v>
      </c>
      <c r="AK39" s="4">
        <v>95.748000000000005</v>
      </c>
      <c r="AL39" s="4">
        <v>101.509</v>
      </c>
      <c r="AM39" s="4">
        <v>108.264</v>
      </c>
      <c r="AN39" s="4">
        <v>113.307</v>
      </c>
      <c r="AO39" s="4">
        <v>119.455</v>
      </c>
      <c r="AP39" s="4">
        <v>127.056</v>
      </c>
      <c r="AQ39" s="4">
        <v>139.79499999999999</v>
      </c>
      <c r="AR39" s="4">
        <v>148.459</v>
      </c>
      <c r="AS39" s="4">
        <v>152.017</v>
      </c>
      <c r="AT39" s="4">
        <v>161.477</v>
      </c>
      <c r="AU39" s="4">
        <v>162.01400000000001</v>
      </c>
      <c r="AV39" s="4">
        <v>169.267</v>
      </c>
      <c r="AW39" s="4">
        <v>173.001</v>
      </c>
      <c r="AX39" s="4">
        <v>180.31200000000001</v>
      </c>
      <c r="AY39" s="4">
        <v>184.96899999999999</v>
      </c>
      <c r="AZ39" s="4">
        <v>191.90600000000001</v>
      </c>
      <c r="BA39" s="4">
        <v>197.82300000000001</v>
      </c>
      <c r="BB39" s="4">
        <v>210.214</v>
      </c>
      <c r="BC39" s="4">
        <v>224.209</v>
      </c>
      <c r="BD39" s="4">
        <v>230.292</v>
      </c>
      <c r="BE39" s="4">
        <v>235.869</v>
      </c>
      <c r="BF39" s="4">
        <v>246.602</v>
      </c>
      <c r="BG39" s="4">
        <v>253.28200000000001</v>
      </c>
      <c r="BH39" s="4">
        <v>267.3</v>
      </c>
      <c r="BI39" s="4">
        <v>283.375</v>
      </c>
      <c r="BJ39" s="4">
        <v>294.851</v>
      </c>
      <c r="BK39" s="4">
        <v>278.02999999999997</v>
      </c>
      <c r="BL39" s="4">
        <v>280.60899999999998</v>
      </c>
      <c r="BM39" s="4">
        <v>287.12200000000001</v>
      </c>
      <c r="BN39" s="4">
        <v>291.553</v>
      </c>
      <c r="BO39" s="4">
        <v>289.346</v>
      </c>
      <c r="BP39" s="4">
        <v>293.05799999999999</v>
      </c>
      <c r="BQ39" s="4">
        <v>296.255</v>
      </c>
      <c r="BR39" s="4">
        <v>299.94900000000001</v>
      </c>
      <c r="BS39" s="4">
        <v>306.07299999999998</v>
      </c>
      <c r="BT39" s="4">
        <v>313.41399999999999</v>
      </c>
      <c r="BU39" s="4">
        <v>322.428</v>
      </c>
      <c r="BV39" s="4">
        <v>324.01499999999999</v>
      </c>
      <c r="BW39" s="4">
        <v>330.827</v>
      </c>
      <c r="BX39" s="4">
        <v>343.96</v>
      </c>
    </row>
    <row r="40" spans="1:76" x14ac:dyDescent="0.2">
      <c r="A40" s="3" t="s">
        <v>94</v>
      </c>
      <c r="B40" s="3" t="s">
        <v>95</v>
      </c>
      <c r="C40" s="4">
        <v>5.782</v>
      </c>
      <c r="D40" s="4">
        <v>6.5110000000000001</v>
      </c>
      <c r="E40" s="4">
        <v>8.2829999999999995</v>
      </c>
      <c r="F40" s="4">
        <v>9.9209999999999994</v>
      </c>
      <c r="G40" s="4">
        <v>10.334</v>
      </c>
      <c r="H40" s="4">
        <v>11.193</v>
      </c>
      <c r="I40" s="4">
        <v>12.178000000000001</v>
      </c>
      <c r="J40" s="4">
        <v>13.741</v>
      </c>
      <c r="K40" s="4">
        <v>15.361000000000001</v>
      </c>
      <c r="L40" s="4">
        <v>17.568999999999999</v>
      </c>
      <c r="M40" s="4">
        <v>19.309000000000001</v>
      </c>
      <c r="N40" s="4">
        <v>21.085999999999999</v>
      </c>
      <c r="O40" s="4">
        <v>23.579000000000001</v>
      </c>
      <c r="P40" s="4">
        <v>26.670999999999999</v>
      </c>
      <c r="Q40" s="4">
        <v>30.529</v>
      </c>
      <c r="R40" s="4">
        <v>34.015999999999998</v>
      </c>
      <c r="S40" s="4">
        <v>36.732999999999997</v>
      </c>
      <c r="T40" s="4">
        <v>39.622</v>
      </c>
      <c r="U40" s="4">
        <v>42.823999999999998</v>
      </c>
      <c r="V40" s="4">
        <v>48.167000000000002</v>
      </c>
      <c r="W40" s="4">
        <v>55.149000000000001</v>
      </c>
      <c r="X40" s="4">
        <v>62.619</v>
      </c>
      <c r="Y40" s="4">
        <v>70.66</v>
      </c>
      <c r="Z40" s="4">
        <v>78.941999999999993</v>
      </c>
      <c r="AA40" s="4">
        <v>90.823999999999998</v>
      </c>
      <c r="AB40" s="4">
        <v>108.631</v>
      </c>
      <c r="AC40" s="4">
        <v>128.16900000000001</v>
      </c>
      <c r="AD40" s="4">
        <v>149.06700000000001</v>
      </c>
      <c r="AE40" s="4">
        <v>169.62200000000001</v>
      </c>
      <c r="AF40" s="4">
        <v>192.065</v>
      </c>
      <c r="AG40" s="4">
        <v>218.245</v>
      </c>
      <c r="AH40" s="4">
        <v>250.69399999999999</v>
      </c>
      <c r="AI40" s="4">
        <v>284.95600000000002</v>
      </c>
      <c r="AJ40" s="4">
        <v>327.21300000000002</v>
      </c>
      <c r="AK40" s="4">
        <v>359.28899999999999</v>
      </c>
      <c r="AL40" s="4">
        <v>385.685</v>
      </c>
      <c r="AM40" s="4">
        <v>408.72199999999998</v>
      </c>
      <c r="AN40" s="4">
        <v>429.34500000000003</v>
      </c>
      <c r="AO40" s="4">
        <v>447.99700000000001</v>
      </c>
      <c r="AP40" s="4">
        <v>474.392</v>
      </c>
      <c r="AQ40" s="4">
        <v>504.73200000000003</v>
      </c>
      <c r="AR40" s="4">
        <v>538.34299999999996</v>
      </c>
      <c r="AS40" s="4">
        <v>563.06700000000001</v>
      </c>
      <c r="AT40" s="4">
        <v>584.04999999999995</v>
      </c>
      <c r="AU40" s="4">
        <v>593.89800000000002</v>
      </c>
      <c r="AV40" s="4">
        <v>606.60199999999998</v>
      </c>
      <c r="AW40" s="4">
        <v>628.303</v>
      </c>
      <c r="AX40" s="4">
        <v>645.83100000000002</v>
      </c>
      <c r="AY40" s="4">
        <v>662.56299999999999</v>
      </c>
      <c r="AZ40" s="4">
        <v>686.34</v>
      </c>
      <c r="BA40" s="4">
        <v>719.10400000000004</v>
      </c>
      <c r="BB40" s="4">
        <v>758.71</v>
      </c>
      <c r="BC40" s="4">
        <v>793.15899999999999</v>
      </c>
      <c r="BD40" s="4">
        <v>826.46799999999996</v>
      </c>
      <c r="BE40" s="4">
        <v>850.46199999999999</v>
      </c>
      <c r="BF40" s="4">
        <v>880.33100000000002</v>
      </c>
      <c r="BG40" s="4">
        <v>912.90200000000004</v>
      </c>
      <c r="BH40" s="4">
        <v>952.24900000000002</v>
      </c>
      <c r="BI40" s="4">
        <v>990.67899999999997</v>
      </c>
      <c r="BJ40" s="4">
        <v>1021.984</v>
      </c>
      <c r="BK40" s="4">
        <v>1025.222</v>
      </c>
      <c r="BL40" s="4">
        <v>1053.355</v>
      </c>
      <c r="BM40" s="4">
        <v>1083.7760000000001</v>
      </c>
      <c r="BN40" s="4">
        <v>1108.461</v>
      </c>
      <c r="BO40" s="4">
        <v>1126.239</v>
      </c>
      <c r="BP40" s="4">
        <v>1144.211</v>
      </c>
      <c r="BQ40" s="4">
        <v>1160.8679999999999</v>
      </c>
      <c r="BR40" s="4">
        <v>1182.9110000000001</v>
      </c>
      <c r="BS40" s="4">
        <v>1220.0509999999999</v>
      </c>
      <c r="BT40" s="4">
        <v>1251.9939999999999</v>
      </c>
      <c r="BU40" s="4">
        <v>1264.4590000000001</v>
      </c>
      <c r="BV40" s="4">
        <v>1215.575</v>
      </c>
      <c r="BW40" s="4">
        <v>1307.681</v>
      </c>
      <c r="BX40" s="4">
        <v>1407.3130000000001</v>
      </c>
    </row>
    <row r="41" spans="1:76" x14ac:dyDescent="0.2">
      <c r="A41" s="3" t="s">
        <v>96</v>
      </c>
      <c r="B41" s="3" t="s">
        <v>97</v>
      </c>
      <c r="C41" s="4">
        <v>4.6669999999999998</v>
      </c>
      <c r="D41" s="4">
        <v>5.1790000000000003</v>
      </c>
      <c r="E41" s="4">
        <v>6.6210000000000004</v>
      </c>
      <c r="F41" s="4">
        <v>7.9379999999999997</v>
      </c>
      <c r="G41" s="4">
        <v>8.2469999999999999</v>
      </c>
      <c r="H41" s="4">
        <v>8.9130000000000003</v>
      </c>
      <c r="I41" s="4">
        <v>9.6579999999999995</v>
      </c>
      <c r="J41" s="4">
        <v>10.863</v>
      </c>
      <c r="K41" s="4">
        <v>12.208</v>
      </c>
      <c r="L41" s="4">
        <v>13.97</v>
      </c>
      <c r="M41" s="4">
        <v>15.273999999999999</v>
      </c>
      <c r="N41" s="4">
        <v>16.663</v>
      </c>
      <c r="O41" s="4">
        <v>18.390999999999998</v>
      </c>
      <c r="P41" s="4">
        <v>20.707999999999998</v>
      </c>
      <c r="Q41" s="4">
        <v>23.602</v>
      </c>
      <c r="R41" s="4">
        <v>26.209</v>
      </c>
      <c r="S41" s="4">
        <v>28.155000000000001</v>
      </c>
      <c r="T41" s="4">
        <v>30.358000000000001</v>
      </c>
      <c r="U41" s="4">
        <v>32.625999999999998</v>
      </c>
      <c r="V41" s="4">
        <v>36.65</v>
      </c>
      <c r="W41" s="4">
        <v>41.832000000000001</v>
      </c>
      <c r="X41" s="4">
        <v>47.616999999999997</v>
      </c>
      <c r="Y41" s="4">
        <v>53.771000000000001</v>
      </c>
      <c r="Z41" s="4">
        <v>60.15</v>
      </c>
      <c r="AA41" s="4">
        <v>69.427999999999997</v>
      </c>
      <c r="AB41" s="4">
        <v>82.956000000000003</v>
      </c>
      <c r="AC41" s="4">
        <v>96.498000000000005</v>
      </c>
      <c r="AD41" s="4">
        <v>111.673</v>
      </c>
      <c r="AE41" s="4">
        <v>126.34699999999999</v>
      </c>
      <c r="AF41" s="4">
        <v>142.941</v>
      </c>
      <c r="AG41" s="4">
        <v>161.09899999999999</v>
      </c>
      <c r="AH41" s="4">
        <v>185.62899999999999</v>
      </c>
      <c r="AI41" s="4">
        <v>211.4</v>
      </c>
      <c r="AJ41" s="4">
        <v>241.017</v>
      </c>
      <c r="AK41" s="4">
        <v>262.84800000000001</v>
      </c>
      <c r="AL41" s="4">
        <v>280.846</v>
      </c>
      <c r="AM41" s="4">
        <v>296.36399999999998</v>
      </c>
      <c r="AN41" s="4">
        <v>311.57</v>
      </c>
      <c r="AO41" s="4">
        <v>324.36</v>
      </c>
      <c r="AP41" s="4">
        <v>343.03899999999999</v>
      </c>
      <c r="AQ41" s="4">
        <v>365.125</v>
      </c>
      <c r="AR41" s="4">
        <v>390.96499999999997</v>
      </c>
      <c r="AS41" s="4">
        <v>410.19900000000001</v>
      </c>
      <c r="AT41" s="4">
        <v>423.029</v>
      </c>
      <c r="AU41" s="4">
        <v>430.08199999999999</v>
      </c>
      <c r="AV41" s="4">
        <v>439.41399999999999</v>
      </c>
      <c r="AW41" s="4">
        <v>456.404</v>
      </c>
      <c r="AX41" s="4">
        <v>469.28199999999998</v>
      </c>
      <c r="AY41" s="4">
        <v>482.05700000000002</v>
      </c>
      <c r="AZ41" s="4">
        <v>500.58199999999999</v>
      </c>
      <c r="BA41" s="4">
        <v>524.80700000000002</v>
      </c>
      <c r="BB41" s="4">
        <v>557.29399999999998</v>
      </c>
      <c r="BC41" s="4">
        <v>584.50400000000002</v>
      </c>
      <c r="BD41" s="4">
        <v>609.83299999999997</v>
      </c>
      <c r="BE41" s="4">
        <v>625.67100000000005</v>
      </c>
      <c r="BF41" s="4">
        <v>648.85799999999995</v>
      </c>
      <c r="BG41" s="4">
        <v>673.221</v>
      </c>
      <c r="BH41" s="4">
        <v>703.34</v>
      </c>
      <c r="BI41" s="4">
        <v>732.21400000000006</v>
      </c>
      <c r="BJ41" s="4">
        <v>755.52200000000005</v>
      </c>
      <c r="BK41" s="4">
        <v>756.26</v>
      </c>
      <c r="BL41" s="4">
        <v>778.35</v>
      </c>
      <c r="BM41" s="4">
        <v>796.41700000000003</v>
      </c>
      <c r="BN41" s="4">
        <v>812.61900000000003</v>
      </c>
      <c r="BO41" s="4">
        <v>823.50800000000004</v>
      </c>
      <c r="BP41" s="4">
        <v>833.44299999999998</v>
      </c>
      <c r="BQ41" s="4">
        <v>847.38</v>
      </c>
      <c r="BR41" s="4">
        <v>865.86400000000003</v>
      </c>
      <c r="BS41" s="4">
        <v>894.82500000000005</v>
      </c>
      <c r="BT41" s="4">
        <v>918.58</v>
      </c>
      <c r="BU41" s="4">
        <v>947.851</v>
      </c>
      <c r="BV41" s="4">
        <v>909.81500000000005</v>
      </c>
      <c r="BW41" s="4">
        <v>980.02200000000005</v>
      </c>
      <c r="BX41" s="4">
        <v>1061.3389999999999</v>
      </c>
    </row>
    <row r="42" spans="1:76" x14ac:dyDescent="0.2">
      <c r="A42" s="3" t="s">
        <v>98</v>
      </c>
      <c r="B42" s="3" t="s">
        <v>99</v>
      </c>
      <c r="C42" s="4">
        <v>1.115</v>
      </c>
      <c r="D42" s="4">
        <v>1.333</v>
      </c>
      <c r="E42" s="4">
        <v>1.6619999999999999</v>
      </c>
      <c r="F42" s="4">
        <v>1.9830000000000001</v>
      </c>
      <c r="G42" s="4">
        <v>2.0870000000000002</v>
      </c>
      <c r="H42" s="4">
        <v>2.2799999999999998</v>
      </c>
      <c r="I42" s="4">
        <v>2.52</v>
      </c>
      <c r="J42" s="4">
        <v>2.8780000000000001</v>
      </c>
      <c r="K42" s="4">
        <v>3.1539999999999999</v>
      </c>
      <c r="L42" s="4">
        <v>3.5990000000000002</v>
      </c>
      <c r="M42" s="4">
        <v>4.0359999999999996</v>
      </c>
      <c r="N42" s="4">
        <v>4.4219999999999997</v>
      </c>
      <c r="O42" s="4">
        <v>5.1879999999999997</v>
      </c>
      <c r="P42" s="4">
        <v>5.9630000000000001</v>
      </c>
      <c r="Q42" s="4">
        <v>6.9269999999999996</v>
      </c>
      <c r="R42" s="4">
        <v>7.8070000000000004</v>
      </c>
      <c r="S42" s="4">
        <v>8.5779999999999994</v>
      </c>
      <c r="T42" s="4">
        <v>9.2650000000000006</v>
      </c>
      <c r="U42" s="4">
        <v>10.196999999999999</v>
      </c>
      <c r="V42" s="4">
        <v>11.516999999999999</v>
      </c>
      <c r="W42" s="4">
        <v>13.317</v>
      </c>
      <c r="X42" s="4">
        <v>15.003</v>
      </c>
      <c r="Y42" s="4">
        <v>16.888999999999999</v>
      </c>
      <c r="Z42" s="4">
        <v>18.792000000000002</v>
      </c>
      <c r="AA42" s="4">
        <v>21.396000000000001</v>
      </c>
      <c r="AB42" s="4">
        <v>25.675000000000001</v>
      </c>
      <c r="AC42" s="4">
        <v>31.670999999999999</v>
      </c>
      <c r="AD42" s="4">
        <v>37.393999999999998</v>
      </c>
      <c r="AE42" s="4">
        <v>43.274999999999999</v>
      </c>
      <c r="AF42" s="4">
        <v>49.124000000000002</v>
      </c>
      <c r="AG42" s="4">
        <v>57.146000000000001</v>
      </c>
      <c r="AH42" s="4">
        <v>65.064999999999998</v>
      </c>
      <c r="AI42" s="4">
        <v>73.557000000000002</v>
      </c>
      <c r="AJ42" s="4">
        <v>86.197000000000003</v>
      </c>
      <c r="AK42" s="4">
        <v>96.441000000000003</v>
      </c>
      <c r="AL42" s="4">
        <v>104.839</v>
      </c>
      <c r="AM42" s="4">
        <v>112.35899999999999</v>
      </c>
      <c r="AN42" s="4">
        <v>117.776</v>
      </c>
      <c r="AO42" s="4">
        <v>123.63800000000001</v>
      </c>
      <c r="AP42" s="4">
        <v>131.35300000000001</v>
      </c>
      <c r="AQ42" s="4">
        <v>139.607</v>
      </c>
      <c r="AR42" s="4">
        <v>147.37899999999999</v>
      </c>
      <c r="AS42" s="4">
        <v>152.86799999999999</v>
      </c>
      <c r="AT42" s="4">
        <v>161.02099999999999</v>
      </c>
      <c r="AU42" s="4">
        <v>163.816</v>
      </c>
      <c r="AV42" s="4">
        <v>167.18799999999999</v>
      </c>
      <c r="AW42" s="4">
        <v>171.9</v>
      </c>
      <c r="AX42" s="4">
        <v>176.54900000000001</v>
      </c>
      <c r="AY42" s="4">
        <v>180.50700000000001</v>
      </c>
      <c r="AZ42" s="4">
        <v>185.75800000000001</v>
      </c>
      <c r="BA42" s="4">
        <v>194.297</v>
      </c>
      <c r="BB42" s="4">
        <v>201.416</v>
      </c>
      <c r="BC42" s="4">
        <v>208.655</v>
      </c>
      <c r="BD42" s="4">
        <v>216.63499999999999</v>
      </c>
      <c r="BE42" s="4">
        <v>224.791</v>
      </c>
      <c r="BF42" s="4">
        <v>231.47300000000001</v>
      </c>
      <c r="BG42" s="4">
        <v>239.68100000000001</v>
      </c>
      <c r="BH42" s="4">
        <v>248.90899999999999</v>
      </c>
      <c r="BI42" s="4">
        <v>258.46499999999997</v>
      </c>
      <c r="BJ42" s="4">
        <v>266.46199999999999</v>
      </c>
      <c r="BK42" s="4">
        <v>268.96300000000002</v>
      </c>
      <c r="BL42" s="4">
        <v>275.005</v>
      </c>
      <c r="BM42" s="4">
        <v>287.35899999999998</v>
      </c>
      <c r="BN42" s="4">
        <v>295.84199999999998</v>
      </c>
      <c r="BO42" s="4">
        <v>302.73099999999999</v>
      </c>
      <c r="BP42" s="4">
        <v>310.76799999999997</v>
      </c>
      <c r="BQ42" s="4">
        <v>313.488</v>
      </c>
      <c r="BR42" s="4">
        <v>317.04700000000003</v>
      </c>
      <c r="BS42" s="4">
        <v>325.226</v>
      </c>
      <c r="BT42" s="4">
        <v>333.41399999999999</v>
      </c>
      <c r="BU42" s="4">
        <v>316.608</v>
      </c>
      <c r="BV42" s="4">
        <v>305.76100000000002</v>
      </c>
      <c r="BW42" s="4">
        <v>327.65800000000002</v>
      </c>
      <c r="BX42" s="4">
        <v>345.97500000000002</v>
      </c>
    </row>
    <row r="43" spans="1:76" x14ac:dyDescent="0.2">
      <c r="A43" s="3" t="s">
        <v>100</v>
      </c>
      <c r="B43" s="3" t="s">
        <v>101</v>
      </c>
      <c r="C43" s="4">
        <v>0.74399999999999999</v>
      </c>
      <c r="D43" s="4">
        <v>0.83</v>
      </c>
      <c r="E43" s="4">
        <v>1.073</v>
      </c>
      <c r="F43" s="4">
        <v>1.3320000000000001</v>
      </c>
      <c r="G43" s="4">
        <v>1.4019999999999999</v>
      </c>
      <c r="H43" s="4">
        <v>1.5489999999999999</v>
      </c>
      <c r="I43" s="4">
        <v>1.675</v>
      </c>
      <c r="J43" s="4">
        <v>1.948</v>
      </c>
      <c r="K43" s="4">
        <v>2.1480000000000001</v>
      </c>
      <c r="L43" s="4">
        <v>2.5030000000000001</v>
      </c>
      <c r="M43" s="4">
        <v>2.8029999999999999</v>
      </c>
      <c r="N43" s="4">
        <v>3.0920000000000001</v>
      </c>
      <c r="O43" s="4">
        <v>3.714</v>
      </c>
      <c r="P43" s="4">
        <v>4.274</v>
      </c>
      <c r="Q43" s="4">
        <v>4.976</v>
      </c>
      <c r="R43" s="4">
        <v>5.6589999999999998</v>
      </c>
      <c r="S43" s="4">
        <v>6.2</v>
      </c>
      <c r="T43" s="4">
        <v>6.7130000000000001</v>
      </c>
      <c r="U43" s="4">
        <v>7.47</v>
      </c>
      <c r="V43" s="4">
        <v>8.9269999999999996</v>
      </c>
      <c r="W43" s="4">
        <v>10.441000000000001</v>
      </c>
      <c r="X43" s="4">
        <v>11.968999999999999</v>
      </c>
      <c r="Y43" s="4">
        <v>13.521000000000001</v>
      </c>
      <c r="Z43" s="4">
        <v>15.04</v>
      </c>
      <c r="AA43" s="4">
        <v>17.193000000000001</v>
      </c>
      <c r="AB43" s="4">
        <v>20.707999999999998</v>
      </c>
      <c r="AC43" s="4">
        <v>25.73</v>
      </c>
      <c r="AD43" s="4">
        <v>30.327000000000002</v>
      </c>
      <c r="AE43" s="4">
        <v>35.319000000000003</v>
      </c>
      <c r="AF43" s="4">
        <v>39.731000000000002</v>
      </c>
      <c r="AG43" s="4">
        <v>46.747</v>
      </c>
      <c r="AH43" s="4">
        <v>53.045000000000002</v>
      </c>
      <c r="AI43" s="4">
        <v>59.749000000000002</v>
      </c>
      <c r="AJ43" s="4">
        <v>70.116</v>
      </c>
      <c r="AK43" s="4">
        <v>78.692999999999998</v>
      </c>
      <c r="AL43" s="4">
        <v>85.56</v>
      </c>
      <c r="AM43" s="4">
        <v>91.64</v>
      </c>
      <c r="AN43" s="4">
        <v>95.504000000000005</v>
      </c>
      <c r="AO43" s="4">
        <v>100.748</v>
      </c>
      <c r="AP43" s="4">
        <v>107.34699999999999</v>
      </c>
      <c r="AQ43" s="4">
        <v>114.81699999999999</v>
      </c>
      <c r="AR43" s="4">
        <v>121.19499999999999</v>
      </c>
      <c r="AS43" s="4">
        <v>125.322</v>
      </c>
      <c r="AT43" s="4">
        <v>131.42099999999999</v>
      </c>
      <c r="AU43" s="4">
        <v>133.08799999999999</v>
      </c>
      <c r="AV43" s="4">
        <v>135.81399999999999</v>
      </c>
      <c r="AW43" s="4">
        <v>139.13200000000001</v>
      </c>
      <c r="AX43" s="4">
        <v>141.833</v>
      </c>
      <c r="AY43" s="4">
        <v>146.34800000000001</v>
      </c>
      <c r="AZ43" s="4">
        <v>150.55000000000001</v>
      </c>
      <c r="BA43" s="4">
        <v>157.815</v>
      </c>
      <c r="BB43" s="4">
        <v>163.30799999999999</v>
      </c>
      <c r="BC43" s="4">
        <v>169.339</v>
      </c>
      <c r="BD43" s="4">
        <v>175.804</v>
      </c>
      <c r="BE43" s="4">
        <v>182.346</v>
      </c>
      <c r="BF43" s="4">
        <v>187.755</v>
      </c>
      <c r="BG43" s="4">
        <v>195.983</v>
      </c>
      <c r="BH43" s="4">
        <v>206.327</v>
      </c>
      <c r="BI43" s="4">
        <v>213.69</v>
      </c>
      <c r="BJ43" s="4">
        <v>219.816</v>
      </c>
      <c r="BK43" s="4">
        <v>220.55500000000001</v>
      </c>
      <c r="BL43" s="4">
        <v>225.21600000000001</v>
      </c>
      <c r="BM43" s="4">
        <v>235.78899999999999</v>
      </c>
      <c r="BN43" s="4">
        <v>242.41399999999999</v>
      </c>
      <c r="BO43" s="4">
        <v>248.15799999999999</v>
      </c>
      <c r="BP43" s="4">
        <v>255.3</v>
      </c>
      <c r="BQ43" s="4">
        <v>257.65499999999997</v>
      </c>
      <c r="BR43" s="4">
        <v>260.63299999999998</v>
      </c>
      <c r="BS43" s="4">
        <v>268.49099999999999</v>
      </c>
      <c r="BT43" s="4">
        <v>275.637</v>
      </c>
      <c r="BU43" s="4">
        <v>258.24099999999999</v>
      </c>
      <c r="BV43" s="4">
        <v>247.30799999999999</v>
      </c>
      <c r="BW43" s="4">
        <v>268.16899999999998</v>
      </c>
      <c r="BX43" s="4">
        <v>283.55099999999999</v>
      </c>
    </row>
    <row r="44" spans="1:76" x14ac:dyDescent="0.2">
      <c r="A44" s="3" t="s">
        <v>102</v>
      </c>
      <c r="B44" s="3" t="s">
        <v>103</v>
      </c>
      <c r="C44" s="4">
        <v>0.371</v>
      </c>
      <c r="D44" s="4">
        <v>0.503</v>
      </c>
      <c r="E44" s="4">
        <v>0.58899999999999997</v>
      </c>
      <c r="F44" s="4">
        <v>0.65100000000000002</v>
      </c>
      <c r="G44" s="4">
        <v>0.68500000000000005</v>
      </c>
      <c r="H44" s="4">
        <v>0.73099999999999998</v>
      </c>
      <c r="I44" s="4">
        <v>0.84599999999999997</v>
      </c>
      <c r="J44" s="4">
        <v>0.93</v>
      </c>
      <c r="K44" s="4">
        <v>1.006</v>
      </c>
      <c r="L44" s="4">
        <v>1.0960000000000001</v>
      </c>
      <c r="M44" s="4">
        <v>1.2330000000000001</v>
      </c>
      <c r="N44" s="4">
        <v>1.33</v>
      </c>
      <c r="O44" s="4">
        <v>1.474</v>
      </c>
      <c r="P44" s="4">
        <v>1.6879999999999999</v>
      </c>
      <c r="Q44" s="4">
        <v>1.95</v>
      </c>
      <c r="R44" s="4">
        <v>2.1480000000000001</v>
      </c>
      <c r="S44" s="4">
        <v>2.3780000000000001</v>
      </c>
      <c r="T44" s="4">
        <v>2.552</v>
      </c>
      <c r="U44" s="4">
        <v>2.7269999999999999</v>
      </c>
      <c r="V44" s="4">
        <v>2.59</v>
      </c>
      <c r="W44" s="4">
        <v>2.8769999999999998</v>
      </c>
      <c r="X44" s="4">
        <v>3.0339999999999998</v>
      </c>
      <c r="Y44" s="4">
        <v>3.3679999999999999</v>
      </c>
      <c r="Z44" s="4">
        <v>3.7519999999999998</v>
      </c>
      <c r="AA44" s="4">
        <v>4.2030000000000003</v>
      </c>
      <c r="AB44" s="4">
        <v>4.9669999999999996</v>
      </c>
      <c r="AC44" s="4">
        <v>5.9409999999999998</v>
      </c>
      <c r="AD44" s="4">
        <v>7.0670000000000002</v>
      </c>
      <c r="AE44" s="4">
        <v>7.9560000000000004</v>
      </c>
      <c r="AF44" s="4">
        <v>9.3919999999999995</v>
      </c>
      <c r="AG44" s="4">
        <v>10.398</v>
      </c>
      <c r="AH44" s="4">
        <v>12.02</v>
      </c>
      <c r="AI44" s="4">
        <v>13.808</v>
      </c>
      <c r="AJ44" s="4">
        <v>16.081</v>
      </c>
      <c r="AK44" s="4">
        <v>17.748999999999999</v>
      </c>
      <c r="AL44" s="4">
        <v>19.279</v>
      </c>
      <c r="AM44" s="4">
        <v>20.719000000000001</v>
      </c>
      <c r="AN44" s="4">
        <v>22.271000000000001</v>
      </c>
      <c r="AO44" s="4">
        <v>22.888999999999999</v>
      </c>
      <c r="AP44" s="4">
        <v>24.006</v>
      </c>
      <c r="AQ44" s="4">
        <v>24.791</v>
      </c>
      <c r="AR44" s="4">
        <v>26.184000000000001</v>
      </c>
      <c r="AS44" s="4">
        <v>27.545999999999999</v>
      </c>
      <c r="AT44" s="4">
        <v>29.6</v>
      </c>
      <c r="AU44" s="4">
        <v>30.727</v>
      </c>
      <c r="AV44" s="4">
        <v>31.375</v>
      </c>
      <c r="AW44" s="4">
        <v>32.768000000000001</v>
      </c>
      <c r="AX44" s="4">
        <v>34.716000000000001</v>
      </c>
      <c r="AY44" s="4">
        <v>34.158000000000001</v>
      </c>
      <c r="AZ44" s="4">
        <v>35.207999999999998</v>
      </c>
      <c r="BA44" s="4">
        <v>36.482999999999997</v>
      </c>
      <c r="BB44" s="4">
        <v>38.107999999999997</v>
      </c>
      <c r="BC44" s="4">
        <v>39.314999999999998</v>
      </c>
      <c r="BD44" s="4">
        <v>40.831000000000003</v>
      </c>
      <c r="BE44" s="4">
        <v>42.445</v>
      </c>
      <c r="BF44" s="4">
        <v>43.718000000000004</v>
      </c>
      <c r="BG44" s="4">
        <v>43.698</v>
      </c>
      <c r="BH44" s="4">
        <v>42.582000000000001</v>
      </c>
      <c r="BI44" s="4">
        <v>44.774999999999999</v>
      </c>
      <c r="BJ44" s="4">
        <v>46.646000000000001</v>
      </c>
      <c r="BK44" s="4">
        <v>48.408000000000001</v>
      </c>
      <c r="BL44" s="4">
        <v>49.789000000000001</v>
      </c>
      <c r="BM44" s="4">
        <v>51.57</v>
      </c>
      <c r="BN44" s="4">
        <v>53.427999999999997</v>
      </c>
      <c r="BO44" s="4">
        <v>54.573</v>
      </c>
      <c r="BP44" s="4">
        <v>55.468000000000004</v>
      </c>
      <c r="BQ44" s="4">
        <v>55.832999999999998</v>
      </c>
      <c r="BR44" s="4">
        <v>56.414000000000001</v>
      </c>
      <c r="BS44" s="4">
        <v>56.734999999999999</v>
      </c>
      <c r="BT44" s="4">
        <v>57.777000000000001</v>
      </c>
      <c r="BU44" s="4">
        <v>58.366999999999997</v>
      </c>
      <c r="BV44" s="4">
        <v>58.453000000000003</v>
      </c>
      <c r="BW44" s="4">
        <v>59.49</v>
      </c>
      <c r="BX44" s="4">
        <v>62.423999999999999</v>
      </c>
    </row>
    <row r="45" spans="1:76" x14ac:dyDescent="0.2">
      <c r="A45" s="3" t="s">
        <v>125</v>
      </c>
      <c r="B45" s="3" t="s">
        <v>126</v>
      </c>
      <c r="C45" s="4">
        <v>0.40899999999999997</v>
      </c>
      <c r="D45" s="4">
        <v>0.47</v>
      </c>
      <c r="E45" s="4">
        <v>0.58099999999999996</v>
      </c>
      <c r="F45" s="4">
        <v>0.67900000000000005</v>
      </c>
      <c r="G45" s="4">
        <v>0.73599999999999999</v>
      </c>
      <c r="H45" s="4">
        <v>0.78200000000000003</v>
      </c>
      <c r="I45" s="4">
        <v>0.82299999999999995</v>
      </c>
      <c r="J45" s="4">
        <v>0.89900000000000002</v>
      </c>
      <c r="K45" s="4">
        <v>1.038</v>
      </c>
      <c r="L45" s="4">
        <v>1.163</v>
      </c>
      <c r="M45" s="4">
        <v>1.19</v>
      </c>
      <c r="N45" s="4">
        <v>1.3440000000000001</v>
      </c>
      <c r="O45" s="4">
        <v>1.4490000000000001</v>
      </c>
      <c r="P45" s="4">
        <v>1.696</v>
      </c>
      <c r="Q45" s="4">
        <v>1.8080000000000001</v>
      </c>
      <c r="R45" s="4">
        <v>1.9790000000000001</v>
      </c>
      <c r="S45" s="4">
        <v>2.1230000000000002</v>
      </c>
      <c r="T45" s="4">
        <v>2.2989999999999999</v>
      </c>
      <c r="U45" s="4">
        <v>2.613</v>
      </c>
      <c r="V45" s="4">
        <v>3.0179999999999998</v>
      </c>
      <c r="W45" s="4">
        <v>3.7080000000000002</v>
      </c>
      <c r="X45" s="4">
        <v>4.2869999999999999</v>
      </c>
      <c r="Y45" s="4">
        <v>4.8970000000000002</v>
      </c>
      <c r="Z45" s="4">
        <v>5.4489999999999998</v>
      </c>
      <c r="AA45" s="4">
        <v>6.843</v>
      </c>
      <c r="AB45" s="4">
        <v>10.183999999999999</v>
      </c>
      <c r="AC45" s="4">
        <v>10.081</v>
      </c>
      <c r="AD45" s="4">
        <v>11.574999999999999</v>
      </c>
      <c r="AE45" s="4">
        <v>13.029</v>
      </c>
      <c r="AF45" s="4">
        <v>15.169</v>
      </c>
      <c r="AG45" s="4">
        <v>18.548999999999999</v>
      </c>
      <c r="AH45" s="4">
        <v>22.164000000000001</v>
      </c>
      <c r="AI45" s="4">
        <v>29.67</v>
      </c>
      <c r="AJ45" s="4">
        <v>34.006</v>
      </c>
      <c r="AK45" s="4">
        <v>39.283999999999999</v>
      </c>
      <c r="AL45" s="4">
        <v>44.566000000000003</v>
      </c>
      <c r="AM45" s="4">
        <v>49.576999999999998</v>
      </c>
      <c r="AN45" s="4">
        <v>51.777999999999999</v>
      </c>
      <c r="AO45" s="4">
        <v>58.57</v>
      </c>
      <c r="AP45" s="4">
        <v>61.253999999999998</v>
      </c>
      <c r="AQ45" s="4">
        <v>72.766000000000005</v>
      </c>
      <c r="AR45" s="4">
        <v>80.75</v>
      </c>
      <c r="AS45" s="4">
        <v>80.891999999999996</v>
      </c>
      <c r="AT45" s="4">
        <v>86.283000000000001</v>
      </c>
      <c r="AU45" s="4">
        <v>85.516999999999996</v>
      </c>
      <c r="AV45" s="4">
        <v>79.846999999999994</v>
      </c>
      <c r="AW45" s="4">
        <v>80.509</v>
      </c>
      <c r="AX45" s="4">
        <v>82.119</v>
      </c>
      <c r="AY45" s="4">
        <v>82.275000000000006</v>
      </c>
      <c r="AZ45" s="4">
        <v>83.897000000000006</v>
      </c>
      <c r="BA45" s="4">
        <v>77.442999999999998</v>
      </c>
      <c r="BB45" s="4">
        <v>87.89</v>
      </c>
      <c r="BC45" s="4">
        <v>96.504999999999995</v>
      </c>
      <c r="BD45" s="4">
        <v>88.852000000000004</v>
      </c>
      <c r="BE45" s="4">
        <v>86.251999999999995</v>
      </c>
      <c r="BF45" s="4">
        <v>91.305999999999997</v>
      </c>
      <c r="BG45" s="4">
        <v>94.655000000000001</v>
      </c>
      <c r="BH45" s="4">
        <v>111.435</v>
      </c>
      <c r="BI45" s="4">
        <v>127.393</v>
      </c>
      <c r="BJ45" s="4">
        <v>140.54400000000001</v>
      </c>
      <c r="BK45" s="4">
        <v>117.61</v>
      </c>
      <c r="BL45" s="4">
        <v>116.83799999999999</v>
      </c>
      <c r="BM45" s="4">
        <v>121.657</v>
      </c>
      <c r="BN45" s="4">
        <v>118.803</v>
      </c>
      <c r="BO45" s="4">
        <v>102.176</v>
      </c>
      <c r="BP45" s="4">
        <v>98.614000000000004</v>
      </c>
      <c r="BQ45" s="4">
        <v>98.534999999999997</v>
      </c>
      <c r="BR45" s="4">
        <v>94.385999999999996</v>
      </c>
      <c r="BS45" s="4">
        <v>92.588999999999999</v>
      </c>
      <c r="BT45" s="4">
        <v>102.756</v>
      </c>
      <c r="BU45" s="4">
        <v>100.63</v>
      </c>
      <c r="BV45" s="4">
        <v>92.625</v>
      </c>
      <c r="BW45" s="4">
        <v>107.929</v>
      </c>
      <c r="BX45" s="4">
        <v>128.655</v>
      </c>
    </row>
    <row r="46" spans="1:76" x14ac:dyDescent="0.2">
      <c r="A46" s="3" t="s">
        <v>127</v>
      </c>
      <c r="B46" s="3" t="s">
        <v>128</v>
      </c>
      <c r="C46" s="4">
        <v>0.107</v>
      </c>
      <c r="D46" s="4">
        <v>0.13100000000000001</v>
      </c>
      <c r="E46" s="4">
        <v>0.16300000000000001</v>
      </c>
      <c r="F46" s="4">
        <v>0.193</v>
      </c>
      <c r="G46" s="4">
        <v>0.22500000000000001</v>
      </c>
      <c r="H46" s="4">
        <v>0.24399999999999999</v>
      </c>
      <c r="I46" s="4">
        <v>0.26200000000000001</v>
      </c>
      <c r="J46" s="4">
        <v>0.29099999999999998</v>
      </c>
      <c r="K46" s="4">
        <v>0.38200000000000001</v>
      </c>
      <c r="L46" s="4">
        <v>0.47899999999999998</v>
      </c>
      <c r="M46" s="4">
        <v>0.46400000000000002</v>
      </c>
      <c r="N46" s="4">
        <v>0.497</v>
      </c>
      <c r="O46" s="4">
        <v>0.54100000000000004</v>
      </c>
      <c r="P46" s="4">
        <v>0.65900000000000003</v>
      </c>
      <c r="Q46" s="4">
        <v>0.67600000000000005</v>
      </c>
      <c r="R46" s="4">
        <v>0.77600000000000002</v>
      </c>
      <c r="S46" s="4">
        <v>0.82799999999999996</v>
      </c>
      <c r="T46" s="4">
        <v>0.90700000000000003</v>
      </c>
      <c r="U46" s="4">
        <v>1.0609999999999999</v>
      </c>
      <c r="V46" s="4">
        <v>1.347</v>
      </c>
      <c r="W46" s="4">
        <v>1.8280000000000001</v>
      </c>
      <c r="X46" s="4">
        <v>2.153</v>
      </c>
      <c r="Y46" s="4">
        <v>2.4750000000000001</v>
      </c>
      <c r="Z46" s="4">
        <v>2.6920000000000002</v>
      </c>
      <c r="AA46" s="4">
        <v>3.8370000000000002</v>
      </c>
      <c r="AB46" s="4">
        <v>6.375</v>
      </c>
      <c r="AC46" s="4">
        <v>5.992</v>
      </c>
      <c r="AD46" s="4">
        <v>7.0670000000000002</v>
      </c>
      <c r="AE46" s="4">
        <v>7.9580000000000002</v>
      </c>
      <c r="AF46" s="4">
        <v>9.3650000000000002</v>
      </c>
      <c r="AG46" s="4">
        <v>11.622</v>
      </c>
      <c r="AH46" s="4">
        <v>13.811</v>
      </c>
      <c r="AI46" s="4">
        <v>19.298999999999999</v>
      </c>
      <c r="AJ46" s="4">
        <v>22.667000000000002</v>
      </c>
      <c r="AK46" s="4">
        <v>25.029</v>
      </c>
      <c r="AL46" s="4">
        <v>27.041</v>
      </c>
      <c r="AM46" s="4">
        <v>29.353999999999999</v>
      </c>
      <c r="AN46" s="4">
        <v>29.117999999999999</v>
      </c>
      <c r="AO46" s="4">
        <v>28.35</v>
      </c>
      <c r="AP46" s="4">
        <v>31.937000000000001</v>
      </c>
      <c r="AQ46" s="4">
        <v>36.014000000000003</v>
      </c>
      <c r="AR46" s="4">
        <v>36.963000000000001</v>
      </c>
      <c r="AS46" s="4">
        <v>35.637</v>
      </c>
      <c r="AT46" s="4">
        <v>36.643999999999998</v>
      </c>
      <c r="AU46" s="4">
        <v>35.411999999999999</v>
      </c>
      <c r="AV46" s="4">
        <v>32.445999999999998</v>
      </c>
      <c r="AW46" s="4">
        <v>30.138999999999999</v>
      </c>
      <c r="AX46" s="4">
        <v>29.315000000000001</v>
      </c>
      <c r="AY46" s="4">
        <v>27.689</v>
      </c>
      <c r="AZ46" s="4">
        <v>26.117999999999999</v>
      </c>
      <c r="BA46" s="4">
        <v>18.350000000000001</v>
      </c>
      <c r="BB46" s="4">
        <v>24.547000000000001</v>
      </c>
      <c r="BC46" s="4">
        <v>31.428000000000001</v>
      </c>
      <c r="BD46" s="4">
        <v>25.117999999999999</v>
      </c>
      <c r="BE46" s="4">
        <v>21.114999999999998</v>
      </c>
      <c r="BF46" s="4">
        <v>21.17</v>
      </c>
      <c r="BG46" s="4">
        <v>19.481999999999999</v>
      </c>
      <c r="BH46" s="4">
        <v>25.221</v>
      </c>
      <c r="BI46" s="4">
        <v>33.213999999999999</v>
      </c>
      <c r="BJ46" s="4">
        <v>40.11</v>
      </c>
      <c r="BK46" s="4">
        <v>28.501000000000001</v>
      </c>
      <c r="BL46" s="4">
        <v>20.707999999999998</v>
      </c>
      <c r="BM46" s="4">
        <v>25.199000000000002</v>
      </c>
      <c r="BN46" s="4">
        <v>23.946000000000002</v>
      </c>
      <c r="BO46" s="4">
        <v>19.794</v>
      </c>
      <c r="BP46" s="4">
        <v>15.984</v>
      </c>
      <c r="BQ46" s="4">
        <v>16.3</v>
      </c>
      <c r="BR46" s="4">
        <v>14.804</v>
      </c>
      <c r="BS46" s="4">
        <v>14.115</v>
      </c>
      <c r="BT46" s="4">
        <v>14.351000000000001</v>
      </c>
      <c r="BU46" s="4">
        <v>14.336</v>
      </c>
      <c r="BV46" s="4">
        <v>12.141</v>
      </c>
      <c r="BW46" s="4">
        <v>10.855</v>
      </c>
      <c r="BX46" s="4">
        <v>19.294</v>
      </c>
    </row>
    <row r="47" spans="1:76" x14ac:dyDescent="0.2">
      <c r="A47" s="3" t="s">
        <v>129</v>
      </c>
      <c r="B47" s="3" t="s">
        <v>130</v>
      </c>
      <c r="C47" s="4">
        <v>0.17199999999999999</v>
      </c>
      <c r="D47" s="4">
        <v>0.20100000000000001</v>
      </c>
      <c r="E47" s="4">
        <v>0.26</v>
      </c>
      <c r="F47" s="4">
        <v>0.30399999999999999</v>
      </c>
      <c r="G47" s="4">
        <v>0.32100000000000001</v>
      </c>
      <c r="H47" s="4">
        <v>0.33400000000000002</v>
      </c>
      <c r="I47" s="4">
        <v>0.34499999999999997</v>
      </c>
      <c r="J47" s="4">
        <v>0.379</v>
      </c>
      <c r="K47" s="4">
        <v>0.41099999999999998</v>
      </c>
      <c r="L47" s="4">
        <v>0.41</v>
      </c>
      <c r="M47" s="4">
        <v>0.434</v>
      </c>
      <c r="N47" s="4">
        <v>0.499</v>
      </c>
      <c r="O47" s="4">
        <v>0.52700000000000002</v>
      </c>
      <c r="P47" s="4">
        <v>0.59199999999999997</v>
      </c>
      <c r="Q47" s="4">
        <v>0.627</v>
      </c>
      <c r="R47" s="4">
        <v>0.64500000000000002</v>
      </c>
      <c r="S47" s="4">
        <v>0.68</v>
      </c>
      <c r="T47" s="4">
        <v>0.72099999999999997</v>
      </c>
      <c r="U47" s="4">
        <v>0.80200000000000005</v>
      </c>
      <c r="V47" s="4">
        <v>0.80500000000000005</v>
      </c>
      <c r="W47" s="4">
        <v>0.89100000000000001</v>
      </c>
      <c r="X47" s="4">
        <v>0.98599999999999999</v>
      </c>
      <c r="Y47" s="4">
        <v>1.099</v>
      </c>
      <c r="Z47" s="4">
        <v>1.286</v>
      </c>
      <c r="AA47" s="4">
        <v>1.2290000000000001</v>
      </c>
      <c r="AB47" s="4">
        <v>1.6180000000000001</v>
      </c>
      <c r="AC47" s="4">
        <v>1.657</v>
      </c>
      <c r="AD47" s="4">
        <v>1.752</v>
      </c>
      <c r="AE47" s="4">
        <v>1.9550000000000001</v>
      </c>
      <c r="AF47" s="4">
        <v>2.081</v>
      </c>
      <c r="AG47" s="4">
        <v>2.5840000000000001</v>
      </c>
      <c r="AH47" s="4">
        <v>2.9590000000000001</v>
      </c>
      <c r="AI47" s="4">
        <v>3.6120000000000001</v>
      </c>
      <c r="AJ47" s="4">
        <v>3.222</v>
      </c>
      <c r="AK47" s="4">
        <v>3.698</v>
      </c>
      <c r="AL47" s="4">
        <v>3.9649999999999999</v>
      </c>
      <c r="AM47" s="4">
        <v>4.3630000000000004</v>
      </c>
      <c r="AN47" s="4">
        <v>4.4119999999999999</v>
      </c>
      <c r="AO47" s="4">
        <v>5.7869999999999999</v>
      </c>
      <c r="AP47" s="4">
        <v>5.6059999999999999</v>
      </c>
      <c r="AQ47" s="4">
        <v>6.7350000000000003</v>
      </c>
      <c r="AR47" s="4">
        <v>6.4059999999999997</v>
      </c>
      <c r="AS47" s="4">
        <v>7.9260000000000002</v>
      </c>
      <c r="AT47" s="4">
        <v>7.8029999999999999</v>
      </c>
      <c r="AU47" s="4">
        <v>8.9260000000000002</v>
      </c>
      <c r="AV47" s="4">
        <v>9.6639999999999997</v>
      </c>
      <c r="AW47" s="4">
        <v>10.747999999999999</v>
      </c>
      <c r="AX47" s="4">
        <v>11.153</v>
      </c>
      <c r="AY47" s="4">
        <v>12.076000000000001</v>
      </c>
      <c r="AZ47" s="4">
        <v>12.712999999999999</v>
      </c>
      <c r="BA47" s="4">
        <v>12.882</v>
      </c>
      <c r="BB47" s="4">
        <v>14.137</v>
      </c>
      <c r="BC47" s="4">
        <v>15.147</v>
      </c>
      <c r="BD47" s="4">
        <v>16.254000000000001</v>
      </c>
      <c r="BE47" s="4">
        <v>17.812999999999999</v>
      </c>
      <c r="BF47" s="4">
        <v>20.024999999999999</v>
      </c>
      <c r="BG47" s="4">
        <v>25.053999999999998</v>
      </c>
      <c r="BH47" s="4">
        <v>28.283000000000001</v>
      </c>
      <c r="BI47" s="4">
        <v>31.056999999999999</v>
      </c>
      <c r="BJ47" s="4">
        <v>35.914999999999999</v>
      </c>
      <c r="BK47" s="4">
        <v>33.448999999999998</v>
      </c>
      <c r="BL47" s="4">
        <v>37.218000000000004</v>
      </c>
      <c r="BM47" s="4">
        <v>39.567</v>
      </c>
      <c r="BN47" s="4">
        <v>39.624000000000002</v>
      </c>
      <c r="BO47" s="4">
        <v>25.986000000000001</v>
      </c>
      <c r="BP47" s="4">
        <v>27.282</v>
      </c>
      <c r="BQ47" s="4">
        <v>27.85</v>
      </c>
      <c r="BR47" s="4">
        <v>30.562999999999999</v>
      </c>
      <c r="BS47" s="4">
        <v>30.623999999999999</v>
      </c>
      <c r="BT47" s="4">
        <v>40.116</v>
      </c>
      <c r="BU47" s="4">
        <v>42.128999999999998</v>
      </c>
      <c r="BV47" s="4">
        <v>39.881</v>
      </c>
      <c r="BW47" s="4">
        <v>55.744999999999997</v>
      </c>
      <c r="BX47" s="4">
        <v>61.32</v>
      </c>
    </row>
    <row r="48" spans="1:76" x14ac:dyDescent="0.2">
      <c r="A48" s="3" t="s">
        <v>131</v>
      </c>
      <c r="B48" s="3" t="s">
        <v>132</v>
      </c>
      <c r="AU48" s="4">
        <v>8.9260000000000002</v>
      </c>
      <c r="AV48" s="4">
        <v>9.6639999999999997</v>
      </c>
      <c r="AW48" s="4">
        <v>10.747999999999999</v>
      </c>
      <c r="AX48" s="4">
        <v>11.153</v>
      </c>
      <c r="AY48" s="4">
        <v>12.076000000000001</v>
      </c>
      <c r="AZ48" s="4">
        <v>12.712999999999999</v>
      </c>
      <c r="BA48" s="4">
        <v>12.882</v>
      </c>
      <c r="BB48" s="4">
        <v>14.137</v>
      </c>
      <c r="BC48" s="4">
        <v>15.147</v>
      </c>
      <c r="BD48" s="4">
        <v>16.254000000000001</v>
      </c>
      <c r="BE48" s="4">
        <v>17.812999999999999</v>
      </c>
      <c r="BF48" s="4">
        <v>20.024999999999999</v>
      </c>
      <c r="BG48" s="4">
        <v>25.053999999999998</v>
      </c>
      <c r="BH48" s="4">
        <v>28.283000000000001</v>
      </c>
      <c r="BI48" s="4">
        <v>31.056999999999999</v>
      </c>
      <c r="BJ48" s="4">
        <v>35.914999999999999</v>
      </c>
      <c r="BK48" s="4">
        <v>33.448999999999998</v>
      </c>
      <c r="BL48" s="4">
        <v>37.218000000000004</v>
      </c>
      <c r="BM48" s="4">
        <v>39.567</v>
      </c>
      <c r="BN48" s="4">
        <v>39.624000000000002</v>
      </c>
      <c r="BO48" s="4">
        <v>25.986000000000001</v>
      </c>
      <c r="BP48" s="4">
        <v>27.282</v>
      </c>
      <c r="BQ48" s="4">
        <v>27.85</v>
      </c>
      <c r="BR48" s="4">
        <v>30.562999999999999</v>
      </c>
      <c r="BS48" s="4">
        <v>30.623999999999999</v>
      </c>
      <c r="BT48" s="4">
        <v>40.116</v>
      </c>
      <c r="BU48" s="4">
        <v>42.128999999999998</v>
      </c>
      <c r="BV48" s="4">
        <v>39.881</v>
      </c>
      <c r="BW48" s="4">
        <v>55.744999999999997</v>
      </c>
    </row>
    <row r="49" spans="1:76" x14ac:dyDescent="0.2">
      <c r="A49" s="3" t="s">
        <v>133</v>
      </c>
      <c r="B49" s="3" t="s">
        <v>134</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c r="AQ49" s="4">
        <v>0</v>
      </c>
      <c r="AR49" s="4">
        <v>0</v>
      </c>
      <c r="AS49" s="4">
        <v>0</v>
      </c>
      <c r="AT49" s="4">
        <v>0</v>
      </c>
      <c r="AU49" s="4">
        <v>0</v>
      </c>
      <c r="AV49" s="4">
        <v>0</v>
      </c>
      <c r="AW49" s="4">
        <v>0</v>
      </c>
      <c r="AX49" s="4">
        <v>0</v>
      </c>
      <c r="AY49" s="4">
        <v>0</v>
      </c>
      <c r="AZ49" s="4">
        <v>0</v>
      </c>
      <c r="BA49" s="4">
        <v>0</v>
      </c>
      <c r="BB49" s="4">
        <v>0</v>
      </c>
      <c r="BC49" s="4">
        <v>0</v>
      </c>
      <c r="BD49" s="4">
        <v>0</v>
      </c>
      <c r="BE49" s="4">
        <v>0</v>
      </c>
      <c r="BF49" s="4">
        <v>0</v>
      </c>
      <c r="BG49" s="4">
        <v>0</v>
      </c>
      <c r="BH49" s="4">
        <v>0</v>
      </c>
      <c r="BI49" s="4">
        <v>0</v>
      </c>
      <c r="BJ49" s="4">
        <v>0</v>
      </c>
      <c r="BK49" s="4">
        <v>0</v>
      </c>
      <c r="BL49" s="4">
        <v>0</v>
      </c>
      <c r="BM49" s="4">
        <v>0</v>
      </c>
      <c r="BN49" s="4">
        <v>0</v>
      </c>
      <c r="BO49" s="4">
        <v>0</v>
      </c>
      <c r="BP49" s="4">
        <v>0</v>
      </c>
      <c r="BQ49" s="4">
        <v>0</v>
      </c>
      <c r="BR49" s="4">
        <v>0</v>
      </c>
      <c r="BS49" s="4">
        <v>0</v>
      </c>
      <c r="BT49" s="4">
        <v>0</v>
      </c>
      <c r="BU49" s="4">
        <v>0</v>
      </c>
      <c r="BV49" s="4">
        <v>0</v>
      </c>
      <c r="BW49" s="4">
        <v>0</v>
      </c>
      <c r="BX49" s="4">
        <v>0</v>
      </c>
    </row>
    <row r="50" spans="1:76" x14ac:dyDescent="0.2">
      <c r="A50" s="3" t="s">
        <v>135</v>
      </c>
      <c r="B50" s="3" t="s">
        <v>136</v>
      </c>
      <c r="C50" s="4">
        <v>1.0999999999999999E-2</v>
      </c>
      <c r="D50" s="4">
        <v>1.2999999999999999E-2</v>
      </c>
      <c r="E50" s="4">
        <v>1.4999999999999999E-2</v>
      </c>
      <c r="F50" s="4">
        <v>1.9E-2</v>
      </c>
      <c r="G50" s="4">
        <v>2.4E-2</v>
      </c>
      <c r="H50" s="4">
        <v>3.3000000000000002E-2</v>
      </c>
      <c r="I50" s="4">
        <v>4.2000000000000003E-2</v>
      </c>
      <c r="J50" s="4">
        <v>4.9000000000000002E-2</v>
      </c>
      <c r="K50" s="4">
        <v>5.8000000000000003E-2</v>
      </c>
      <c r="L50" s="4">
        <v>6.9000000000000006E-2</v>
      </c>
      <c r="M50" s="4">
        <v>0.08</v>
      </c>
      <c r="N50" s="4">
        <v>0.113</v>
      </c>
      <c r="O50" s="4">
        <v>0.13200000000000001</v>
      </c>
      <c r="P50" s="4">
        <v>0.17399999999999999</v>
      </c>
      <c r="Q50" s="4">
        <v>0.214</v>
      </c>
      <c r="R50" s="4">
        <v>0.252</v>
      </c>
      <c r="S50" s="4">
        <v>0.29799999999999999</v>
      </c>
      <c r="T50" s="4">
        <v>0.33400000000000002</v>
      </c>
      <c r="U50" s="4">
        <v>0.40400000000000003</v>
      </c>
      <c r="V50" s="4">
        <v>0.48399999999999999</v>
      </c>
      <c r="W50" s="4">
        <v>0.57999999999999996</v>
      </c>
      <c r="X50" s="4">
        <v>0.69799999999999995</v>
      </c>
      <c r="Y50" s="4">
        <v>0.82399999999999995</v>
      </c>
      <c r="Z50" s="4">
        <v>0.94899999999999995</v>
      </c>
      <c r="AA50" s="4">
        <v>1.1950000000000001</v>
      </c>
      <c r="AB50" s="4">
        <v>1.532</v>
      </c>
      <c r="AC50" s="4">
        <v>1.712</v>
      </c>
      <c r="AD50" s="4">
        <v>1.9970000000000001</v>
      </c>
      <c r="AE50" s="4">
        <v>2.33</v>
      </c>
      <c r="AF50" s="4">
        <v>2.8730000000000002</v>
      </c>
      <c r="AG50" s="4">
        <v>3.4540000000000002</v>
      </c>
      <c r="AH50" s="4">
        <v>4.45</v>
      </c>
      <c r="AI50" s="4">
        <v>5.7229999999999999</v>
      </c>
      <c r="AJ50" s="4">
        <v>6.8929999999999998</v>
      </c>
      <c r="AK50" s="4">
        <v>9.3079999999999998</v>
      </c>
      <c r="AL50" s="4">
        <v>12.333</v>
      </c>
      <c r="AM50" s="4">
        <v>14.625</v>
      </c>
      <c r="AN50" s="4">
        <v>16.981000000000002</v>
      </c>
      <c r="AO50" s="4">
        <v>23.145</v>
      </c>
      <c r="AP50" s="4">
        <v>22.382999999999999</v>
      </c>
      <c r="AQ50" s="4">
        <v>28.527000000000001</v>
      </c>
      <c r="AR50" s="4">
        <v>35.82</v>
      </c>
      <c r="AS50" s="4">
        <v>35.835999999999999</v>
      </c>
      <c r="AT50" s="4">
        <v>40.308</v>
      </c>
      <c r="AU50" s="4">
        <v>39.515999999999998</v>
      </c>
      <c r="AV50" s="4">
        <v>36</v>
      </c>
      <c r="AW50" s="4">
        <v>37.823</v>
      </c>
      <c r="AX50" s="4">
        <v>39.719000000000001</v>
      </c>
      <c r="AY50" s="4">
        <v>40.470999999999997</v>
      </c>
      <c r="AZ50" s="4">
        <v>42.91</v>
      </c>
      <c r="BA50" s="4">
        <v>43.951000000000001</v>
      </c>
      <c r="BB50" s="4">
        <v>46.927999999999997</v>
      </c>
      <c r="BC50" s="4">
        <v>47.622999999999998</v>
      </c>
      <c r="BD50" s="4">
        <v>45.158999999999999</v>
      </c>
      <c r="BE50" s="4">
        <v>45.023000000000003</v>
      </c>
      <c r="BF50" s="4">
        <v>47.863</v>
      </c>
      <c r="BG50" s="4">
        <v>47.914999999999999</v>
      </c>
      <c r="BH50" s="4">
        <v>55.756999999999998</v>
      </c>
      <c r="BI50" s="4">
        <v>60.906999999999996</v>
      </c>
      <c r="BJ50" s="4">
        <v>62.18</v>
      </c>
      <c r="BK50" s="4">
        <v>53.234000000000002</v>
      </c>
      <c r="BL50" s="4">
        <v>56.509</v>
      </c>
      <c r="BM50" s="4">
        <v>54.402999999999999</v>
      </c>
      <c r="BN50" s="4">
        <v>52.609000000000002</v>
      </c>
      <c r="BO50" s="4">
        <v>53.683999999999997</v>
      </c>
      <c r="BP50" s="4">
        <v>52.555</v>
      </c>
      <c r="BQ50" s="4">
        <v>51.508000000000003</v>
      </c>
      <c r="BR50" s="4">
        <v>46.12</v>
      </c>
      <c r="BS50" s="4">
        <v>45.067999999999998</v>
      </c>
      <c r="BT50" s="4">
        <v>45.518999999999998</v>
      </c>
      <c r="BU50" s="4">
        <v>41.298999999999999</v>
      </c>
      <c r="BV50" s="4">
        <v>37.877000000000002</v>
      </c>
      <c r="BW50" s="4">
        <v>38.566000000000003</v>
      </c>
      <c r="BX50" s="4">
        <v>44.658000000000001</v>
      </c>
    </row>
    <row r="51" spans="1:76" x14ac:dyDescent="0.2">
      <c r="A51" s="3" t="s">
        <v>137</v>
      </c>
      <c r="B51" s="3" t="s">
        <v>138</v>
      </c>
      <c r="C51" s="4">
        <v>0.11899999999999999</v>
      </c>
      <c r="D51" s="4">
        <v>0.126</v>
      </c>
      <c r="E51" s="4">
        <v>0.14299999999999999</v>
      </c>
      <c r="F51" s="4">
        <v>0.16300000000000001</v>
      </c>
      <c r="G51" s="4">
        <v>0.16600000000000001</v>
      </c>
      <c r="H51" s="4">
        <v>0.17</v>
      </c>
      <c r="I51" s="4">
        <v>0.17399999999999999</v>
      </c>
      <c r="J51" s="4">
        <v>0.18</v>
      </c>
      <c r="K51" s="4">
        <v>0.187</v>
      </c>
      <c r="L51" s="4">
        <v>0.20399999999999999</v>
      </c>
      <c r="M51" s="4">
        <v>0.21199999999999999</v>
      </c>
      <c r="N51" s="4">
        <v>0.23599999999999999</v>
      </c>
      <c r="O51" s="4">
        <v>0.248</v>
      </c>
      <c r="P51" s="4">
        <v>0.27100000000000002</v>
      </c>
      <c r="Q51" s="4">
        <v>0.29099999999999998</v>
      </c>
      <c r="R51" s="4">
        <v>0.30599999999999999</v>
      </c>
      <c r="S51" s="4">
        <v>0.317</v>
      </c>
      <c r="T51" s="4">
        <v>0.33700000000000002</v>
      </c>
      <c r="U51" s="4">
        <v>0.34699999999999998</v>
      </c>
      <c r="V51" s="4">
        <v>0.38200000000000001</v>
      </c>
      <c r="W51" s="4">
        <v>0.40899999999999997</v>
      </c>
      <c r="X51" s="4">
        <v>0.45100000000000001</v>
      </c>
      <c r="Y51" s="4">
        <v>0.498</v>
      </c>
      <c r="Z51" s="4">
        <v>0.52300000000000002</v>
      </c>
      <c r="AA51" s="4">
        <v>0.58199999999999996</v>
      </c>
      <c r="AB51" s="4">
        <v>0.65800000000000003</v>
      </c>
      <c r="AC51" s="4">
        <v>0.72099999999999997</v>
      </c>
      <c r="AD51" s="4">
        <v>0.76</v>
      </c>
      <c r="AE51" s="4">
        <v>0.78600000000000003</v>
      </c>
      <c r="AF51" s="4">
        <v>0.85</v>
      </c>
      <c r="AG51" s="4">
        <v>0.88800000000000001</v>
      </c>
      <c r="AH51" s="4">
        <v>0.94399999999999995</v>
      </c>
      <c r="AI51" s="4">
        <v>1.036</v>
      </c>
      <c r="AJ51" s="4">
        <v>1.224</v>
      </c>
      <c r="AK51" s="4">
        <v>1.2490000000000001</v>
      </c>
      <c r="AL51" s="4">
        <v>1.2270000000000001</v>
      </c>
      <c r="AM51" s="4">
        <v>1.2350000000000001</v>
      </c>
      <c r="AN51" s="4">
        <v>1.268</v>
      </c>
      <c r="AO51" s="4">
        <v>1.288</v>
      </c>
      <c r="AP51" s="4">
        <v>1.329</v>
      </c>
      <c r="AQ51" s="4">
        <v>1.49</v>
      </c>
      <c r="AR51" s="4">
        <v>1.5609999999999999</v>
      </c>
      <c r="AS51" s="4">
        <v>1.4930000000000001</v>
      </c>
      <c r="AT51" s="4">
        <v>1.528</v>
      </c>
      <c r="AU51" s="4">
        <v>1.663</v>
      </c>
      <c r="AV51" s="4">
        <v>1.738</v>
      </c>
      <c r="AW51" s="4">
        <v>1.7989999999999999</v>
      </c>
      <c r="AX51" s="4">
        <v>1.9319999999999999</v>
      </c>
      <c r="AY51" s="4">
        <v>2.0390000000000001</v>
      </c>
      <c r="AZ51" s="4">
        <v>2.1560000000000001</v>
      </c>
      <c r="BA51" s="4">
        <v>2.2599999999999998</v>
      </c>
      <c r="BB51" s="4">
        <v>2.278</v>
      </c>
      <c r="BC51" s="4">
        <v>2.3079999999999998</v>
      </c>
      <c r="BD51" s="4">
        <v>2.3199999999999998</v>
      </c>
      <c r="BE51" s="4">
        <v>2.3010000000000002</v>
      </c>
      <c r="BF51" s="4">
        <v>2.2490000000000001</v>
      </c>
      <c r="BG51" s="4">
        <v>2.2040000000000002</v>
      </c>
      <c r="BH51" s="4">
        <v>2.1739999999999999</v>
      </c>
      <c r="BI51" s="4">
        <v>2.2149999999999999</v>
      </c>
      <c r="BJ51" s="4">
        <v>2.339</v>
      </c>
      <c r="BK51" s="4">
        <v>2.4260000000000002</v>
      </c>
      <c r="BL51" s="4">
        <v>2.403</v>
      </c>
      <c r="BM51" s="4">
        <v>2.488</v>
      </c>
      <c r="BN51" s="4">
        <v>2.6240000000000001</v>
      </c>
      <c r="BO51" s="4">
        <v>2.7120000000000002</v>
      </c>
      <c r="BP51" s="4">
        <v>2.7930000000000001</v>
      </c>
      <c r="BQ51" s="4">
        <v>2.8769999999999998</v>
      </c>
      <c r="BR51" s="4">
        <v>2.899</v>
      </c>
      <c r="BS51" s="4">
        <v>2.782</v>
      </c>
      <c r="BT51" s="4">
        <v>2.77</v>
      </c>
      <c r="BU51" s="4">
        <v>2.8660000000000001</v>
      </c>
      <c r="BV51" s="4">
        <v>2.7250000000000001</v>
      </c>
      <c r="BW51" s="4">
        <v>2.7629999999999999</v>
      </c>
      <c r="BX51" s="4">
        <v>3.383</v>
      </c>
    </row>
    <row r="52" spans="1:76" x14ac:dyDescent="0.2">
      <c r="B52" t="s">
        <v>83</v>
      </c>
    </row>
    <row r="53" spans="1:76" x14ac:dyDescent="0.2">
      <c r="A53" s="3" t="s">
        <v>125</v>
      </c>
      <c r="B53" s="3" t="s">
        <v>126</v>
      </c>
      <c r="C53" s="4">
        <v>0.152</v>
      </c>
      <c r="D53" s="4">
        <v>0.16900000000000001</v>
      </c>
      <c r="E53" s="4">
        <v>0.19500000000000001</v>
      </c>
      <c r="F53" s="4">
        <v>0.23300000000000001</v>
      </c>
      <c r="G53" s="4">
        <v>0.24199999999999999</v>
      </c>
      <c r="H53" s="4">
        <v>0.23699999999999999</v>
      </c>
      <c r="I53" s="4">
        <v>0.23599999999999999</v>
      </c>
      <c r="J53" s="4">
        <v>0.249</v>
      </c>
      <c r="K53" s="4">
        <v>0.26900000000000002</v>
      </c>
      <c r="L53" s="4">
        <v>0.29599999999999999</v>
      </c>
      <c r="M53" s="4">
        <v>0.27700000000000002</v>
      </c>
      <c r="N53" s="4">
        <v>0.30199999999999999</v>
      </c>
      <c r="O53" s="4">
        <v>0.32500000000000001</v>
      </c>
      <c r="P53" s="4">
        <v>0.34799999999999998</v>
      </c>
      <c r="Q53" s="4">
        <v>0.374</v>
      </c>
      <c r="R53" s="4">
        <v>0.438</v>
      </c>
      <c r="S53" s="4">
        <v>0.47</v>
      </c>
      <c r="T53" s="4">
        <v>0.54300000000000004</v>
      </c>
      <c r="U53" s="4">
        <v>0.61</v>
      </c>
      <c r="V53" s="4">
        <v>0.748</v>
      </c>
      <c r="W53" s="4">
        <v>1.079</v>
      </c>
      <c r="X53" s="4">
        <v>1.2370000000000001</v>
      </c>
      <c r="Y53" s="4">
        <v>1.1950000000000001</v>
      </c>
      <c r="Z53" s="4">
        <v>1.425</v>
      </c>
      <c r="AA53" s="4">
        <v>2.387</v>
      </c>
      <c r="AB53" s="4">
        <v>4.3170000000000002</v>
      </c>
      <c r="AC53" s="4">
        <v>3.1890000000000001</v>
      </c>
      <c r="AD53" s="4">
        <v>4.0570000000000004</v>
      </c>
      <c r="AE53" s="4">
        <v>5.34</v>
      </c>
      <c r="AF53" s="4">
        <v>6.0709999999999997</v>
      </c>
      <c r="AG53" s="4">
        <v>7.5979999999999999</v>
      </c>
      <c r="AH53" s="4">
        <v>10.25</v>
      </c>
      <c r="AI53" s="4">
        <v>12.842000000000001</v>
      </c>
      <c r="AJ53" s="4">
        <v>15.587</v>
      </c>
      <c r="AK53" s="4">
        <v>17.199000000000002</v>
      </c>
      <c r="AL53" s="4">
        <v>18.757999999999999</v>
      </c>
      <c r="AM53" s="4">
        <v>20.201000000000001</v>
      </c>
      <c r="AN53" s="4">
        <v>19.484000000000002</v>
      </c>
      <c r="AO53" s="4">
        <v>20.530999999999999</v>
      </c>
      <c r="AP53" s="4">
        <v>22.960999999999999</v>
      </c>
      <c r="AQ53" s="4">
        <v>25.966000000000001</v>
      </c>
      <c r="AR53" s="4">
        <v>28.71</v>
      </c>
      <c r="AS53" s="4">
        <v>27.619</v>
      </c>
      <c r="AT53" s="4">
        <v>28.209</v>
      </c>
      <c r="AU53" s="4">
        <v>27.004999999999999</v>
      </c>
      <c r="AV53" s="4">
        <v>25.803999999999998</v>
      </c>
      <c r="AW53" s="4">
        <v>24.472000000000001</v>
      </c>
      <c r="AX53" s="4">
        <v>23.213000000000001</v>
      </c>
      <c r="AY53" s="4">
        <v>23.024000000000001</v>
      </c>
      <c r="AZ53" s="4">
        <v>21.12</v>
      </c>
      <c r="BA53" s="4">
        <v>16.849</v>
      </c>
      <c r="BB53" s="4">
        <v>20.434999999999999</v>
      </c>
      <c r="BC53" s="4">
        <v>25.192</v>
      </c>
      <c r="BD53" s="4">
        <v>21.611999999999998</v>
      </c>
      <c r="BE53" s="4">
        <v>19.34</v>
      </c>
      <c r="BF53" s="4">
        <v>19.363</v>
      </c>
      <c r="BG53" s="4">
        <v>20.423999999999999</v>
      </c>
      <c r="BH53" s="4">
        <v>25.902999999999999</v>
      </c>
      <c r="BI53" s="4">
        <v>35.459000000000003</v>
      </c>
      <c r="BJ53" s="4">
        <v>44.987000000000002</v>
      </c>
      <c r="BK53" s="4">
        <v>30.652999999999999</v>
      </c>
      <c r="BL53" s="4">
        <v>23.623000000000001</v>
      </c>
      <c r="BM53" s="4">
        <v>27.291</v>
      </c>
      <c r="BN53" s="4">
        <v>25.443999999999999</v>
      </c>
      <c r="BO53" s="4">
        <v>21.434999999999999</v>
      </c>
      <c r="BP53" s="4">
        <v>17.295999999999999</v>
      </c>
      <c r="BQ53" s="4">
        <v>17.850999999999999</v>
      </c>
      <c r="BR53" s="4">
        <v>16.780999999999999</v>
      </c>
      <c r="BS53" s="4">
        <v>16.21</v>
      </c>
      <c r="BT53" s="4">
        <v>16.423999999999999</v>
      </c>
      <c r="BU53" s="4">
        <v>16.300999999999998</v>
      </c>
      <c r="BV53" s="4">
        <v>14.244999999999999</v>
      </c>
      <c r="BW53" s="4">
        <v>13.51</v>
      </c>
      <c r="BX53" s="4">
        <v>21.337</v>
      </c>
    </row>
    <row r="54" spans="1:76" x14ac:dyDescent="0.2">
      <c r="A54" s="3" t="s">
        <v>127</v>
      </c>
      <c r="B54" s="3" t="s">
        <v>128</v>
      </c>
      <c r="C54" s="4">
        <v>4.2999999999999997E-2</v>
      </c>
      <c r="D54" s="4">
        <v>5.5E-2</v>
      </c>
      <c r="E54" s="4">
        <v>6.4000000000000001E-2</v>
      </c>
      <c r="F54" s="4">
        <v>8.6999999999999994E-2</v>
      </c>
      <c r="G54" s="4">
        <v>9.4E-2</v>
      </c>
      <c r="H54" s="4">
        <v>8.7999999999999995E-2</v>
      </c>
      <c r="I54" s="4">
        <v>8.5000000000000006E-2</v>
      </c>
      <c r="J54" s="4">
        <v>9.2999999999999999E-2</v>
      </c>
      <c r="K54" s="4">
        <v>0.105</v>
      </c>
      <c r="L54" s="4">
        <v>0.12</v>
      </c>
      <c r="M54" s="4">
        <v>8.4000000000000005E-2</v>
      </c>
      <c r="N54" s="4">
        <v>9.7000000000000003E-2</v>
      </c>
      <c r="O54" s="4">
        <v>0.111</v>
      </c>
      <c r="P54" s="4">
        <v>0.11600000000000001</v>
      </c>
      <c r="Q54" s="4">
        <v>0.13</v>
      </c>
      <c r="R54" s="4">
        <v>0.183</v>
      </c>
      <c r="S54" s="4">
        <v>0.20200000000000001</v>
      </c>
      <c r="T54" s="4">
        <v>0.25900000000000001</v>
      </c>
      <c r="U54" s="4">
        <v>0.30499999999999999</v>
      </c>
      <c r="V54" s="4">
        <v>0.43099999999999999</v>
      </c>
      <c r="W54" s="4">
        <v>0.74199999999999999</v>
      </c>
      <c r="X54" s="4">
        <v>0.86399999999999999</v>
      </c>
      <c r="Y54" s="4">
        <v>0.78500000000000003</v>
      </c>
      <c r="Z54" s="4">
        <v>1.006</v>
      </c>
      <c r="AA54" s="4">
        <v>1.9159999999999999</v>
      </c>
      <c r="AB54" s="4">
        <v>3.79</v>
      </c>
      <c r="AC54" s="4">
        <v>2.5939999999999999</v>
      </c>
      <c r="AD54" s="4">
        <v>3.4369999999999998</v>
      </c>
      <c r="AE54" s="4">
        <v>4.6619999999999999</v>
      </c>
      <c r="AF54" s="4">
        <v>5.3680000000000003</v>
      </c>
      <c r="AG54" s="4">
        <v>6.8579999999999997</v>
      </c>
      <c r="AH54" s="4">
        <v>9.4459999999999997</v>
      </c>
      <c r="AI54" s="4">
        <v>11.907999999999999</v>
      </c>
      <c r="AJ54" s="4">
        <v>14.433999999999999</v>
      </c>
      <c r="AK54" s="4">
        <v>15.949</v>
      </c>
      <c r="AL54" s="4">
        <v>17.518000000000001</v>
      </c>
      <c r="AM54" s="4">
        <v>18.907</v>
      </c>
      <c r="AN54" s="4">
        <v>18.184000000000001</v>
      </c>
      <c r="AO54" s="4">
        <v>19.242999999999999</v>
      </c>
      <c r="AP54" s="4">
        <v>21.603999999999999</v>
      </c>
      <c r="AQ54" s="4">
        <v>24.477</v>
      </c>
      <c r="AR54" s="4">
        <v>27.073</v>
      </c>
      <c r="AS54" s="4">
        <v>26.013999999999999</v>
      </c>
      <c r="AT54" s="4">
        <v>26.591000000000001</v>
      </c>
      <c r="AU54" s="4">
        <v>25.341999999999999</v>
      </c>
      <c r="AV54" s="4">
        <v>24.026</v>
      </c>
      <c r="AW54" s="4">
        <v>22.835999999999999</v>
      </c>
      <c r="AX54" s="4">
        <v>21.565999999999999</v>
      </c>
      <c r="AY54" s="4">
        <v>21.443000000000001</v>
      </c>
      <c r="AZ54" s="4">
        <v>19.375</v>
      </c>
      <c r="BA54" s="4">
        <v>15.127000000000001</v>
      </c>
      <c r="BB54" s="4">
        <v>18.673999999999999</v>
      </c>
      <c r="BC54" s="4">
        <v>23.431000000000001</v>
      </c>
      <c r="BD54" s="4">
        <v>20.132999999999999</v>
      </c>
      <c r="BE54" s="4">
        <v>17.789000000000001</v>
      </c>
      <c r="BF54" s="4">
        <v>17.795000000000002</v>
      </c>
      <c r="BG54" s="4">
        <v>18.888999999999999</v>
      </c>
      <c r="BH54" s="4">
        <v>24.45</v>
      </c>
      <c r="BI54" s="4">
        <v>34.006</v>
      </c>
      <c r="BJ54" s="4">
        <v>43.46</v>
      </c>
      <c r="BK54" s="4">
        <v>29.036000000000001</v>
      </c>
      <c r="BL54" s="4">
        <v>22.045000000000002</v>
      </c>
      <c r="BM54" s="4">
        <v>25.672000000000001</v>
      </c>
      <c r="BN54" s="4">
        <v>23.783000000000001</v>
      </c>
      <c r="BO54" s="4">
        <v>19.8</v>
      </c>
      <c r="BP54" s="4">
        <v>15.647</v>
      </c>
      <c r="BQ54" s="4">
        <v>16.152999999999999</v>
      </c>
      <c r="BR54" s="4">
        <v>15.112</v>
      </c>
      <c r="BS54" s="4">
        <v>14.574999999999999</v>
      </c>
      <c r="BT54" s="4">
        <v>14.779</v>
      </c>
      <c r="BU54" s="4">
        <v>14.598000000000001</v>
      </c>
      <c r="BV54" s="4">
        <v>12.311</v>
      </c>
      <c r="BW54" s="4">
        <v>11.33</v>
      </c>
      <c r="BX54" s="4">
        <v>18.567</v>
      </c>
    </row>
    <row r="55" spans="1:76" x14ac:dyDescent="0.2">
      <c r="A55" s="3" t="s">
        <v>137</v>
      </c>
      <c r="B55" s="3" t="s">
        <v>138</v>
      </c>
      <c r="C55" s="4">
        <v>0.109</v>
      </c>
      <c r="D55" s="4">
        <v>0.115</v>
      </c>
      <c r="E55" s="4">
        <v>0.13100000000000001</v>
      </c>
      <c r="F55" s="4">
        <v>0.14599999999999999</v>
      </c>
      <c r="G55" s="4">
        <v>0.14799999999999999</v>
      </c>
      <c r="H55" s="4">
        <v>0.15</v>
      </c>
      <c r="I55" s="4">
        <v>0.151</v>
      </c>
      <c r="J55" s="4">
        <v>0.156</v>
      </c>
      <c r="K55" s="4">
        <v>0.16400000000000001</v>
      </c>
      <c r="L55" s="4">
        <v>0.17599999999999999</v>
      </c>
      <c r="M55" s="4">
        <v>0.193</v>
      </c>
      <c r="N55" s="4">
        <v>0.20399999999999999</v>
      </c>
      <c r="O55" s="4">
        <v>0.214</v>
      </c>
      <c r="P55" s="4">
        <v>0.23200000000000001</v>
      </c>
      <c r="Q55" s="4">
        <v>0.24399999999999999</v>
      </c>
      <c r="R55" s="4">
        <v>0.25600000000000001</v>
      </c>
      <c r="S55" s="4">
        <v>0.26800000000000002</v>
      </c>
      <c r="T55" s="4">
        <v>0.28399999999999997</v>
      </c>
      <c r="U55" s="4">
        <v>0.30499999999999999</v>
      </c>
      <c r="V55" s="4">
        <v>0.317</v>
      </c>
      <c r="W55" s="4">
        <v>0.33700000000000002</v>
      </c>
      <c r="X55" s="4">
        <v>0.373</v>
      </c>
      <c r="Y55" s="4">
        <v>0.41</v>
      </c>
      <c r="Z55" s="4">
        <v>0.41799999999999998</v>
      </c>
      <c r="AA55" s="4">
        <v>0.47199999999999998</v>
      </c>
      <c r="AB55" s="4">
        <v>0.52600000000000002</v>
      </c>
      <c r="AC55" s="4">
        <v>0.59599999999999997</v>
      </c>
      <c r="AD55" s="4">
        <v>0.62</v>
      </c>
      <c r="AE55" s="4">
        <v>0.67800000000000005</v>
      </c>
      <c r="AF55" s="4">
        <v>0.70299999999999996</v>
      </c>
      <c r="AG55" s="4">
        <v>0.74</v>
      </c>
      <c r="AH55" s="4">
        <v>0.80400000000000005</v>
      </c>
      <c r="AI55" s="4">
        <v>0.93400000000000005</v>
      </c>
      <c r="AJ55" s="4">
        <v>1.153</v>
      </c>
      <c r="AK55" s="4">
        <v>1.25</v>
      </c>
      <c r="AL55" s="4">
        <v>1.24</v>
      </c>
      <c r="AM55" s="4">
        <v>1.294</v>
      </c>
      <c r="AN55" s="4">
        <v>1.3</v>
      </c>
      <c r="AO55" s="4">
        <v>1.288</v>
      </c>
      <c r="AP55" s="4">
        <v>1.357</v>
      </c>
      <c r="AQ55" s="4">
        <v>1.4890000000000001</v>
      </c>
      <c r="AR55" s="4">
        <v>1.637</v>
      </c>
      <c r="AS55" s="4">
        <v>1.605</v>
      </c>
      <c r="AT55" s="4">
        <v>1.6180000000000001</v>
      </c>
      <c r="AU55" s="4">
        <v>1.663</v>
      </c>
      <c r="AV55" s="4">
        <v>1.778</v>
      </c>
      <c r="AW55" s="4">
        <v>1.6359999999999999</v>
      </c>
      <c r="AX55" s="4">
        <v>1.647</v>
      </c>
      <c r="AY55" s="4">
        <v>1.581</v>
      </c>
      <c r="AZ55" s="4">
        <v>1.7450000000000001</v>
      </c>
      <c r="BA55" s="4">
        <v>1.722</v>
      </c>
      <c r="BB55" s="4">
        <v>1.7609999999999999</v>
      </c>
      <c r="BC55" s="4">
        <v>1.7609999999999999</v>
      </c>
      <c r="BD55" s="4">
        <v>1.4790000000000001</v>
      </c>
      <c r="BE55" s="4">
        <v>1.5509999999999999</v>
      </c>
      <c r="BF55" s="4">
        <v>1.5680000000000001</v>
      </c>
      <c r="BG55" s="4">
        <v>1.5349999999999999</v>
      </c>
      <c r="BH55" s="4">
        <v>1.4530000000000001</v>
      </c>
      <c r="BI55" s="4">
        <v>1.4530000000000001</v>
      </c>
      <c r="BJ55" s="4">
        <v>1.5269999999999999</v>
      </c>
      <c r="BK55" s="4">
        <v>1.617</v>
      </c>
      <c r="BL55" s="4">
        <v>1.5780000000000001</v>
      </c>
      <c r="BM55" s="4">
        <v>1.619</v>
      </c>
      <c r="BN55" s="4">
        <v>1.661</v>
      </c>
      <c r="BO55" s="4">
        <v>1.635</v>
      </c>
      <c r="BP55" s="4">
        <v>1.649</v>
      </c>
      <c r="BQ55" s="4">
        <v>1.698</v>
      </c>
      <c r="BR55" s="4">
        <v>1.669</v>
      </c>
      <c r="BS55" s="4">
        <v>1.635</v>
      </c>
      <c r="BT55" s="4">
        <v>1.645</v>
      </c>
      <c r="BU55" s="4">
        <v>1.7030000000000001</v>
      </c>
      <c r="BV55" s="4">
        <v>1.9339999999999999</v>
      </c>
      <c r="BW55" s="4">
        <v>2.1800000000000002</v>
      </c>
      <c r="BX55" s="4">
        <v>2.77</v>
      </c>
    </row>
    <row r="56" spans="1:76" x14ac:dyDescent="0.2">
      <c r="A56" s="3" t="s">
        <v>139</v>
      </c>
      <c r="B56" s="3" t="s">
        <v>140</v>
      </c>
      <c r="C56" s="4">
        <v>9.8439999999999994</v>
      </c>
      <c r="D56" s="4">
        <v>11.25</v>
      </c>
      <c r="E56" s="4">
        <v>14.028</v>
      </c>
      <c r="F56" s="4">
        <v>16.523</v>
      </c>
      <c r="G56" s="4">
        <v>17.018000000000001</v>
      </c>
      <c r="H56" s="4">
        <v>18.259</v>
      </c>
      <c r="I56" s="4">
        <v>19.648</v>
      </c>
      <c r="J56" s="4">
        <v>21.689</v>
      </c>
      <c r="K56" s="4">
        <v>24.323</v>
      </c>
      <c r="L56" s="4">
        <v>27.872</v>
      </c>
      <c r="M56" s="4">
        <v>29.907</v>
      </c>
      <c r="N56" s="4">
        <v>33.057000000000002</v>
      </c>
      <c r="O56" s="4">
        <v>36.039000000000001</v>
      </c>
      <c r="P56" s="4">
        <v>41.113</v>
      </c>
      <c r="Q56" s="4">
        <v>45.988999999999997</v>
      </c>
      <c r="R56" s="4">
        <v>50.448</v>
      </c>
      <c r="S56" s="4">
        <v>54.405000000000001</v>
      </c>
      <c r="T56" s="4">
        <v>58.884</v>
      </c>
      <c r="U56" s="4">
        <v>64.027000000000001</v>
      </c>
      <c r="V56" s="4">
        <v>70.956000000000003</v>
      </c>
      <c r="W56" s="4">
        <v>80.239000000000004</v>
      </c>
      <c r="X56" s="4">
        <v>90.349000000000004</v>
      </c>
      <c r="Y56" s="4">
        <v>100.529</v>
      </c>
      <c r="Z56" s="4">
        <v>112.41</v>
      </c>
      <c r="AA56" s="4">
        <v>127.759</v>
      </c>
      <c r="AB56" s="4">
        <v>150.85400000000001</v>
      </c>
      <c r="AC56" s="4">
        <v>173.54599999999999</v>
      </c>
      <c r="AD56" s="4">
        <v>198.78800000000001</v>
      </c>
      <c r="AE56" s="4">
        <v>224.46600000000001</v>
      </c>
      <c r="AF56" s="4">
        <v>255.87799999999999</v>
      </c>
      <c r="AG56" s="4">
        <v>290.82900000000001</v>
      </c>
      <c r="AH56" s="4">
        <v>331.34</v>
      </c>
      <c r="AI56" s="4">
        <v>377.30200000000002</v>
      </c>
      <c r="AJ56" s="4">
        <v>431.89699999999999</v>
      </c>
      <c r="AK56" s="4">
        <v>477.12200000000001</v>
      </c>
      <c r="AL56" s="4">
        <v>513.00199999999995</v>
      </c>
      <c r="AM56" s="4">
        <v>546.36199999999997</v>
      </c>
      <c r="AN56" s="4">
        <v>574.94600000000003</v>
      </c>
      <c r="AO56" s="4">
        <v>605.49</v>
      </c>
      <c r="AP56" s="4">
        <v>639.74099999999999</v>
      </c>
      <c r="AQ56" s="4">
        <v>691.327</v>
      </c>
      <c r="AR56" s="4">
        <v>738.84199999999998</v>
      </c>
      <c r="AS56" s="4">
        <v>768.35699999999997</v>
      </c>
      <c r="AT56" s="4">
        <v>803.6</v>
      </c>
      <c r="AU56" s="4">
        <v>814.423</v>
      </c>
      <c r="AV56" s="4">
        <v>829.91200000000003</v>
      </c>
      <c r="AW56" s="4">
        <v>857.34100000000001</v>
      </c>
      <c r="AX56" s="4">
        <v>885.04899999999998</v>
      </c>
      <c r="AY56" s="4">
        <v>906.78300000000002</v>
      </c>
      <c r="AZ56" s="4">
        <v>941.02200000000005</v>
      </c>
      <c r="BA56" s="4">
        <v>977.52200000000005</v>
      </c>
      <c r="BB56" s="4">
        <v>1036.3800000000001</v>
      </c>
      <c r="BC56" s="4">
        <v>1088.681</v>
      </c>
      <c r="BD56" s="4">
        <v>1124</v>
      </c>
      <c r="BE56" s="4">
        <v>1153.2429999999999</v>
      </c>
      <c r="BF56" s="4">
        <v>1198.876</v>
      </c>
      <c r="BG56" s="4">
        <v>1240.415</v>
      </c>
      <c r="BH56" s="4">
        <v>1305.0820000000001</v>
      </c>
      <c r="BI56" s="4">
        <v>1365.9870000000001</v>
      </c>
      <c r="BJ56" s="4">
        <v>1412.3920000000001</v>
      </c>
      <c r="BK56" s="4">
        <v>1390.2090000000001</v>
      </c>
      <c r="BL56" s="4">
        <v>1427.1780000000001</v>
      </c>
      <c r="BM56" s="4">
        <v>1465.2639999999999</v>
      </c>
      <c r="BN56" s="4">
        <v>1493.374</v>
      </c>
      <c r="BO56" s="4">
        <v>1496.326</v>
      </c>
      <c r="BP56" s="4">
        <v>1518.587</v>
      </c>
      <c r="BQ56" s="4">
        <v>1537.808</v>
      </c>
      <c r="BR56" s="4">
        <v>1560.4649999999999</v>
      </c>
      <c r="BS56" s="4">
        <v>1602.5029999999999</v>
      </c>
      <c r="BT56" s="4">
        <v>1651.74</v>
      </c>
      <c r="BU56" s="4">
        <v>1671.2159999999999</v>
      </c>
      <c r="BV56" s="4">
        <v>1617.97</v>
      </c>
      <c r="BW56" s="4">
        <v>1732.9259999999999</v>
      </c>
      <c r="BX56" s="4">
        <v>1858.5909999999999</v>
      </c>
    </row>
    <row r="57" spans="1:76" x14ac:dyDescent="0.2">
      <c r="A57" s="3" t="s">
        <v>141</v>
      </c>
      <c r="B57" s="3" t="s">
        <v>142</v>
      </c>
      <c r="AF57" s="4">
        <v>244.255</v>
      </c>
      <c r="AG57" s="4">
        <v>277.25</v>
      </c>
      <c r="AH57" s="4">
        <v>314.95800000000003</v>
      </c>
      <c r="AI57" s="4">
        <v>358.39100000000002</v>
      </c>
      <c r="AJ57" s="4">
        <v>410.18700000000001</v>
      </c>
      <c r="AK57" s="4">
        <v>453.34699999999998</v>
      </c>
      <c r="AL57" s="4">
        <v>487.59100000000001</v>
      </c>
      <c r="AM57" s="4">
        <v>519.90300000000002</v>
      </c>
      <c r="AN57" s="4">
        <v>547.31200000000001</v>
      </c>
      <c r="AO57" s="4">
        <v>576.41700000000003</v>
      </c>
      <c r="AP57" s="4">
        <v>608.66399999999999</v>
      </c>
      <c r="AQ57" s="4">
        <v>657.78800000000001</v>
      </c>
      <c r="AR57" s="4">
        <v>702.73099999999999</v>
      </c>
      <c r="AS57" s="4">
        <v>729.91399999999999</v>
      </c>
      <c r="AT57" s="4">
        <v>764.399</v>
      </c>
      <c r="AU57" s="4">
        <v>774.97500000000002</v>
      </c>
      <c r="AV57" s="4">
        <v>790.01300000000003</v>
      </c>
      <c r="AW57" s="4">
        <v>817.64700000000005</v>
      </c>
      <c r="AX57" s="4">
        <v>845.08900000000006</v>
      </c>
      <c r="AY57" s="4">
        <v>865.92200000000003</v>
      </c>
      <c r="AZ57" s="4">
        <v>899.33399999999995</v>
      </c>
      <c r="BA57" s="4">
        <v>934.875</v>
      </c>
      <c r="BB57" s="4">
        <v>992.08500000000004</v>
      </c>
      <c r="BC57" s="4">
        <v>1042.376</v>
      </c>
      <c r="BD57" s="4">
        <v>1075.752</v>
      </c>
      <c r="BE57" s="4">
        <v>1102.5730000000001</v>
      </c>
      <c r="BF57" s="4">
        <v>1144.7850000000001</v>
      </c>
      <c r="BG57" s="4">
        <v>1182.999</v>
      </c>
      <c r="BH57" s="4">
        <v>1243.0450000000001</v>
      </c>
      <c r="BI57" s="4">
        <v>1299.6130000000001</v>
      </c>
      <c r="BJ57" s="4">
        <v>1340.7660000000001</v>
      </c>
      <c r="BK57" s="4">
        <v>1319.473</v>
      </c>
      <c r="BL57" s="4">
        <v>1354.6579999999999</v>
      </c>
      <c r="BM57" s="4">
        <v>1390.4390000000001</v>
      </c>
      <c r="BN57" s="4">
        <v>1417.769</v>
      </c>
      <c r="BO57" s="4">
        <v>1421.028</v>
      </c>
      <c r="BP57" s="4">
        <v>1441.768</v>
      </c>
      <c r="BQ57" s="4">
        <v>1460.502</v>
      </c>
      <c r="BR57" s="4">
        <v>1482.566</v>
      </c>
      <c r="BS57" s="4">
        <v>1521.5889999999999</v>
      </c>
      <c r="BT57" s="4">
        <v>1567.4079999999999</v>
      </c>
      <c r="BU57" s="4">
        <v>1582.643</v>
      </c>
      <c r="BV57" s="4">
        <v>1525.578</v>
      </c>
      <c r="BW57" s="4">
        <v>1634.4970000000001</v>
      </c>
      <c r="BX57" s="4">
        <v>1750.578</v>
      </c>
    </row>
    <row r="58" spans="1:76" x14ac:dyDescent="0.2">
      <c r="B58" t="s">
        <v>92</v>
      </c>
    </row>
    <row r="59" spans="1:76" x14ac:dyDescent="0.2">
      <c r="B59" t="s">
        <v>143</v>
      </c>
    </row>
    <row r="60" spans="1:76" x14ac:dyDescent="0.2">
      <c r="B60" t="s">
        <v>76</v>
      </c>
    </row>
    <row r="61" spans="1:76" x14ac:dyDescent="0.2">
      <c r="A61" s="3" t="s">
        <v>139</v>
      </c>
      <c r="B61" s="3" t="s">
        <v>140</v>
      </c>
      <c r="C61" s="4">
        <v>9.8439999999999994</v>
      </c>
      <c r="D61" s="4">
        <v>11.25</v>
      </c>
      <c r="E61" s="4">
        <v>14.028</v>
      </c>
      <c r="F61" s="4">
        <v>16.523</v>
      </c>
      <c r="G61" s="4">
        <v>17.018000000000001</v>
      </c>
      <c r="H61" s="4">
        <v>18.259</v>
      </c>
      <c r="I61" s="4">
        <v>19.648</v>
      </c>
      <c r="J61" s="4">
        <v>21.689</v>
      </c>
      <c r="K61" s="4">
        <v>24.323</v>
      </c>
      <c r="L61" s="4">
        <v>27.872</v>
      </c>
      <c r="M61" s="4">
        <v>29.907</v>
      </c>
      <c r="N61" s="4">
        <v>33.057000000000002</v>
      </c>
      <c r="O61" s="4">
        <v>36.039000000000001</v>
      </c>
      <c r="P61" s="4">
        <v>41.113</v>
      </c>
      <c r="Q61" s="4">
        <v>45.988999999999997</v>
      </c>
      <c r="R61" s="4">
        <v>50.448</v>
      </c>
      <c r="S61" s="4">
        <v>54.405000000000001</v>
      </c>
      <c r="T61" s="4">
        <v>58.884</v>
      </c>
      <c r="U61" s="4">
        <v>64.027000000000001</v>
      </c>
      <c r="V61" s="4">
        <v>70.956000000000003</v>
      </c>
      <c r="W61" s="4">
        <v>80.239000000000004</v>
      </c>
      <c r="X61" s="4">
        <v>90.349000000000004</v>
      </c>
      <c r="Y61" s="4">
        <v>100.529</v>
      </c>
      <c r="Z61" s="4">
        <v>112.41</v>
      </c>
      <c r="AA61" s="4">
        <v>127.759</v>
      </c>
      <c r="AB61" s="4">
        <v>150.85400000000001</v>
      </c>
      <c r="AC61" s="4">
        <v>173.54599999999999</v>
      </c>
      <c r="AD61" s="4">
        <v>198.78800000000001</v>
      </c>
      <c r="AE61" s="4">
        <v>224.46600000000001</v>
      </c>
      <c r="AF61" s="4">
        <v>255.87799999999999</v>
      </c>
      <c r="AG61" s="4">
        <v>290.82900000000001</v>
      </c>
      <c r="AH61" s="4">
        <v>331.34</v>
      </c>
      <c r="AI61" s="4">
        <v>377.30200000000002</v>
      </c>
      <c r="AJ61" s="4">
        <v>431.89699999999999</v>
      </c>
      <c r="AK61" s="4">
        <v>477.12200000000001</v>
      </c>
      <c r="AL61" s="4">
        <v>513.00199999999995</v>
      </c>
      <c r="AM61" s="4">
        <v>546.36199999999997</v>
      </c>
      <c r="AN61" s="4">
        <v>574.94600000000003</v>
      </c>
      <c r="AO61" s="4">
        <v>605.49</v>
      </c>
      <c r="AP61" s="4">
        <v>639.74099999999999</v>
      </c>
      <c r="AQ61" s="4">
        <v>691.327</v>
      </c>
      <c r="AR61" s="4">
        <v>738.84199999999998</v>
      </c>
      <c r="AS61" s="4">
        <v>768.35699999999997</v>
      </c>
      <c r="AT61" s="4">
        <v>803.6</v>
      </c>
      <c r="AU61" s="4">
        <v>814.423</v>
      </c>
      <c r="AV61" s="4">
        <v>829.91200000000003</v>
      </c>
      <c r="AW61" s="4">
        <v>857.34100000000001</v>
      </c>
      <c r="AX61" s="4">
        <v>885.04899999999998</v>
      </c>
      <c r="AY61" s="4">
        <v>906.78300000000002</v>
      </c>
      <c r="AZ61" s="4">
        <v>941.02200000000005</v>
      </c>
      <c r="BA61" s="4">
        <v>977.52200000000005</v>
      </c>
      <c r="BB61" s="4">
        <v>1036.3800000000001</v>
      </c>
      <c r="BC61" s="4">
        <v>1088.681</v>
      </c>
      <c r="BD61" s="4">
        <v>1124</v>
      </c>
      <c r="BE61" s="4">
        <v>1153.2429999999999</v>
      </c>
      <c r="BF61" s="4">
        <v>1198.876</v>
      </c>
      <c r="BG61" s="4">
        <v>1240.415</v>
      </c>
      <c r="BH61" s="4">
        <v>1305.0820000000001</v>
      </c>
      <c r="BI61" s="4">
        <v>1365.9870000000001</v>
      </c>
      <c r="BJ61" s="4">
        <v>1412.3920000000001</v>
      </c>
      <c r="BK61" s="4">
        <v>1390.2090000000001</v>
      </c>
      <c r="BL61" s="4">
        <v>1427.1780000000001</v>
      </c>
      <c r="BM61" s="4">
        <v>1465.2639999999999</v>
      </c>
      <c r="BN61" s="4">
        <v>1493.374</v>
      </c>
      <c r="BO61" s="4">
        <v>1496.326</v>
      </c>
      <c r="BP61" s="4">
        <v>1518.587</v>
      </c>
      <c r="BQ61" s="4">
        <v>1537.808</v>
      </c>
      <c r="BR61" s="4">
        <v>1560.4649999999999</v>
      </c>
      <c r="BS61" s="4">
        <v>1602.5029999999999</v>
      </c>
      <c r="BT61" s="4">
        <v>1651.74</v>
      </c>
      <c r="BU61" s="4">
        <v>1671.2159999999999</v>
      </c>
      <c r="BV61" s="4">
        <v>1617.97</v>
      </c>
      <c r="BW61" s="4">
        <v>1732.9259999999999</v>
      </c>
      <c r="BX61" s="4">
        <v>1858.5909999999999</v>
      </c>
    </row>
    <row r="62" spans="1:76" x14ac:dyDescent="0.2">
      <c r="A62" s="3" t="s">
        <v>144</v>
      </c>
      <c r="B62" s="3" t="s">
        <v>145</v>
      </c>
      <c r="C62" s="4">
        <v>1.333</v>
      </c>
      <c r="D62" s="4">
        <v>1.617</v>
      </c>
      <c r="E62" s="4">
        <v>2.036</v>
      </c>
      <c r="F62" s="4">
        <v>2.3769999999999998</v>
      </c>
      <c r="G62" s="4">
        <v>2.5819999999999999</v>
      </c>
      <c r="H62" s="4">
        <v>2.798</v>
      </c>
      <c r="I62" s="4">
        <v>3.1379999999999999</v>
      </c>
      <c r="J62" s="4">
        <v>3.4689999999999999</v>
      </c>
      <c r="K62" s="4">
        <v>3.899</v>
      </c>
      <c r="L62" s="4">
        <v>4.3620000000000001</v>
      </c>
      <c r="M62" s="4">
        <v>4.8360000000000003</v>
      </c>
      <c r="N62" s="4">
        <v>5.3010000000000002</v>
      </c>
      <c r="O62" s="4">
        <v>5.9429999999999996</v>
      </c>
      <c r="P62" s="4">
        <v>7.0449999999999999</v>
      </c>
      <c r="Q62" s="4">
        <v>8.3140000000000001</v>
      </c>
      <c r="R62" s="4">
        <v>9.3239999999999998</v>
      </c>
      <c r="S62" s="4">
        <v>10.234999999999999</v>
      </c>
      <c r="T62" s="4">
        <v>11.125999999999999</v>
      </c>
      <c r="U62" s="4">
        <v>12.138</v>
      </c>
      <c r="V62" s="4">
        <v>13.648</v>
      </c>
      <c r="W62" s="4">
        <v>15.478</v>
      </c>
      <c r="X62" s="4">
        <v>17.03</v>
      </c>
      <c r="Y62" s="4">
        <v>18.968</v>
      </c>
      <c r="Z62" s="4">
        <v>21.465</v>
      </c>
      <c r="AA62" s="4">
        <v>24.689</v>
      </c>
      <c r="AB62" s="4">
        <v>29.167999999999999</v>
      </c>
      <c r="AC62" s="4">
        <v>36.607999999999997</v>
      </c>
      <c r="AD62" s="4">
        <v>42.145000000000003</v>
      </c>
      <c r="AE62" s="4">
        <v>48.436</v>
      </c>
      <c r="AF62" s="4">
        <v>57.067999999999998</v>
      </c>
      <c r="AG62" s="4">
        <v>65.287999999999997</v>
      </c>
      <c r="AH62" s="4">
        <v>75.558000000000007</v>
      </c>
      <c r="AI62" s="4">
        <v>89.641000000000005</v>
      </c>
      <c r="AJ62" s="4">
        <v>106.581</v>
      </c>
      <c r="AK62" s="4">
        <v>119.48699999999999</v>
      </c>
      <c r="AL62" s="4">
        <v>131.26300000000001</v>
      </c>
      <c r="AM62" s="4">
        <v>142.71299999999999</v>
      </c>
      <c r="AN62" s="4">
        <v>152.24299999999999</v>
      </c>
      <c r="AO62" s="4">
        <v>157.995</v>
      </c>
      <c r="AP62" s="4">
        <v>168.12100000000001</v>
      </c>
      <c r="AQ62" s="4">
        <v>178.07499999999999</v>
      </c>
      <c r="AR62" s="4">
        <v>189.47300000000001</v>
      </c>
      <c r="AS62" s="4">
        <v>201.47900000000001</v>
      </c>
      <c r="AT62" s="4">
        <v>213.666</v>
      </c>
      <c r="AU62" s="4">
        <v>225.267</v>
      </c>
      <c r="AV62" s="4">
        <v>231.82599999999999</v>
      </c>
      <c r="AW62" s="4">
        <v>238.845</v>
      </c>
      <c r="AX62" s="4">
        <v>247.13900000000001</v>
      </c>
      <c r="AY62" s="4">
        <v>254.54</v>
      </c>
      <c r="AZ62" s="4">
        <v>260.93799999999999</v>
      </c>
      <c r="BA62" s="4">
        <v>268.423</v>
      </c>
      <c r="BB62" s="4">
        <v>275.334</v>
      </c>
      <c r="BC62" s="4">
        <v>288.577</v>
      </c>
      <c r="BD62" s="4">
        <v>302.24299999999999</v>
      </c>
      <c r="BE62" s="4">
        <v>315.613</v>
      </c>
      <c r="BF62" s="4">
        <v>330.41199999999998</v>
      </c>
      <c r="BG62" s="4">
        <v>343.68400000000003</v>
      </c>
      <c r="BH62" s="4">
        <v>357.43299999999999</v>
      </c>
      <c r="BI62" s="4">
        <v>373.476</v>
      </c>
      <c r="BJ62" s="4">
        <v>386.83800000000002</v>
      </c>
      <c r="BK62" s="4">
        <v>407.83600000000001</v>
      </c>
      <c r="BL62" s="4">
        <v>420.40699999999998</v>
      </c>
      <c r="BM62" s="4">
        <v>430.06</v>
      </c>
      <c r="BN62" s="4">
        <v>446.26799999999997</v>
      </c>
      <c r="BO62" s="4">
        <v>459.41300000000001</v>
      </c>
      <c r="BP62" s="4">
        <v>470.60199999999998</v>
      </c>
      <c r="BQ62" s="4">
        <v>477.887</v>
      </c>
      <c r="BR62" s="4">
        <v>486.42500000000001</v>
      </c>
      <c r="BS62" s="4">
        <v>494.40600000000001</v>
      </c>
      <c r="BT62" s="4">
        <v>505.01799999999997</v>
      </c>
      <c r="BU62" s="4">
        <v>519.76</v>
      </c>
      <c r="BV62" s="4">
        <v>570.37300000000005</v>
      </c>
      <c r="BW62" s="4">
        <v>560.30999999999995</v>
      </c>
      <c r="BX62" s="4">
        <v>562.77200000000005</v>
      </c>
    </row>
    <row r="63" spans="1:76" x14ac:dyDescent="0.2">
      <c r="A63" s="3" t="s">
        <v>146</v>
      </c>
      <c r="B63" s="3" t="s">
        <v>147</v>
      </c>
      <c r="C63" s="4">
        <v>0.67700000000000005</v>
      </c>
      <c r="D63" s="4">
        <v>0.80100000000000005</v>
      </c>
      <c r="E63" s="4">
        <v>1.0509999999999999</v>
      </c>
      <c r="F63" s="4">
        <v>1.258</v>
      </c>
      <c r="G63" s="4">
        <v>1.3759999999999999</v>
      </c>
      <c r="H63" s="4">
        <v>1.508</v>
      </c>
      <c r="I63" s="4">
        <v>1.6319999999999999</v>
      </c>
      <c r="J63" s="4">
        <v>1.8580000000000001</v>
      </c>
      <c r="K63" s="4">
        <v>2.12</v>
      </c>
      <c r="L63" s="4">
        <v>2.3759999999999999</v>
      </c>
      <c r="M63" s="4">
        <v>2.6150000000000002</v>
      </c>
      <c r="N63" s="4">
        <v>2.92</v>
      </c>
      <c r="O63" s="4">
        <v>3.3039999999999998</v>
      </c>
      <c r="P63" s="4">
        <v>3.9079999999999999</v>
      </c>
      <c r="Q63" s="4">
        <v>4.6639999999999997</v>
      </c>
      <c r="R63" s="4">
        <v>5.4050000000000002</v>
      </c>
      <c r="S63" s="4">
        <v>6.0759999999999996</v>
      </c>
      <c r="T63" s="4">
        <v>6.7460000000000004</v>
      </c>
      <c r="U63" s="4">
        <v>7.4640000000000004</v>
      </c>
      <c r="V63" s="4">
        <v>8.6530000000000005</v>
      </c>
      <c r="W63" s="4">
        <v>9.8339999999999996</v>
      </c>
      <c r="X63" s="4">
        <v>10.920999999999999</v>
      </c>
      <c r="Y63" s="4">
        <v>12.186999999999999</v>
      </c>
      <c r="Z63" s="4">
        <v>13.920999999999999</v>
      </c>
      <c r="AA63" s="4">
        <v>16.321999999999999</v>
      </c>
      <c r="AB63" s="4">
        <v>19.381</v>
      </c>
      <c r="AC63" s="4">
        <v>24.74</v>
      </c>
      <c r="AD63" s="4">
        <v>28.462</v>
      </c>
      <c r="AE63" s="4">
        <v>33.119999999999997</v>
      </c>
      <c r="AF63" s="4">
        <v>39.134</v>
      </c>
      <c r="AG63" s="4">
        <v>45.392000000000003</v>
      </c>
      <c r="AH63" s="4">
        <v>53.688000000000002</v>
      </c>
      <c r="AI63" s="4">
        <v>64.283000000000001</v>
      </c>
      <c r="AJ63" s="4">
        <v>76.927000000000007</v>
      </c>
      <c r="AK63" s="4">
        <v>85.885000000000005</v>
      </c>
      <c r="AL63" s="4">
        <v>91.653000000000006</v>
      </c>
      <c r="AM63" s="4">
        <v>97.772999999999996</v>
      </c>
      <c r="AN63" s="4">
        <v>103.529</v>
      </c>
      <c r="AO63" s="4">
        <v>107.279</v>
      </c>
      <c r="AP63" s="4">
        <v>114.977</v>
      </c>
      <c r="AQ63" s="4">
        <v>121.941</v>
      </c>
      <c r="AR63" s="4">
        <v>130.55799999999999</v>
      </c>
      <c r="AS63" s="4">
        <v>140.012</v>
      </c>
      <c r="AT63" s="4">
        <v>149.64599999999999</v>
      </c>
      <c r="AU63" s="4">
        <v>156.67500000000001</v>
      </c>
      <c r="AV63" s="4">
        <v>160.93100000000001</v>
      </c>
      <c r="AW63" s="4">
        <v>165.66900000000001</v>
      </c>
      <c r="AX63" s="4">
        <v>172.06800000000001</v>
      </c>
      <c r="AY63" s="4">
        <v>178.57599999999999</v>
      </c>
      <c r="AZ63" s="4">
        <v>182.92</v>
      </c>
      <c r="BA63" s="4">
        <v>188.00700000000001</v>
      </c>
      <c r="BB63" s="4">
        <v>193.583</v>
      </c>
      <c r="BC63" s="4">
        <v>201.947</v>
      </c>
      <c r="BD63" s="4">
        <v>213.08500000000001</v>
      </c>
      <c r="BE63" s="4">
        <v>223.53</v>
      </c>
      <c r="BF63" s="4">
        <v>233.15</v>
      </c>
      <c r="BG63" s="4">
        <v>243.90600000000001</v>
      </c>
      <c r="BH63" s="4">
        <v>255.81899999999999</v>
      </c>
      <c r="BI63" s="4">
        <v>265.11399999999998</v>
      </c>
      <c r="BJ63" s="4">
        <v>275.81099999999998</v>
      </c>
      <c r="BK63" s="4">
        <v>291.267</v>
      </c>
      <c r="BL63" s="4">
        <v>302.05700000000002</v>
      </c>
      <c r="BM63" s="4">
        <v>311.61500000000001</v>
      </c>
      <c r="BN63" s="4">
        <v>322.95299999999997</v>
      </c>
      <c r="BO63" s="4">
        <v>332.745</v>
      </c>
      <c r="BP63" s="4">
        <v>339.27</v>
      </c>
      <c r="BQ63" s="4">
        <v>344.62799999999999</v>
      </c>
      <c r="BR63" s="4">
        <v>349.74400000000003</v>
      </c>
      <c r="BS63" s="4">
        <v>355.089</v>
      </c>
      <c r="BT63" s="4">
        <v>363.9</v>
      </c>
      <c r="BU63" s="4">
        <v>371.69900000000001</v>
      </c>
      <c r="BV63" s="4">
        <v>390.94799999999998</v>
      </c>
      <c r="BW63" s="4">
        <v>389.85500000000002</v>
      </c>
      <c r="BX63" s="4">
        <v>401.154</v>
      </c>
    </row>
    <row r="64" spans="1:76" x14ac:dyDescent="0.2">
      <c r="A64" s="3" t="s">
        <v>148</v>
      </c>
      <c r="B64" s="3" t="s">
        <v>149</v>
      </c>
      <c r="C64" s="4">
        <v>0.41099999999999998</v>
      </c>
      <c r="D64" s="4">
        <v>0.55300000000000005</v>
      </c>
      <c r="E64" s="4">
        <v>0.64800000000000002</v>
      </c>
      <c r="F64" s="4">
        <v>0.72</v>
      </c>
      <c r="G64" s="4">
        <v>0.76400000000000001</v>
      </c>
      <c r="H64" s="4">
        <v>0.81299999999999994</v>
      </c>
      <c r="I64" s="4">
        <v>0.95499999999999996</v>
      </c>
      <c r="J64" s="4">
        <v>1.0269999999999999</v>
      </c>
      <c r="K64" s="4">
        <v>1.115</v>
      </c>
      <c r="L64" s="4">
        <v>1.2270000000000001</v>
      </c>
      <c r="M64" s="4">
        <v>1.413</v>
      </c>
      <c r="N64" s="4">
        <v>1.5209999999999999</v>
      </c>
      <c r="O64" s="4">
        <v>1.68</v>
      </c>
      <c r="P64" s="4">
        <v>1.8939999999999999</v>
      </c>
      <c r="Q64" s="4">
        <v>2.161</v>
      </c>
      <c r="R64" s="4">
        <v>2.3759999999999999</v>
      </c>
      <c r="S64" s="4">
        <v>2.6419999999999999</v>
      </c>
      <c r="T64" s="4">
        <v>2.847</v>
      </c>
      <c r="U64" s="4">
        <v>3.06</v>
      </c>
      <c r="V64" s="4">
        <v>3.18</v>
      </c>
      <c r="W64" s="4">
        <v>3.5819999999999999</v>
      </c>
      <c r="X64" s="4">
        <v>3.9750000000000001</v>
      </c>
      <c r="Y64" s="4">
        <v>4.4279999999999999</v>
      </c>
      <c r="Z64" s="4">
        <v>5.0220000000000002</v>
      </c>
      <c r="AA64" s="4">
        <v>5.6159999999999997</v>
      </c>
      <c r="AB64" s="4">
        <v>6.6109999999999998</v>
      </c>
      <c r="AC64" s="4">
        <v>7.9690000000000003</v>
      </c>
      <c r="AD64" s="4">
        <v>9.1829999999999998</v>
      </c>
      <c r="AE64" s="4">
        <v>10.34</v>
      </c>
      <c r="AF64" s="4">
        <v>11.935</v>
      </c>
      <c r="AG64" s="4">
        <v>13.554</v>
      </c>
      <c r="AH64" s="4">
        <v>15.506</v>
      </c>
      <c r="AI64" s="4">
        <v>17.856000000000002</v>
      </c>
      <c r="AJ64" s="4">
        <v>20.751000000000001</v>
      </c>
      <c r="AK64" s="4">
        <v>23.273</v>
      </c>
      <c r="AL64" s="4">
        <v>25.776</v>
      </c>
      <c r="AM64" s="4">
        <v>27.946999999999999</v>
      </c>
      <c r="AN64" s="4">
        <v>29.913</v>
      </c>
      <c r="AO64" s="4">
        <v>31.951000000000001</v>
      </c>
      <c r="AP64" s="4">
        <v>33.74</v>
      </c>
      <c r="AQ64" s="4">
        <v>35.82</v>
      </c>
      <c r="AR64" s="4">
        <v>37.904000000000003</v>
      </c>
      <c r="AS64" s="4">
        <v>39.569000000000003</v>
      </c>
      <c r="AT64" s="4">
        <v>41.826000000000001</v>
      </c>
      <c r="AU64" s="4">
        <v>43.689</v>
      </c>
      <c r="AV64" s="4">
        <v>44.921999999999997</v>
      </c>
      <c r="AW64" s="4">
        <v>46.825000000000003</v>
      </c>
      <c r="AX64" s="4">
        <v>49.167000000000002</v>
      </c>
      <c r="AY64" s="4">
        <v>49.470999999999997</v>
      </c>
      <c r="AZ64" s="4">
        <v>51.545000000000002</v>
      </c>
      <c r="BA64" s="4">
        <v>53.505000000000003</v>
      </c>
      <c r="BB64" s="4">
        <v>56.039000000000001</v>
      </c>
      <c r="BC64" s="4">
        <v>59.3</v>
      </c>
      <c r="BD64" s="4">
        <v>61.515999999999998</v>
      </c>
      <c r="BE64" s="4">
        <v>64.456000000000003</v>
      </c>
      <c r="BF64" s="4">
        <v>68.370999999999995</v>
      </c>
      <c r="BG64" s="4">
        <v>70.075000000000003</v>
      </c>
      <c r="BH64" s="4">
        <v>70.055000000000007</v>
      </c>
      <c r="BI64" s="4">
        <v>74.525999999999996</v>
      </c>
      <c r="BJ64" s="4">
        <v>77.938000000000002</v>
      </c>
      <c r="BK64" s="4">
        <v>80.12</v>
      </c>
      <c r="BL64" s="4">
        <v>82.546000000000006</v>
      </c>
      <c r="BM64" s="4">
        <v>82.613</v>
      </c>
      <c r="BN64" s="4">
        <v>86.494</v>
      </c>
      <c r="BO64" s="4">
        <v>88.84</v>
      </c>
      <c r="BP64" s="4">
        <v>91.97</v>
      </c>
      <c r="BQ64" s="4">
        <v>92.747</v>
      </c>
      <c r="BR64" s="4">
        <v>94.379000000000005</v>
      </c>
      <c r="BS64" s="4">
        <v>95.897000000000006</v>
      </c>
      <c r="BT64" s="4">
        <v>97.266000000000005</v>
      </c>
      <c r="BU64" s="4">
        <v>99.24</v>
      </c>
      <c r="BV64" s="4">
        <v>99.388999999999996</v>
      </c>
      <c r="BW64" s="4">
        <v>104.646</v>
      </c>
      <c r="BX64" s="4">
        <v>106.24</v>
      </c>
    </row>
    <row r="65" spans="1:76" x14ac:dyDescent="0.2">
      <c r="A65" s="3" t="s">
        <v>150</v>
      </c>
      <c r="B65" s="3" t="s">
        <v>151</v>
      </c>
      <c r="C65" s="4">
        <v>0.245</v>
      </c>
      <c r="D65" s="4">
        <v>0.26300000000000001</v>
      </c>
      <c r="E65" s="4">
        <v>0.33700000000000002</v>
      </c>
      <c r="F65" s="4">
        <v>0.39900000000000002</v>
      </c>
      <c r="G65" s="4">
        <v>0.441</v>
      </c>
      <c r="H65" s="4">
        <v>0.47599999999999998</v>
      </c>
      <c r="I65" s="4">
        <v>0.55100000000000005</v>
      </c>
      <c r="J65" s="4">
        <v>0.58399999999999996</v>
      </c>
      <c r="K65" s="4">
        <v>0.66400000000000003</v>
      </c>
      <c r="L65" s="4">
        <v>0.75900000000000001</v>
      </c>
      <c r="M65" s="4">
        <v>0.80900000000000005</v>
      </c>
      <c r="N65" s="4">
        <v>0.86</v>
      </c>
      <c r="O65" s="4">
        <v>0.95899999999999996</v>
      </c>
      <c r="P65" s="4">
        <v>1.2430000000000001</v>
      </c>
      <c r="Q65" s="4">
        <v>1.488</v>
      </c>
      <c r="R65" s="4">
        <v>1.542</v>
      </c>
      <c r="S65" s="4">
        <v>1.518</v>
      </c>
      <c r="T65" s="4">
        <v>1.532</v>
      </c>
      <c r="U65" s="4">
        <v>1.6140000000000001</v>
      </c>
      <c r="V65" s="4">
        <v>1.8149999999999999</v>
      </c>
      <c r="W65" s="4">
        <v>2.0630000000000002</v>
      </c>
      <c r="X65" s="4">
        <v>2.133</v>
      </c>
      <c r="Y65" s="4">
        <v>2.3519999999999999</v>
      </c>
      <c r="Z65" s="4">
        <v>2.5219999999999998</v>
      </c>
      <c r="AA65" s="4">
        <v>2.7519999999999998</v>
      </c>
      <c r="AB65" s="4">
        <v>3.1760000000000002</v>
      </c>
      <c r="AC65" s="4">
        <v>3.899</v>
      </c>
      <c r="AD65" s="4">
        <v>4.5</v>
      </c>
      <c r="AE65" s="4">
        <v>4.9770000000000003</v>
      </c>
      <c r="AF65" s="4">
        <v>5.9989999999999997</v>
      </c>
      <c r="AG65" s="4">
        <v>6.3419999999999996</v>
      </c>
      <c r="AH65" s="4">
        <v>6.3630000000000004</v>
      </c>
      <c r="AI65" s="4">
        <v>7.5019999999999998</v>
      </c>
      <c r="AJ65" s="4">
        <v>8.9030000000000005</v>
      </c>
      <c r="AK65" s="4">
        <v>10.329000000000001</v>
      </c>
      <c r="AL65" s="4">
        <v>13.834</v>
      </c>
      <c r="AM65" s="4">
        <v>16.992999999999999</v>
      </c>
      <c r="AN65" s="4">
        <v>18.800999999999998</v>
      </c>
      <c r="AO65" s="4">
        <v>18.765000000000001</v>
      </c>
      <c r="AP65" s="4">
        <v>19.404</v>
      </c>
      <c r="AQ65" s="4">
        <v>20.314</v>
      </c>
      <c r="AR65" s="4">
        <v>21.010999999999999</v>
      </c>
      <c r="AS65" s="4">
        <v>21.898</v>
      </c>
      <c r="AT65" s="4">
        <v>22.193999999999999</v>
      </c>
      <c r="AU65" s="4">
        <v>24.902999999999999</v>
      </c>
      <c r="AV65" s="4">
        <v>25.974</v>
      </c>
      <c r="AW65" s="4">
        <v>26.350999999999999</v>
      </c>
      <c r="AX65" s="4">
        <v>25.904</v>
      </c>
      <c r="AY65" s="4">
        <v>26.492000000000001</v>
      </c>
      <c r="AZ65" s="4">
        <v>26.474</v>
      </c>
      <c r="BA65" s="4">
        <v>26.911999999999999</v>
      </c>
      <c r="BB65" s="4">
        <v>25.712</v>
      </c>
      <c r="BC65" s="4">
        <v>27.331</v>
      </c>
      <c r="BD65" s="4">
        <v>27.643000000000001</v>
      </c>
      <c r="BE65" s="4">
        <v>27.626999999999999</v>
      </c>
      <c r="BF65" s="4">
        <v>28.891999999999999</v>
      </c>
      <c r="BG65" s="4">
        <v>29.702999999999999</v>
      </c>
      <c r="BH65" s="4">
        <v>31.559000000000001</v>
      </c>
      <c r="BI65" s="4">
        <v>33.835999999999999</v>
      </c>
      <c r="BJ65" s="4">
        <v>33.088999999999999</v>
      </c>
      <c r="BK65" s="4">
        <v>36.448999999999998</v>
      </c>
      <c r="BL65" s="4">
        <v>35.804000000000002</v>
      </c>
      <c r="BM65" s="4">
        <v>35.832000000000001</v>
      </c>
      <c r="BN65" s="4">
        <v>36.820999999999998</v>
      </c>
      <c r="BO65" s="4">
        <v>37.828000000000003</v>
      </c>
      <c r="BP65" s="4">
        <v>39.362000000000002</v>
      </c>
      <c r="BQ65" s="4">
        <v>40.512</v>
      </c>
      <c r="BR65" s="4">
        <v>42.302</v>
      </c>
      <c r="BS65" s="4">
        <v>43.42</v>
      </c>
      <c r="BT65" s="4">
        <v>43.851999999999997</v>
      </c>
      <c r="BU65" s="4">
        <v>48.820999999999998</v>
      </c>
      <c r="BV65" s="4">
        <v>80.037000000000006</v>
      </c>
      <c r="BW65" s="4">
        <v>65.81</v>
      </c>
      <c r="BX65" s="4">
        <v>55.378</v>
      </c>
    </row>
    <row r="66" spans="1:76" x14ac:dyDescent="0.2">
      <c r="A66" s="3" t="s">
        <v>152</v>
      </c>
      <c r="B66" s="3" t="s">
        <v>153</v>
      </c>
      <c r="C66" s="4">
        <v>0.48599999999999999</v>
      </c>
      <c r="D66" s="4">
        <v>0.55900000000000005</v>
      </c>
      <c r="E66" s="4">
        <v>0.70599999999999996</v>
      </c>
      <c r="F66" s="4">
        <v>0.82099999999999995</v>
      </c>
      <c r="G66" s="4">
        <v>0.87</v>
      </c>
      <c r="H66" s="4">
        <v>0.89</v>
      </c>
      <c r="I66" s="4">
        <v>0.95099999999999996</v>
      </c>
      <c r="J66" s="4">
        <v>1.0429999999999999</v>
      </c>
      <c r="K66" s="4">
        <v>1.161</v>
      </c>
      <c r="L66" s="4">
        <v>1.3660000000000001</v>
      </c>
      <c r="M66" s="4">
        <v>1.524</v>
      </c>
      <c r="N66" s="4">
        <v>1.655</v>
      </c>
      <c r="O66" s="4">
        <v>1.78</v>
      </c>
      <c r="P66" s="4">
        <v>2.004</v>
      </c>
      <c r="Q66" s="4">
        <v>2.2389999999999999</v>
      </c>
      <c r="R66" s="4">
        <v>2.4409999999999998</v>
      </c>
      <c r="S66" s="4">
        <v>2.6259999999999999</v>
      </c>
      <c r="T66" s="4">
        <v>2.8340000000000001</v>
      </c>
      <c r="U66" s="4">
        <v>3.05</v>
      </c>
      <c r="V66" s="4">
        <v>3.2469999999999999</v>
      </c>
      <c r="W66" s="4">
        <v>3.5680000000000001</v>
      </c>
      <c r="X66" s="4">
        <v>3.931</v>
      </c>
      <c r="Y66" s="4">
        <v>4.3810000000000002</v>
      </c>
      <c r="Z66" s="4">
        <v>5.048</v>
      </c>
      <c r="AA66" s="4">
        <v>5.4859999999999998</v>
      </c>
      <c r="AB66" s="4">
        <v>6.6420000000000003</v>
      </c>
      <c r="AC66" s="4">
        <v>7.452</v>
      </c>
      <c r="AD66" s="4">
        <v>8.5150000000000006</v>
      </c>
      <c r="AE66" s="4">
        <v>9.8350000000000009</v>
      </c>
      <c r="AF66" s="4">
        <v>10.962</v>
      </c>
      <c r="AG66" s="4">
        <v>12.504</v>
      </c>
      <c r="AH66" s="4">
        <v>14.005000000000001</v>
      </c>
      <c r="AI66" s="4">
        <v>15.78</v>
      </c>
      <c r="AJ66" s="4">
        <v>18.623999999999999</v>
      </c>
      <c r="AK66" s="4">
        <v>20.300999999999998</v>
      </c>
      <c r="AL66" s="4">
        <v>22.184000000000001</v>
      </c>
      <c r="AM66" s="4">
        <v>23.702000000000002</v>
      </c>
      <c r="AN66" s="4">
        <v>25.061</v>
      </c>
      <c r="AO66" s="4">
        <v>26.155000000000001</v>
      </c>
      <c r="AP66" s="4">
        <v>27.701000000000001</v>
      </c>
      <c r="AQ66" s="4">
        <v>29.317</v>
      </c>
      <c r="AR66" s="4">
        <v>33.033000000000001</v>
      </c>
      <c r="AS66" s="4">
        <v>33.731000000000002</v>
      </c>
      <c r="AT66" s="4">
        <v>36.975000000000001</v>
      </c>
      <c r="AU66" s="4">
        <v>36.488999999999997</v>
      </c>
      <c r="AV66" s="4">
        <v>35.334000000000003</v>
      </c>
      <c r="AW66" s="4">
        <v>35.953000000000003</v>
      </c>
      <c r="AX66" s="4">
        <v>35.767000000000003</v>
      </c>
      <c r="AY66" s="4">
        <v>34.749000000000002</v>
      </c>
      <c r="AZ66" s="4">
        <v>37.582000000000001</v>
      </c>
      <c r="BA66" s="4">
        <v>37.853999999999999</v>
      </c>
      <c r="BB66" s="4">
        <v>41.281999999999996</v>
      </c>
      <c r="BC66" s="4">
        <v>43.279000000000003</v>
      </c>
      <c r="BD66" s="4">
        <v>46.752000000000002</v>
      </c>
      <c r="BE66" s="4">
        <v>47.951999999999998</v>
      </c>
      <c r="BF66" s="4">
        <v>48.823999999999998</v>
      </c>
      <c r="BG66" s="4">
        <v>50.116</v>
      </c>
      <c r="BH66" s="4">
        <v>51.944000000000003</v>
      </c>
      <c r="BI66" s="4">
        <v>57.249000000000002</v>
      </c>
      <c r="BJ66" s="4">
        <v>58.761000000000003</v>
      </c>
      <c r="BK66" s="4">
        <v>59.896000000000001</v>
      </c>
      <c r="BL66" s="4">
        <v>58.707999999999998</v>
      </c>
      <c r="BM66" s="4">
        <v>61.530999999999999</v>
      </c>
      <c r="BN66" s="4">
        <v>64.277000000000001</v>
      </c>
      <c r="BO66" s="4">
        <v>65.102999999999994</v>
      </c>
      <c r="BP66" s="4">
        <v>66.471000000000004</v>
      </c>
      <c r="BQ66" s="4">
        <v>65.709000000000003</v>
      </c>
      <c r="BR66" s="4">
        <v>67.456999999999994</v>
      </c>
      <c r="BS66" s="4">
        <v>70.332999999999998</v>
      </c>
      <c r="BT66" s="4">
        <v>71.53</v>
      </c>
      <c r="BU66" s="4">
        <v>75.192999999999998</v>
      </c>
      <c r="BV66" s="4">
        <v>72.501999999999995</v>
      </c>
      <c r="BW66" s="4">
        <v>72.146000000000001</v>
      </c>
      <c r="BX66" s="4">
        <v>75.483999999999995</v>
      </c>
    </row>
    <row r="67" spans="1:76" x14ac:dyDescent="0.2">
      <c r="A67" s="3" t="s">
        <v>154</v>
      </c>
      <c r="B67" s="3" t="s">
        <v>155</v>
      </c>
      <c r="C67" s="4">
        <v>5.3999999999999999E-2</v>
      </c>
      <c r="D67" s="4">
        <v>6.4000000000000001E-2</v>
      </c>
      <c r="E67" s="4">
        <v>7.5999999999999998E-2</v>
      </c>
      <c r="F67" s="4">
        <v>9.7000000000000003E-2</v>
      </c>
      <c r="G67" s="4">
        <v>0.113</v>
      </c>
      <c r="H67" s="4">
        <v>0.13200000000000001</v>
      </c>
      <c r="I67" s="4">
        <v>0.16200000000000001</v>
      </c>
      <c r="J67" s="4">
        <v>0.189</v>
      </c>
      <c r="K67" s="4">
        <v>0.22500000000000001</v>
      </c>
      <c r="L67" s="4">
        <v>0.26800000000000002</v>
      </c>
      <c r="M67" s="4">
        <v>0.30599999999999999</v>
      </c>
      <c r="N67" s="4">
        <v>0.33800000000000002</v>
      </c>
      <c r="O67" s="4">
        <v>0.40100000000000002</v>
      </c>
      <c r="P67" s="4">
        <v>0.46899999999999997</v>
      </c>
      <c r="Q67" s="4">
        <v>0.56200000000000006</v>
      </c>
      <c r="R67" s="4">
        <v>0.67900000000000005</v>
      </c>
      <c r="S67" s="4">
        <v>0.77500000000000002</v>
      </c>
      <c r="T67" s="4">
        <v>0.86499999999999999</v>
      </c>
      <c r="U67" s="4">
        <v>0.97599999999999998</v>
      </c>
      <c r="V67" s="4">
        <v>1.123</v>
      </c>
      <c r="W67" s="4">
        <v>1.27</v>
      </c>
      <c r="X67" s="4">
        <v>1.409</v>
      </c>
      <c r="Y67" s="4">
        <v>1.7210000000000001</v>
      </c>
      <c r="Z67" s="4">
        <v>1.9059999999999999</v>
      </c>
      <c r="AA67" s="4">
        <v>2.141</v>
      </c>
      <c r="AB67" s="4">
        <v>2.4329999999999998</v>
      </c>
      <c r="AC67" s="4">
        <v>2.9380000000000002</v>
      </c>
      <c r="AD67" s="4">
        <v>3.43</v>
      </c>
      <c r="AE67" s="4">
        <v>3.8839999999999999</v>
      </c>
      <c r="AF67" s="4">
        <v>4.46</v>
      </c>
      <c r="AG67" s="4">
        <v>5.2069999999999999</v>
      </c>
      <c r="AH67" s="4">
        <v>6.1180000000000003</v>
      </c>
      <c r="AI67" s="4">
        <v>7.0060000000000002</v>
      </c>
      <c r="AJ67" s="4">
        <v>8.4659999999999993</v>
      </c>
      <c r="AK67" s="4">
        <v>9.3420000000000005</v>
      </c>
      <c r="AL67" s="4">
        <v>10.234999999999999</v>
      </c>
      <c r="AM67" s="4">
        <v>10.930999999999999</v>
      </c>
      <c r="AN67" s="4">
        <v>11.412000000000001</v>
      </c>
      <c r="AO67" s="4">
        <v>12.255000000000001</v>
      </c>
      <c r="AP67" s="4">
        <v>12.845000000000001</v>
      </c>
      <c r="AQ67" s="4">
        <v>13.236000000000001</v>
      </c>
      <c r="AR67" s="4">
        <v>15.473000000000001</v>
      </c>
      <c r="AS67" s="4">
        <v>15.956</v>
      </c>
      <c r="AT67" s="4">
        <v>18.184999999999999</v>
      </c>
      <c r="AU67" s="4">
        <v>19.030999999999999</v>
      </c>
      <c r="AV67" s="4">
        <v>18.734999999999999</v>
      </c>
      <c r="AW67" s="4">
        <v>18.817</v>
      </c>
      <c r="AX67" s="4">
        <v>18.571999999999999</v>
      </c>
      <c r="AY67" s="4">
        <v>18.937999999999999</v>
      </c>
      <c r="AZ67" s="4">
        <v>19.526</v>
      </c>
      <c r="BA67" s="4">
        <v>20.16</v>
      </c>
      <c r="BB67" s="4">
        <v>20.946999999999999</v>
      </c>
      <c r="BC67" s="4">
        <v>20.852</v>
      </c>
      <c r="BD67" s="4">
        <v>22.376999999999999</v>
      </c>
      <c r="BE67" s="4">
        <v>24.151</v>
      </c>
      <c r="BF67" s="4">
        <v>24.370999999999999</v>
      </c>
      <c r="BG67" s="4">
        <v>24.841000000000001</v>
      </c>
      <c r="BH67" s="4">
        <v>24.902000000000001</v>
      </c>
      <c r="BI67" s="4">
        <v>26.914000000000001</v>
      </c>
      <c r="BJ67" s="4">
        <v>26.126000000000001</v>
      </c>
      <c r="BK67" s="4">
        <v>30.041</v>
      </c>
      <c r="BL67" s="4">
        <v>29.565999999999999</v>
      </c>
      <c r="BM67" s="4">
        <v>29.501999999999999</v>
      </c>
      <c r="BN67" s="4">
        <v>31.422999999999998</v>
      </c>
      <c r="BO67" s="4">
        <v>32.091000000000001</v>
      </c>
      <c r="BP67" s="4">
        <v>32.588000000000001</v>
      </c>
      <c r="BQ67" s="4">
        <v>31.811</v>
      </c>
      <c r="BR67" s="4">
        <v>32.94</v>
      </c>
      <c r="BS67" s="4">
        <v>34.134</v>
      </c>
      <c r="BT67" s="4">
        <v>34.473999999999997</v>
      </c>
      <c r="BU67" s="4">
        <v>37.54</v>
      </c>
      <c r="BV67" s="4">
        <v>37.274000000000001</v>
      </c>
      <c r="BW67" s="4">
        <v>38.917000000000002</v>
      </c>
      <c r="BX67" s="4">
        <v>41.454999999999998</v>
      </c>
    </row>
    <row r="68" spans="1:76" x14ac:dyDescent="0.2">
      <c r="A68" s="3" t="s">
        <v>156</v>
      </c>
      <c r="B68" s="3" t="s">
        <v>157</v>
      </c>
      <c r="C68" s="4">
        <v>0.43099999999999999</v>
      </c>
      <c r="D68" s="4">
        <v>0.495</v>
      </c>
      <c r="E68" s="4">
        <v>0.629</v>
      </c>
      <c r="F68" s="4">
        <v>0.72399999999999998</v>
      </c>
      <c r="G68" s="4">
        <v>0.75600000000000001</v>
      </c>
      <c r="H68" s="4">
        <v>0.75700000000000001</v>
      </c>
      <c r="I68" s="4">
        <v>0.78800000000000003</v>
      </c>
      <c r="J68" s="4">
        <v>0.85299999999999998</v>
      </c>
      <c r="K68" s="4">
        <v>0.93400000000000005</v>
      </c>
      <c r="L68" s="4">
        <v>1.0940000000000001</v>
      </c>
      <c r="M68" s="4">
        <v>1.2090000000000001</v>
      </c>
      <c r="N68" s="4">
        <v>1.306</v>
      </c>
      <c r="O68" s="4">
        <v>1.3640000000000001</v>
      </c>
      <c r="P68" s="4">
        <v>1.52</v>
      </c>
      <c r="Q68" s="4">
        <v>1.66</v>
      </c>
      <c r="R68" s="4">
        <v>1.7450000000000001</v>
      </c>
      <c r="S68" s="4">
        <v>1.833</v>
      </c>
      <c r="T68" s="4">
        <v>1.952</v>
      </c>
      <c r="U68" s="4">
        <v>2.0579999999999998</v>
      </c>
      <c r="V68" s="4">
        <v>2.1</v>
      </c>
      <c r="W68" s="4">
        <v>2.2650000000000001</v>
      </c>
      <c r="X68" s="4">
        <v>2.4830000000000001</v>
      </c>
      <c r="Y68" s="4">
        <v>2.6259999999999999</v>
      </c>
      <c r="Z68" s="4">
        <v>3.0870000000000002</v>
      </c>
      <c r="AA68" s="4">
        <v>3.3010000000000002</v>
      </c>
      <c r="AB68" s="4">
        <v>4.1040000000000001</v>
      </c>
      <c r="AC68" s="4">
        <v>4.4550000000000001</v>
      </c>
      <c r="AD68" s="4">
        <v>5.024</v>
      </c>
      <c r="AE68" s="4">
        <v>5.8529999999999998</v>
      </c>
      <c r="AF68" s="4">
        <v>6.5019999999999998</v>
      </c>
      <c r="AG68" s="4">
        <v>7.2969999999999997</v>
      </c>
      <c r="AH68" s="4">
        <v>7.8869999999999996</v>
      </c>
      <c r="AI68" s="4">
        <v>8.7729999999999997</v>
      </c>
      <c r="AJ68" s="4">
        <v>10.157999999999999</v>
      </c>
      <c r="AK68" s="4">
        <v>10.96</v>
      </c>
      <c r="AL68" s="4">
        <v>11.949</v>
      </c>
      <c r="AM68" s="4">
        <v>12.771000000000001</v>
      </c>
      <c r="AN68" s="4">
        <v>13.648999999999999</v>
      </c>
      <c r="AO68" s="4">
        <v>13.9</v>
      </c>
      <c r="AP68" s="4">
        <v>14.856</v>
      </c>
      <c r="AQ68" s="4">
        <v>16.081</v>
      </c>
      <c r="AR68" s="4">
        <v>17.559999999999999</v>
      </c>
      <c r="AS68" s="4">
        <v>17.776</v>
      </c>
      <c r="AT68" s="4">
        <v>18.789000000000001</v>
      </c>
      <c r="AU68" s="4">
        <v>17.457999999999998</v>
      </c>
      <c r="AV68" s="4">
        <v>16.600000000000001</v>
      </c>
      <c r="AW68" s="4">
        <v>17.135999999999999</v>
      </c>
      <c r="AX68" s="4">
        <v>17.193999999999999</v>
      </c>
      <c r="AY68" s="4">
        <v>15.81</v>
      </c>
      <c r="AZ68" s="4">
        <v>18.056000000000001</v>
      </c>
      <c r="BA68" s="4">
        <v>17.693999999999999</v>
      </c>
      <c r="BB68" s="4">
        <v>20.335000000000001</v>
      </c>
      <c r="BC68" s="4">
        <v>22.427</v>
      </c>
      <c r="BD68" s="4">
        <v>24.376000000000001</v>
      </c>
      <c r="BE68" s="4">
        <v>23.800999999999998</v>
      </c>
      <c r="BF68" s="4">
        <v>24.454000000000001</v>
      </c>
      <c r="BG68" s="4">
        <v>25.276</v>
      </c>
      <c r="BH68" s="4">
        <v>27.042000000000002</v>
      </c>
      <c r="BI68" s="4">
        <v>30.335000000000001</v>
      </c>
      <c r="BJ68" s="4">
        <v>32.634999999999998</v>
      </c>
      <c r="BK68" s="4">
        <v>29.855</v>
      </c>
      <c r="BL68" s="4">
        <v>29.141999999999999</v>
      </c>
      <c r="BM68" s="4">
        <v>32.029000000000003</v>
      </c>
      <c r="BN68" s="4">
        <v>32.853999999999999</v>
      </c>
      <c r="BO68" s="4">
        <v>33.012</v>
      </c>
      <c r="BP68" s="4">
        <v>33.883000000000003</v>
      </c>
      <c r="BQ68" s="4">
        <v>33.898000000000003</v>
      </c>
      <c r="BR68" s="4">
        <v>34.517000000000003</v>
      </c>
      <c r="BS68" s="4">
        <v>36.198999999999998</v>
      </c>
      <c r="BT68" s="4">
        <v>37.055999999999997</v>
      </c>
      <c r="BU68" s="4">
        <v>37.652999999999999</v>
      </c>
      <c r="BV68" s="4">
        <v>35.228999999999999</v>
      </c>
      <c r="BW68" s="4">
        <v>33.228999999999999</v>
      </c>
      <c r="BX68" s="4">
        <v>34.029000000000003</v>
      </c>
    </row>
    <row r="69" spans="1:76" x14ac:dyDescent="0.2">
      <c r="A69" s="3" t="s">
        <v>158</v>
      </c>
      <c r="B69" s="3" t="s">
        <v>159</v>
      </c>
      <c r="AF69" s="4">
        <v>0.14899999999999999</v>
      </c>
      <c r="AG69" s="4">
        <v>0.182</v>
      </c>
      <c r="AH69" s="4">
        <v>0.245</v>
      </c>
      <c r="AI69" s="4">
        <v>0.25600000000000001</v>
      </c>
      <c r="AJ69" s="4">
        <v>0.27500000000000002</v>
      </c>
      <c r="AK69" s="4">
        <v>0.28599999999999998</v>
      </c>
      <c r="AL69" s="4">
        <v>0.313</v>
      </c>
      <c r="AM69" s="4">
        <v>0.28799999999999998</v>
      </c>
      <c r="AN69" s="4">
        <v>0.31</v>
      </c>
      <c r="AO69" s="4">
        <v>0.34200000000000003</v>
      </c>
      <c r="AP69" s="4">
        <v>0.35</v>
      </c>
      <c r="AQ69" s="4">
        <v>0.41099999999999998</v>
      </c>
      <c r="AR69" s="4">
        <v>0.495</v>
      </c>
      <c r="AS69" s="4">
        <v>0.62</v>
      </c>
      <c r="AT69" s="4">
        <v>0.78100000000000003</v>
      </c>
      <c r="AU69" s="4">
        <v>0.79100000000000004</v>
      </c>
      <c r="AV69" s="4">
        <v>0.84399999999999997</v>
      </c>
      <c r="AW69" s="4">
        <v>0.876</v>
      </c>
      <c r="AX69" s="4">
        <v>0.91200000000000003</v>
      </c>
      <c r="AY69" s="4">
        <v>0.91200000000000003</v>
      </c>
      <c r="AZ69" s="4">
        <v>0.90900000000000003</v>
      </c>
      <c r="BA69" s="4">
        <v>0.79900000000000004</v>
      </c>
      <c r="BB69" s="4">
        <v>0.90400000000000003</v>
      </c>
      <c r="BC69" s="4">
        <v>0.95499999999999996</v>
      </c>
      <c r="BD69" s="4">
        <v>0.89700000000000002</v>
      </c>
      <c r="BE69" s="4">
        <v>0.89800000000000002</v>
      </c>
      <c r="BF69" s="4">
        <v>0.80900000000000005</v>
      </c>
      <c r="BG69" s="4">
        <v>0.88800000000000001</v>
      </c>
      <c r="BH69" s="4">
        <v>0.88400000000000001</v>
      </c>
      <c r="BI69" s="4">
        <v>0.85199999999999998</v>
      </c>
      <c r="BJ69" s="4">
        <v>0.79900000000000004</v>
      </c>
      <c r="BK69" s="4">
        <v>0.77300000000000002</v>
      </c>
      <c r="BL69" s="4">
        <v>0.77100000000000002</v>
      </c>
      <c r="BM69" s="4">
        <v>0.69299999999999995</v>
      </c>
      <c r="BN69" s="4">
        <v>0.53</v>
      </c>
      <c r="BO69" s="4">
        <v>0.54100000000000004</v>
      </c>
      <c r="BP69" s="4">
        <v>0.47299999999999998</v>
      </c>
      <c r="BQ69" s="4">
        <v>0.53900000000000003</v>
      </c>
      <c r="BR69" s="4">
        <v>0.46200000000000002</v>
      </c>
      <c r="BS69" s="4">
        <v>0.53700000000000003</v>
      </c>
      <c r="BT69" s="4">
        <v>0.87</v>
      </c>
      <c r="BU69" s="4">
        <v>0.879</v>
      </c>
      <c r="BV69" s="4">
        <v>0.61399999999999999</v>
      </c>
      <c r="BW69" s="4">
        <v>0.53600000000000003</v>
      </c>
    </row>
    <row r="70" spans="1:76" x14ac:dyDescent="0.2">
      <c r="A70" s="3" t="s">
        <v>160</v>
      </c>
      <c r="B70" s="3" t="s">
        <v>161</v>
      </c>
      <c r="AF70" s="4">
        <v>6.3529999999999998</v>
      </c>
      <c r="AG70" s="4">
        <v>7.1150000000000002</v>
      </c>
      <c r="AH70" s="4">
        <v>7.6420000000000003</v>
      </c>
      <c r="AI70" s="4">
        <v>8.5169999999999995</v>
      </c>
      <c r="AJ70" s="4">
        <v>9.8819999999999997</v>
      </c>
      <c r="AK70" s="4">
        <v>10.673999999999999</v>
      </c>
      <c r="AL70" s="4">
        <v>11.637</v>
      </c>
      <c r="AM70" s="4">
        <v>12.484</v>
      </c>
      <c r="AN70" s="4">
        <v>13.339</v>
      </c>
      <c r="AO70" s="4">
        <v>13.558</v>
      </c>
      <c r="AP70" s="4">
        <v>14.506</v>
      </c>
      <c r="AQ70" s="4">
        <v>15.67</v>
      </c>
      <c r="AR70" s="4">
        <v>17.064</v>
      </c>
      <c r="AS70" s="4">
        <v>17.155000000000001</v>
      </c>
      <c r="AT70" s="4">
        <v>18.009</v>
      </c>
      <c r="AU70" s="4">
        <v>16.667000000000002</v>
      </c>
      <c r="AV70" s="4">
        <v>15.755000000000001</v>
      </c>
      <c r="AW70" s="4">
        <v>16.260000000000002</v>
      </c>
      <c r="AX70" s="4">
        <v>16.282</v>
      </c>
      <c r="AY70" s="4">
        <v>14.898</v>
      </c>
      <c r="AZ70" s="4">
        <v>17.146999999999998</v>
      </c>
      <c r="BA70" s="4">
        <v>16.895</v>
      </c>
      <c r="BB70" s="4">
        <v>19.431000000000001</v>
      </c>
      <c r="BC70" s="4">
        <v>21.472000000000001</v>
      </c>
      <c r="BD70" s="4">
        <v>23.478999999999999</v>
      </c>
      <c r="BE70" s="4">
        <v>22.902999999999999</v>
      </c>
      <c r="BF70" s="4">
        <v>23.645</v>
      </c>
      <c r="BG70" s="4">
        <v>24.388000000000002</v>
      </c>
      <c r="BH70" s="4">
        <v>26.158000000000001</v>
      </c>
      <c r="BI70" s="4">
        <v>29.483000000000001</v>
      </c>
      <c r="BJ70" s="4">
        <v>31.835999999999999</v>
      </c>
      <c r="BK70" s="4">
        <v>29.082000000000001</v>
      </c>
      <c r="BL70" s="4">
        <v>28.370999999999999</v>
      </c>
      <c r="BM70" s="4">
        <v>31.335999999999999</v>
      </c>
      <c r="BN70" s="4">
        <v>32.323999999999998</v>
      </c>
      <c r="BO70" s="4">
        <v>32.470999999999997</v>
      </c>
      <c r="BP70" s="4">
        <v>33.409999999999997</v>
      </c>
      <c r="BQ70" s="4">
        <v>33.359000000000002</v>
      </c>
      <c r="BR70" s="4">
        <v>34.055</v>
      </c>
      <c r="BS70" s="4">
        <v>35.661999999999999</v>
      </c>
      <c r="BT70" s="4">
        <v>36.186</v>
      </c>
      <c r="BU70" s="4">
        <v>36.774000000000001</v>
      </c>
      <c r="BV70" s="4">
        <v>34.615000000000002</v>
      </c>
      <c r="BW70" s="4">
        <v>32.692999999999998</v>
      </c>
    </row>
    <row r="71" spans="1:76" x14ac:dyDescent="0.2">
      <c r="B71" t="s">
        <v>83</v>
      </c>
    </row>
    <row r="72" spans="1:76" x14ac:dyDescent="0.2">
      <c r="A72" s="3" t="s">
        <v>162</v>
      </c>
      <c r="B72" s="3" t="s">
        <v>163</v>
      </c>
      <c r="C72" s="4">
        <v>0.308</v>
      </c>
      <c r="D72" s="4">
        <v>0.41499999999999998</v>
      </c>
      <c r="E72" s="4">
        <v>0.46600000000000003</v>
      </c>
      <c r="F72" s="4">
        <v>0.59</v>
      </c>
      <c r="G72" s="4">
        <v>0.76700000000000002</v>
      </c>
      <c r="H72" s="4">
        <v>0.71599999999999997</v>
      </c>
      <c r="I72" s="4">
        <v>0.67700000000000005</v>
      </c>
      <c r="J72" s="4">
        <v>0.85599999999999998</v>
      </c>
      <c r="K72" s="4">
        <v>1.01</v>
      </c>
      <c r="L72" s="4">
        <v>1.2929999999999999</v>
      </c>
      <c r="M72" s="4">
        <v>1.488</v>
      </c>
      <c r="N72" s="4">
        <v>1.5349999999999999</v>
      </c>
      <c r="O72" s="4">
        <v>1.6879999999999999</v>
      </c>
      <c r="P72" s="4">
        <v>1.8380000000000001</v>
      </c>
      <c r="Q72" s="4">
        <v>2.1070000000000002</v>
      </c>
      <c r="R72" s="4">
        <v>2.653</v>
      </c>
      <c r="S72" s="4">
        <v>2.9929999999999999</v>
      </c>
      <c r="T72" s="4">
        <v>3.3079999999999998</v>
      </c>
      <c r="U72" s="4">
        <v>3.3820000000000001</v>
      </c>
      <c r="V72" s="4">
        <v>4.1740000000000004</v>
      </c>
      <c r="W72" s="4">
        <v>4.8259999999999996</v>
      </c>
      <c r="X72" s="4">
        <v>5.1630000000000003</v>
      </c>
      <c r="Y72" s="4">
        <v>5.4420000000000002</v>
      </c>
      <c r="Z72" s="4">
        <v>6.2190000000000003</v>
      </c>
      <c r="AA72" s="4">
        <v>6.9020000000000001</v>
      </c>
      <c r="AB72" s="4">
        <v>8.3000000000000007</v>
      </c>
      <c r="AC72" s="4">
        <v>9.81</v>
      </c>
      <c r="AD72" s="4">
        <v>12.778</v>
      </c>
      <c r="AE72" s="4">
        <v>14.837</v>
      </c>
      <c r="AF72" s="4">
        <v>16.661999999999999</v>
      </c>
      <c r="AG72" s="4">
        <v>19.741</v>
      </c>
      <c r="AH72" s="4">
        <v>23.655999999999999</v>
      </c>
      <c r="AI72" s="4">
        <v>27.215</v>
      </c>
      <c r="AJ72" s="4">
        <v>31.873000000000001</v>
      </c>
      <c r="AK72" s="4">
        <v>37.350999999999999</v>
      </c>
      <c r="AL72" s="4">
        <v>42.475000000000001</v>
      </c>
      <c r="AM72" s="4">
        <v>44.122999999999998</v>
      </c>
      <c r="AN72" s="4">
        <v>45.957999999999998</v>
      </c>
      <c r="AO72" s="4">
        <v>48.174999999999997</v>
      </c>
      <c r="AP72" s="4">
        <v>47.695</v>
      </c>
      <c r="AQ72" s="4">
        <v>50.798999999999999</v>
      </c>
      <c r="AR72" s="4">
        <v>57.554000000000002</v>
      </c>
      <c r="AS72" s="4">
        <v>63.951999999999998</v>
      </c>
      <c r="AT72" s="4">
        <v>68.869</v>
      </c>
      <c r="AU72" s="4">
        <v>70.968000000000004</v>
      </c>
      <c r="AV72" s="4">
        <v>74.491</v>
      </c>
      <c r="AW72" s="4">
        <v>76.09</v>
      </c>
      <c r="AX72" s="4">
        <v>81.48</v>
      </c>
      <c r="AY72" s="4">
        <v>88.647999999999996</v>
      </c>
      <c r="AZ72" s="4">
        <v>120.554</v>
      </c>
      <c r="BA72" s="4">
        <v>128.548</v>
      </c>
      <c r="BB72" s="4">
        <v>134.096</v>
      </c>
      <c r="BC72" s="4">
        <v>139.67400000000001</v>
      </c>
      <c r="BD72" s="4">
        <v>138.84200000000001</v>
      </c>
      <c r="BE72" s="4">
        <v>143.81299999999999</v>
      </c>
      <c r="BF72" s="4">
        <v>148.19999999999999</v>
      </c>
      <c r="BG72" s="4">
        <v>156.61099999999999</v>
      </c>
      <c r="BH72" s="4">
        <v>162.74600000000001</v>
      </c>
      <c r="BI72" s="4">
        <v>167.738</v>
      </c>
      <c r="BJ72" s="4">
        <v>177.71899999999999</v>
      </c>
      <c r="BK72" s="4">
        <v>171.70400000000001</v>
      </c>
      <c r="BL72" s="4">
        <v>175.99100000000001</v>
      </c>
      <c r="BM72" s="4">
        <v>185.53</v>
      </c>
      <c r="BN72" s="4">
        <v>202.08199999999999</v>
      </c>
      <c r="BO72" s="4">
        <v>212.06</v>
      </c>
      <c r="BP72" s="4">
        <v>215.626</v>
      </c>
      <c r="BQ72" s="4">
        <v>219.30500000000001</v>
      </c>
      <c r="BR72" s="4">
        <v>221.21700000000001</v>
      </c>
      <c r="BS72" s="4">
        <v>226.666</v>
      </c>
      <c r="BT72" s="4">
        <v>248.40899999999999</v>
      </c>
      <c r="BU72" s="4">
        <v>248.94900000000001</v>
      </c>
      <c r="BV72" s="4">
        <v>240.102</v>
      </c>
      <c r="BW72" s="4">
        <v>248.417</v>
      </c>
      <c r="BX72" s="4">
        <v>268.06400000000002</v>
      </c>
    </row>
    <row r="73" spans="1:76" x14ac:dyDescent="0.2">
      <c r="A73" s="3" t="s">
        <v>164</v>
      </c>
      <c r="B73" s="3" t="s">
        <v>165</v>
      </c>
      <c r="C73" s="4">
        <v>0.253</v>
      </c>
      <c r="D73" s="4">
        <v>0.35299999999999998</v>
      </c>
      <c r="E73" s="4">
        <v>0.39700000000000002</v>
      </c>
      <c r="F73" s="4">
        <v>0.50900000000000001</v>
      </c>
      <c r="G73" s="4">
        <v>0.68100000000000005</v>
      </c>
      <c r="H73" s="4">
        <v>0.61299999999999999</v>
      </c>
      <c r="I73" s="4">
        <v>0.55900000000000005</v>
      </c>
      <c r="J73" s="4">
        <v>0.73399999999999999</v>
      </c>
      <c r="K73" s="4">
        <v>0.86799999999999999</v>
      </c>
      <c r="L73" s="4">
        <v>1.1040000000000001</v>
      </c>
      <c r="M73" s="4">
        <v>1.27</v>
      </c>
      <c r="N73" s="4">
        <v>1.2829999999999999</v>
      </c>
      <c r="O73" s="4">
        <v>1.403</v>
      </c>
      <c r="P73" s="4">
        <v>1.51</v>
      </c>
      <c r="Q73" s="4">
        <v>1.7450000000000001</v>
      </c>
      <c r="R73" s="4">
        <v>2.2519999999999998</v>
      </c>
      <c r="S73" s="4">
        <v>2.5609999999999999</v>
      </c>
      <c r="T73" s="4">
        <v>2.827</v>
      </c>
      <c r="U73" s="4">
        <v>2.8780000000000001</v>
      </c>
      <c r="V73" s="4">
        <v>3.5920000000000001</v>
      </c>
      <c r="W73" s="4">
        <v>4.1639999999999997</v>
      </c>
      <c r="X73" s="4">
        <v>4.5030000000000001</v>
      </c>
      <c r="Y73" s="4">
        <v>4.7309999999999999</v>
      </c>
      <c r="Z73" s="4">
        <v>5.4459999999999997</v>
      </c>
      <c r="AA73" s="4">
        <v>5.7119999999999997</v>
      </c>
      <c r="AB73" s="4">
        <v>7.7220000000000004</v>
      </c>
      <c r="AC73" s="4">
        <v>8.2460000000000004</v>
      </c>
      <c r="AD73" s="4">
        <v>10.829000000000001</v>
      </c>
      <c r="AE73" s="4">
        <v>12.795</v>
      </c>
      <c r="AF73" s="4">
        <v>14.363</v>
      </c>
      <c r="AG73" s="4">
        <v>17.111000000000001</v>
      </c>
      <c r="AH73" s="4">
        <v>20.524000000000001</v>
      </c>
      <c r="AI73" s="4">
        <v>23.733000000000001</v>
      </c>
      <c r="AJ73" s="4">
        <v>27.512</v>
      </c>
      <c r="AK73" s="4">
        <v>32.052</v>
      </c>
      <c r="AL73" s="4">
        <v>36.018999999999998</v>
      </c>
      <c r="AM73" s="4">
        <v>36.676000000000002</v>
      </c>
      <c r="AN73" s="4">
        <v>37.814999999999998</v>
      </c>
      <c r="AO73" s="4">
        <v>40.298000000000002</v>
      </c>
      <c r="AP73" s="4">
        <v>39.716000000000001</v>
      </c>
      <c r="AQ73" s="4">
        <v>41.42</v>
      </c>
      <c r="AR73" s="4">
        <v>47.938000000000002</v>
      </c>
      <c r="AS73" s="4">
        <v>53.073</v>
      </c>
      <c r="AT73" s="4">
        <v>57.231999999999999</v>
      </c>
      <c r="AU73" s="4">
        <v>59.031999999999996</v>
      </c>
      <c r="AV73" s="4">
        <v>61.715000000000003</v>
      </c>
      <c r="AW73" s="4">
        <v>62.78</v>
      </c>
      <c r="AX73" s="4">
        <v>67.248000000000005</v>
      </c>
      <c r="AY73" s="4">
        <v>74.013000000000005</v>
      </c>
      <c r="AZ73" s="4">
        <v>105.48099999999999</v>
      </c>
      <c r="BA73" s="4">
        <v>112.76900000000001</v>
      </c>
      <c r="BB73" s="4">
        <v>120.748</v>
      </c>
      <c r="BC73" s="4">
        <v>125.94199999999999</v>
      </c>
      <c r="BD73" s="4">
        <v>124.68300000000001</v>
      </c>
      <c r="BE73" s="4">
        <v>129.09399999999999</v>
      </c>
      <c r="BF73" s="4">
        <v>132.72800000000001</v>
      </c>
      <c r="BG73" s="4">
        <v>139.89500000000001</v>
      </c>
      <c r="BH73" s="4">
        <v>144.59800000000001</v>
      </c>
      <c r="BI73" s="4">
        <v>148.17699999999999</v>
      </c>
      <c r="BJ73" s="4">
        <v>157.75</v>
      </c>
      <c r="BK73" s="4">
        <v>150.99799999999999</v>
      </c>
      <c r="BL73" s="4">
        <v>153.45099999999999</v>
      </c>
      <c r="BM73" s="4">
        <v>162.33199999999999</v>
      </c>
      <c r="BN73" s="4">
        <v>177.18</v>
      </c>
      <c r="BO73" s="4">
        <v>186.93100000000001</v>
      </c>
      <c r="BP73" s="4">
        <v>189.077</v>
      </c>
      <c r="BQ73" s="4">
        <v>192.18799999999999</v>
      </c>
      <c r="BR73" s="4">
        <v>193.95699999999999</v>
      </c>
      <c r="BS73" s="4">
        <v>198.62200000000001</v>
      </c>
      <c r="BT73" s="4">
        <v>226.029</v>
      </c>
      <c r="BU73" s="4">
        <v>229.34800000000001</v>
      </c>
      <c r="BV73" s="4">
        <v>224.16200000000001</v>
      </c>
      <c r="BW73" s="4">
        <v>235.44900000000001</v>
      </c>
      <c r="BX73" s="4">
        <v>259.92700000000002</v>
      </c>
    </row>
    <row r="74" spans="1:76" x14ac:dyDescent="0.2">
      <c r="A74" s="3" t="s">
        <v>166</v>
      </c>
      <c r="B74" s="3" t="s">
        <v>167</v>
      </c>
      <c r="C74" s="4">
        <v>5.5E-2</v>
      </c>
      <c r="D74" s="4">
        <v>6.2E-2</v>
      </c>
      <c r="E74" s="4">
        <v>6.9000000000000006E-2</v>
      </c>
      <c r="F74" s="4">
        <v>8.1000000000000003E-2</v>
      </c>
      <c r="G74" s="4">
        <v>8.5999999999999993E-2</v>
      </c>
      <c r="H74" s="4">
        <v>0.104</v>
      </c>
      <c r="I74" s="4">
        <v>0.11799999999999999</v>
      </c>
      <c r="J74" s="4">
        <v>0.122</v>
      </c>
      <c r="K74" s="4">
        <v>0.14199999999999999</v>
      </c>
      <c r="L74" s="4">
        <v>0.189</v>
      </c>
      <c r="M74" s="4">
        <v>0.218</v>
      </c>
      <c r="N74" s="4">
        <v>0.253</v>
      </c>
      <c r="O74" s="4">
        <v>0.28599999999999998</v>
      </c>
      <c r="P74" s="4">
        <v>0.32800000000000001</v>
      </c>
      <c r="Q74" s="4">
        <v>0.36199999999999999</v>
      </c>
      <c r="R74" s="4">
        <v>0.40100000000000002</v>
      </c>
      <c r="S74" s="4">
        <v>0.432</v>
      </c>
      <c r="T74" s="4">
        <v>0.48099999999999998</v>
      </c>
      <c r="U74" s="4">
        <v>0.505</v>
      </c>
      <c r="V74" s="4">
        <v>0.58199999999999996</v>
      </c>
      <c r="W74" s="4">
        <v>0.66200000000000003</v>
      </c>
      <c r="X74" s="4">
        <v>0.66</v>
      </c>
      <c r="Y74" s="4">
        <v>0.71099999999999997</v>
      </c>
      <c r="Z74" s="4">
        <v>0.77400000000000002</v>
      </c>
      <c r="AA74" s="4">
        <v>1.19</v>
      </c>
      <c r="AB74" s="4">
        <v>0.57699999999999996</v>
      </c>
      <c r="AC74" s="4">
        <v>1.5629999999999999</v>
      </c>
      <c r="AD74" s="4">
        <v>1.9490000000000001</v>
      </c>
      <c r="AE74" s="4">
        <v>2.0419999999999998</v>
      </c>
      <c r="AF74" s="4">
        <v>2.2989999999999999</v>
      </c>
      <c r="AG74" s="4">
        <v>2.63</v>
      </c>
      <c r="AH74" s="4">
        <v>3.1320000000000001</v>
      </c>
      <c r="AI74" s="4">
        <v>3.4830000000000001</v>
      </c>
      <c r="AJ74" s="4">
        <v>4.3609999999999998</v>
      </c>
      <c r="AK74" s="4">
        <v>5.2990000000000004</v>
      </c>
      <c r="AL74" s="4">
        <v>6.4550000000000001</v>
      </c>
      <c r="AM74" s="4">
        <v>7.4470000000000001</v>
      </c>
      <c r="AN74" s="4">
        <v>8.1430000000000007</v>
      </c>
      <c r="AO74" s="4">
        <v>7.8769999999999998</v>
      </c>
      <c r="AP74" s="4">
        <v>7.9790000000000001</v>
      </c>
      <c r="AQ74" s="4">
        <v>9.3789999999999996</v>
      </c>
      <c r="AR74" s="4">
        <v>9.6159999999999997</v>
      </c>
      <c r="AS74" s="4">
        <v>10.879</v>
      </c>
      <c r="AT74" s="4">
        <v>11.638</v>
      </c>
      <c r="AU74" s="4">
        <v>11.936</v>
      </c>
      <c r="AV74" s="4">
        <v>12.776</v>
      </c>
      <c r="AW74" s="4">
        <v>13.31</v>
      </c>
      <c r="AX74" s="4">
        <v>14.231999999999999</v>
      </c>
      <c r="AY74" s="4">
        <v>14.635</v>
      </c>
      <c r="AZ74" s="4">
        <v>15.073</v>
      </c>
      <c r="BA74" s="4">
        <v>15.78</v>
      </c>
      <c r="BB74" s="4">
        <v>13.348000000000001</v>
      </c>
      <c r="BC74" s="4">
        <v>13.731999999999999</v>
      </c>
      <c r="BD74" s="4">
        <v>14.159000000000001</v>
      </c>
      <c r="BE74" s="4">
        <v>14.718999999999999</v>
      </c>
      <c r="BF74" s="4">
        <v>15.472</v>
      </c>
      <c r="BG74" s="4">
        <v>16.716000000000001</v>
      </c>
      <c r="BH74" s="4">
        <v>18.148</v>
      </c>
      <c r="BI74" s="4">
        <v>19.561</v>
      </c>
      <c r="BJ74" s="4">
        <v>19.969000000000001</v>
      </c>
      <c r="BK74" s="4">
        <v>20.706</v>
      </c>
      <c r="BL74" s="4">
        <v>22.54</v>
      </c>
      <c r="BM74" s="4">
        <v>23.198</v>
      </c>
      <c r="BN74" s="4">
        <v>24.902000000000001</v>
      </c>
      <c r="BO74" s="4">
        <v>25.129000000000001</v>
      </c>
      <c r="BP74" s="4">
        <v>26.548999999999999</v>
      </c>
      <c r="BQ74" s="4">
        <v>27.117000000000001</v>
      </c>
      <c r="BR74" s="4">
        <v>27.26</v>
      </c>
      <c r="BS74" s="4">
        <v>28.044</v>
      </c>
      <c r="BT74" s="4">
        <v>22.38</v>
      </c>
      <c r="BU74" s="4">
        <v>19.600999999999999</v>
      </c>
      <c r="BV74" s="4">
        <v>15.94</v>
      </c>
      <c r="BW74" s="4">
        <v>12.968</v>
      </c>
      <c r="BX74" s="4">
        <v>8.1370000000000005</v>
      </c>
    </row>
    <row r="75" spans="1:76" x14ac:dyDescent="0.2">
      <c r="A75" s="3" t="s">
        <v>168</v>
      </c>
      <c r="B75" s="3" t="s">
        <v>169</v>
      </c>
      <c r="C75" s="4">
        <v>1.395</v>
      </c>
      <c r="D75" s="4">
        <v>1.659</v>
      </c>
      <c r="E75" s="4">
        <v>2.077</v>
      </c>
      <c r="F75" s="4">
        <v>2.5129999999999999</v>
      </c>
      <c r="G75" s="4">
        <v>2.6949999999999998</v>
      </c>
      <c r="H75" s="4">
        <v>2.9249999999999998</v>
      </c>
      <c r="I75" s="4">
        <v>3.2269999999999999</v>
      </c>
      <c r="J75" s="4">
        <v>3.6339999999999999</v>
      </c>
      <c r="K75" s="4">
        <v>4.0339999999999998</v>
      </c>
      <c r="L75" s="4">
        <v>4.6529999999999996</v>
      </c>
      <c r="M75" s="4">
        <v>5.2309999999999999</v>
      </c>
      <c r="N75" s="4">
        <v>5.71</v>
      </c>
      <c r="O75" s="4">
        <v>6.6929999999999996</v>
      </c>
      <c r="P75" s="4">
        <v>7.7050000000000001</v>
      </c>
      <c r="Q75" s="4">
        <v>9.0419999999999998</v>
      </c>
      <c r="R75" s="4">
        <v>10.191000000000001</v>
      </c>
      <c r="S75" s="4">
        <v>11.196999999999999</v>
      </c>
      <c r="T75" s="4">
        <v>12.18</v>
      </c>
      <c r="U75" s="4">
        <v>13.455</v>
      </c>
      <c r="V75" s="4">
        <v>15.166</v>
      </c>
      <c r="W75" s="4">
        <v>17.616</v>
      </c>
      <c r="X75" s="4">
        <v>19.673999999999999</v>
      </c>
      <c r="Y75" s="4">
        <v>22.178000000000001</v>
      </c>
      <c r="Z75" s="4">
        <v>25.009</v>
      </c>
      <c r="AA75" s="4">
        <v>28.599</v>
      </c>
      <c r="AB75" s="4">
        <v>34.225999999999999</v>
      </c>
      <c r="AC75" s="4">
        <v>42.212000000000003</v>
      </c>
      <c r="AD75" s="4">
        <v>50.600999999999999</v>
      </c>
      <c r="AE75" s="4">
        <v>59.042000000000002</v>
      </c>
      <c r="AF75" s="4">
        <v>67.207999999999998</v>
      </c>
      <c r="AG75" s="4">
        <v>80.465000000000003</v>
      </c>
      <c r="AH75" s="4">
        <v>93.16</v>
      </c>
      <c r="AI75" s="4">
        <v>104.97199999999999</v>
      </c>
      <c r="AJ75" s="4">
        <v>123.989</v>
      </c>
      <c r="AK75" s="4">
        <v>140.02699999999999</v>
      </c>
      <c r="AL75" s="4">
        <v>154.88900000000001</v>
      </c>
      <c r="AM75" s="4">
        <v>166.249</v>
      </c>
      <c r="AN75" s="4">
        <v>175.50399999999999</v>
      </c>
      <c r="AO75" s="4">
        <v>186.73500000000001</v>
      </c>
      <c r="AP75" s="4">
        <v>199.71100000000001</v>
      </c>
      <c r="AQ75" s="4">
        <v>215.691</v>
      </c>
      <c r="AR75" s="4">
        <v>228.441</v>
      </c>
      <c r="AS75" s="4">
        <v>237.36199999999999</v>
      </c>
      <c r="AT75" s="4">
        <v>249.238</v>
      </c>
      <c r="AU75" s="4">
        <v>254.85499999999999</v>
      </c>
      <c r="AV75" s="4">
        <v>260.11500000000001</v>
      </c>
      <c r="AW75" s="4">
        <v>269</v>
      </c>
      <c r="AX75" s="4">
        <v>278.91199999999998</v>
      </c>
      <c r="AY75" s="4">
        <v>280.83600000000001</v>
      </c>
      <c r="AZ75" s="4">
        <v>265.17</v>
      </c>
      <c r="BA75" s="4">
        <v>277.70100000000002</v>
      </c>
      <c r="BB75" s="4">
        <v>289.09100000000001</v>
      </c>
      <c r="BC75" s="4">
        <v>301.49400000000003</v>
      </c>
      <c r="BD75" s="4">
        <v>314.42399999999998</v>
      </c>
      <c r="BE75" s="4">
        <v>327.19</v>
      </c>
      <c r="BF75" s="4">
        <v>338.25700000000001</v>
      </c>
      <c r="BG75" s="4">
        <v>351.84800000000001</v>
      </c>
      <c r="BH75" s="4">
        <v>368.99299999999999</v>
      </c>
      <c r="BI75" s="4">
        <v>382.43299999999999</v>
      </c>
      <c r="BJ75" s="4">
        <v>393.43400000000003</v>
      </c>
      <c r="BK75" s="4">
        <v>397.73099999999999</v>
      </c>
      <c r="BL75" s="4">
        <v>406.67099999999999</v>
      </c>
      <c r="BM75" s="4">
        <v>419.86500000000001</v>
      </c>
      <c r="BN75" s="4">
        <v>433.86500000000001</v>
      </c>
      <c r="BO75" s="4">
        <v>446.93200000000002</v>
      </c>
      <c r="BP75" s="4">
        <v>459.452</v>
      </c>
      <c r="BQ75" s="4">
        <v>464.73700000000002</v>
      </c>
      <c r="BR75" s="4">
        <v>471.16399999999999</v>
      </c>
      <c r="BS75" s="4">
        <v>484.04899999999998</v>
      </c>
      <c r="BT75" s="4">
        <v>479.19299999999998</v>
      </c>
      <c r="BU75" s="4">
        <v>463.87799999999999</v>
      </c>
      <c r="BV75" s="4">
        <v>448.327</v>
      </c>
      <c r="BW75" s="4">
        <v>479.67200000000003</v>
      </c>
      <c r="BX75" s="4">
        <v>509.09399999999999</v>
      </c>
    </row>
    <row r="76" spans="1:76" x14ac:dyDescent="0.2">
      <c r="A76" s="3" t="s">
        <v>170</v>
      </c>
      <c r="B76" s="3" t="s">
        <v>101</v>
      </c>
      <c r="C76" s="4">
        <v>0.74399999999999999</v>
      </c>
      <c r="D76" s="4">
        <v>0.83</v>
      </c>
      <c r="E76" s="4">
        <v>1.073</v>
      </c>
      <c r="F76" s="4">
        <v>1.3320000000000001</v>
      </c>
      <c r="G76" s="4">
        <v>1.4019999999999999</v>
      </c>
      <c r="H76" s="4">
        <v>1.5489999999999999</v>
      </c>
      <c r="I76" s="4">
        <v>1.675</v>
      </c>
      <c r="J76" s="4">
        <v>1.948</v>
      </c>
      <c r="K76" s="4">
        <v>2.1480000000000001</v>
      </c>
      <c r="L76" s="4">
        <v>2.5030000000000001</v>
      </c>
      <c r="M76" s="4">
        <v>2.8029999999999999</v>
      </c>
      <c r="N76" s="4">
        <v>3.0920000000000001</v>
      </c>
      <c r="O76" s="4">
        <v>3.714</v>
      </c>
      <c r="P76" s="4">
        <v>4.274</v>
      </c>
      <c r="Q76" s="4">
        <v>4.976</v>
      </c>
      <c r="R76" s="4">
        <v>5.6589999999999998</v>
      </c>
      <c r="S76" s="4">
        <v>6.2</v>
      </c>
      <c r="T76" s="4">
        <v>6.7130000000000001</v>
      </c>
      <c r="U76" s="4">
        <v>7.47</v>
      </c>
      <c r="V76" s="4">
        <v>8.9269999999999996</v>
      </c>
      <c r="W76" s="4">
        <v>10.441000000000001</v>
      </c>
      <c r="X76" s="4">
        <v>11.968999999999999</v>
      </c>
      <c r="Y76" s="4">
        <v>13.521000000000001</v>
      </c>
      <c r="Z76" s="4">
        <v>15.04</v>
      </c>
      <c r="AA76" s="4">
        <v>17.193000000000001</v>
      </c>
      <c r="AB76" s="4">
        <v>20.707999999999998</v>
      </c>
      <c r="AC76" s="4">
        <v>25.73</v>
      </c>
      <c r="AD76" s="4">
        <v>30.327000000000002</v>
      </c>
      <c r="AE76" s="4">
        <v>35.319000000000003</v>
      </c>
      <c r="AF76" s="4">
        <v>39.731000000000002</v>
      </c>
      <c r="AG76" s="4">
        <v>46.747</v>
      </c>
      <c r="AH76" s="4">
        <v>53.045000000000002</v>
      </c>
      <c r="AI76" s="4">
        <v>59.749000000000002</v>
      </c>
      <c r="AJ76" s="4">
        <v>70.116</v>
      </c>
      <c r="AK76" s="4">
        <v>78.692999999999998</v>
      </c>
      <c r="AL76" s="4">
        <v>85.56</v>
      </c>
      <c r="AM76" s="4">
        <v>91.64</v>
      </c>
      <c r="AN76" s="4">
        <v>95.504000000000005</v>
      </c>
      <c r="AO76" s="4">
        <v>100.748</v>
      </c>
      <c r="AP76" s="4">
        <v>107.34699999999999</v>
      </c>
      <c r="AQ76" s="4">
        <v>114.81699999999999</v>
      </c>
      <c r="AR76" s="4">
        <v>121.19499999999999</v>
      </c>
      <c r="AS76" s="4">
        <v>125.322</v>
      </c>
      <c r="AT76" s="4">
        <v>131.42099999999999</v>
      </c>
      <c r="AU76" s="4">
        <v>133.08799999999999</v>
      </c>
      <c r="AV76" s="4">
        <v>135.81399999999999</v>
      </c>
      <c r="AW76" s="4">
        <v>139.13200000000001</v>
      </c>
      <c r="AX76" s="4">
        <v>141.833</v>
      </c>
      <c r="AY76" s="4">
        <v>146.34800000000001</v>
      </c>
      <c r="AZ76" s="4">
        <v>150.55000000000001</v>
      </c>
      <c r="BA76" s="4">
        <v>157.815</v>
      </c>
      <c r="BB76" s="4">
        <v>163.30799999999999</v>
      </c>
      <c r="BC76" s="4">
        <v>169.339</v>
      </c>
      <c r="BD76" s="4">
        <v>175.804</v>
      </c>
      <c r="BE76" s="4">
        <v>182.346</v>
      </c>
      <c r="BF76" s="4">
        <v>187.755</v>
      </c>
      <c r="BG76" s="4">
        <v>195.983</v>
      </c>
      <c r="BH76" s="4">
        <v>206.327</v>
      </c>
      <c r="BI76" s="4">
        <v>213.69</v>
      </c>
      <c r="BJ76" s="4">
        <v>219.816</v>
      </c>
      <c r="BK76" s="4">
        <v>220.55500000000001</v>
      </c>
      <c r="BL76" s="4">
        <v>225.21600000000001</v>
      </c>
      <c r="BM76" s="4">
        <v>235.78899999999999</v>
      </c>
      <c r="BN76" s="4">
        <v>242.41399999999999</v>
      </c>
      <c r="BO76" s="4">
        <v>248.15799999999999</v>
      </c>
      <c r="BP76" s="4">
        <v>255.3</v>
      </c>
      <c r="BQ76" s="4">
        <v>257.65499999999997</v>
      </c>
      <c r="BR76" s="4">
        <v>260.63299999999998</v>
      </c>
      <c r="BS76" s="4">
        <v>268.49099999999999</v>
      </c>
      <c r="BT76" s="4">
        <v>275.637</v>
      </c>
      <c r="BU76" s="4">
        <v>258.24099999999999</v>
      </c>
      <c r="BV76" s="4">
        <v>247.30799999999999</v>
      </c>
      <c r="BW76" s="4">
        <v>268.16899999999998</v>
      </c>
      <c r="BX76" s="4">
        <v>283.55099999999999</v>
      </c>
    </row>
    <row r="77" spans="1:76" x14ac:dyDescent="0.2">
      <c r="A77" s="3" t="s">
        <v>171</v>
      </c>
      <c r="B77" s="3" t="s">
        <v>103</v>
      </c>
      <c r="C77" s="4">
        <v>0.371</v>
      </c>
      <c r="D77" s="4">
        <v>0.503</v>
      </c>
      <c r="E77" s="4">
        <v>0.58899999999999997</v>
      </c>
      <c r="F77" s="4">
        <v>0.65100000000000002</v>
      </c>
      <c r="G77" s="4">
        <v>0.68500000000000005</v>
      </c>
      <c r="H77" s="4">
        <v>0.73099999999999998</v>
      </c>
      <c r="I77" s="4">
        <v>0.84599999999999997</v>
      </c>
      <c r="J77" s="4">
        <v>0.93</v>
      </c>
      <c r="K77" s="4">
        <v>1.006</v>
      </c>
      <c r="L77" s="4">
        <v>1.0960000000000001</v>
      </c>
      <c r="M77" s="4">
        <v>1.2330000000000001</v>
      </c>
      <c r="N77" s="4">
        <v>1.33</v>
      </c>
      <c r="O77" s="4">
        <v>1.474</v>
      </c>
      <c r="P77" s="4">
        <v>1.6879999999999999</v>
      </c>
      <c r="Q77" s="4">
        <v>1.95</v>
      </c>
      <c r="R77" s="4">
        <v>2.1480000000000001</v>
      </c>
      <c r="S77" s="4">
        <v>2.3780000000000001</v>
      </c>
      <c r="T77" s="4">
        <v>2.552</v>
      </c>
      <c r="U77" s="4">
        <v>2.7269999999999999</v>
      </c>
      <c r="V77" s="4">
        <v>2.59</v>
      </c>
      <c r="W77" s="4">
        <v>2.8769999999999998</v>
      </c>
      <c r="X77" s="4">
        <v>3.0339999999999998</v>
      </c>
      <c r="Y77" s="4">
        <v>3.3679999999999999</v>
      </c>
      <c r="Z77" s="4">
        <v>3.7519999999999998</v>
      </c>
      <c r="AA77" s="4">
        <v>4.2030000000000003</v>
      </c>
      <c r="AB77" s="4">
        <v>4.9669999999999996</v>
      </c>
      <c r="AC77" s="4">
        <v>5.9409999999999998</v>
      </c>
      <c r="AD77" s="4">
        <v>7.0670000000000002</v>
      </c>
      <c r="AE77" s="4">
        <v>7.9560000000000004</v>
      </c>
      <c r="AF77" s="4">
        <v>9.3919999999999995</v>
      </c>
      <c r="AG77" s="4">
        <v>10.398</v>
      </c>
      <c r="AH77" s="4">
        <v>12.02</v>
      </c>
      <c r="AI77" s="4">
        <v>13.808</v>
      </c>
      <c r="AJ77" s="4">
        <v>16.081</v>
      </c>
      <c r="AK77" s="4">
        <v>17.748999999999999</v>
      </c>
      <c r="AL77" s="4">
        <v>19.279</v>
      </c>
      <c r="AM77" s="4">
        <v>20.719000000000001</v>
      </c>
      <c r="AN77" s="4">
        <v>22.271000000000001</v>
      </c>
      <c r="AO77" s="4">
        <v>22.888999999999999</v>
      </c>
      <c r="AP77" s="4">
        <v>24.006</v>
      </c>
      <c r="AQ77" s="4">
        <v>24.791</v>
      </c>
      <c r="AR77" s="4">
        <v>26.184000000000001</v>
      </c>
      <c r="AS77" s="4">
        <v>27.545999999999999</v>
      </c>
      <c r="AT77" s="4">
        <v>29.6</v>
      </c>
      <c r="AU77" s="4">
        <v>30.727</v>
      </c>
      <c r="AV77" s="4">
        <v>31.375</v>
      </c>
      <c r="AW77" s="4">
        <v>32.768000000000001</v>
      </c>
      <c r="AX77" s="4">
        <v>34.716000000000001</v>
      </c>
      <c r="AY77" s="4">
        <v>34.158000000000001</v>
      </c>
      <c r="AZ77" s="4">
        <v>35.207999999999998</v>
      </c>
      <c r="BA77" s="4">
        <v>36.482999999999997</v>
      </c>
      <c r="BB77" s="4">
        <v>38.107999999999997</v>
      </c>
      <c r="BC77" s="4">
        <v>39.314999999999998</v>
      </c>
      <c r="BD77" s="4">
        <v>40.831000000000003</v>
      </c>
      <c r="BE77" s="4">
        <v>42.445</v>
      </c>
      <c r="BF77" s="4">
        <v>43.718000000000004</v>
      </c>
      <c r="BG77" s="4">
        <v>43.698</v>
      </c>
      <c r="BH77" s="4">
        <v>42.582000000000001</v>
      </c>
      <c r="BI77" s="4">
        <v>44.774999999999999</v>
      </c>
      <c r="BJ77" s="4">
        <v>46.646000000000001</v>
      </c>
      <c r="BK77" s="4">
        <v>48.408000000000001</v>
      </c>
      <c r="BL77" s="4">
        <v>49.789000000000001</v>
      </c>
      <c r="BM77" s="4">
        <v>51.57</v>
      </c>
      <c r="BN77" s="4">
        <v>53.427999999999997</v>
      </c>
      <c r="BO77" s="4">
        <v>54.573</v>
      </c>
      <c r="BP77" s="4">
        <v>55.468000000000004</v>
      </c>
      <c r="BQ77" s="4">
        <v>55.832999999999998</v>
      </c>
      <c r="BR77" s="4">
        <v>56.414000000000001</v>
      </c>
      <c r="BS77" s="4">
        <v>56.734999999999999</v>
      </c>
      <c r="BT77" s="4">
        <v>57.777000000000001</v>
      </c>
      <c r="BU77" s="4">
        <v>58.366999999999997</v>
      </c>
      <c r="BV77" s="4">
        <v>58.453000000000003</v>
      </c>
      <c r="BW77" s="4">
        <v>59.49</v>
      </c>
      <c r="BX77" s="4">
        <v>62.423999999999999</v>
      </c>
    </row>
    <row r="78" spans="1:76" x14ac:dyDescent="0.2">
      <c r="A78" s="3" t="s">
        <v>172</v>
      </c>
      <c r="B78" s="3" t="s">
        <v>173</v>
      </c>
      <c r="C78" s="4">
        <v>0.28100000000000003</v>
      </c>
      <c r="D78" s="4">
        <v>0.32700000000000001</v>
      </c>
      <c r="E78" s="4">
        <v>0.41399999999999998</v>
      </c>
      <c r="F78" s="4">
        <v>0.53</v>
      </c>
      <c r="G78" s="4">
        <v>0.60799999999999998</v>
      </c>
      <c r="H78" s="4">
        <v>0.64400000000000002</v>
      </c>
      <c r="I78" s="4">
        <v>0.70699999999999996</v>
      </c>
      <c r="J78" s="4">
        <v>0.75600000000000001</v>
      </c>
      <c r="K78" s="4">
        <v>0.88</v>
      </c>
      <c r="L78" s="4">
        <v>1.054</v>
      </c>
      <c r="M78" s="4">
        <v>1.1950000000000001</v>
      </c>
      <c r="N78" s="4">
        <v>1.2869999999999999</v>
      </c>
      <c r="O78" s="4">
        <v>1.5049999999999999</v>
      </c>
      <c r="P78" s="4">
        <v>1.742</v>
      </c>
      <c r="Q78" s="4">
        <v>2.1150000000000002</v>
      </c>
      <c r="R78" s="4">
        <v>2.3849999999999998</v>
      </c>
      <c r="S78" s="4">
        <v>2.6190000000000002</v>
      </c>
      <c r="T78" s="4">
        <v>2.915</v>
      </c>
      <c r="U78" s="4">
        <v>3.258</v>
      </c>
      <c r="V78" s="4">
        <v>3.649</v>
      </c>
      <c r="W78" s="4">
        <v>4.2990000000000004</v>
      </c>
      <c r="X78" s="4">
        <v>4.6719999999999997</v>
      </c>
      <c r="Y78" s="4">
        <v>5.2889999999999997</v>
      </c>
      <c r="Z78" s="4">
        <v>6.218</v>
      </c>
      <c r="AA78" s="4">
        <v>7.2030000000000003</v>
      </c>
      <c r="AB78" s="4">
        <v>8.5510000000000002</v>
      </c>
      <c r="AC78" s="4">
        <v>10.541</v>
      </c>
      <c r="AD78" s="4">
        <v>13.206</v>
      </c>
      <c r="AE78" s="4">
        <v>15.766999999999999</v>
      </c>
      <c r="AF78" s="4">
        <v>18.084</v>
      </c>
      <c r="AG78" s="4">
        <v>23.32</v>
      </c>
      <c r="AH78" s="4">
        <v>28.094999999999999</v>
      </c>
      <c r="AI78" s="4">
        <v>31.414999999999999</v>
      </c>
      <c r="AJ78" s="4">
        <v>37.792000000000002</v>
      </c>
      <c r="AK78" s="4">
        <v>43.585999999999999</v>
      </c>
      <c r="AL78" s="4">
        <v>50.05</v>
      </c>
      <c r="AM78" s="4">
        <v>53.89</v>
      </c>
      <c r="AN78" s="4">
        <v>57.728000000000002</v>
      </c>
      <c r="AO78" s="4">
        <v>63.097000000000001</v>
      </c>
      <c r="AP78" s="4">
        <v>68.358000000000004</v>
      </c>
      <c r="AQ78" s="4">
        <v>76.084000000000003</v>
      </c>
      <c r="AR78" s="4">
        <v>81.061999999999998</v>
      </c>
      <c r="AS78" s="4">
        <v>84.494</v>
      </c>
      <c r="AT78" s="4">
        <v>88.218000000000004</v>
      </c>
      <c r="AU78" s="4">
        <v>91.039000000000001</v>
      </c>
      <c r="AV78" s="4">
        <v>92.926000000000002</v>
      </c>
      <c r="AW78" s="4">
        <v>97.100999999999999</v>
      </c>
      <c r="AX78" s="4">
        <v>102.363</v>
      </c>
      <c r="AY78" s="4">
        <v>100.33</v>
      </c>
      <c r="AZ78" s="4">
        <v>79.412000000000006</v>
      </c>
      <c r="BA78" s="4">
        <v>83.403999999999996</v>
      </c>
      <c r="BB78" s="4">
        <v>87.674999999999997</v>
      </c>
      <c r="BC78" s="4">
        <v>92.838999999999999</v>
      </c>
      <c r="BD78" s="4">
        <v>97.789000000000001</v>
      </c>
      <c r="BE78" s="4">
        <v>102.399</v>
      </c>
      <c r="BF78" s="4">
        <v>106.78400000000001</v>
      </c>
      <c r="BG78" s="4">
        <v>112.16800000000001</v>
      </c>
      <c r="BH78" s="4">
        <v>120.084</v>
      </c>
      <c r="BI78" s="4">
        <v>123.96899999999999</v>
      </c>
      <c r="BJ78" s="4">
        <v>126.97199999999999</v>
      </c>
      <c r="BK78" s="4">
        <v>128.768</v>
      </c>
      <c r="BL78" s="4">
        <v>131.666</v>
      </c>
      <c r="BM78" s="4">
        <v>132.50700000000001</v>
      </c>
      <c r="BN78" s="4">
        <v>138.023</v>
      </c>
      <c r="BO78" s="4">
        <v>144.20099999999999</v>
      </c>
      <c r="BP78" s="4">
        <v>148.684</v>
      </c>
      <c r="BQ78" s="4">
        <v>151.249</v>
      </c>
      <c r="BR78" s="4">
        <v>154.11699999999999</v>
      </c>
      <c r="BS78" s="4">
        <v>158.82300000000001</v>
      </c>
      <c r="BT78" s="4">
        <v>145.779</v>
      </c>
      <c r="BU78" s="4">
        <v>147.27000000000001</v>
      </c>
      <c r="BV78" s="4">
        <v>142.566</v>
      </c>
      <c r="BW78" s="4">
        <v>152.01400000000001</v>
      </c>
      <c r="BX78" s="4">
        <v>163.119</v>
      </c>
    </row>
    <row r="79" spans="1:76" x14ac:dyDescent="0.2">
      <c r="A79" s="3" t="s">
        <v>174</v>
      </c>
      <c r="B79" s="3" t="s">
        <v>175</v>
      </c>
      <c r="C79" s="4">
        <v>0.249</v>
      </c>
      <c r="D79" s="4">
        <v>0.28000000000000003</v>
      </c>
      <c r="E79" s="4">
        <v>0.35099999999999998</v>
      </c>
      <c r="F79" s="4">
        <v>0.45200000000000001</v>
      </c>
      <c r="G79" s="4">
        <v>0.49</v>
      </c>
      <c r="H79" s="4">
        <v>0.51800000000000002</v>
      </c>
      <c r="I79" s="4">
        <v>0.56799999999999995</v>
      </c>
      <c r="J79" s="4">
        <v>0.6</v>
      </c>
      <c r="K79" s="4">
        <v>0.68799999999999994</v>
      </c>
      <c r="L79" s="4">
        <v>0.84099999999999997</v>
      </c>
      <c r="M79" s="4">
        <v>0.95</v>
      </c>
      <c r="N79" s="4">
        <v>1.026</v>
      </c>
      <c r="O79" s="4">
        <v>1.1739999999999999</v>
      </c>
      <c r="P79" s="4">
        <v>1.3460000000000001</v>
      </c>
      <c r="Q79" s="4">
        <v>1.625</v>
      </c>
      <c r="R79" s="4">
        <v>1.8089999999999999</v>
      </c>
      <c r="S79" s="4">
        <v>1.9870000000000001</v>
      </c>
      <c r="T79" s="4">
        <v>2.1440000000000001</v>
      </c>
      <c r="U79" s="4">
        <v>2.3959999999999999</v>
      </c>
      <c r="V79" s="4">
        <v>2.7480000000000002</v>
      </c>
      <c r="W79" s="4">
        <v>3.1920000000000002</v>
      </c>
      <c r="X79" s="4">
        <v>3.488</v>
      </c>
      <c r="Y79" s="4">
        <v>3.9750000000000001</v>
      </c>
      <c r="Z79" s="4">
        <v>4.7619999999999996</v>
      </c>
      <c r="AA79" s="4">
        <v>5.6479999999999997</v>
      </c>
      <c r="AB79" s="4">
        <v>6.742</v>
      </c>
      <c r="AC79" s="4">
        <v>8.3689999999999998</v>
      </c>
      <c r="AD79" s="4">
        <v>10.555999999999999</v>
      </c>
      <c r="AE79" s="4">
        <v>12.552</v>
      </c>
      <c r="AF79" s="4">
        <v>14.314</v>
      </c>
      <c r="AG79" s="4">
        <v>18.547000000000001</v>
      </c>
      <c r="AH79" s="4">
        <v>22.451000000000001</v>
      </c>
      <c r="AI79" s="4">
        <v>24.902999999999999</v>
      </c>
      <c r="AJ79" s="4">
        <v>30.052</v>
      </c>
      <c r="AK79" s="4">
        <v>34.542000000000002</v>
      </c>
      <c r="AL79" s="4">
        <v>39.966000000000001</v>
      </c>
      <c r="AM79" s="4">
        <v>43</v>
      </c>
      <c r="AN79" s="4">
        <v>46.143999999999998</v>
      </c>
      <c r="AO79" s="4">
        <v>50.643000000000001</v>
      </c>
      <c r="AP79" s="4">
        <v>54.851999999999997</v>
      </c>
      <c r="AQ79" s="4">
        <v>61.326999999999998</v>
      </c>
      <c r="AR79" s="4">
        <v>65.501000000000005</v>
      </c>
      <c r="AS79" s="4">
        <v>68.156000000000006</v>
      </c>
      <c r="AT79" s="4">
        <v>71.588999999999999</v>
      </c>
      <c r="AU79" s="4">
        <v>74.456999999999994</v>
      </c>
      <c r="AV79" s="4">
        <v>76.548000000000002</v>
      </c>
      <c r="AW79" s="4">
        <v>79.959000000000003</v>
      </c>
      <c r="AX79" s="4">
        <v>83.150999999999996</v>
      </c>
      <c r="AY79" s="4">
        <v>81.328000000000003</v>
      </c>
      <c r="AZ79" s="4">
        <v>64.956000000000003</v>
      </c>
      <c r="BA79" s="4">
        <v>68.314999999999998</v>
      </c>
      <c r="BB79" s="4">
        <v>71.721999999999994</v>
      </c>
      <c r="BC79" s="4">
        <v>75.406000000000006</v>
      </c>
      <c r="BD79" s="4">
        <v>79.945999999999998</v>
      </c>
      <c r="BE79" s="4">
        <v>83.028000000000006</v>
      </c>
      <c r="BF79" s="4">
        <v>86.247</v>
      </c>
      <c r="BG79" s="4">
        <v>90.391000000000005</v>
      </c>
      <c r="BH79" s="4">
        <v>96.221999999999994</v>
      </c>
      <c r="BI79" s="4">
        <v>99.403999999999996</v>
      </c>
      <c r="BJ79" s="4">
        <v>100.961</v>
      </c>
      <c r="BK79" s="4">
        <v>101.536</v>
      </c>
      <c r="BL79" s="4">
        <v>103.55500000000001</v>
      </c>
      <c r="BM79" s="4">
        <v>104.75700000000001</v>
      </c>
      <c r="BN79" s="4">
        <v>108.97</v>
      </c>
      <c r="BO79" s="4">
        <v>113.92100000000001</v>
      </c>
      <c r="BP79" s="4">
        <v>117.639</v>
      </c>
      <c r="BQ79" s="4">
        <v>120.699</v>
      </c>
      <c r="BR79" s="4">
        <v>124.13200000000001</v>
      </c>
      <c r="BS79" s="4">
        <v>128.86600000000001</v>
      </c>
      <c r="BT79" s="4">
        <v>117.12</v>
      </c>
      <c r="BU79" s="4">
        <v>116.715</v>
      </c>
      <c r="BV79" s="4">
        <v>113.253</v>
      </c>
      <c r="BW79" s="4">
        <v>121.252</v>
      </c>
      <c r="BX79" s="4">
        <v>128.608</v>
      </c>
    </row>
    <row r="80" spans="1:76" x14ac:dyDescent="0.2">
      <c r="A80" s="3" t="s">
        <v>176</v>
      </c>
      <c r="B80" s="3" t="s">
        <v>177</v>
      </c>
      <c r="C80" s="4">
        <v>3.2000000000000001E-2</v>
      </c>
      <c r="D80" s="4">
        <v>4.7E-2</v>
      </c>
      <c r="E80" s="4">
        <v>6.3E-2</v>
      </c>
      <c r="F80" s="4">
        <v>7.9000000000000001E-2</v>
      </c>
      <c r="G80" s="4">
        <v>0.11899999999999999</v>
      </c>
      <c r="H80" s="4">
        <v>0.126</v>
      </c>
      <c r="I80" s="4">
        <v>0.13900000000000001</v>
      </c>
      <c r="J80" s="4">
        <v>0.156</v>
      </c>
      <c r="K80" s="4">
        <v>0.192</v>
      </c>
      <c r="L80" s="4">
        <v>0.21299999999999999</v>
      </c>
      <c r="M80" s="4">
        <v>0.245</v>
      </c>
      <c r="N80" s="4">
        <v>0.26100000000000001</v>
      </c>
      <c r="O80" s="4">
        <v>0.33100000000000002</v>
      </c>
      <c r="P80" s="4">
        <v>0.39600000000000002</v>
      </c>
      <c r="Q80" s="4">
        <v>0.49099999999999999</v>
      </c>
      <c r="R80" s="4">
        <v>0.57499999999999996</v>
      </c>
      <c r="S80" s="4">
        <v>0.63200000000000001</v>
      </c>
      <c r="T80" s="4">
        <v>0.77100000000000002</v>
      </c>
      <c r="U80" s="4">
        <v>0.86199999999999999</v>
      </c>
      <c r="V80" s="4">
        <v>0.90100000000000002</v>
      </c>
      <c r="W80" s="4">
        <v>1.107</v>
      </c>
      <c r="X80" s="4">
        <v>1.1830000000000001</v>
      </c>
      <c r="Y80" s="4">
        <v>1.3129999999999999</v>
      </c>
      <c r="Z80" s="4">
        <v>1.456</v>
      </c>
      <c r="AA80" s="4">
        <v>1.5549999999999999</v>
      </c>
      <c r="AB80" s="4">
        <v>1.8089999999999999</v>
      </c>
      <c r="AC80" s="4">
        <v>2.1720000000000002</v>
      </c>
      <c r="AD80" s="4">
        <v>2.6509999999999998</v>
      </c>
      <c r="AE80" s="4">
        <v>3.2149999999999999</v>
      </c>
      <c r="AF80" s="4">
        <v>3.77</v>
      </c>
      <c r="AG80" s="4">
        <v>4.7729999999999997</v>
      </c>
      <c r="AH80" s="4">
        <v>5.6440000000000001</v>
      </c>
      <c r="AI80" s="4">
        <v>6.5110000000000001</v>
      </c>
      <c r="AJ80" s="4">
        <v>7.74</v>
      </c>
      <c r="AK80" s="4">
        <v>9.0449999999999999</v>
      </c>
      <c r="AL80" s="4">
        <v>10.084</v>
      </c>
      <c r="AM80" s="4">
        <v>10.891</v>
      </c>
      <c r="AN80" s="4">
        <v>11.584</v>
      </c>
      <c r="AO80" s="4">
        <v>12.454000000000001</v>
      </c>
      <c r="AP80" s="4">
        <v>13.506</v>
      </c>
      <c r="AQ80" s="4">
        <v>14.757</v>
      </c>
      <c r="AR80" s="4">
        <v>15.561</v>
      </c>
      <c r="AS80" s="4">
        <v>16.338000000000001</v>
      </c>
      <c r="AT80" s="4">
        <v>16.629000000000001</v>
      </c>
      <c r="AU80" s="4">
        <v>16.582000000000001</v>
      </c>
      <c r="AV80" s="4">
        <v>16.378</v>
      </c>
      <c r="AW80" s="4">
        <v>17.141999999999999</v>
      </c>
      <c r="AX80" s="4">
        <v>19.212</v>
      </c>
      <c r="AY80" s="4">
        <v>19.001999999999999</v>
      </c>
      <c r="AZ80" s="4">
        <v>14.456</v>
      </c>
      <c r="BA80" s="4">
        <v>15.089</v>
      </c>
      <c r="BB80" s="4">
        <v>15.952999999999999</v>
      </c>
      <c r="BC80" s="4">
        <v>17.433</v>
      </c>
      <c r="BD80" s="4">
        <v>17.843</v>
      </c>
      <c r="BE80" s="4">
        <v>19.370999999999999</v>
      </c>
      <c r="BF80" s="4">
        <v>20.536999999999999</v>
      </c>
      <c r="BG80" s="4">
        <v>21.776</v>
      </c>
      <c r="BH80" s="4">
        <v>23.861999999999998</v>
      </c>
      <c r="BI80" s="4">
        <v>24.565000000000001</v>
      </c>
      <c r="BJ80" s="4">
        <v>26.010999999999999</v>
      </c>
      <c r="BK80" s="4">
        <v>27.231999999999999</v>
      </c>
      <c r="BL80" s="4">
        <v>28.111000000000001</v>
      </c>
      <c r="BM80" s="4">
        <v>27.75</v>
      </c>
      <c r="BN80" s="4">
        <v>29.053000000000001</v>
      </c>
      <c r="BO80" s="4">
        <v>30.28</v>
      </c>
      <c r="BP80" s="4">
        <v>31.045000000000002</v>
      </c>
      <c r="BQ80" s="4">
        <v>30.55</v>
      </c>
      <c r="BR80" s="4">
        <v>29.984999999999999</v>
      </c>
      <c r="BS80" s="4">
        <v>29.957000000000001</v>
      </c>
      <c r="BT80" s="4">
        <v>28.658999999999999</v>
      </c>
      <c r="BU80" s="4">
        <v>30.555</v>
      </c>
      <c r="BV80" s="4">
        <v>29.312999999999999</v>
      </c>
      <c r="BW80" s="4">
        <v>30.762</v>
      </c>
      <c r="BX80" s="4">
        <v>34.511000000000003</v>
      </c>
    </row>
    <row r="81" spans="1:76" x14ac:dyDescent="0.2">
      <c r="A81" s="3" t="s">
        <v>144</v>
      </c>
      <c r="B81" s="3" t="s">
        <v>145</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6.0000000000000001E-3</v>
      </c>
      <c r="BI81" s="4">
        <v>6.0000000000000001E-3</v>
      </c>
      <c r="BJ81" s="4">
        <v>6.0000000000000001E-3</v>
      </c>
      <c r="BK81" s="4">
        <v>0.01</v>
      </c>
      <c r="BL81" s="4">
        <v>1.0999999999999999E-2</v>
      </c>
      <c r="BM81" s="4">
        <v>1.0999999999999999E-2</v>
      </c>
      <c r="BN81" s="4">
        <v>1.2E-2</v>
      </c>
      <c r="BO81" s="4">
        <v>1.0999999999999999E-2</v>
      </c>
      <c r="BP81" s="4">
        <v>1.0999999999999999E-2</v>
      </c>
      <c r="BQ81" s="4">
        <v>1.0999999999999999E-2</v>
      </c>
      <c r="BR81" s="4">
        <v>1.2E-2</v>
      </c>
      <c r="BS81" s="4">
        <v>1.2E-2</v>
      </c>
      <c r="BT81" s="4">
        <v>1.2E-2</v>
      </c>
      <c r="BU81" s="4">
        <v>0.01</v>
      </c>
      <c r="BV81" s="4">
        <v>8.9999999999999993E-3</v>
      </c>
      <c r="BW81" s="4">
        <v>8.9999999999999993E-3</v>
      </c>
      <c r="BX81" s="4">
        <v>8.9999999999999993E-3</v>
      </c>
    </row>
    <row r="82" spans="1:76" x14ac:dyDescent="0.2">
      <c r="A82" s="3" t="s">
        <v>152</v>
      </c>
      <c r="B82" s="3" t="s">
        <v>153</v>
      </c>
      <c r="C82" s="4">
        <v>0.49099999999999999</v>
      </c>
      <c r="D82" s="4">
        <v>0.54800000000000004</v>
      </c>
      <c r="E82" s="4">
        <v>0.64800000000000002</v>
      </c>
      <c r="F82" s="4">
        <v>0.76</v>
      </c>
      <c r="G82" s="4">
        <v>0.78900000000000003</v>
      </c>
      <c r="H82" s="4">
        <v>0.85299999999999998</v>
      </c>
      <c r="I82" s="4">
        <v>0.93899999999999995</v>
      </c>
      <c r="J82" s="4">
        <v>1.0349999999999999</v>
      </c>
      <c r="K82" s="4">
        <v>1.151</v>
      </c>
      <c r="L82" s="4">
        <v>1.3109999999999999</v>
      </c>
      <c r="M82" s="4">
        <v>1.3560000000000001</v>
      </c>
      <c r="N82" s="4">
        <v>1.4359999999999999</v>
      </c>
      <c r="O82" s="4">
        <v>1.569</v>
      </c>
      <c r="P82" s="4">
        <v>1.794</v>
      </c>
      <c r="Q82" s="4">
        <v>2.052</v>
      </c>
      <c r="R82" s="4">
        <v>2.258</v>
      </c>
      <c r="S82" s="4">
        <v>2.452</v>
      </c>
      <c r="T82" s="4">
        <v>2.6539999999999999</v>
      </c>
      <c r="U82" s="4">
        <v>2.8479999999999999</v>
      </c>
      <c r="V82" s="4">
        <v>3.1179999999999999</v>
      </c>
      <c r="W82" s="4">
        <v>3.4740000000000002</v>
      </c>
      <c r="X82" s="4">
        <v>3.8530000000000002</v>
      </c>
      <c r="Y82" s="4">
        <v>4.2690000000000001</v>
      </c>
      <c r="Z82" s="4">
        <v>4.7930000000000001</v>
      </c>
      <c r="AA82" s="4">
        <v>5.5149999999999997</v>
      </c>
      <c r="AB82" s="4">
        <v>6.0629999999999997</v>
      </c>
      <c r="AC82" s="4">
        <v>6.7370000000000001</v>
      </c>
      <c r="AD82" s="4">
        <v>7.6559999999999997</v>
      </c>
      <c r="AE82" s="4">
        <v>8.5429999999999993</v>
      </c>
      <c r="AF82" s="4">
        <v>9.6300000000000008</v>
      </c>
      <c r="AG82" s="4">
        <v>11.089</v>
      </c>
      <c r="AH82" s="4">
        <v>12.202</v>
      </c>
      <c r="AI82" s="4">
        <v>13.846</v>
      </c>
      <c r="AJ82" s="4">
        <v>15.89</v>
      </c>
      <c r="AK82" s="4">
        <v>17.497</v>
      </c>
      <c r="AL82" s="4">
        <v>18.439</v>
      </c>
      <c r="AM82" s="4">
        <v>20.141999999999999</v>
      </c>
      <c r="AN82" s="4">
        <v>21.63</v>
      </c>
      <c r="AO82" s="4">
        <v>22.393000000000001</v>
      </c>
      <c r="AP82" s="4">
        <v>23.38</v>
      </c>
      <c r="AQ82" s="4">
        <v>25.285</v>
      </c>
      <c r="AR82" s="4">
        <v>26.41</v>
      </c>
      <c r="AS82" s="4">
        <v>28.390999999999998</v>
      </c>
      <c r="AT82" s="4">
        <v>29.425999999999998</v>
      </c>
      <c r="AU82" s="4">
        <v>31.061</v>
      </c>
      <c r="AV82" s="4">
        <v>32.518000000000001</v>
      </c>
      <c r="AW82" s="4">
        <v>34.451000000000001</v>
      </c>
      <c r="AX82" s="4">
        <v>35.209000000000003</v>
      </c>
      <c r="AY82" s="4">
        <v>35.228999999999999</v>
      </c>
      <c r="AZ82" s="4">
        <v>34.978000000000002</v>
      </c>
      <c r="BA82" s="4">
        <v>37.252000000000002</v>
      </c>
      <c r="BB82" s="4">
        <v>40.128999999999998</v>
      </c>
      <c r="BC82" s="4">
        <v>43.015999999999998</v>
      </c>
      <c r="BD82" s="4">
        <v>45.337000000000003</v>
      </c>
      <c r="BE82" s="4">
        <v>46.896999999999998</v>
      </c>
      <c r="BF82" s="4">
        <v>49.137999999999998</v>
      </c>
      <c r="BG82" s="4">
        <v>49.572000000000003</v>
      </c>
      <c r="BH82" s="4">
        <v>51.564</v>
      </c>
      <c r="BI82" s="4">
        <v>54.71</v>
      </c>
      <c r="BJ82" s="4">
        <v>55.515999999999998</v>
      </c>
      <c r="BK82" s="4">
        <v>55.573999999999998</v>
      </c>
      <c r="BL82" s="4">
        <v>56.506999999999998</v>
      </c>
      <c r="BM82" s="4">
        <v>59.527999999999999</v>
      </c>
      <c r="BN82" s="4">
        <v>63.081000000000003</v>
      </c>
      <c r="BO82" s="4">
        <v>63.823</v>
      </c>
      <c r="BP82" s="4">
        <v>65.47</v>
      </c>
      <c r="BQ82" s="4">
        <v>67.631</v>
      </c>
      <c r="BR82" s="4">
        <v>68.436000000000007</v>
      </c>
      <c r="BS82" s="4">
        <v>68.44</v>
      </c>
      <c r="BT82" s="4">
        <v>69.864999999999995</v>
      </c>
      <c r="BU82" s="4">
        <v>73.736000000000004</v>
      </c>
      <c r="BV82" s="4">
        <v>75.325000000000003</v>
      </c>
      <c r="BW82" s="4">
        <v>77.981999999999999</v>
      </c>
      <c r="BX82" s="4">
        <v>81.546000000000006</v>
      </c>
    </row>
    <row r="83" spans="1:76" x14ac:dyDescent="0.2">
      <c r="A83" s="3" t="s">
        <v>178</v>
      </c>
      <c r="B83" s="3" t="s">
        <v>179</v>
      </c>
      <c r="C83" s="4">
        <v>0.06</v>
      </c>
      <c r="D83" s="4">
        <v>7.0999999999999994E-2</v>
      </c>
      <c r="E83" s="4">
        <v>8.4000000000000005E-2</v>
      </c>
      <c r="F83" s="4">
        <v>0.107</v>
      </c>
      <c r="G83" s="4">
        <v>0.125</v>
      </c>
      <c r="H83" s="4">
        <v>0.14499999999999999</v>
      </c>
      <c r="I83" s="4">
        <v>0.17799999999999999</v>
      </c>
      <c r="J83" s="4">
        <v>0.20799999999999999</v>
      </c>
      <c r="K83" s="4">
        <v>0.247</v>
      </c>
      <c r="L83" s="4">
        <v>0.29399999999999998</v>
      </c>
      <c r="M83" s="4">
        <v>0.33700000000000002</v>
      </c>
      <c r="N83" s="4">
        <v>0.372</v>
      </c>
      <c r="O83" s="4">
        <v>0.442</v>
      </c>
      <c r="P83" s="4">
        <v>0.51600000000000001</v>
      </c>
      <c r="Q83" s="4">
        <v>0.61799999999999999</v>
      </c>
      <c r="R83" s="4">
        <v>0.747</v>
      </c>
      <c r="S83" s="4">
        <v>0.85299999999999998</v>
      </c>
      <c r="T83" s="4">
        <v>0.95099999999999996</v>
      </c>
      <c r="U83" s="4">
        <v>1.0740000000000001</v>
      </c>
      <c r="V83" s="4">
        <v>1.2350000000000001</v>
      </c>
      <c r="W83" s="4">
        <v>1.397</v>
      </c>
      <c r="X83" s="4">
        <v>1.5489999999999999</v>
      </c>
      <c r="Y83" s="4">
        <v>1.77</v>
      </c>
      <c r="Z83" s="4">
        <v>2.0219999999999998</v>
      </c>
      <c r="AA83" s="4">
        <v>2.3420000000000001</v>
      </c>
      <c r="AB83" s="4">
        <v>2.6760000000000002</v>
      </c>
      <c r="AC83" s="4">
        <v>3.1070000000000002</v>
      </c>
      <c r="AD83" s="4">
        <v>3.597</v>
      </c>
      <c r="AE83" s="4">
        <v>4.09</v>
      </c>
      <c r="AF83" s="4">
        <v>4.6529999999999996</v>
      </c>
      <c r="AG83" s="4">
        <v>5.2750000000000004</v>
      </c>
      <c r="AH83" s="4">
        <v>5.7549999999999999</v>
      </c>
      <c r="AI83" s="4">
        <v>6.7320000000000002</v>
      </c>
      <c r="AJ83" s="4">
        <v>7.8979999999999997</v>
      </c>
      <c r="AK83" s="4">
        <v>9.1170000000000009</v>
      </c>
      <c r="AL83" s="4">
        <v>10.246</v>
      </c>
      <c r="AM83" s="4">
        <v>11.023</v>
      </c>
      <c r="AN83" s="4">
        <v>11.786</v>
      </c>
      <c r="AO83" s="4">
        <v>12.538</v>
      </c>
      <c r="AP83" s="4">
        <v>13.228</v>
      </c>
      <c r="AQ83" s="4">
        <v>14.13</v>
      </c>
      <c r="AR83" s="4">
        <v>14.913</v>
      </c>
      <c r="AS83" s="4">
        <v>15.891999999999999</v>
      </c>
      <c r="AT83" s="4">
        <v>17.036000000000001</v>
      </c>
      <c r="AU83" s="4">
        <v>18.097000000000001</v>
      </c>
      <c r="AV83" s="4">
        <v>18.994</v>
      </c>
      <c r="AW83" s="4">
        <v>19.972000000000001</v>
      </c>
      <c r="AX83" s="4">
        <v>20.518999999999998</v>
      </c>
      <c r="AY83" s="4">
        <v>20.38</v>
      </c>
      <c r="AZ83" s="4">
        <v>20.064</v>
      </c>
      <c r="BA83" s="4">
        <v>20.045999999999999</v>
      </c>
      <c r="BB83" s="4">
        <v>20.800999999999998</v>
      </c>
      <c r="BC83" s="4">
        <v>21.721</v>
      </c>
      <c r="BD83" s="4">
        <v>22.905000000000001</v>
      </c>
      <c r="BE83" s="4">
        <v>24.542000000000002</v>
      </c>
      <c r="BF83" s="4">
        <v>25.873999999999999</v>
      </c>
      <c r="BG83" s="4">
        <v>26.821999999999999</v>
      </c>
      <c r="BH83" s="4">
        <v>27.24</v>
      </c>
      <c r="BI83" s="4">
        <v>27.571999999999999</v>
      </c>
      <c r="BJ83" s="4">
        <v>28.393999999999998</v>
      </c>
      <c r="BK83" s="4">
        <v>28.364000000000001</v>
      </c>
      <c r="BL83" s="4">
        <v>29.140999999999998</v>
      </c>
      <c r="BM83" s="4">
        <v>29.933</v>
      </c>
      <c r="BN83" s="4">
        <v>30.856999999999999</v>
      </c>
      <c r="BO83" s="4">
        <v>31.484999999999999</v>
      </c>
      <c r="BP83" s="4">
        <v>31.901</v>
      </c>
      <c r="BQ83" s="4">
        <v>31.832000000000001</v>
      </c>
      <c r="BR83" s="4">
        <v>32.933999999999997</v>
      </c>
      <c r="BS83" s="4">
        <v>32.652000000000001</v>
      </c>
      <c r="BT83" s="4">
        <v>33.738999999999997</v>
      </c>
      <c r="BU83" s="4">
        <v>37.039000000000001</v>
      </c>
      <c r="BV83" s="4">
        <v>36.515999999999998</v>
      </c>
      <c r="BW83" s="4">
        <v>37.877000000000002</v>
      </c>
      <c r="BX83" s="4">
        <v>40.640999999999998</v>
      </c>
    </row>
    <row r="84" spans="1:76" x14ac:dyDescent="0.2">
      <c r="A84" s="3" t="s">
        <v>156</v>
      </c>
      <c r="B84" s="3" t="s">
        <v>157</v>
      </c>
      <c r="C84" s="4">
        <v>0.432</v>
      </c>
      <c r="D84" s="4">
        <v>0.47799999999999998</v>
      </c>
      <c r="E84" s="4">
        <v>0.56399999999999995</v>
      </c>
      <c r="F84" s="4">
        <v>0.65400000000000003</v>
      </c>
      <c r="G84" s="4">
        <v>0.66400000000000003</v>
      </c>
      <c r="H84" s="4">
        <v>0.70799999999999996</v>
      </c>
      <c r="I84" s="4">
        <v>0.76100000000000001</v>
      </c>
      <c r="J84" s="4">
        <v>0.82799999999999996</v>
      </c>
      <c r="K84" s="4">
        <v>0.90400000000000003</v>
      </c>
      <c r="L84" s="4">
        <v>1.0169999999999999</v>
      </c>
      <c r="M84" s="4">
        <v>1.02</v>
      </c>
      <c r="N84" s="4">
        <v>1.0629999999999999</v>
      </c>
      <c r="O84" s="4">
        <v>1.127</v>
      </c>
      <c r="P84" s="4">
        <v>1.278</v>
      </c>
      <c r="Q84" s="4">
        <v>1.4339999999999999</v>
      </c>
      <c r="R84" s="4">
        <v>1.5109999999999999</v>
      </c>
      <c r="S84" s="4">
        <v>1.6</v>
      </c>
      <c r="T84" s="4">
        <v>1.702</v>
      </c>
      <c r="U84" s="4">
        <v>1.7749999999999999</v>
      </c>
      <c r="V84" s="4">
        <v>1.883</v>
      </c>
      <c r="W84" s="4">
        <v>2.077</v>
      </c>
      <c r="X84" s="4">
        <v>2.3039999999999998</v>
      </c>
      <c r="Y84" s="4">
        <v>2.5</v>
      </c>
      <c r="Z84" s="4">
        <v>2.7709999999999999</v>
      </c>
      <c r="AA84" s="4">
        <v>3.173</v>
      </c>
      <c r="AB84" s="4">
        <v>3.3879999999999999</v>
      </c>
      <c r="AC84" s="4">
        <v>3.629</v>
      </c>
      <c r="AD84" s="4">
        <v>4.0590000000000002</v>
      </c>
      <c r="AE84" s="4">
        <v>4.452</v>
      </c>
      <c r="AF84" s="4">
        <v>4.9770000000000003</v>
      </c>
      <c r="AG84" s="4">
        <v>5.8140000000000001</v>
      </c>
      <c r="AH84" s="4">
        <v>6.4470000000000001</v>
      </c>
      <c r="AI84" s="4">
        <v>7.1139999999999999</v>
      </c>
      <c r="AJ84" s="4">
        <v>7.9930000000000003</v>
      </c>
      <c r="AK84" s="4">
        <v>8.3800000000000008</v>
      </c>
      <c r="AL84" s="4">
        <v>8.1929999999999996</v>
      </c>
      <c r="AM84" s="4">
        <v>9.1189999999999998</v>
      </c>
      <c r="AN84" s="4">
        <v>9.8439999999999994</v>
      </c>
      <c r="AO84" s="4">
        <v>9.8550000000000004</v>
      </c>
      <c r="AP84" s="4">
        <v>10.151999999999999</v>
      </c>
      <c r="AQ84" s="4">
        <v>11.154999999999999</v>
      </c>
      <c r="AR84" s="4">
        <v>11.497</v>
      </c>
      <c r="AS84" s="4">
        <v>12.499000000000001</v>
      </c>
      <c r="AT84" s="4">
        <v>12.388999999999999</v>
      </c>
      <c r="AU84" s="4">
        <v>12.964</v>
      </c>
      <c r="AV84" s="4">
        <v>13.523999999999999</v>
      </c>
      <c r="AW84" s="4">
        <v>14.478999999999999</v>
      </c>
      <c r="AX84" s="4">
        <v>14.691000000000001</v>
      </c>
      <c r="AY84" s="4">
        <v>14.849</v>
      </c>
      <c r="AZ84" s="4">
        <v>14.914</v>
      </c>
      <c r="BA84" s="4">
        <v>17.206</v>
      </c>
      <c r="BB84" s="4">
        <v>19.327999999999999</v>
      </c>
      <c r="BC84" s="4">
        <v>21.295000000000002</v>
      </c>
      <c r="BD84" s="4">
        <v>22.431999999999999</v>
      </c>
      <c r="BE84" s="4">
        <v>22.355</v>
      </c>
      <c r="BF84" s="4">
        <v>23.263999999999999</v>
      </c>
      <c r="BG84" s="4">
        <v>22.75</v>
      </c>
      <c r="BH84" s="4">
        <v>24.324999999999999</v>
      </c>
      <c r="BI84" s="4">
        <v>27.138000000000002</v>
      </c>
      <c r="BJ84" s="4">
        <v>27.120999999999999</v>
      </c>
      <c r="BK84" s="4">
        <v>27.21</v>
      </c>
      <c r="BL84" s="4">
        <v>27.366</v>
      </c>
      <c r="BM84" s="4">
        <v>29.594999999999999</v>
      </c>
      <c r="BN84" s="4">
        <v>32.223999999999997</v>
      </c>
      <c r="BO84" s="4">
        <v>32.338000000000001</v>
      </c>
      <c r="BP84" s="4">
        <v>33.569000000000003</v>
      </c>
      <c r="BQ84" s="4">
        <v>35.798999999999999</v>
      </c>
      <c r="BR84" s="4">
        <v>35.502000000000002</v>
      </c>
      <c r="BS84" s="4">
        <v>35.787999999999997</v>
      </c>
      <c r="BT84" s="4">
        <v>36.125999999999998</v>
      </c>
      <c r="BU84" s="4">
        <v>36.697000000000003</v>
      </c>
      <c r="BV84" s="4">
        <v>38.808999999999997</v>
      </c>
      <c r="BW84" s="4">
        <v>40.104999999999997</v>
      </c>
      <c r="BX84" s="4">
        <v>40.905000000000001</v>
      </c>
    </row>
    <row r="85" spans="1:76" x14ac:dyDescent="0.2">
      <c r="A85" s="3" t="s">
        <v>180</v>
      </c>
      <c r="B85" s="3" t="s">
        <v>181</v>
      </c>
      <c r="AF85" s="4">
        <v>2.7229999999999999</v>
      </c>
      <c r="AG85" s="4">
        <v>3.0449999999999999</v>
      </c>
      <c r="AH85" s="4">
        <v>3.5979999999999999</v>
      </c>
      <c r="AI85" s="4">
        <v>3.9340000000000002</v>
      </c>
      <c r="AJ85" s="4">
        <v>4.3440000000000003</v>
      </c>
      <c r="AK85" s="4">
        <v>4.53</v>
      </c>
      <c r="AL85" s="4">
        <v>4.5259999999999998</v>
      </c>
      <c r="AM85" s="4">
        <v>4.7389999999999999</v>
      </c>
      <c r="AN85" s="4">
        <v>5.0999999999999996</v>
      </c>
      <c r="AO85" s="4">
        <v>5.085</v>
      </c>
      <c r="AP85" s="4">
        <v>5.1230000000000002</v>
      </c>
      <c r="AQ85" s="4">
        <v>5.5839999999999996</v>
      </c>
      <c r="AR85" s="4">
        <v>5.6230000000000002</v>
      </c>
      <c r="AS85" s="4">
        <v>6.3570000000000002</v>
      </c>
      <c r="AT85" s="4">
        <v>6.5670000000000002</v>
      </c>
      <c r="AU85" s="4">
        <v>7.1660000000000004</v>
      </c>
      <c r="AV85" s="4">
        <v>7.4420000000000002</v>
      </c>
      <c r="AW85" s="4">
        <v>7.7220000000000004</v>
      </c>
      <c r="AX85" s="4">
        <v>8.1479999999999997</v>
      </c>
      <c r="AY85" s="4">
        <v>8.4730000000000008</v>
      </c>
      <c r="AZ85" s="4">
        <v>8.9079999999999995</v>
      </c>
      <c r="BA85" s="4">
        <v>9.3819999999999997</v>
      </c>
      <c r="BB85" s="4">
        <v>9.8840000000000003</v>
      </c>
      <c r="BC85" s="4">
        <v>10.532999999999999</v>
      </c>
      <c r="BD85" s="4">
        <v>11.706</v>
      </c>
      <c r="BE85" s="4">
        <v>9.6859999999999999</v>
      </c>
      <c r="BF85" s="4">
        <v>9.923</v>
      </c>
      <c r="BG85" s="4">
        <v>9.5380000000000003</v>
      </c>
      <c r="BH85" s="4">
        <v>8.6340000000000003</v>
      </c>
      <c r="BI85" s="4">
        <v>9.375</v>
      </c>
      <c r="BJ85" s="4">
        <v>9.2620000000000005</v>
      </c>
      <c r="BK85" s="4">
        <v>9.6620000000000008</v>
      </c>
      <c r="BL85" s="4">
        <v>10.013999999999999</v>
      </c>
      <c r="BM85" s="4">
        <v>10.185</v>
      </c>
      <c r="BN85" s="4">
        <v>10.516</v>
      </c>
      <c r="BO85" s="4">
        <v>10.944000000000001</v>
      </c>
      <c r="BP85" s="4">
        <v>11.443</v>
      </c>
      <c r="BQ85" s="4">
        <v>11.961</v>
      </c>
      <c r="BR85" s="4">
        <v>12.061999999999999</v>
      </c>
      <c r="BS85" s="4">
        <v>12.484</v>
      </c>
      <c r="BT85" s="4">
        <v>12.632</v>
      </c>
      <c r="BU85" s="4">
        <v>12.634</v>
      </c>
      <c r="BV85" s="4">
        <v>12.016999999999999</v>
      </c>
      <c r="BW85" s="4">
        <v>13.76</v>
      </c>
    </row>
    <row r="86" spans="1:76" x14ac:dyDescent="0.2">
      <c r="A86" s="3" t="s">
        <v>158</v>
      </c>
      <c r="B86" s="3" t="s">
        <v>159</v>
      </c>
      <c r="AF86" s="4">
        <v>1.486</v>
      </c>
      <c r="AG86" s="4">
        <v>1.6419999999999999</v>
      </c>
      <c r="AH86" s="4">
        <v>1.911</v>
      </c>
      <c r="AI86" s="4">
        <v>2.2160000000000002</v>
      </c>
      <c r="AJ86" s="4">
        <v>2.347</v>
      </c>
      <c r="AK86" s="4">
        <v>2.4980000000000002</v>
      </c>
      <c r="AL86" s="4">
        <v>2.367</v>
      </c>
      <c r="AM86" s="4">
        <v>2.5449999999999999</v>
      </c>
      <c r="AN86" s="4">
        <v>2.3330000000000002</v>
      </c>
      <c r="AO86" s="4">
        <v>2.2130000000000001</v>
      </c>
      <c r="AP86" s="4">
        <v>2.2200000000000002</v>
      </c>
      <c r="AQ86" s="4">
        <v>2.1549999999999998</v>
      </c>
      <c r="AR86" s="4">
        <v>2.2549999999999999</v>
      </c>
      <c r="AS86" s="4">
        <v>2.4660000000000002</v>
      </c>
      <c r="AT86" s="4">
        <v>2.5409999999999999</v>
      </c>
      <c r="AU86" s="4">
        <v>2.4279999999999999</v>
      </c>
      <c r="AV86" s="4">
        <v>2.33</v>
      </c>
      <c r="AW86" s="4">
        <v>2.4119999999999999</v>
      </c>
      <c r="AX86" s="4">
        <v>2.4260000000000002</v>
      </c>
      <c r="AY86" s="4">
        <v>2.6</v>
      </c>
      <c r="AZ86" s="4">
        <v>2.8220000000000001</v>
      </c>
      <c r="BA86" s="4">
        <v>3.7229999999999999</v>
      </c>
      <c r="BB86" s="4">
        <v>4.5999999999999996</v>
      </c>
      <c r="BC86" s="4">
        <v>5.2009999999999996</v>
      </c>
      <c r="BD86" s="4">
        <v>5.2009999999999996</v>
      </c>
      <c r="BE86" s="4">
        <v>5.3010000000000002</v>
      </c>
      <c r="BF86" s="4">
        <v>5.7009999999999996</v>
      </c>
      <c r="BG86" s="4">
        <v>6.0010000000000003</v>
      </c>
      <c r="BH86" s="4">
        <v>7.0439999999999996</v>
      </c>
      <c r="BI86" s="4">
        <v>7.8010000000000002</v>
      </c>
      <c r="BJ86" s="4">
        <v>7.9050000000000002</v>
      </c>
      <c r="BK86" s="4">
        <v>7.7009999999999996</v>
      </c>
      <c r="BL86" s="4">
        <v>7.9720000000000004</v>
      </c>
      <c r="BM86" s="4">
        <v>8.298</v>
      </c>
      <c r="BN86" s="4">
        <v>8.77</v>
      </c>
      <c r="BO86" s="4">
        <v>9.0370000000000008</v>
      </c>
      <c r="BP86" s="4">
        <v>9.2309999999999999</v>
      </c>
      <c r="BQ86" s="4">
        <v>9.782</v>
      </c>
      <c r="BR86" s="4">
        <v>10.316000000000001</v>
      </c>
      <c r="BS86" s="4">
        <v>10.528</v>
      </c>
      <c r="BT86" s="4">
        <v>10.926</v>
      </c>
      <c r="BU86" s="4">
        <v>11.54</v>
      </c>
      <c r="BV86" s="4">
        <v>11.253</v>
      </c>
      <c r="BW86" s="4">
        <v>11.851000000000001</v>
      </c>
    </row>
    <row r="87" spans="1:76" x14ac:dyDescent="0.2">
      <c r="A87" s="3" t="s">
        <v>160</v>
      </c>
      <c r="B87" s="3" t="s">
        <v>161</v>
      </c>
      <c r="AF87" s="4">
        <v>0.76900000000000002</v>
      </c>
      <c r="AG87" s="4">
        <v>1.127</v>
      </c>
      <c r="AH87" s="4">
        <v>0.93799999999999994</v>
      </c>
      <c r="AI87" s="4">
        <v>0.96299999999999997</v>
      </c>
      <c r="AJ87" s="4">
        <v>1.302</v>
      </c>
      <c r="AK87" s="4">
        <v>1.3520000000000001</v>
      </c>
      <c r="AL87" s="4">
        <v>1.3</v>
      </c>
      <c r="AM87" s="4">
        <v>1.835</v>
      </c>
      <c r="AN87" s="4">
        <v>2.4119999999999999</v>
      </c>
      <c r="AO87" s="4">
        <v>2.5569999999999999</v>
      </c>
      <c r="AP87" s="4">
        <v>2.8090000000000002</v>
      </c>
      <c r="AQ87" s="4">
        <v>3.4159999999999999</v>
      </c>
      <c r="AR87" s="4">
        <v>3.6190000000000002</v>
      </c>
      <c r="AS87" s="4">
        <v>3.6749999999999998</v>
      </c>
      <c r="AT87" s="4">
        <v>3.2810000000000001</v>
      </c>
      <c r="AU87" s="4">
        <v>3.37</v>
      </c>
      <c r="AV87" s="4">
        <v>3.7519999999999998</v>
      </c>
      <c r="AW87" s="4">
        <v>4.3460000000000001</v>
      </c>
      <c r="AX87" s="4">
        <v>4.117</v>
      </c>
      <c r="AY87" s="4">
        <v>3.7759999999999998</v>
      </c>
      <c r="AZ87" s="4">
        <v>3.1840000000000002</v>
      </c>
      <c r="BA87" s="4">
        <v>4.0999999999999996</v>
      </c>
      <c r="BB87" s="4">
        <v>4.8440000000000003</v>
      </c>
      <c r="BC87" s="4">
        <v>5.5609999999999999</v>
      </c>
      <c r="BD87" s="4">
        <v>5.5259999999999998</v>
      </c>
      <c r="BE87" s="4">
        <v>7.3680000000000003</v>
      </c>
      <c r="BF87" s="4">
        <v>7.64</v>
      </c>
      <c r="BG87" s="4">
        <v>7.2110000000000003</v>
      </c>
      <c r="BH87" s="4">
        <v>8.6470000000000002</v>
      </c>
      <c r="BI87" s="4">
        <v>9.9619999999999997</v>
      </c>
      <c r="BJ87" s="4">
        <v>9.9540000000000006</v>
      </c>
      <c r="BK87" s="4">
        <v>9.8469999999999995</v>
      </c>
      <c r="BL87" s="4">
        <v>9.3789999999999996</v>
      </c>
      <c r="BM87" s="4">
        <v>11.112</v>
      </c>
      <c r="BN87" s="4">
        <v>12.938000000000001</v>
      </c>
      <c r="BO87" s="4">
        <v>12.356999999999999</v>
      </c>
      <c r="BP87" s="4">
        <v>12.895</v>
      </c>
      <c r="BQ87" s="4">
        <v>14.055999999999999</v>
      </c>
      <c r="BR87" s="4">
        <v>13.124000000000001</v>
      </c>
      <c r="BS87" s="4">
        <v>12.776</v>
      </c>
      <c r="BT87" s="4">
        <v>12.568</v>
      </c>
      <c r="BU87" s="4">
        <v>12.523</v>
      </c>
      <c r="BV87" s="4">
        <v>15.539</v>
      </c>
      <c r="BW87" s="4">
        <v>14.494</v>
      </c>
    </row>
    <row r="88" spans="1:76" x14ac:dyDescent="0.2">
      <c r="A88" s="3" t="s">
        <v>182</v>
      </c>
      <c r="B88" s="3" t="s">
        <v>183</v>
      </c>
      <c r="C88" s="4">
        <v>9.468</v>
      </c>
      <c r="D88" s="4">
        <v>10.804</v>
      </c>
      <c r="E88" s="4">
        <v>13.579000000000001</v>
      </c>
      <c r="F88" s="4">
        <v>15.858000000000001</v>
      </c>
      <c r="G88" s="4">
        <v>16.218</v>
      </c>
      <c r="H88" s="4">
        <v>17.452000000000002</v>
      </c>
      <c r="I88" s="4">
        <v>18.893000000000001</v>
      </c>
      <c r="J88" s="4">
        <v>20.673999999999999</v>
      </c>
      <c r="K88" s="4">
        <v>23.184999999999999</v>
      </c>
      <c r="L88" s="4">
        <v>26.338999999999999</v>
      </c>
      <c r="M88" s="4">
        <v>28.183</v>
      </c>
      <c r="N88" s="4">
        <v>31.321999999999999</v>
      </c>
      <c r="O88" s="4">
        <v>33.798000000000002</v>
      </c>
      <c r="P88" s="4">
        <v>38.81</v>
      </c>
      <c r="Q88" s="4">
        <v>43.323999999999998</v>
      </c>
      <c r="R88" s="4">
        <v>47.094000000000001</v>
      </c>
      <c r="S88" s="4">
        <v>50.606000000000002</v>
      </c>
      <c r="T88" s="4">
        <v>54.686</v>
      </c>
      <c r="U88" s="4">
        <v>59.515000000000001</v>
      </c>
      <c r="V88" s="4">
        <v>65.369</v>
      </c>
      <c r="W88" s="4">
        <v>73.335999999999999</v>
      </c>
      <c r="X88" s="4">
        <v>82.58</v>
      </c>
      <c r="Y88" s="4">
        <v>91.953999999999994</v>
      </c>
      <c r="Z88" s="4">
        <v>102.84699999999999</v>
      </c>
      <c r="AA88" s="4">
        <v>116.874</v>
      </c>
      <c r="AB88" s="4">
        <v>137.97</v>
      </c>
      <c r="AC88" s="4">
        <v>158.78800000000001</v>
      </c>
      <c r="AD88" s="4">
        <v>178.35300000000001</v>
      </c>
      <c r="AE88" s="4">
        <v>200.21700000000001</v>
      </c>
      <c r="AF88" s="4">
        <v>230.40899999999999</v>
      </c>
      <c r="AG88" s="4">
        <v>257.32600000000002</v>
      </c>
      <c r="AH88" s="4">
        <v>291.88499999999999</v>
      </c>
      <c r="AI88" s="4">
        <v>336.69</v>
      </c>
      <c r="AJ88" s="4">
        <v>385.35</v>
      </c>
      <c r="AK88" s="4">
        <v>422.03399999999999</v>
      </c>
      <c r="AL88" s="4">
        <v>450.64600000000002</v>
      </c>
      <c r="AM88" s="4">
        <v>482.26299999999998</v>
      </c>
      <c r="AN88" s="4">
        <v>509.15800000000002</v>
      </c>
      <c r="AO88" s="4">
        <v>532.33699999999999</v>
      </c>
      <c r="AP88" s="4">
        <v>564.77700000000004</v>
      </c>
      <c r="AQ88" s="4">
        <v>606.94500000000005</v>
      </c>
      <c r="AR88" s="4">
        <v>648.94299999999998</v>
      </c>
      <c r="AS88" s="4">
        <v>673.86300000000006</v>
      </c>
      <c r="AT88" s="4">
        <v>706.70699999999999</v>
      </c>
      <c r="AU88" s="4">
        <v>719.29600000000005</v>
      </c>
      <c r="AV88" s="4">
        <v>729.94799999999998</v>
      </c>
      <c r="AW88" s="4">
        <v>752.59699999999998</v>
      </c>
      <c r="AX88" s="4">
        <v>772.35400000000004</v>
      </c>
      <c r="AY88" s="4">
        <v>791.35799999999995</v>
      </c>
      <c r="AZ88" s="4">
        <v>818.84</v>
      </c>
      <c r="BA88" s="4">
        <v>840.298</v>
      </c>
      <c r="BB88" s="4">
        <v>889.68</v>
      </c>
      <c r="BC88" s="4">
        <v>936.35299999999995</v>
      </c>
      <c r="BD88" s="4">
        <v>974.39300000000003</v>
      </c>
      <c r="BE88" s="4">
        <v>998.90899999999999</v>
      </c>
      <c r="BF88" s="4">
        <v>1042.5170000000001</v>
      </c>
      <c r="BG88" s="4">
        <v>1076.184</v>
      </c>
      <c r="BH88" s="4">
        <v>1131.1559999999999</v>
      </c>
      <c r="BI88" s="4">
        <v>1191.8309999999999</v>
      </c>
      <c r="BJ88" s="4">
        <v>1231.3230000000001</v>
      </c>
      <c r="BK88" s="4">
        <v>1232.932</v>
      </c>
      <c r="BL88" s="4">
        <v>1267.126</v>
      </c>
      <c r="BM88" s="4">
        <v>1291.932</v>
      </c>
      <c r="BN88" s="4">
        <v>1304.8910000000001</v>
      </c>
      <c r="BO88" s="4">
        <v>1298.027</v>
      </c>
      <c r="BP88" s="4">
        <v>1315.1120000000001</v>
      </c>
      <c r="BQ88" s="4">
        <v>1329.731</v>
      </c>
      <c r="BR88" s="4">
        <v>1353.53</v>
      </c>
      <c r="BS88" s="4">
        <v>1388.087</v>
      </c>
      <c r="BT88" s="4">
        <v>1430.8209999999999</v>
      </c>
      <c r="BU88" s="4">
        <v>1479.606</v>
      </c>
      <c r="BV88" s="4">
        <v>1497.0920000000001</v>
      </c>
      <c r="BW88" s="4">
        <v>1559.3109999999999</v>
      </c>
      <c r="BX88" s="4">
        <v>1638.143</v>
      </c>
    </row>
    <row r="89" spans="1:76" x14ac:dyDescent="0.2">
      <c r="A89" s="3" t="s">
        <v>184</v>
      </c>
      <c r="B89" s="3" t="s">
        <v>185</v>
      </c>
      <c r="AF89" s="4">
        <v>218.785</v>
      </c>
      <c r="AG89" s="4">
        <v>243.74700000000001</v>
      </c>
      <c r="AH89" s="4">
        <v>275.50299999999999</v>
      </c>
      <c r="AI89" s="4">
        <v>317.779</v>
      </c>
      <c r="AJ89" s="4">
        <v>363.64</v>
      </c>
      <c r="AK89" s="4">
        <v>398.25900000000001</v>
      </c>
      <c r="AL89" s="4">
        <v>425.23599999999999</v>
      </c>
      <c r="AM89" s="4">
        <v>455.803</v>
      </c>
      <c r="AN89" s="4">
        <v>481.524</v>
      </c>
      <c r="AO89" s="4">
        <v>503.26400000000001</v>
      </c>
      <c r="AP89" s="4">
        <v>533.70000000000005</v>
      </c>
      <c r="AQ89" s="4">
        <v>573.40599999999995</v>
      </c>
      <c r="AR89" s="4">
        <v>612.83299999999997</v>
      </c>
      <c r="AS89" s="4">
        <v>635.41899999999998</v>
      </c>
      <c r="AT89" s="4">
        <v>667.50599999999997</v>
      </c>
      <c r="AU89" s="4">
        <v>679.84699999999998</v>
      </c>
      <c r="AV89" s="4">
        <v>690.04899999999998</v>
      </c>
      <c r="AW89" s="4">
        <v>712.904</v>
      </c>
      <c r="AX89" s="4">
        <v>732.39400000000001</v>
      </c>
      <c r="AY89" s="4">
        <v>750.49699999999996</v>
      </c>
      <c r="AZ89" s="4">
        <v>777.15200000000004</v>
      </c>
      <c r="BA89" s="4">
        <v>797.65099999999995</v>
      </c>
      <c r="BB89" s="4">
        <v>845.38499999999999</v>
      </c>
      <c r="BC89" s="4">
        <v>890.048</v>
      </c>
      <c r="BD89" s="4">
        <v>926.14499999999998</v>
      </c>
      <c r="BE89" s="4">
        <v>948.23800000000006</v>
      </c>
      <c r="BF89" s="4">
        <v>988.42700000000002</v>
      </c>
      <c r="BG89" s="4">
        <v>1018.768</v>
      </c>
      <c r="BH89" s="4">
        <v>1069.1189999999999</v>
      </c>
      <c r="BI89" s="4">
        <v>1125.4570000000001</v>
      </c>
      <c r="BJ89" s="4">
        <v>1159.6969999999999</v>
      </c>
      <c r="BK89" s="4">
        <v>1162.1959999999999</v>
      </c>
      <c r="BL89" s="4">
        <v>1194.605</v>
      </c>
      <c r="BM89" s="4">
        <v>1217.107</v>
      </c>
      <c r="BN89" s="4">
        <v>1229.287</v>
      </c>
      <c r="BO89" s="4">
        <v>1222.729</v>
      </c>
      <c r="BP89" s="4">
        <v>1238.2929999999999</v>
      </c>
      <c r="BQ89" s="4">
        <v>1252.425</v>
      </c>
      <c r="BR89" s="4">
        <v>1275.6310000000001</v>
      </c>
      <c r="BS89" s="4">
        <v>1307.173</v>
      </c>
      <c r="BT89" s="4">
        <v>1346.489</v>
      </c>
      <c r="BU89" s="4">
        <v>1391.0329999999999</v>
      </c>
      <c r="BV89" s="4">
        <v>1404.6990000000001</v>
      </c>
      <c r="BW89" s="4">
        <v>1460.883</v>
      </c>
      <c r="BX89" s="4">
        <v>1530.13</v>
      </c>
    </row>
    <row r="90" spans="1:76" x14ac:dyDescent="0.2">
      <c r="B90" t="s">
        <v>92</v>
      </c>
    </row>
    <row r="91" spans="1:76" x14ac:dyDescent="0.2">
      <c r="B91" t="s">
        <v>186</v>
      </c>
    </row>
    <row r="92" spans="1:76" x14ac:dyDescent="0.2">
      <c r="B92" t="s">
        <v>76</v>
      </c>
    </row>
    <row r="93" spans="1:76" x14ac:dyDescent="0.2">
      <c r="A93" s="3" t="s">
        <v>182</v>
      </c>
      <c r="B93" s="3" t="s">
        <v>183</v>
      </c>
      <c r="C93" s="4">
        <v>9.468</v>
      </c>
      <c r="D93" s="4">
        <v>10.804</v>
      </c>
      <c r="E93" s="4">
        <v>13.579000000000001</v>
      </c>
      <c r="F93" s="4">
        <v>15.858000000000001</v>
      </c>
      <c r="G93" s="4">
        <v>16.218</v>
      </c>
      <c r="H93" s="4">
        <v>17.452000000000002</v>
      </c>
      <c r="I93" s="4">
        <v>18.893000000000001</v>
      </c>
      <c r="J93" s="4">
        <v>20.673999999999999</v>
      </c>
      <c r="K93" s="4">
        <v>23.184999999999999</v>
      </c>
      <c r="L93" s="4">
        <v>26.338999999999999</v>
      </c>
      <c r="M93" s="4">
        <v>28.183</v>
      </c>
      <c r="N93" s="4">
        <v>31.321999999999999</v>
      </c>
      <c r="O93" s="4">
        <v>33.798000000000002</v>
      </c>
      <c r="P93" s="4">
        <v>38.81</v>
      </c>
      <c r="Q93" s="4">
        <v>43.323999999999998</v>
      </c>
      <c r="R93" s="4">
        <v>47.094000000000001</v>
      </c>
      <c r="S93" s="4">
        <v>50.606000000000002</v>
      </c>
      <c r="T93" s="4">
        <v>54.686</v>
      </c>
      <c r="U93" s="4">
        <v>59.515000000000001</v>
      </c>
      <c r="V93" s="4">
        <v>65.369</v>
      </c>
      <c r="W93" s="4">
        <v>73.335999999999999</v>
      </c>
      <c r="X93" s="4">
        <v>82.58</v>
      </c>
      <c r="Y93" s="4">
        <v>91.953999999999994</v>
      </c>
      <c r="Z93" s="4">
        <v>102.84699999999999</v>
      </c>
      <c r="AA93" s="4">
        <v>116.874</v>
      </c>
      <c r="AB93" s="4">
        <v>137.97</v>
      </c>
      <c r="AC93" s="4">
        <v>158.78800000000001</v>
      </c>
      <c r="AD93" s="4">
        <v>178.35300000000001</v>
      </c>
      <c r="AE93" s="4">
        <v>200.21700000000001</v>
      </c>
      <c r="AF93" s="4">
        <v>230.40899999999999</v>
      </c>
      <c r="AG93" s="4">
        <v>257.32600000000002</v>
      </c>
      <c r="AH93" s="4">
        <v>291.88499999999999</v>
      </c>
      <c r="AI93" s="4">
        <v>336.69</v>
      </c>
      <c r="AJ93" s="4">
        <v>385.35</v>
      </c>
      <c r="AK93" s="4">
        <v>422.03399999999999</v>
      </c>
      <c r="AL93" s="4">
        <v>450.64600000000002</v>
      </c>
      <c r="AM93" s="4">
        <v>482.26299999999998</v>
      </c>
      <c r="AN93" s="4">
        <v>509.15800000000002</v>
      </c>
      <c r="AO93" s="4">
        <v>532.33699999999999</v>
      </c>
      <c r="AP93" s="4">
        <v>564.77700000000004</v>
      </c>
      <c r="AQ93" s="4">
        <v>606.94500000000005</v>
      </c>
      <c r="AR93" s="4">
        <v>648.94299999999998</v>
      </c>
      <c r="AS93" s="4">
        <v>673.86300000000006</v>
      </c>
      <c r="AT93" s="4">
        <v>706.70699999999999</v>
      </c>
      <c r="AU93" s="4">
        <v>719.29600000000005</v>
      </c>
      <c r="AV93" s="4">
        <v>729.94799999999998</v>
      </c>
      <c r="AW93" s="4">
        <v>752.59699999999998</v>
      </c>
      <c r="AX93" s="4">
        <v>772.35400000000004</v>
      </c>
      <c r="AY93" s="4">
        <v>791.35799999999995</v>
      </c>
      <c r="AZ93" s="4">
        <v>818.84</v>
      </c>
      <c r="BA93" s="4">
        <v>840.298</v>
      </c>
      <c r="BB93" s="4">
        <v>889.68</v>
      </c>
      <c r="BC93" s="4">
        <v>936.35299999999995</v>
      </c>
      <c r="BD93" s="4">
        <v>974.39300000000003</v>
      </c>
      <c r="BE93" s="4">
        <v>998.90899999999999</v>
      </c>
      <c r="BF93" s="4">
        <v>1042.5170000000001</v>
      </c>
      <c r="BG93" s="4">
        <v>1076.184</v>
      </c>
      <c r="BH93" s="4">
        <v>1131.1559999999999</v>
      </c>
      <c r="BI93" s="4">
        <v>1191.8309999999999</v>
      </c>
      <c r="BJ93" s="4">
        <v>1231.3230000000001</v>
      </c>
      <c r="BK93" s="4">
        <v>1232.932</v>
      </c>
      <c r="BL93" s="4">
        <v>1267.126</v>
      </c>
      <c r="BM93" s="4">
        <v>1291.932</v>
      </c>
      <c r="BN93" s="4">
        <v>1304.8910000000001</v>
      </c>
      <c r="BO93" s="4">
        <v>1298.027</v>
      </c>
      <c r="BP93" s="4">
        <v>1315.1120000000001</v>
      </c>
      <c r="BQ93" s="4">
        <v>1329.731</v>
      </c>
      <c r="BR93" s="4">
        <v>1353.53</v>
      </c>
      <c r="BS93" s="4">
        <v>1388.087</v>
      </c>
      <c r="BT93" s="4">
        <v>1430.8209999999999</v>
      </c>
      <c r="BU93" s="4">
        <v>1479.606</v>
      </c>
      <c r="BV93" s="4">
        <v>1497.0920000000001</v>
      </c>
      <c r="BW93" s="4">
        <v>1559.3109999999999</v>
      </c>
      <c r="BX93" s="4">
        <v>1638.143</v>
      </c>
    </row>
    <row r="94" spans="1:76" x14ac:dyDescent="0.2">
      <c r="B94" t="s">
        <v>83</v>
      </c>
    </row>
    <row r="95" spans="1:76" x14ac:dyDescent="0.2">
      <c r="A95" s="3" t="s">
        <v>187</v>
      </c>
      <c r="B95" s="3" t="s">
        <v>188</v>
      </c>
      <c r="C95" s="4">
        <v>7.984</v>
      </c>
      <c r="D95" s="4">
        <v>9.2029999999999994</v>
      </c>
      <c r="E95" s="4">
        <v>11.595000000000001</v>
      </c>
      <c r="F95" s="4">
        <v>13.446</v>
      </c>
      <c r="G95" s="4">
        <v>14.04</v>
      </c>
      <c r="H95" s="4">
        <v>14.786</v>
      </c>
      <c r="I95" s="4">
        <v>15.791</v>
      </c>
      <c r="J95" s="4">
        <v>17.707000000000001</v>
      </c>
      <c r="K95" s="4">
        <v>19.620999999999999</v>
      </c>
      <c r="L95" s="4">
        <v>22.135999999999999</v>
      </c>
      <c r="M95" s="4">
        <v>24.006</v>
      </c>
      <c r="N95" s="4">
        <v>26.003</v>
      </c>
      <c r="O95" s="4">
        <v>28.327000000000002</v>
      </c>
      <c r="P95" s="4">
        <v>31.704000000000001</v>
      </c>
      <c r="Q95" s="4">
        <v>35.628</v>
      </c>
      <c r="R95" s="4">
        <v>38.817</v>
      </c>
      <c r="S95" s="4">
        <v>41.368000000000002</v>
      </c>
      <c r="T95" s="4">
        <v>44.646999999999998</v>
      </c>
      <c r="U95" s="4">
        <v>48.331000000000003</v>
      </c>
      <c r="V95" s="4">
        <v>52.951999999999998</v>
      </c>
      <c r="W95" s="4">
        <v>60.356999999999999</v>
      </c>
      <c r="X95" s="4">
        <v>66.23</v>
      </c>
      <c r="Y95" s="4">
        <v>73.885000000000005</v>
      </c>
      <c r="Z95" s="4">
        <v>82.268000000000001</v>
      </c>
      <c r="AA95" s="4">
        <v>93.233999999999995</v>
      </c>
      <c r="AB95" s="4">
        <v>109.711</v>
      </c>
      <c r="AC95" s="4">
        <v>124.986</v>
      </c>
      <c r="AD95" s="4">
        <v>144.61799999999999</v>
      </c>
      <c r="AE95" s="4">
        <v>162.22300000000001</v>
      </c>
      <c r="AF95" s="4">
        <v>183.23699999999999</v>
      </c>
      <c r="AG95" s="4">
        <v>210.16900000000001</v>
      </c>
      <c r="AH95" s="4">
        <v>240.43299999999999</v>
      </c>
      <c r="AI95" s="4">
        <v>278.80399999999997</v>
      </c>
      <c r="AJ95" s="4">
        <v>321.97800000000001</v>
      </c>
      <c r="AK95" s="4">
        <v>355.67</v>
      </c>
      <c r="AL95" s="4">
        <v>386.399</v>
      </c>
      <c r="AM95" s="4">
        <v>418.15</v>
      </c>
      <c r="AN95" s="4">
        <v>445.322</v>
      </c>
      <c r="AO95" s="4">
        <v>473.358</v>
      </c>
      <c r="AP95" s="4">
        <v>501.89299999999997</v>
      </c>
      <c r="AQ95" s="4">
        <v>537.57799999999997</v>
      </c>
      <c r="AR95" s="4">
        <v>566.91099999999994</v>
      </c>
      <c r="AS95" s="4">
        <v>585.6</v>
      </c>
      <c r="AT95" s="4">
        <v>606.06899999999996</v>
      </c>
      <c r="AU95" s="4">
        <v>614.53800000000001</v>
      </c>
      <c r="AV95" s="4">
        <v>630.178</v>
      </c>
      <c r="AW95" s="4">
        <v>645.93399999999997</v>
      </c>
      <c r="AX95" s="4">
        <v>668.26800000000003</v>
      </c>
      <c r="AY95" s="4">
        <v>677.17</v>
      </c>
      <c r="AZ95" s="4">
        <v>705.26800000000003</v>
      </c>
      <c r="BA95" s="4">
        <v>725.74099999999999</v>
      </c>
      <c r="BB95" s="4">
        <v>769.39400000000001</v>
      </c>
      <c r="BC95" s="4">
        <v>803.56299999999999</v>
      </c>
      <c r="BD95" s="4">
        <v>826.73400000000004</v>
      </c>
      <c r="BE95" s="4">
        <v>854.28099999999995</v>
      </c>
      <c r="BF95" s="4">
        <v>890.13099999999997</v>
      </c>
      <c r="BG95" s="4">
        <v>928.81100000000004</v>
      </c>
      <c r="BH95" s="4">
        <v>968.745</v>
      </c>
      <c r="BI95" s="4">
        <v>1014.914</v>
      </c>
      <c r="BJ95" s="4">
        <v>1048.9760000000001</v>
      </c>
      <c r="BK95" s="4">
        <v>1034.1980000000001</v>
      </c>
      <c r="BL95" s="4">
        <v>1064.883</v>
      </c>
      <c r="BM95" s="4">
        <v>1090.6949999999999</v>
      </c>
      <c r="BN95" s="4">
        <v>1100.8869999999999</v>
      </c>
      <c r="BO95" s="4">
        <v>1113.3789999999999</v>
      </c>
      <c r="BP95" s="4">
        <v>1122.9159999999999</v>
      </c>
      <c r="BQ95" s="4">
        <v>1142.3109999999999</v>
      </c>
      <c r="BR95" s="4">
        <v>1165.3720000000001</v>
      </c>
      <c r="BS95" s="4">
        <v>1192.085</v>
      </c>
      <c r="BT95" s="4">
        <v>1224.539</v>
      </c>
      <c r="BU95" s="4">
        <v>1256.7239999999999</v>
      </c>
      <c r="BV95" s="4">
        <v>1184.056</v>
      </c>
      <c r="BW95" s="4">
        <v>1263.0419999999999</v>
      </c>
      <c r="BX95" s="4">
        <v>1352.386</v>
      </c>
    </row>
    <row r="96" spans="1:76" x14ac:dyDescent="0.2">
      <c r="A96" s="3" t="s">
        <v>189</v>
      </c>
      <c r="B96" s="3" t="s">
        <v>190</v>
      </c>
      <c r="C96" s="4">
        <v>1.4830000000000001</v>
      </c>
      <c r="D96" s="4">
        <v>1.601</v>
      </c>
      <c r="E96" s="4">
        <v>1.984</v>
      </c>
      <c r="F96" s="4">
        <v>2.4119999999999999</v>
      </c>
      <c r="G96" s="4">
        <v>2.1789999999999998</v>
      </c>
      <c r="H96" s="4">
        <v>2.6659999999999999</v>
      </c>
      <c r="I96" s="4">
        <v>3.1019999999999999</v>
      </c>
      <c r="J96" s="4">
        <v>2.9670000000000001</v>
      </c>
      <c r="K96" s="4">
        <v>3.5630000000000002</v>
      </c>
      <c r="L96" s="4">
        <v>4.2030000000000003</v>
      </c>
      <c r="M96" s="4">
        <v>4.1769999999999996</v>
      </c>
      <c r="N96" s="4">
        <v>5.32</v>
      </c>
      <c r="O96" s="4">
        <v>5.4710000000000001</v>
      </c>
      <c r="P96" s="4">
        <v>7.1059999999999999</v>
      </c>
      <c r="Q96" s="4">
        <v>7.6950000000000003</v>
      </c>
      <c r="R96" s="4">
        <v>8.2769999999999992</v>
      </c>
      <c r="S96" s="4">
        <v>9.2379999999999995</v>
      </c>
      <c r="T96" s="4">
        <v>10.039</v>
      </c>
      <c r="U96" s="4">
        <v>11.183999999999999</v>
      </c>
      <c r="V96" s="4">
        <v>12.417999999999999</v>
      </c>
      <c r="W96" s="4">
        <v>12.98</v>
      </c>
      <c r="X96" s="4">
        <v>16.350000000000001</v>
      </c>
      <c r="Y96" s="4">
        <v>18.07</v>
      </c>
      <c r="Z96" s="4">
        <v>20.58</v>
      </c>
      <c r="AA96" s="4">
        <v>23.64</v>
      </c>
      <c r="AB96" s="4">
        <v>28.259</v>
      </c>
      <c r="AC96" s="4">
        <v>33.802</v>
      </c>
      <c r="AD96" s="4">
        <v>33.734999999999999</v>
      </c>
      <c r="AE96" s="4">
        <v>37.994999999999997</v>
      </c>
      <c r="AF96" s="4">
        <v>47.170999999999999</v>
      </c>
      <c r="AG96" s="4">
        <v>47.156999999999996</v>
      </c>
      <c r="AH96" s="4">
        <v>51.451999999999998</v>
      </c>
      <c r="AI96" s="4">
        <v>57.886000000000003</v>
      </c>
      <c r="AJ96" s="4">
        <v>63.372</v>
      </c>
      <c r="AK96" s="4">
        <v>66.364000000000004</v>
      </c>
      <c r="AL96" s="4">
        <v>64.248000000000005</v>
      </c>
      <c r="AM96" s="4">
        <v>64.113</v>
      </c>
      <c r="AN96" s="4">
        <v>63.835999999999999</v>
      </c>
      <c r="AO96" s="4">
        <v>58.978999999999999</v>
      </c>
      <c r="AP96" s="4">
        <v>62.884999999999998</v>
      </c>
      <c r="AQ96" s="4">
        <v>69.367000000000004</v>
      </c>
      <c r="AR96" s="4">
        <v>82.033000000000001</v>
      </c>
      <c r="AS96" s="4">
        <v>88.263000000000005</v>
      </c>
      <c r="AT96" s="4">
        <v>100.63800000000001</v>
      </c>
      <c r="AU96" s="4">
        <v>104.758</v>
      </c>
      <c r="AV96" s="4">
        <v>99.77</v>
      </c>
      <c r="AW96" s="4">
        <v>106.664</v>
      </c>
      <c r="AX96" s="4">
        <v>104.086</v>
      </c>
      <c r="AY96" s="4">
        <v>114.188</v>
      </c>
      <c r="AZ96" s="4">
        <v>113.572</v>
      </c>
      <c r="BA96" s="4">
        <v>114.557</v>
      </c>
      <c r="BB96" s="4">
        <v>120.286</v>
      </c>
      <c r="BC96" s="4">
        <v>132.79</v>
      </c>
      <c r="BD96" s="4">
        <v>147.65799999999999</v>
      </c>
      <c r="BE96" s="4">
        <v>144.62799999999999</v>
      </c>
      <c r="BF96" s="4">
        <v>152.386</v>
      </c>
      <c r="BG96" s="4">
        <v>147.37299999999999</v>
      </c>
      <c r="BH96" s="4">
        <v>162.411</v>
      </c>
      <c r="BI96" s="4">
        <v>176.917</v>
      </c>
      <c r="BJ96" s="4">
        <v>182.34700000000001</v>
      </c>
      <c r="BK96" s="4">
        <v>198.73400000000001</v>
      </c>
      <c r="BL96" s="4">
        <v>202.24299999999999</v>
      </c>
      <c r="BM96" s="4">
        <v>201.23699999999999</v>
      </c>
      <c r="BN96" s="4">
        <v>204.005</v>
      </c>
      <c r="BO96" s="4">
        <v>184.64699999999999</v>
      </c>
      <c r="BP96" s="4">
        <v>192.196</v>
      </c>
      <c r="BQ96" s="4">
        <v>187.42</v>
      </c>
      <c r="BR96" s="4">
        <v>188.15799999999999</v>
      </c>
      <c r="BS96" s="4">
        <v>196.00200000000001</v>
      </c>
      <c r="BT96" s="4">
        <v>206.28200000000001</v>
      </c>
      <c r="BU96" s="4">
        <v>222.88200000000001</v>
      </c>
      <c r="BV96" s="4">
        <v>313.036</v>
      </c>
      <c r="BW96" s="4">
        <v>296.27</v>
      </c>
      <c r="BX96" s="4">
        <v>285.75799999999998</v>
      </c>
    </row>
    <row r="97" spans="1:76" x14ac:dyDescent="0.2">
      <c r="A97" s="3" t="s">
        <v>191</v>
      </c>
      <c r="B97" s="3" t="s">
        <v>192</v>
      </c>
      <c r="AF97" s="4">
        <v>35.548000000000002</v>
      </c>
      <c r="AG97" s="4">
        <v>33.578000000000003</v>
      </c>
      <c r="AH97" s="4">
        <v>35.07</v>
      </c>
      <c r="AI97" s="4">
        <v>38.975000000000001</v>
      </c>
      <c r="AJ97" s="4">
        <v>41.661999999999999</v>
      </c>
      <c r="AK97" s="4">
        <v>42.588999999999999</v>
      </c>
      <c r="AL97" s="4">
        <v>38.837000000000003</v>
      </c>
      <c r="AM97" s="4">
        <v>37.652999999999999</v>
      </c>
      <c r="AN97" s="4">
        <v>36.201999999999998</v>
      </c>
      <c r="AO97" s="4">
        <v>29.905999999999999</v>
      </c>
      <c r="AP97" s="4">
        <v>31.808</v>
      </c>
      <c r="AQ97" s="4">
        <v>35.828000000000003</v>
      </c>
      <c r="AR97" s="4">
        <v>45.921999999999997</v>
      </c>
      <c r="AS97" s="4">
        <v>49.819000000000003</v>
      </c>
      <c r="AT97" s="4">
        <v>61.436999999999998</v>
      </c>
      <c r="AU97" s="4">
        <v>65.31</v>
      </c>
      <c r="AV97" s="4">
        <v>59.87</v>
      </c>
      <c r="AW97" s="4">
        <v>66.97</v>
      </c>
      <c r="AX97" s="4">
        <v>64.126000000000005</v>
      </c>
      <c r="AY97" s="4">
        <v>73.326999999999998</v>
      </c>
      <c r="AZ97" s="4">
        <v>71.884</v>
      </c>
      <c r="BA97" s="4">
        <v>71.91</v>
      </c>
      <c r="BB97" s="4">
        <v>75.991</v>
      </c>
      <c r="BC97" s="4">
        <v>86.484999999999999</v>
      </c>
      <c r="BD97" s="4">
        <v>99.411000000000001</v>
      </c>
      <c r="BE97" s="4">
        <v>93.956999999999994</v>
      </c>
      <c r="BF97" s="4">
        <v>98.296000000000006</v>
      </c>
      <c r="BG97" s="4">
        <v>89.956999999999994</v>
      </c>
      <c r="BH97" s="4">
        <v>100.375</v>
      </c>
      <c r="BI97" s="4">
        <v>110.54300000000001</v>
      </c>
      <c r="BJ97" s="4">
        <v>110.721</v>
      </c>
      <c r="BK97" s="4">
        <v>127.998</v>
      </c>
      <c r="BL97" s="4">
        <v>129.72300000000001</v>
      </c>
      <c r="BM97" s="4">
        <v>126.413</v>
      </c>
      <c r="BN97" s="4">
        <v>128.4</v>
      </c>
      <c r="BO97" s="4">
        <v>109.35</v>
      </c>
      <c r="BP97" s="4">
        <v>115.377</v>
      </c>
      <c r="BQ97" s="4">
        <v>110.114</v>
      </c>
      <c r="BR97" s="4">
        <v>110.259</v>
      </c>
      <c r="BS97" s="4">
        <v>115.08799999999999</v>
      </c>
      <c r="BT97" s="4">
        <v>121.95</v>
      </c>
      <c r="BU97" s="4">
        <v>134.309</v>
      </c>
      <c r="BV97" s="4">
        <v>220.643</v>
      </c>
      <c r="BW97" s="4">
        <v>197.84100000000001</v>
      </c>
      <c r="BX97" s="4">
        <v>177.745</v>
      </c>
    </row>
    <row r="98" spans="1:76" x14ac:dyDescent="0.2">
      <c r="B98" t="s">
        <v>92</v>
      </c>
    </row>
    <row r="99" spans="1:76" x14ac:dyDescent="0.2">
      <c r="B99" t="s">
        <v>193</v>
      </c>
    </row>
    <row r="100" spans="1:76" x14ac:dyDescent="0.2">
      <c r="B100" t="s">
        <v>76</v>
      </c>
    </row>
    <row r="101" spans="1:76" x14ac:dyDescent="0.2">
      <c r="A101" s="3" t="s">
        <v>189</v>
      </c>
      <c r="B101" s="3" t="s">
        <v>190</v>
      </c>
      <c r="C101" s="4">
        <v>1.4830000000000001</v>
      </c>
      <c r="D101" s="4">
        <v>1.601</v>
      </c>
      <c r="E101" s="4">
        <v>1.984</v>
      </c>
      <c r="F101" s="4">
        <v>2.4119999999999999</v>
      </c>
      <c r="G101" s="4">
        <v>2.1789999999999998</v>
      </c>
      <c r="H101" s="4">
        <v>2.6659999999999999</v>
      </c>
      <c r="I101" s="4">
        <v>3.1019999999999999</v>
      </c>
      <c r="J101" s="4">
        <v>2.9670000000000001</v>
      </c>
      <c r="K101" s="4">
        <v>3.5630000000000002</v>
      </c>
      <c r="L101" s="4">
        <v>4.2030000000000003</v>
      </c>
      <c r="M101" s="4">
        <v>4.1769999999999996</v>
      </c>
      <c r="N101" s="4">
        <v>5.32</v>
      </c>
      <c r="O101" s="4">
        <v>5.4710000000000001</v>
      </c>
      <c r="P101" s="4">
        <v>7.1059999999999999</v>
      </c>
      <c r="Q101" s="4">
        <v>7.6950000000000003</v>
      </c>
      <c r="R101" s="4">
        <v>8.2769999999999992</v>
      </c>
      <c r="S101" s="4">
        <v>9.2379999999999995</v>
      </c>
      <c r="T101" s="4">
        <v>10.039</v>
      </c>
      <c r="U101" s="4">
        <v>11.183999999999999</v>
      </c>
      <c r="V101" s="4">
        <v>12.417999999999999</v>
      </c>
      <c r="W101" s="4">
        <v>12.98</v>
      </c>
      <c r="X101" s="4">
        <v>16.350000000000001</v>
      </c>
      <c r="Y101" s="4">
        <v>18.07</v>
      </c>
      <c r="Z101" s="4">
        <v>20.58</v>
      </c>
      <c r="AA101" s="4">
        <v>23.64</v>
      </c>
      <c r="AB101" s="4">
        <v>28.259</v>
      </c>
      <c r="AC101" s="4">
        <v>33.802</v>
      </c>
      <c r="AD101" s="4">
        <v>33.734999999999999</v>
      </c>
      <c r="AE101" s="4">
        <v>37.994999999999997</v>
      </c>
      <c r="AF101" s="4">
        <v>47.170999999999999</v>
      </c>
      <c r="AG101" s="4">
        <v>47.156999999999996</v>
      </c>
      <c r="AH101" s="4">
        <v>51.451999999999998</v>
      </c>
      <c r="AI101" s="4">
        <v>57.886000000000003</v>
      </c>
      <c r="AJ101" s="4">
        <v>63.372</v>
      </c>
      <c r="AK101" s="4">
        <v>66.364000000000004</v>
      </c>
      <c r="AL101" s="4">
        <v>64.248000000000005</v>
      </c>
      <c r="AM101" s="4">
        <v>64.113</v>
      </c>
      <c r="AN101" s="4">
        <v>63.835999999999999</v>
      </c>
      <c r="AO101" s="4">
        <v>58.978999999999999</v>
      </c>
      <c r="AP101" s="4">
        <v>62.884999999999998</v>
      </c>
      <c r="AQ101" s="4">
        <v>69.367000000000004</v>
      </c>
      <c r="AR101" s="4">
        <v>82.033000000000001</v>
      </c>
      <c r="AS101" s="4">
        <v>88.263000000000005</v>
      </c>
      <c r="AT101" s="4">
        <v>100.63800000000001</v>
      </c>
      <c r="AU101" s="4">
        <v>104.758</v>
      </c>
      <c r="AV101" s="4">
        <v>99.77</v>
      </c>
      <c r="AW101" s="4">
        <v>106.664</v>
      </c>
      <c r="AX101" s="4">
        <v>104.086</v>
      </c>
      <c r="AY101" s="4">
        <v>114.188</v>
      </c>
      <c r="AZ101" s="4">
        <v>113.572</v>
      </c>
      <c r="BA101" s="4">
        <v>114.557</v>
      </c>
      <c r="BB101" s="4">
        <v>120.286</v>
      </c>
      <c r="BC101" s="4">
        <v>132.79</v>
      </c>
      <c r="BD101" s="4">
        <v>147.65799999999999</v>
      </c>
      <c r="BE101" s="4">
        <v>144.62799999999999</v>
      </c>
      <c r="BF101" s="4">
        <v>152.386</v>
      </c>
      <c r="BG101" s="4">
        <v>147.37299999999999</v>
      </c>
      <c r="BH101" s="4">
        <v>162.411</v>
      </c>
      <c r="BI101" s="4">
        <v>176.917</v>
      </c>
      <c r="BJ101" s="4">
        <v>182.34700000000001</v>
      </c>
      <c r="BK101" s="4">
        <v>198.73400000000001</v>
      </c>
      <c r="BL101" s="4">
        <v>202.24299999999999</v>
      </c>
      <c r="BM101" s="4">
        <v>201.23699999999999</v>
      </c>
      <c r="BN101" s="4">
        <v>204.005</v>
      </c>
      <c r="BO101" s="4">
        <v>184.64699999999999</v>
      </c>
      <c r="BP101" s="4">
        <v>192.196</v>
      </c>
      <c r="BQ101" s="4">
        <v>187.42</v>
      </c>
      <c r="BR101" s="4">
        <v>188.15799999999999</v>
      </c>
      <c r="BS101" s="4">
        <v>196.00200000000001</v>
      </c>
      <c r="BT101" s="4">
        <v>206.28200000000001</v>
      </c>
      <c r="BU101" s="4">
        <v>222.88200000000001</v>
      </c>
      <c r="BV101" s="4">
        <v>313.036</v>
      </c>
      <c r="BW101" s="4">
        <v>296.27</v>
      </c>
      <c r="BX101" s="4">
        <v>285.75799999999998</v>
      </c>
    </row>
    <row r="102" spans="1:76" x14ac:dyDescent="0.2">
      <c r="A102" s="3" t="s">
        <v>194</v>
      </c>
      <c r="B102" s="3" t="s">
        <v>195</v>
      </c>
      <c r="C102" s="4">
        <v>0.2</v>
      </c>
      <c r="D102" s="4">
        <v>0.20599999999999999</v>
      </c>
      <c r="E102" s="4">
        <v>0.222</v>
      </c>
      <c r="F102" s="4">
        <v>0.223</v>
      </c>
      <c r="G102" s="4">
        <v>0.221</v>
      </c>
      <c r="H102" s="4">
        <v>0.25600000000000001</v>
      </c>
      <c r="I102" s="4">
        <v>0.307</v>
      </c>
      <c r="J102" s="4">
        <v>0.33500000000000002</v>
      </c>
      <c r="K102" s="4">
        <v>0.33400000000000002</v>
      </c>
      <c r="L102" s="4">
        <v>0.32700000000000001</v>
      </c>
      <c r="M102" s="4">
        <v>0.29799999999999999</v>
      </c>
      <c r="N102" s="4">
        <v>0.30099999999999999</v>
      </c>
      <c r="O102" s="4">
        <v>0.27200000000000002</v>
      </c>
      <c r="P102" s="4">
        <v>0.311</v>
      </c>
      <c r="Q102" s="4">
        <v>0.222</v>
      </c>
      <c r="R102" s="4">
        <v>0.23100000000000001</v>
      </c>
      <c r="S102" s="4">
        <v>0.218</v>
      </c>
      <c r="T102" s="4">
        <v>0.20399999999999999</v>
      </c>
      <c r="U102" s="4">
        <v>0.22500000000000001</v>
      </c>
      <c r="V102" s="4">
        <v>0.219</v>
      </c>
      <c r="W102" s="4">
        <v>0.26800000000000002</v>
      </c>
      <c r="X102" s="4">
        <v>0.27100000000000002</v>
      </c>
      <c r="Y102" s="4">
        <v>0.307</v>
      </c>
      <c r="Z102" s="4">
        <v>0.318</v>
      </c>
      <c r="AA102" s="4">
        <v>0.371</v>
      </c>
      <c r="AB102" s="4">
        <v>0.45200000000000001</v>
      </c>
      <c r="AC102" s="4">
        <v>0.59899999999999998</v>
      </c>
      <c r="AD102" s="4">
        <v>0.81899999999999995</v>
      </c>
      <c r="AE102" s="4">
        <v>0.73399999999999999</v>
      </c>
      <c r="AF102" s="4">
        <v>0.78600000000000003</v>
      </c>
      <c r="AG102" s="4">
        <v>1.792</v>
      </c>
      <c r="AH102" s="4">
        <v>1.75</v>
      </c>
      <c r="AI102" s="4">
        <v>2.4889999999999999</v>
      </c>
      <c r="AJ102" s="4">
        <v>3.5129999999999999</v>
      </c>
      <c r="AK102" s="4">
        <v>2.4710000000000001</v>
      </c>
      <c r="AL102" s="4">
        <v>3.2930000000000001</v>
      </c>
      <c r="AM102" s="4">
        <v>2.6930000000000001</v>
      </c>
      <c r="AN102" s="4">
        <v>2.3519999999999999</v>
      </c>
      <c r="AO102" s="4">
        <v>1.996</v>
      </c>
      <c r="AP102" s="4">
        <v>5.3179999999999996</v>
      </c>
      <c r="AQ102" s="4">
        <v>3.766</v>
      </c>
      <c r="AR102" s="4">
        <v>4.9870000000000001</v>
      </c>
      <c r="AS102" s="4">
        <v>3.4119999999999999</v>
      </c>
      <c r="AT102" s="4">
        <v>4.24</v>
      </c>
      <c r="AU102" s="4">
        <v>4.3550000000000004</v>
      </c>
      <c r="AV102" s="4">
        <v>4.2460000000000004</v>
      </c>
      <c r="AW102" s="4">
        <v>3.8940000000000001</v>
      </c>
      <c r="AX102" s="4">
        <v>3.9350000000000001</v>
      </c>
      <c r="AY102" s="4">
        <v>6.26</v>
      </c>
      <c r="AZ102" s="4">
        <v>4.7220000000000004</v>
      </c>
      <c r="BA102" s="4">
        <v>14.378</v>
      </c>
      <c r="BB102" s="4">
        <v>9.3759999999999994</v>
      </c>
      <c r="BC102" s="4">
        <v>5.7149999999999999</v>
      </c>
      <c r="BD102" s="4">
        <v>5.61</v>
      </c>
      <c r="BE102" s="4">
        <v>6.1210000000000004</v>
      </c>
      <c r="BF102" s="4">
        <v>5.2549999999999999</v>
      </c>
      <c r="BG102" s="4">
        <v>7.6029999999999998</v>
      </c>
      <c r="BH102" s="4">
        <v>8.8239999999999998</v>
      </c>
      <c r="BI102" s="4">
        <v>8.1229999999999993</v>
      </c>
      <c r="BJ102" s="4">
        <v>8.7080000000000002</v>
      </c>
      <c r="BK102" s="4">
        <v>7.9260000000000002</v>
      </c>
      <c r="BL102" s="4">
        <v>7.6349999999999998</v>
      </c>
      <c r="BM102" s="4">
        <v>6.1040000000000001</v>
      </c>
      <c r="BN102" s="4">
        <v>5.9459999999999997</v>
      </c>
      <c r="BO102" s="4">
        <v>6.133</v>
      </c>
      <c r="BP102" s="4">
        <v>5.5010000000000003</v>
      </c>
      <c r="BQ102" s="4">
        <v>7.1280000000000001</v>
      </c>
      <c r="BR102" s="4">
        <v>6.6440000000000001</v>
      </c>
      <c r="BS102" s="4">
        <v>7.1920000000000002</v>
      </c>
      <c r="BT102" s="4">
        <v>6.5119999999999996</v>
      </c>
      <c r="BU102" s="4">
        <v>4.1180000000000003</v>
      </c>
      <c r="BV102" s="4">
        <v>5.4050000000000002</v>
      </c>
      <c r="BW102" s="4">
        <v>4.923</v>
      </c>
      <c r="BX102" s="4">
        <v>5.74</v>
      </c>
    </row>
    <row r="103" spans="1:76" x14ac:dyDescent="0.2">
      <c r="A103" s="3" t="s">
        <v>196</v>
      </c>
      <c r="B103" s="3" t="s">
        <v>197</v>
      </c>
      <c r="AF103" s="4">
        <v>0.182</v>
      </c>
      <c r="AG103" s="4">
        <v>0.20399999999999999</v>
      </c>
      <c r="AH103" s="4">
        <v>0.27300000000000002</v>
      </c>
      <c r="AI103" s="4">
        <v>0.28000000000000003</v>
      </c>
      <c r="AJ103" s="4">
        <v>0.35099999999999998</v>
      </c>
      <c r="AK103" s="4">
        <v>0.41899999999999998</v>
      </c>
      <c r="AL103" s="4">
        <v>0.38700000000000001</v>
      </c>
      <c r="AM103" s="4">
        <v>0.36399999999999999</v>
      </c>
      <c r="AN103" s="4">
        <v>0.41499999999999998</v>
      </c>
      <c r="AO103" s="4">
        <v>0.47799999999999998</v>
      </c>
      <c r="AP103" s="4">
        <v>0.55400000000000005</v>
      </c>
      <c r="AQ103" s="4">
        <v>0.46899999999999997</v>
      </c>
      <c r="AR103" s="4">
        <v>0.65400000000000003</v>
      </c>
      <c r="AS103" s="4">
        <v>0.81899999999999995</v>
      </c>
      <c r="AT103" s="4">
        <v>0.80400000000000005</v>
      </c>
      <c r="AU103" s="4">
        <v>0.86599999999999999</v>
      </c>
      <c r="AV103" s="4">
        <v>0.89300000000000002</v>
      </c>
      <c r="AW103" s="4">
        <v>0.86399999999999999</v>
      </c>
      <c r="AX103" s="4">
        <v>1.3720000000000001</v>
      </c>
      <c r="AY103" s="4">
        <v>2.0579999999999998</v>
      </c>
      <c r="AZ103" s="4">
        <v>1.962</v>
      </c>
      <c r="BA103" s="4">
        <v>1.7769999999999999</v>
      </c>
      <c r="BB103" s="4">
        <v>1.7450000000000001</v>
      </c>
      <c r="BC103" s="4">
        <v>1.9359999999999999</v>
      </c>
      <c r="BD103" s="4">
        <v>1.8049999999999999</v>
      </c>
      <c r="BE103" s="4">
        <v>1.974</v>
      </c>
      <c r="BF103" s="4">
        <v>1.786</v>
      </c>
      <c r="BG103" s="4">
        <v>1.821</v>
      </c>
      <c r="BH103" s="4">
        <v>2.552</v>
      </c>
      <c r="BI103" s="4">
        <v>3.4630000000000001</v>
      </c>
      <c r="BJ103" s="4">
        <v>3.681</v>
      </c>
      <c r="BK103" s="4">
        <v>4.7240000000000002</v>
      </c>
      <c r="BL103" s="4">
        <v>4.6509999999999998</v>
      </c>
      <c r="BM103" s="4">
        <v>3.903</v>
      </c>
      <c r="BN103" s="4">
        <v>2.766</v>
      </c>
      <c r="BO103" s="4">
        <v>2.1269999999999998</v>
      </c>
      <c r="BP103" s="4">
        <v>2.48</v>
      </c>
      <c r="BQ103" s="4">
        <v>2.778</v>
      </c>
      <c r="BR103" s="4">
        <v>3.5720000000000001</v>
      </c>
      <c r="BS103" s="4">
        <v>3.6160000000000001</v>
      </c>
      <c r="BT103" s="4">
        <v>3.9260000000000002</v>
      </c>
      <c r="BU103" s="4">
        <v>3.1589999999999998</v>
      </c>
      <c r="BV103" s="4">
        <v>3.4929999999999999</v>
      </c>
      <c r="BW103" s="4">
        <v>3.7010000000000001</v>
      </c>
      <c r="BX103" s="4">
        <v>4.3979999999999997</v>
      </c>
    </row>
    <row r="104" spans="1:76" x14ac:dyDescent="0.2">
      <c r="A104" s="3" t="s">
        <v>198</v>
      </c>
      <c r="B104" s="3" t="s">
        <v>199</v>
      </c>
      <c r="AF104" s="4">
        <v>0.60399999999999998</v>
      </c>
      <c r="AG104" s="4">
        <v>1.589</v>
      </c>
      <c r="AH104" s="4">
        <v>1.4770000000000001</v>
      </c>
      <c r="AI104" s="4">
        <v>2.2090000000000001</v>
      </c>
      <c r="AJ104" s="4">
        <v>3.1629999999999998</v>
      </c>
      <c r="AK104" s="4">
        <v>2.052</v>
      </c>
      <c r="AL104" s="4">
        <v>2.9060000000000001</v>
      </c>
      <c r="AM104" s="4">
        <v>2.3290000000000002</v>
      </c>
      <c r="AN104" s="4">
        <v>1.9379999999999999</v>
      </c>
      <c r="AO104" s="4">
        <v>1.5189999999999999</v>
      </c>
      <c r="AP104" s="4">
        <v>4.7649999999999997</v>
      </c>
      <c r="AQ104" s="4">
        <v>3.2970000000000002</v>
      </c>
      <c r="AR104" s="4">
        <v>4.3339999999999996</v>
      </c>
      <c r="AS104" s="4">
        <v>2.593</v>
      </c>
      <c r="AT104" s="4">
        <v>3.4369999999999998</v>
      </c>
      <c r="AU104" s="4">
        <v>3.4889999999999999</v>
      </c>
      <c r="AV104" s="4">
        <v>3.3530000000000002</v>
      </c>
      <c r="AW104" s="4">
        <v>3.03</v>
      </c>
      <c r="AX104" s="4">
        <v>2.5630000000000002</v>
      </c>
      <c r="AY104" s="4">
        <v>4.202</v>
      </c>
      <c r="AZ104" s="4">
        <v>2.76</v>
      </c>
      <c r="BA104" s="4">
        <v>12.601000000000001</v>
      </c>
      <c r="BB104" s="4">
        <v>7.6310000000000002</v>
      </c>
      <c r="BC104" s="4">
        <v>3.7789999999999999</v>
      </c>
      <c r="BD104" s="4">
        <v>3.8050000000000002</v>
      </c>
      <c r="BE104" s="4">
        <v>4.1470000000000002</v>
      </c>
      <c r="BF104" s="4">
        <v>3.4689999999999999</v>
      </c>
      <c r="BG104" s="4">
        <v>5.782</v>
      </c>
      <c r="BH104" s="4">
        <v>6.2720000000000002</v>
      </c>
      <c r="BI104" s="4">
        <v>4.66</v>
      </c>
      <c r="BJ104" s="4">
        <v>5.0270000000000001</v>
      </c>
      <c r="BK104" s="4">
        <v>3.202</v>
      </c>
      <c r="BL104" s="4">
        <v>2.984</v>
      </c>
      <c r="BM104" s="4">
        <v>2.2010000000000001</v>
      </c>
      <c r="BN104" s="4">
        <v>3.18</v>
      </c>
      <c r="BO104" s="4">
        <v>4.0060000000000002</v>
      </c>
      <c r="BP104" s="4">
        <v>3.0209999999999999</v>
      </c>
      <c r="BQ104" s="4">
        <v>4.3499999999999996</v>
      </c>
      <c r="BR104" s="4">
        <v>3.0720000000000001</v>
      </c>
      <c r="BS104" s="4">
        <v>3.5760000000000001</v>
      </c>
      <c r="BT104" s="4">
        <v>2.5859999999999999</v>
      </c>
      <c r="BU104" s="4">
        <v>0.95899999999999996</v>
      </c>
      <c r="BV104" s="4">
        <v>1.9119999999999999</v>
      </c>
      <c r="BW104" s="4">
        <v>1.222</v>
      </c>
      <c r="BX104" s="4">
        <v>1.3420000000000001</v>
      </c>
    </row>
    <row r="105" spans="1:76" x14ac:dyDescent="0.2">
      <c r="A105" s="3" t="s">
        <v>200</v>
      </c>
      <c r="B105" s="3" t="s">
        <v>201</v>
      </c>
      <c r="C105" s="4">
        <v>-6.4000000000000001E-2</v>
      </c>
      <c r="D105" s="4">
        <v>-7.0999999999999994E-2</v>
      </c>
      <c r="E105" s="4">
        <v>-7.8E-2</v>
      </c>
      <c r="F105" s="4">
        <v>-7.0000000000000007E-2</v>
      </c>
      <c r="G105" s="4">
        <v>-6.3E-2</v>
      </c>
      <c r="H105" s="4">
        <v>-6.8000000000000005E-2</v>
      </c>
      <c r="I105" s="4">
        <v>-7.9000000000000001E-2</v>
      </c>
      <c r="J105" s="4">
        <v>-9.2999999999999999E-2</v>
      </c>
      <c r="K105" s="4">
        <v>-0.122</v>
      </c>
      <c r="L105" s="4">
        <v>-0.156</v>
      </c>
      <c r="M105" s="4">
        <v>-0.17399999999999999</v>
      </c>
      <c r="N105" s="4">
        <v>-0.18099999999999999</v>
      </c>
      <c r="O105" s="4">
        <v>-0.19400000000000001</v>
      </c>
      <c r="P105" s="4">
        <v>-0.20799999999999999</v>
      </c>
      <c r="Q105" s="4">
        <v>-0.22600000000000001</v>
      </c>
      <c r="R105" s="4">
        <v>-0.248</v>
      </c>
      <c r="S105" s="4">
        <v>-0.26400000000000001</v>
      </c>
      <c r="T105" s="4">
        <v>-0.32</v>
      </c>
      <c r="U105" s="4">
        <v>-0.36199999999999999</v>
      </c>
      <c r="V105" s="4">
        <v>-0.38300000000000001</v>
      </c>
      <c r="W105" s="4">
        <v>-0.42899999999999999</v>
      </c>
      <c r="X105" s="4">
        <v>-0.497</v>
      </c>
      <c r="Y105" s="4">
        <v>-0.54200000000000004</v>
      </c>
      <c r="Z105" s="4">
        <v>-0.52</v>
      </c>
      <c r="AA105" s="4">
        <v>-0.57099999999999995</v>
      </c>
      <c r="AB105" s="4">
        <v>-0.65600000000000003</v>
      </c>
      <c r="AC105" s="4">
        <v>-0.91300000000000003</v>
      </c>
      <c r="AD105" s="4">
        <v>-0.74299999999999999</v>
      </c>
      <c r="AE105" s="4">
        <v>-0.96199999999999997</v>
      </c>
      <c r="AF105" s="4">
        <v>-1.2310000000000001</v>
      </c>
      <c r="AG105" s="4">
        <v>-1.413</v>
      </c>
      <c r="AH105" s="4">
        <v>-1.6120000000000001</v>
      </c>
      <c r="AI105" s="4">
        <v>-2.2850000000000001</v>
      </c>
      <c r="AJ105" s="4">
        <v>-2.5510000000000002</v>
      </c>
      <c r="AK105" s="4">
        <v>-2.6480000000000001</v>
      </c>
      <c r="AL105" s="4">
        <v>-2.7090000000000001</v>
      </c>
      <c r="AM105" s="4">
        <v>-2.625</v>
      </c>
      <c r="AN105" s="4">
        <v>-3.4750000000000001</v>
      </c>
      <c r="AO105" s="4">
        <v>-3.335</v>
      </c>
      <c r="AP105" s="4">
        <v>-4.0209999999999999</v>
      </c>
      <c r="AQ105" s="4">
        <v>-4.2709999999999999</v>
      </c>
      <c r="AR105" s="4">
        <v>-4.7300000000000004</v>
      </c>
      <c r="AS105" s="4">
        <v>-5.84</v>
      </c>
      <c r="AT105" s="4">
        <v>-5.3460000000000001</v>
      </c>
      <c r="AU105" s="4">
        <v>-5.8710000000000004</v>
      </c>
      <c r="AV105" s="4">
        <v>-6.1040000000000001</v>
      </c>
      <c r="AW105" s="4">
        <v>-5.9969999999999999</v>
      </c>
      <c r="AX105" s="4">
        <v>-8.298</v>
      </c>
      <c r="AY105" s="4">
        <v>-8.9830000000000005</v>
      </c>
      <c r="AZ105" s="4">
        <v>-7.5350000000000001</v>
      </c>
      <c r="BA105" s="4">
        <v>-8.5739999999999998</v>
      </c>
      <c r="BB105" s="4">
        <v>-9.1349999999999998</v>
      </c>
      <c r="BC105" s="4">
        <v>-8.8320000000000007</v>
      </c>
      <c r="BD105" s="4">
        <v>-9.5419999999999998</v>
      </c>
      <c r="BE105" s="4">
        <v>-10.176</v>
      </c>
      <c r="BF105" s="4">
        <v>-10.936</v>
      </c>
      <c r="BG105" s="4">
        <v>-11.999000000000001</v>
      </c>
      <c r="BH105" s="4">
        <v>-10.976000000000001</v>
      </c>
      <c r="BI105" s="4">
        <v>-10.976000000000001</v>
      </c>
      <c r="BJ105" s="4">
        <v>-10.432</v>
      </c>
      <c r="BK105" s="4">
        <v>-10.114000000000001</v>
      </c>
      <c r="BL105" s="4">
        <v>-9.8689999999999998</v>
      </c>
      <c r="BM105" s="4">
        <v>-10.712999999999999</v>
      </c>
      <c r="BN105" s="4">
        <v>-11.339</v>
      </c>
      <c r="BO105" s="4">
        <v>-12.262</v>
      </c>
      <c r="BP105" s="4">
        <v>-12.542</v>
      </c>
      <c r="BQ105" s="4">
        <v>-14.292</v>
      </c>
      <c r="BR105" s="4">
        <v>-14.491</v>
      </c>
      <c r="BS105" s="4">
        <v>-16.366</v>
      </c>
      <c r="BT105" s="4">
        <v>-16.574000000000002</v>
      </c>
      <c r="BU105" s="4">
        <v>-18.117000000000001</v>
      </c>
      <c r="BV105" s="4">
        <v>-17.015999999999998</v>
      </c>
      <c r="BW105" s="4">
        <v>-20.780999999999999</v>
      </c>
      <c r="BX105" s="4">
        <v>-21.344000000000001</v>
      </c>
    </row>
    <row r="106" spans="1:76" x14ac:dyDescent="0.2">
      <c r="A106" s="3" t="s">
        <v>202</v>
      </c>
      <c r="B106" s="3" t="s">
        <v>203</v>
      </c>
      <c r="AF106" s="4">
        <v>-0.69</v>
      </c>
      <c r="AG106" s="4">
        <v>-0.874</v>
      </c>
      <c r="AH106" s="4">
        <v>-0.95899999999999996</v>
      </c>
      <c r="AI106" s="4">
        <v>-1.4770000000000001</v>
      </c>
      <c r="AJ106" s="4">
        <v>-1.327</v>
      </c>
      <c r="AK106" s="4">
        <v>-1.583</v>
      </c>
      <c r="AL106" s="4">
        <v>-1.645</v>
      </c>
      <c r="AM106" s="4">
        <v>-1.82</v>
      </c>
      <c r="AN106" s="4">
        <v>-2.4969999999999999</v>
      </c>
      <c r="AO106" s="4">
        <v>-2.629</v>
      </c>
      <c r="AP106" s="4">
        <v>-3.1219999999999999</v>
      </c>
      <c r="AQ106" s="4">
        <v>-3.35</v>
      </c>
      <c r="AR106" s="4">
        <v>-3.8610000000000002</v>
      </c>
      <c r="AS106" s="4">
        <v>-4.3460000000000001</v>
      </c>
      <c r="AT106" s="4">
        <v>-4.3710000000000004</v>
      </c>
      <c r="AU106" s="4">
        <v>-4.26</v>
      </c>
      <c r="AV106" s="4">
        <v>-4.5620000000000003</v>
      </c>
      <c r="AW106" s="4">
        <v>-4.2610000000000001</v>
      </c>
      <c r="AX106" s="4">
        <v>-4.8419999999999996</v>
      </c>
      <c r="AY106" s="4">
        <v>-6.0940000000000003</v>
      </c>
      <c r="AZ106" s="4">
        <v>-5.5940000000000003</v>
      </c>
      <c r="BA106" s="4">
        <v>-6.5620000000000003</v>
      </c>
      <c r="BB106" s="4">
        <v>-6.907</v>
      </c>
      <c r="BC106" s="4">
        <v>-7.3129999999999997</v>
      </c>
      <c r="BD106" s="4">
        <v>-6.9870000000000001</v>
      </c>
      <c r="BE106" s="4">
        <v>-7.274</v>
      </c>
      <c r="BF106" s="4">
        <v>-8.61</v>
      </c>
      <c r="BG106" s="4">
        <v>-9.0060000000000002</v>
      </c>
      <c r="BH106" s="4">
        <v>-8.3460000000000001</v>
      </c>
      <c r="BI106" s="4">
        <v>-8.91</v>
      </c>
      <c r="BJ106" s="4">
        <v>-7.8940000000000001</v>
      </c>
      <c r="BK106" s="4">
        <v>-7.4619999999999997</v>
      </c>
      <c r="BL106" s="4">
        <v>-7.7380000000000004</v>
      </c>
      <c r="BM106" s="4">
        <v>-8.6679999999999993</v>
      </c>
      <c r="BN106" s="4">
        <v>-9.0679999999999996</v>
      </c>
      <c r="BO106" s="4">
        <v>-9.59</v>
      </c>
      <c r="BP106" s="4">
        <v>-10.371</v>
      </c>
      <c r="BQ106" s="4">
        <v>-12.311999999999999</v>
      </c>
      <c r="BR106" s="4">
        <v>-12.481</v>
      </c>
      <c r="BS106" s="4">
        <v>-14.332000000000001</v>
      </c>
      <c r="BT106" s="4">
        <v>-14.387</v>
      </c>
      <c r="BU106" s="4">
        <v>-15.236000000000001</v>
      </c>
      <c r="BV106" s="4">
        <v>-15.029</v>
      </c>
      <c r="BW106" s="4">
        <v>-18.605</v>
      </c>
      <c r="BX106" s="4">
        <v>-18.571000000000002</v>
      </c>
    </row>
    <row r="107" spans="1:76" x14ac:dyDescent="0.2">
      <c r="A107" s="3" t="s">
        <v>204</v>
      </c>
      <c r="B107" s="3" t="s">
        <v>205</v>
      </c>
    </row>
    <row r="108" spans="1:76" x14ac:dyDescent="0.2">
      <c r="A108" s="3" t="s">
        <v>206</v>
      </c>
      <c r="B108" s="3" t="s">
        <v>207</v>
      </c>
      <c r="AF108" s="4">
        <v>-0.54</v>
      </c>
      <c r="AG108" s="4">
        <v>-0.54</v>
      </c>
      <c r="AH108" s="4">
        <v>-0.65300000000000002</v>
      </c>
      <c r="AI108" s="4">
        <v>-0.80800000000000005</v>
      </c>
      <c r="AJ108" s="4">
        <v>-1.224</v>
      </c>
      <c r="AK108" s="4">
        <v>-1.0649999999999999</v>
      </c>
      <c r="AL108" s="4">
        <v>-1.0640000000000001</v>
      </c>
      <c r="AM108" s="4">
        <v>-0.80500000000000005</v>
      </c>
      <c r="AN108" s="4">
        <v>-0.97799999999999998</v>
      </c>
      <c r="AO108" s="4">
        <v>-0.70699999999999996</v>
      </c>
      <c r="AP108" s="4">
        <v>-0.89900000000000002</v>
      </c>
      <c r="AQ108" s="4">
        <v>-0.92100000000000004</v>
      </c>
      <c r="AR108" s="4">
        <v>-0.86899999999999999</v>
      </c>
      <c r="AS108" s="4">
        <v>-1.494</v>
      </c>
      <c r="AT108" s="4">
        <v>-0.97399999999999998</v>
      </c>
      <c r="AU108" s="4">
        <v>-1.611</v>
      </c>
      <c r="AV108" s="4">
        <v>-1.542</v>
      </c>
      <c r="AW108" s="4">
        <v>-1.736</v>
      </c>
      <c r="AX108" s="4">
        <v>-3.456</v>
      </c>
      <c r="AY108" s="4">
        <v>-2.8889999999999998</v>
      </c>
      <c r="AZ108" s="4">
        <v>-1.9410000000000001</v>
      </c>
      <c r="BA108" s="4">
        <v>-2.012</v>
      </c>
      <c r="BB108" s="4">
        <v>-2.2280000000000002</v>
      </c>
      <c r="BC108" s="4">
        <v>-1.5189999999999999</v>
      </c>
      <c r="BD108" s="4">
        <v>-2.5550000000000002</v>
      </c>
      <c r="BE108" s="4">
        <v>-2.9020000000000001</v>
      </c>
      <c r="BF108" s="4">
        <v>-2.3260000000000001</v>
      </c>
      <c r="BG108" s="4">
        <v>-2.9929999999999999</v>
      </c>
      <c r="BH108" s="4">
        <v>-2.63</v>
      </c>
      <c r="BI108" s="4">
        <v>-2.0659999999999998</v>
      </c>
      <c r="BJ108" s="4">
        <v>-2.5379999999999998</v>
      </c>
      <c r="BK108" s="4">
        <v>-2.6520000000000001</v>
      </c>
      <c r="BL108" s="4">
        <v>-2.1309999999999998</v>
      </c>
      <c r="BM108" s="4">
        <v>-2.0449999999999999</v>
      </c>
      <c r="BN108" s="4">
        <v>-2.2709999999999999</v>
      </c>
      <c r="BO108" s="4">
        <v>-2.6720000000000002</v>
      </c>
      <c r="BP108" s="4">
        <v>-2.1709999999999998</v>
      </c>
      <c r="BQ108" s="4">
        <v>-1.98</v>
      </c>
      <c r="BR108" s="4">
        <v>-2.0099999999999998</v>
      </c>
      <c r="BS108" s="4">
        <v>-2.0339999999999998</v>
      </c>
      <c r="BT108" s="4">
        <v>-2.1869999999999998</v>
      </c>
      <c r="BU108" s="4">
        <v>-2.8809999999999998</v>
      </c>
      <c r="BV108" s="4">
        <v>-1.9870000000000001</v>
      </c>
      <c r="BW108" s="4">
        <v>-2.1760000000000002</v>
      </c>
      <c r="BX108" s="4">
        <v>-2.7730000000000001</v>
      </c>
    </row>
    <row r="109" spans="1:76" x14ac:dyDescent="0.2">
      <c r="B109" t="s">
        <v>83</v>
      </c>
    </row>
    <row r="110" spans="1:76" x14ac:dyDescent="0.2">
      <c r="A110" s="3" t="s">
        <v>208</v>
      </c>
      <c r="B110" s="3" t="s">
        <v>209</v>
      </c>
      <c r="C110" s="4">
        <v>0.77500000000000002</v>
      </c>
      <c r="D110" s="4">
        <v>0.99099999999999999</v>
      </c>
      <c r="E110" s="4">
        <v>1.4119999999999999</v>
      </c>
      <c r="F110" s="4">
        <v>1.6639999999999999</v>
      </c>
      <c r="G110" s="4">
        <v>1.661</v>
      </c>
      <c r="H110" s="4">
        <v>1.9690000000000001</v>
      </c>
      <c r="I110" s="4">
        <v>2.246</v>
      </c>
      <c r="J110" s="4">
        <v>2.415</v>
      </c>
      <c r="K110" s="4">
        <v>2.9510000000000001</v>
      </c>
      <c r="L110" s="4">
        <v>3.3239999999999998</v>
      </c>
      <c r="M110" s="4">
        <v>3.4660000000000002</v>
      </c>
      <c r="N110" s="4">
        <v>3.9380000000000002</v>
      </c>
      <c r="O110" s="4">
        <v>4.0780000000000003</v>
      </c>
      <c r="P110" s="4">
        <v>4.7480000000000002</v>
      </c>
      <c r="Q110" s="4">
        <v>5.3890000000000002</v>
      </c>
      <c r="R110" s="4">
        <v>6.4279999999999999</v>
      </c>
      <c r="S110" s="4">
        <v>7.2</v>
      </c>
      <c r="T110" s="4">
        <v>8.1</v>
      </c>
      <c r="U110" s="4">
        <v>8.5640000000000001</v>
      </c>
      <c r="V110" s="4">
        <v>9.6449999999999996</v>
      </c>
      <c r="W110" s="4">
        <v>10.888</v>
      </c>
      <c r="X110" s="4">
        <v>11.981</v>
      </c>
      <c r="Y110" s="4">
        <v>13.298999999999999</v>
      </c>
      <c r="Z110" s="4">
        <v>15.805999999999999</v>
      </c>
      <c r="AA110" s="4">
        <v>18.457999999999998</v>
      </c>
      <c r="AB110" s="4">
        <v>22.131</v>
      </c>
      <c r="AC110" s="4">
        <v>22.478000000000002</v>
      </c>
      <c r="AD110" s="4">
        <v>25.658000000000001</v>
      </c>
      <c r="AE110" s="4">
        <v>27.824000000000002</v>
      </c>
      <c r="AF110" s="4">
        <v>32.158000000000001</v>
      </c>
      <c r="AG110" s="4">
        <v>36.930999999999997</v>
      </c>
      <c r="AH110" s="4">
        <v>42.427999999999997</v>
      </c>
      <c r="AI110" s="4">
        <v>43.921999999999997</v>
      </c>
      <c r="AJ110" s="4">
        <v>46.607999999999997</v>
      </c>
      <c r="AK110" s="4">
        <v>47.911000000000001</v>
      </c>
      <c r="AL110" s="4">
        <v>49.847999999999999</v>
      </c>
      <c r="AM110" s="4">
        <v>48.927</v>
      </c>
      <c r="AN110" s="4">
        <v>52.070999999999998</v>
      </c>
      <c r="AO110" s="4">
        <v>57.421999999999997</v>
      </c>
      <c r="AP110" s="4">
        <v>62.857999999999997</v>
      </c>
      <c r="AQ110" s="4">
        <v>69.918999999999997</v>
      </c>
      <c r="AR110" s="4">
        <v>70.926000000000002</v>
      </c>
      <c r="AS110" s="4">
        <v>67.465000000000003</v>
      </c>
      <c r="AT110" s="4">
        <v>64.391000000000005</v>
      </c>
      <c r="AU110" s="4">
        <v>61.741</v>
      </c>
      <c r="AV110" s="4">
        <v>65.831000000000003</v>
      </c>
      <c r="AW110" s="4">
        <v>67.125</v>
      </c>
      <c r="AX110" s="4">
        <v>66.444999999999993</v>
      </c>
      <c r="AY110" s="4">
        <v>69.635999999999996</v>
      </c>
      <c r="AZ110" s="4">
        <v>74.369</v>
      </c>
      <c r="BA110" s="4">
        <v>80.466999999999999</v>
      </c>
      <c r="BB110" s="4">
        <v>83.608000000000004</v>
      </c>
      <c r="BC110" s="4">
        <v>86.968000000000004</v>
      </c>
      <c r="BD110" s="4">
        <v>91.209000000000003</v>
      </c>
      <c r="BE110" s="4">
        <v>96.215000000000003</v>
      </c>
      <c r="BF110" s="4">
        <v>106.834</v>
      </c>
      <c r="BG110" s="4">
        <v>111.267</v>
      </c>
      <c r="BH110" s="4">
        <v>122.73399999999999</v>
      </c>
      <c r="BI110" s="4">
        <v>131.505</v>
      </c>
      <c r="BJ110" s="4">
        <v>133.61199999999999</v>
      </c>
      <c r="BK110" s="4">
        <v>114.78</v>
      </c>
      <c r="BL110" s="4">
        <v>118.548</v>
      </c>
      <c r="BM110" s="4">
        <v>123.395</v>
      </c>
      <c r="BN110" s="4">
        <v>121.648</v>
      </c>
      <c r="BO110" s="4">
        <v>120.518</v>
      </c>
      <c r="BP110" s="4">
        <v>119.934</v>
      </c>
      <c r="BQ110" s="4">
        <v>119.217</v>
      </c>
      <c r="BR110" s="4">
        <v>122.47199999999999</v>
      </c>
      <c r="BS110" s="4">
        <v>132.11000000000001</v>
      </c>
      <c r="BT110" s="4">
        <v>137.989</v>
      </c>
      <c r="BU110" s="4">
        <v>144.07900000000001</v>
      </c>
      <c r="BV110" s="4">
        <v>135.83600000000001</v>
      </c>
      <c r="BW110" s="4">
        <v>162.25299999999999</v>
      </c>
      <c r="BX110" s="4">
        <v>173.536</v>
      </c>
    </row>
    <row r="111" spans="1:76" x14ac:dyDescent="0.2">
      <c r="A111" s="3" t="s">
        <v>210</v>
      </c>
      <c r="B111" s="3" t="s">
        <v>211</v>
      </c>
      <c r="C111" s="4">
        <v>0.66700000000000004</v>
      </c>
      <c r="D111" s="4">
        <v>0.75700000000000001</v>
      </c>
      <c r="E111" s="4">
        <v>1.0960000000000001</v>
      </c>
      <c r="F111" s="4">
        <v>1.44</v>
      </c>
      <c r="G111" s="4">
        <v>1.53</v>
      </c>
      <c r="H111" s="4">
        <v>1.76</v>
      </c>
      <c r="I111" s="4">
        <v>2.0539999999999998</v>
      </c>
      <c r="J111" s="4">
        <v>2.2229999999999999</v>
      </c>
      <c r="K111" s="4">
        <v>2.645</v>
      </c>
      <c r="L111" s="4">
        <v>3.03</v>
      </c>
      <c r="M111" s="4">
        <v>3.2480000000000002</v>
      </c>
      <c r="N111" s="4">
        <v>3.48</v>
      </c>
      <c r="O111" s="4">
        <v>4.0140000000000002</v>
      </c>
      <c r="P111" s="4">
        <v>4.2050000000000001</v>
      </c>
      <c r="Q111" s="4">
        <v>5.0460000000000003</v>
      </c>
      <c r="R111" s="4">
        <v>5.9859999999999998</v>
      </c>
      <c r="S111" s="4">
        <v>6.67</v>
      </c>
      <c r="T111" s="4">
        <v>7.5119999999999996</v>
      </c>
      <c r="U111" s="4">
        <v>8.2330000000000005</v>
      </c>
      <c r="V111" s="4">
        <v>9.2799999999999994</v>
      </c>
      <c r="W111" s="4">
        <v>10.446999999999999</v>
      </c>
      <c r="X111" s="4">
        <v>11.382</v>
      </c>
      <c r="Y111" s="4">
        <v>13.102</v>
      </c>
      <c r="Z111" s="4">
        <v>14.932</v>
      </c>
      <c r="AA111" s="4">
        <v>17.689</v>
      </c>
      <c r="AB111" s="4">
        <v>21.55</v>
      </c>
      <c r="AC111" s="4">
        <v>22.454000000000001</v>
      </c>
      <c r="AD111" s="4">
        <v>25.067</v>
      </c>
      <c r="AE111" s="4">
        <v>27.138999999999999</v>
      </c>
      <c r="AF111" s="4">
        <v>31.202000000000002</v>
      </c>
      <c r="AG111" s="4">
        <v>35.774000000000001</v>
      </c>
      <c r="AH111" s="4">
        <v>41.189</v>
      </c>
      <c r="AI111" s="4">
        <v>44.011000000000003</v>
      </c>
      <c r="AJ111" s="4">
        <v>46.365000000000002</v>
      </c>
      <c r="AK111" s="4">
        <v>48.110999999999997</v>
      </c>
      <c r="AL111" s="4">
        <v>49.521000000000001</v>
      </c>
      <c r="AM111" s="4">
        <v>49.616</v>
      </c>
      <c r="AN111" s="4">
        <v>52.247999999999998</v>
      </c>
      <c r="AO111" s="4">
        <v>56.162999999999997</v>
      </c>
      <c r="AP111" s="4">
        <v>61.494999999999997</v>
      </c>
      <c r="AQ111" s="4">
        <v>68.366</v>
      </c>
      <c r="AR111" s="4">
        <v>69.453999999999994</v>
      </c>
      <c r="AS111" s="4">
        <v>66.332999999999998</v>
      </c>
      <c r="AT111" s="4">
        <v>63.793999999999997</v>
      </c>
      <c r="AU111" s="4">
        <v>61.25</v>
      </c>
      <c r="AV111" s="4">
        <v>64.876999999999995</v>
      </c>
      <c r="AW111" s="4">
        <v>65.878</v>
      </c>
      <c r="AX111" s="4">
        <v>65.438000000000002</v>
      </c>
      <c r="AY111" s="4">
        <v>68.897999999999996</v>
      </c>
      <c r="AZ111" s="4">
        <v>73.022999999999996</v>
      </c>
      <c r="BA111" s="4">
        <v>78.808000000000007</v>
      </c>
      <c r="BB111" s="4">
        <v>82.07</v>
      </c>
      <c r="BC111" s="4">
        <v>84.745999999999995</v>
      </c>
      <c r="BD111" s="4">
        <v>89.403000000000006</v>
      </c>
      <c r="BE111" s="4">
        <v>94.626999999999995</v>
      </c>
      <c r="BF111" s="4">
        <v>102.251</v>
      </c>
      <c r="BG111" s="4">
        <v>109.935</v>
      </c>
      <c r="BH111" s="4">
        <v>121.166</v>
      </c>
      <c r="BI111" s="4">
        <v>129.809</v>
      </c>
      <c r="BJ111" s="4">
        <v>132.35300000000001</v>
      </c>
      <c r="BK111" s="4">
        <v>114.533</v>
      </c>
      <c r="BL111" s="4">
        <v>117.878</v>
      </c>
      <c r="BM111" s="4">
        <v>122.104</v>
      </c>
      <c r="BN111" s="4">
        <v>121.38500000000001</v>
      </c>
      <c r="BO111" s="4">
        <v>120.117</v>
      </c>
      <c r="BP111" s="4">
        <v>118.953</v>
      </c>
      <c r="BQ111" s="4">
        <v>117.753</v>
      </c>
      <c r="BR111" s="4">
        <v>121.32899999999999</v>
      </c>
      <c r="BS111" s="4">
        <v>130.60499999999999</v>
      </c>
      <c r="BT111" s="4">
        <v>135.44900000000001</v>
      </c>
      <c r="BU111" s="4">
        <v>142.40799999999999</v>
      </c>
      <c r="BV111" s="4">
        <v>133.381</v>
      </c>
      <c r="BW111" s="4">
        <v>159.732</v>
      </c>
      <c r="BX111" s="4">
        <v>170.91</v>
      </c>
    </row>
    <row r="112" spans="1:76" x14ac:dyDescent="0.2">
      <c r="A112" s="3" t="s">
        <v>212</v>
      </c>
      <c r="B112" s="3" t="s">
        <v>213</v>
      </c>
      <c r="C112" s="4">
        <v>0.10199999999999999</v>
      </c>
      <c r="D112" s="4">
        <v>0.22600000000000001</v>
      </c>
      <c r="E112" s="4">
        <v>0.30299999999999999</v>
      </c>
      <c r="F112" s="4">
        <v>0.20599999999999999</v>
      </c>
      <c r="G112" s="4">
        <v>0.112</v>
      </c>
      <c r="H112" s="4">
        <v>0.186</v>
      </c>
      <c r="I112" s="4">
        <v>0.16500000000000001</v>
      </c>
      <c r="J112" s="4">
        <v>0.16300000000000001</v>
      </c>
      <c r="K112" s="4">
        <v>0.27200000000000002</v>
      </c>
      <c r="L112" s="4">
        <v>0.255</v>
      </c>
      <c r="M112" s="4">
        <v>0.17499999999999999</v>
      </c>
      <c r="N112" s="4">
        <v>0.41099999999999998</v>
      </c>
      <c r="O112" s="4">
        <v>1.2E-2</v>
      </c>
      <c r="P112" s="4">
        <v>0.48599999999999999</v>
      </c>
      <c r="Q112" s="4">
        <v>0.27700000000000002</v>
      </c>
      <c r="R112" s="4">
        <v>0.36699999999999999</v>
      </c>
      <c r="S112" s="4">
        <v>0.44900000000000001</v>
      </c>
      <c r="T112" s="4">
        <v>0.502</v>
      </c>
      <c r="U112" s="4">
        <v>0.23899999999999999</v>
      </c>
      <c r="V112" s="4">
        <v>0.26500000000000001</v>
      </c>
      <c r="W112" s="4">
        <v>0.32400000000000001</v>
      </c>
      <c r="X112" s="4">
        <v>0.47199999999999998</v>
      </c>
      <c r="Y112" s="4">
        <v>5.8000000000000003E-2</v>
      </c>
      <c r="Z112" s="4">
        <v>0.71899999999999997</v>
      </c>
      <c r="AA112" s="4">
        <v>0.58399999999999996</v>
      </c>
      <c r="AB112" s="4">
        <v>0.36699999999999999</v>
      </c>
      <c r="AC112" s="4">
        <v>-0.20599999999999999</v>
      </c>
      <c r="AD112" s="4">
        <v>0.32700000000000001</v>
      </c>
      <c r="AE112" s="4">
        <v>0.40400000000000003</v>
      </c>
      <c r="AF112" s="4">
        <v>0.64500000000000002</v>
      </c>
      <c r="AG112" s="4">
        <v>0.86399999999999999</v>
      </c>
      <c r="AH112" s="4">
        <v>0.89100000000000001</v>
      </c>
      <c r="AI112" s="4">
        <v>-0.47099999999999997</v>
      </c>
      <c r="AJ112" s="4">
        <v>-0.14000000000000001</v>
      </c>
      <c r="AK112" s="4">
        <v>-0.71</v>
      </c>
      <c r="AL112" s="4">
        <v>-0.20200000000000001</v>
      </c>
      <c r="AM112" s="4">
        <v>-1.2549999999999999</v>
      </c>
      <c r="AN112" s="4">
        <v>-0.76800000000000002</v>
      </c>
      <c r="AO112" s="4">
        <v>0.65500000000000003</v>
      </c>
      <c r="AP112" s="4">
        <v>0.70899999999999996</v>
      </c>
      <c r="AQ112" s="4">
        <v>0.79300000000000004</v>
      </c>
      <c r="AR112" s="4">
        <v>0.64200000000000002</v>
      </c>
      <c r="AS112" s="4">
        <v>0.34599999999999997</v>
      </c>
      <c r="AT112" s="4">
        <v>-9.9000000000000005E-2</v>
      </c>
      <c r="AU112" s="4">
        <v>-0.189</v>
      </c>
      <c r="AV112" s="4">
        <v>0.27500000000000002</v>
      </c>
      <c r="AW112" s="4">
        <v>0.54100000000000004</v>
      </c>
      <c r="AX112" s="4">
        <v>0.317</v>
      </c>
      <c r="AY112" s="4">
        <v>-4.3999999999999997E-2</v>
      </c>
      <c r="AZ112" s="4">
        <v>0.46300000000000002</v>
      </c>
      <c r="BA112" s="4">
        <v>0.66500000000000004</v>
      </c>
      <c r="BB112" s="4">
        <v>0.50700000000000001</v>
      </c>
      <c r="BC112" s="4">
        <v>1.194</v>
      </c>
      <c r="BD112" s="4">
        <v>0.84599999999999997</v>
      </c>
      <c r="BE112" s="4">
        <v>0.871</v>
      </c>
      <c r="BF112" s="4">
        <v>3.7570000000000001</v>
      </c>
      <c r="BG112" s="4">
        <v>0.376</v>
      </c>
      <c r="BH112" s="4">
        <v>0.55100000000000005</v>
      </c>
      <c r="BI112" s="4">
        <v>0.65400000000000003</v>
      </c>
      <c r="BJ112" s="4">
        <v>0.34200000000000003</v>
      </c>
      <c r="BK112" s="4">
        <v>-0.27200000000000002</v>
      </c>
      <c r="BL112" s="4">
        <v>-1.0999999999999999E-2</v>
      </c>
      <c r="BM112" s="4">
        <v>0.61399999999999999</v>
      </c>
      <c r="BN112" s="4">
        <v>-0.45300000000000001</v>
      </c>
      <c r="BO112" s="4">
        <v>-0.25600000000000001</v>
      </c>
      <c r="BP112" s="4">
        <v>7.0999999999999994E-2</v>
      </c>
      <c r="BQ112" s="4">
        <v>0.84699999999999998</v>
      </c>
      <c r="BR112" s="4">
        <v>0.503</v>
      </c>
      <c r="BS112" s="4">
        <v>0.84899999999999998</v>
      </c>
      <c r="BT112" s="4">
        <v>1.833</v>
      </c>
      <c r="BU112" s="4">
        <v>0.86099999999999999</v>
      </c>
      <c r="BV112" s="4">
        <v>1.47</v>
      </c>
      <c r="BW112" s="4">
        <v>1.2</v>
      </c>
      <c r="BX112" s="4">
        <v>1.2</v>
      </c>
    </row>
    <row r="113" spans="1:76" x14ac:dyDescent="0.2">
      <c r="A113" s="3" t="s">
        <v>214</v>
      </c>
      <c r="B113" s="3" t="s">
        <v>215</v>
      </c>
      <c r="C113" s="4">
        <v>7.0000000000000001E-3</v>
      </c>
      <c r="D113" s="4">
        <v>8.0000000000000002E-3</v>
      </c>
      <c r="E113" s="4">
        <v>1.2999999999999999E-2</v>
      </c>
      <c r="F113" s="4">
        <v>1.7999999999999999E-2</v>
      </c>
      <c r="G113" s="4">
        <v>1.9E-2</v>
      </c>
      <c r="H113" s="4">
        <v>2.3E-2</v>
      </c>
      <c r="I113" s="4">
        <v>2.7E-2</v>
      </c>
      <c r="J113" s="4">
        <v>2.9000000000000001E-2</v>
      </c>
      <c r="K113" s="4">
        <v>3.4000000000000002E-2</v>
      </c>
      <c r="L113" s="4">
        <v>0.04</v>
      </c>
      <c r="M113" s="4">
        <v>4.2000000000000003E-2</v>
      </c>
      <c r="N113" s="4">
        <v>4.7E-2</v>
      </c>
      <c r="O113" s="4">
        <v>5.1999999999999998E-2</v>
      </c>
      <c r="P113" s="4">
        <v>5.7000000000000002E-2</v>
      </c>
      <c r="Q113" s="4">
        <v>6.7000000000000004E-2</v>
      </c>
      <c r="R113" s="4">
        <v>7.3999999999999996E-2</v>
      </c>
      <c r="S113" s="4">
        <v>8.2000000000000003E-2</v>
      </c>
      <c r="T113" s="4">
        <v>8.5999999999999993E-2</v>
      </c>
      <c r="U113" s="4">
        <v>9.0999999999999998E-2</v>
      </c>
      <c r="V113" s="4">
        <v>0.1</v>
      </c>
      <c r="W113" s="4">
        <v>0.11700000000000001</v>
      </c>
      <c r="X113" s="4">
        <v>0.128</v>
      </c>
      <c r="Y113" s="4">
        <v>0.13900000000000001</v>
      </c>
      <c r="Z113" s="4">
        <v>0.155</v>
      </c>
      <c r="AA113" s="4">
        <v>0.184</v>
      </c>
      <c r="AB113" s="4">
        <v>0.214</v>
      </c>
      <c r="AC113" s="4">
        <v>0.23</v>
      </c>
      <c r="AD113" s="4">
        <v>0.26300000000000001</v>
      </c>
      <c r="AE113" s="4">
        <v>0.28100000000000003</v>
      </c>
      <c r="AF113" s="4">
        <v>0.311</v>
      </c>
      <c r="AG113" s="4">
        <v>0.29299999999999998</v>
      </c>
      <c r="AH113" s="4">
        <v>0.34799999999999998</v>
      </c>
      <c r="AI113" s="4">
        <v>0.38100000000000001</v>
      </c>
      <c r="AJ113" s="4">
        <v>0.38300000000000001</v>
      </c>
      <c r="AK113" s="4">
        <v>0.51</v>
      </c>
      <c r="AL113" s="4">
        <v>0.52800000000000002</v>
      </c>
      <c r="AM113" s="4">
        <v>0.56599999999999995</v>
      </c>
      <c r="AN113" s="4">
        <v>0.59099999999999997</v>
      </c>
      <c r="AO113" s="4">
        <v>0.60299999999999998</v>
      </c>
      <c r="AP113" s="4">
        <v>0.65300000000000002</v>
      </c>
      <c r="AQ113" s="4">
        <v>0.76</v>
      </c>
      <c r="AR113" s="4">
        <v>0.83099999999999996</v>
      </c>
      <c r="AS113" s="4">
        <v>0.78600000000000003</v>
      </c>
      <c r="AT113" s="4">
        <v>0.69599999999999995</v>
      </c>
      <c r="AU113" s="4">
        <v>0.68</v>
      </c>
      <c r="AV113" s="4">
        <v>0.67800000000000005</v>
      </c>
      <c r="AW113" s="4">
        <v>0.70499999999999996</v>
      </c>
      <c r="AX113" s="4">
        <v>0.69</v>
      </c>
      <c r="AY113" s="4">
        <v>0.78200000000000003</v>
      </c>
      <c r="AZ113" s="4">
        <v>0.88300000000000001</v>
      </c>
      <c r="BA113" s="4">
        <v>0.99399999999999999</v>
      </c>
      <c r="BB113" s="4">
        <v>1.0309999999999999</v>
      </c>
      <c r="BC113" s="4">
        <v>1.0269999999999999</v>
      </c>
      <c r="BD113" s="4">
        <v>0.96</v>
      </c>
      <c r="BE113" s="4">
        <v>0.71699999999999997</v>
      </c>
      <c r="BF113" s="4">
        <v>0.82599999999999996</v>
      </c>
      <c r="BG113" s="4">
        <v>0.95599999999999996</v>
      </c>
      <c r="BH113" s="4">
        <v>1.018</v>
      </c>
      <c r="BI113" s="4">
        <v>1.042</v>
      </c>
      <c r="BJ113" s="4">
        <v>0.91700000000000004</v>
      </c>
      <c r="BK113" s="4">
        <v>0.51900000000000002</v>
      </c>
      <c r="BL113" s="4">
        <v>0.68100000000000005</v>
      </c>
      <c r="BM113" s="4">
        <v>0.67700000000000005</v>
      </c>
      <c r="BN113" s="4">
        <v>0.71599999999999997</v>
      </c>
      <c r="BO113" s="4">
        <v>0.65700000000000003</v>
      </c>
      <c r="BP113" s="4">
        <v>0.91</v>
      </c>
      <c r="BQ113" s="4">
        <v>0.61699999999999999</v>
      </c>
      <c r="BR113" s="4">
        <v>0.64</v>
      </c>
      <c r="BS113" s="4">
        <v>0.65600000000000003</v>
      </c>
      <c r="BT113" s="4">
        <v>0.70699999999999996</v>
      </c>
      <c r="BU113" s="4">
        <v>0.81</v>
      </c>
      <c r="BV113" s="4">
        <v>0.98599999999999999</v>
      </c>
      <c r="BW113" s="4">
        <v>1.321</v>
      </c>
      <c r="BX113" s="4">
        <v>1.4259999999999999</v>
      </c>
    </row>
    <row r="114" spans="1:76" x14ac:dyDescent="0.2">
      <c r="A114" s="3" t="s">
        <v>216</v>
      </c>
      <c r="B114" s="3" t="s">
        <v>217</v>
      </c>
      <c r="M114" s="4">
        <v>-1.4E-2</v>
      </c>
      <c r="N114" s="4">
        <v>-1.6E-2</v>
      </c>
      <c r="O114" s="4">
        <v>-2.4E-2</v>
      </c>
      <c r="P114" s="4">
        <v>-3.3000000000000002E-2</v>
      </c>
      <c r="Q114" s="4">
        <v>-0.04</v>
      </c>
      <c r="R114" s="4">
        <v>-4.2000000000000003E-2</v>
      </c>
      <c r="S114" s="4">
        <v>-4.2999999999999997E-2</v>
      </c>
      <c r="T114" s="4">
        <v>-5.8999999999999997E-2</v>
      </c>
      <c r="U114" s="4">
        <v>-5.0999999999999997E-2</v>
      </c>
      <c r="V114" s="4">
        <v>-7.8E-2</v>
      </c>
      <c r="W114" s="4">
        <v>-6.7000000000000004E-2</v>
      </c>
      <c r="X114" s="4">
        <v>-9.4E-2</v>
      </c>
      <c r="Y114" s="4">
        <v>-9.7000000000000003E-2</v>
      </c>
      <c r="Z114" s="4">
        <v>-0.14000000000000001</v>
      </c>
      <c r="AA114" s="4">
        <v>-0.158</v>
      </c>
      <c r="AB114" s="4">
        <v>-0.16800000000000001</v>
      </c>
      <c r="AC114" s="4">
        <v>-0.16400000000000001</v>
      </c>
      <c r="AD114" s="4">
        <v>-0.17599999999999999</v>
      </c>
      <c r="AE114" s="4">
        <v>-0.20300000000000001</v>
      </c>
      <c r="AF114" s="4">
        <v>-0.183</v>
      </c>
      <c r="AG114" s="4">
        <v>-0.16600000000000001</v>
      </c>
      <c r="AH114" s="4">
        <v>-0.20599999999999999</v>
      </c>
      <c r="AI114" s="4">
        <v>-0.22800000000000001</v>
      </c>
      <c r="AJ114" s="4">
        <v>-0.189</v>
      </c>
      <c r="AK114" s="4">
        <v>-0.23100000000000001</v>
      </c>
      <c r="AL114" s="4">
        <v>-0.254</v>
      </c>
      <c r="AM114" s="4">
        <v>-0.193</v>
      </c>
      <c r="AN114" s="4">
        <v>-0.27800000000000002</v>
      </c>
      <c r="AO114" s="4">
        <v>-0.36399999999999999</v>
      </c>
      <c r="AP114" s="4">
        <v>-0.51200000000000001</v>
      </c>
      <c r="AQ114" s="4">
        <v>-0.80700000000000005</v>
      </c>
      <c r="AR114" s="4">
        <v>-0.90700000000000003</v>
      </c>
      <c r="AS114" s="4">
        <v>-1.018</v>
      </c>
      <c r="AT114" s="4">
        <v>-0.52100000000000002</v>
      </c>
      <c r="AU114" s="4">
        <v>-0.502</v>
      </c>
      <c r="AV114" s="4">
        <v>-0.21299999999999999</v>
      </c>
      <c r="AW114" s="4">
        <v>-0.67</v>
      </c>
      <c r="AX114" s="4">
        <v>-0.13400000000000001</v>
      </c>
      <c r="AY114" s="4">
        <v>-0.72799999999999998</v>
      </c>
      <c r="AZ114" s="4">
        <v>-0.79200000000000004</v>
      </c>
      <c r="BA114" s="4">
        <v>-0.89900000000000002</v>
      </c>
      <c r="BB114" s="4">
        <v>-3.1419999999999999</v>
      </c>
      <c r="BC114" s="4">
        <v>-1.238</v>
      </c>
      <c r="BD114" s="4">
        <v>-1.8109999999999999</v>
      </c>
      <c r="BE114" s="4">
        <v>-1.379</v>
      </c>
      <c r="BF114" s="4">
        <v>-1.8759999999999999</v>
      </c>
      <c r="BG114" s="4">
        <v>-2.4740000000000002</v>
      </c>
      <c r="BH114" s="4">
        <v>-3.7189999999999999</v>
      </c>
      <c r="BI114" s="4">
        <v>-4.673</v>
      </c>
      <c r="BJ114" s="4">
        <v>-1.55</v>
      </c>
      <c r="BK114" s="4">
        <v>-1.6240000000000001</v>
      </c>
      <c r="BL114" s="4">
        <v>-1.9710000000000001</v>
      </c>
      <c r="BM114" s="4">
        <v>-3.242</v>
      </c>
      <c r="BN114" s="4">
        <v>-3.4849999999999999</v>
      </c>
      <c r="BO114" s="4">
        <v>-2.5219999999999998</v>
      </c>
      <c r="BP114" s="4">
        <v>-3.1</v>
      </c>
      <c r="BQ114" s="4">
        <v>-2.569</v>
      </c>
      <c r="BR114" s="4">
        <v>-2.669</v>
      </c>
      <c r="BS114" s="4">
        <v>-3.0590000000000002</v>
      </c>
      <c r="BT114" s="4">
        <v>-2.7850000000000001</v>
      </c>
      <c r="BU114" s="4">
        <v>-3.593</v>
      </c>
      <c r="BV114" s="4">
        <v>-2.4300000000000002</v>
      </c>
      <c r="BW114" s="4">
        <v>-3.6869999999999998</v>
      </c>
      <c r="BX114" s="4">
        <v>-3.7490000000000001</v>
      </c>
    </row>
    <row r="115" spans="1:76" x14ac:dyDescent="0.2">
      <c r="A115" s="3" t="s">
        <v>218</v>
      </c>
      <c r="B115" s="3" t="s">
        <v>219</v>
      </c>
      <c r="C115" s="4">
        <v>0.84499999999999997</v>
      </c>
      <c r="D115" s="4">
        <v>0.745</v>
      </c>
      <c r="E115" s="4">
        <v>0.71699999999999997</v>
      </c>
      <c r="F115" s="4">
        <v>0.90100000000000002</v>
      </c>
      <c r="G115" s="4">
        <v>0.67700000000000005</v>
      </c>
      <c r="H115" s="4">
        <v>0.88500000000000001</v>
      </c>
      <c r="I115" s="4">
        <v>1.083</v>
      </c>
      <c r="J115" s="4">
        <v>0.79500000000000004</v>
      </c>
      <c r="K115" s="4">
        <v>0.82499999999999996</v>
      </c>
      <c r="L115" s="4">
        <v>1.05</v>
      </c>
      <c r="M115" s="4">
        <v>0.84899999999999998</v>
      </c>
      <c r="N115" s="4">
        <v>1.5169999999999999</v>
      </c>
      <c r="O115" s="4">
        <v>1.4950000000000001</v>
      </c>
      <c r="P115" s="4">
        <v>2.4950000000000001</v>
      </c>
      <c r="Q115" s="4">
        <v>2.3420000000000001</v>
      </c>
      <c r="R115" s="4">
        <v>1.875</v>
      </c>
      <c r="S115" s="4">
        <v>2.036</v>
      </c>
      <c r="T115" s="4">
        <v>1.883</v>
      </c>
      <c r="U115" s="4">
        <v>2.5329999999999999</v>
      </c>
      <c r="V115" s="4">
        <v>2.6869999999999998</v>
      </c>
      <c r="W115" s="4">
        <v>1.998</v>
      </c>
      <c r="X115" s="4">
        <v>4.2359999999999998</v>
      </c>
      <c r="Y115" s="4">
        <v>4.6340000000000003</v>
      </c>
      <c r="Z115" s="4">
        <v>4.7110000000000003</v>
      </c>
      <c r="AA115" s="4">
        <v>5.141</v>
      </c>
      <c r="AB115" s="4">
        <v>6.0919999999999996</v>
      </c>
      <c r="AC115" s="4">
        <v>11.173999999999999</v>
      </c>
      <c r="AD115" s="4">
        <v>8.33</v>
      </c>
      <c r="AE115" s="4">
        <v>10.146000000000001</v>
      </c>
      <c r="AF115" s="4">
        <v>14.752000000000001</v>
      </c>
      <c r="AG115" s="4">
        <v>10.771000000000001</v>
      </c>
      <c r="AH115" s="4">
        <v>9.3680000000000003</v>
      </c>
      <c r="AI115" s="4">
        <v>14.396000000000001</v>
      </c>
      <c r="AJ115" s="4">
        <v>17.914999999999999</v>
      </c>
      <c r="AK115" s="4">
        <v>18.507999999999999</v>
      </c>
      <c r="AL115" s="4">
        <v>15.238</v>
      </c>
      <c r="AM115" s="4">
        <v>15.446999999999999</v>
      </c>
      <c r="AN115" s="4">
        <v>10.920999999999999</v>
      </c>
      <c r="AO115" s="4">
        <v>0.58199999999999996</v>
      </c>
      <c r="AP115" s="4">
        <v>1.8360000000000001</v>
      </c>
      <c r="AQ115" s="4">
        <v>-0.25</v>
      </c>
      <c r="AR115" s="4">
        <v>12.27</v>
      </c>
      <c r="AS115" s="4">
        <v>19.388000000000002</v>
      </c>
      <c r="AT115" s="4">
        <v>35.662999999999997</v>
      </c>
      <c r="AU115" s="4">
        <v>42.003</v>
      </c>
      <c r="AV115" s="4">
        <v>32.295000000000002</v>
      </c>
      <c r="AW115" s="4">
        <v>38.104999999999997</v>
      </c>
      <c r="AX115" s="4">
        <v>33.411000000000001</v>
      </c>
      <c r="AY115" s="4">
        <v>42.557000000000002</v>
      </c>
      <c r="AZ115" s="4">
        <v>37.182000000000002</v>
      </c>
      <c r="BA115" s="4">
        <v>40.792999999999999</v>
      </c>
      <c r="BB115" s="4">
        <v>40.06</v>
      </c>
      <c r="BC115" s="4">
        <v>43.942999999999998</v>
      </c>
      <c r="BD115" s="4">
        <v>54.329000000000001</v>
      </c>
      <c r="BE115" s="4">
        <v>45.735999999999997</v>
      </c>
      <c r="BF115" s="4">
        <v>41.747</v>
      </c>
      <c r="BG115" s="4">
        <v>34.183999999999997</v>
      </c>
      <c r="BH115" s="4">
        <v>41.243000000000002</v>
      </c>
      <c r="BI115" s="4">
        <v>47.231000000000002</v>
      </c>
      <c r="BJ115" s="4">
        <v>48.56</v>
      </c>
      <c r="BK115" s="4">
        <v>83.39</v>
      </c>
      <c r="BL115" s="4">
        <v>83.432000000000002</v>
      </c>
      <c r="BM115" s="4">
        <v>76.474000000000004</v>
      </c>
      <c r="BN115" s="4">
        <v>80.447999999999993</v>
      </c>
      <c r="BO115" s="4">
        <v>60.523000000000003</v>
      </c>
      <c r="BP115" s="4">
        <v>68.320999999999998</v>
      </c>
      <c r="BQ115" s="4">
        <v>63.606999999999999</v>
      </c>
      <c r="BR115" s="4">
        <v>60.506999999999998</v>
      </c>
      <c r="BS115" s="4">
        <v>57.777999999999999</v>
      </c>
      <c r="BT115" s="4">
        <v>61.015999999999998</v>
      </c>
      <c r="BU115" s="4">
        <v>68.397000000000006</v>
      </c>
      <c r="BV115" s="4">
        <v>168.018</v>
      </c>
      <c r="BW115" s="4">
        <v>121.846</v>
      </c>
      <c r="BX115" s="4">
        <v>100.367</v>
      </c>
    </row>
    <row r="116" spans="1:76" x14ac:dyDescent="0.2">
      <c r="B116" t="s">
        <v>92</v>
      </c>
    </row>
    <row r="117" spans="1:76" x14ac:dyDescent="0.2">
      <c r="B117" t="s">
        <v>220</v>
      </c>
    </row>
    <row r="118" spans="1:76" x14ac:dyDescent="0.2">
      <c r="B118" t="s">
        <v>76</v>
      </c>
    </row>
    <row r="119" spans="1:76" x14ac:dyDescent="0.2">
      <c r="A119" s="3" t="s">
        <v>182</v>
      </c>
      <c r="B119" s="3" t="s">
        <v>183</v>
      </c>
      <c r="C119" s="4">
        <v>9.468</v>
      </c>
      <c r="D119" s="4">
        <v>10.804</v>
      </c>
      <c r="E119" s="4">
        <v>13.579000000000001</v>
      </c>
      <c r="F119" s="4">
        <v>15.858000000000001</v>
      </c>
      <c r="G119" s="4">
        <v>16.218</v>
      </c>
      <c r="H119" s="4">
        <v>17.452000000000002</v>
      </c>
      <c r="I119" s="4">
        <v>18.893000000000001</v>
      </c>
      <c r="J119" s="4">
        <v>20.673999999999999</v>
      </c>
      <c r="K119" s="4">
        <v>23.184999999999999</v>
      </c>
      <c r="L119" s="4">
        <v>26.338999999999999</v>
      </c>
      <c r="M119" s="4">
        <v>28.183</v>
      </c>
      <c r="N119" s="4">
        <v>31.321999999999999</v>
      </c>
      <c r="O119" s="4">
        <v>33.798000000000002</v>
      </c>
      <c r="P119" s="4">
        <v>38.81</v>
      </c>
      <c r="Q119" s="4">
        <v>43.323999999999998</v>
      </c>
      <c r="R119" s="4">
        <v>47.094000000000001</v>
      </c>
      <c r="S119" s="4">
        <v>50.606000000000002</v>
      </c>
      <c r="T119" s="4">
        <v>54.686</v>
      </c>
      <c r="U119" s="4">
        <v>59.515000000000001</v>
      </c>
      <c r="V119" s="4">
        <v>65.369</v>
      </c>
      <c r="W119" s="4">
        <v>73.335999999999999</v>
      </c>
      <c r="X119" s="4">
        <v>82.58</v>
      </c>
      <c r="Y119" s="4">
        <v>91.953999999999994</v>
      </c>
      <c r="Z119" s="4">
        <v>102.84699999999999</v>
      </c>
      <c r="AA119" s="4">
        <v>116.874</v>
      </c>
      <c r="AB119" s="4">
        <v>137.97</v>
      </c>
      <c r="AC119" s="4">
        <v>158.78800000000001</v>
      </c>
      <c r="AD119" s="4">
        <v>178.35300000000001</v>
      </c>
      <c r="AE119" s="4">
        <v>200.21700000000001</v>
      </c>
      <c r="AF119" s="4">
        <v>230.40899999999999</v>
      </c>
      <c r="AG119" s="4">
        <v>257.32600000000002</v>
      </c>
      <c r="AH119" s="4">
        <v>291.88499999999999</v>
      </c>
      <c r="AI119" s="4">
        <v>336.69</v>
      </c>
      <c r="AJ119" s="4">
        <v>385.35</v>
      </c>
      <c r="AK119" s="4">
        <v>422.03399999999999</v>
      </c>
      <c r="AL119" s="4">
        <v>450.64600000000002</v>
      </c>
      <c r="AM119" s="4">
        <v>482.26299999999998</v>
      </c>
      <c r="AN119" s="4">
        <v>509.15800000000002</v>
      </c>
      <c r="AO119" s="4">
        <v>532.33699999999999</v>
      </c>
      <c r="AP119" s="4">
        <v>564.77700000000004</v>
      </c>
      <c r="AQ119" s="4">
        <v>606.94500000000005</v>
      </c>
      <c r="AR119" s="4">
        <v>648.94299999999998</v>
      </c>
      <c r="AS119" s="4">
        <v>673.86300000000006</v>
      </c>
      <c r="AT119" s="4">
        <v>706.70699999999999</v>
      </c>
      <c r="AU119" s="4">
        <v>719.29600000000005</v>
      </c>
      <c r="AV119" s="4">
        <v>729.94799999999998</v>
      </c>
      <c r="AW119" s="4">
        <v>752.59699999999998</v>
      </c>
      <c r="AX119" s="4">
        <v>772.35400000000004</v>
      </c>
      <c r="AY119" s="4">
        <v>791.35799999999995</v>
      </c>
      <c r="AZ119" s="4">
        <v>818.84</v>
      </c>
      <c r="BA119" s="4">
        <v>840.298</v>
      </c>
      <c r="BB119" s="4">
        <v>889.68</v>
      </c>
      <c r="BC119" s="4">
        <v>936.35299999999995</v>
      </c>
      <c r="BD119" s="4">
        <v>974.39300000000003</v>
      </c>
      <c r="BE119" s="4">
        <v>998.90899999999999</v>
      </c>
      <c r="BF119" s="4">
        <v>1042.5170000000001</v>
      </c>
      <c r="BG119" s="4">
        <v>1076.184</v>
      </c>
      <c r="BH119" s="4">
        <v>1131.1559999999999</v>
      </c>
      <c r="BI119" s="4">
        <v>1191.8309999999999</v>
      </c>
      <c r="BJ119" s="4">
        <v>1231.3230000000001</v>
      </c>
      <c r="BK119" s="4">
        <v>1232.932</v>
      </c>
      <c r="BL119" s="4">
        <v>1267.126</v>
      </c>
      <c r="BM119" s="4">
        <v>1291.932</v>
      </c>
      <c r="BN119" s="4">
        <v>1304.8910000000001</v>
      </c>
      <c r="BO119" s="4">
        <v>1298.027</v>
      </c>
      <c r="BP119" s="4">
        <v>1315.1120000000001</v>
      </c>
      <c r="BQ119" s="4">
        <v>1329.731</v>
      </c>
      <c r="BR119" s="4">
        <v>1353.53</v>
      </c>
      <c r="BS119" s="4">
        <v>1388.087</v>
      </c>
      <c r="BT119" s="4">
        <v>1430.8209999999999</v>
      </c>
      <c r="BU119" s="4">
        <v>1479.606</v>
      </c>
      <c r="BV119" s="4">
        <v>1497.0920000000001</v>
      </c>
      <c r="BW119" s="4">
        <v>1559.3109999999999</v>
      </c>
      <c r="BX119" s="4">
        <v>1638.143</v>
      </c>
    </row>
    <row r="120" spans="1:76" x14ac:dyDescent="0.2">
      <c r="A120" s="3" t="s">
        <v>221</v>
      </c>
      <c r="B120" s="3" t="s">
        <v>222</v>
      </c>
      <c r="C120" s="4">
        <v>1.234</v>
      </c>
      <c r="D120" s="4">
        <v>1.4470000000000001</v>
      </c>
      <c r="E120" s="4">
        <v>1.8380000000000001</v>
      </c>
      <c r="F120" s="4">
        <v>2.2690000000000001</v>
      </c>
      <c r="G120" s="4">
        <v>2.42</v>
      </c>
      <c r="H120" s="4">
        <v>2.5009999999999999</v>
      </c>
      <c r="I120" s="4">
        <v>2.637</v>
      </c>
      <c r="J120" s="4">
        <v>3.0009999999999999</v>
      </c>
      <c r="K120" s="4">
        <v>3.3130000000000002</v>
      </c>
      <c r="L120" s="4">
        <v>3.742</v>
      </c>
      <c r="M120" s="4">
        <v>4.1440000000000001</v>
      </c>
      <c r="N120" s="4">
        <v>4.4950000000000001</v>
      </c>
      <c r="O120" s="4">
        <v>5.0199999999999996</v>
      </c>
      <c r="P120" s="4">
        <v>5.7030000000000003</v>
      </c>
      <c r="Q120" s="4">
        <v>6.55</v>
      </c>
      <c r="R120" s="4">
        <v>7.4020000000000001</v>
      </c>
      <c r="S120" s="4">
        <v>8.0879999999999992</v>
      </c>
      <c r="T120" s="4">
        <v>8.8279999999999994</v>
      </c>
      <c r="U120" s="4">
        <v>9.6349999999999998</v>
      </c>
      <c r="V120" s="4">
        <v>10.645</v>
      </c>
      <c r="W120" s="4">
        <v>12.486000000000001</v>
      </c>
      <c r="X120" s="4">
        <v>14.242000000000001</v>
      </c>
      <c r="Y120" s="4">
        <v>16.247</v>
      </c>
      <c r="Z120" s="4">
        <v>18.209</v>
      </c>
      <c r="AA120" s="4">
        <v>21.306999999999999</v>
      </c>
      <c r="AB120" s="4">
        <v>25.219000000000001</v>
      </c>
      <c r="AC120" s="4">
        <v>30.779</v>
      </c>
      <c r="AD120" s="4">
        <v>35.76</v>
      </c>
      <c r="AE120" s="4">
        <v>40.680999999999997</v>
      </c>
      <c r="AF120" s="4">
        <v>47.707999999999998</v>
      </c>
      <c r="AG120" s="4">
        <v>54.146000000000001</v>
      </c>
      <c r="AH120" s="4">
        <v>62.823</v>
      </c>
      <c r="AI120" s="4">
        <v>73.040000000000006</v>
      </c>
      <c r="AJ120" s="4">
        <v>85.548000000000002</v>
      </c>
      <c r="AK120" s="4">
        <v>94.75</v>
      </c>
      <c r="AL120" s="4">
        <v>103.66200000000001</v>
      </c>
      <c r="AM120" s="4">
        <v>110.889</v>
      </c>
      <c r="AN120" s="4">
        <v>117.38200000000001</v>
      </c>
      <c r="AO120" s="4">
        <v>122.80800000000001</v>
      </c>
      <c r="AP120" s="4">
        <v>129.65100000000001</v>
      </c>
      <c r="AQ120" s="4">
        <v>138.46600000000001</v>
      </c>
      <c r="AR120" s="4">
        <v>148.47200000000001</v>
      </c>
      <c r="AS120" s="4">
        <v>157.38499999999999</v>
      </c>
      <c r="AT120" s="4">
        <v>168.82499999999999</v>
      </c>
      <c r="AU120" s="4">
        <v>177.55199999999999</v>
      </c>
      <c r="AV120" s="4">
        <v>183.54499999999999</v>
      </c>
      <c r="AW120" s="4">
        <v>194.10300000000001</v>
      </c>
      <c r="AX120" s="4">
        <v>200.559</v>
      </c>
      <c r="AY120" s="4">
        <v>204.95699999999999</v>
      </c>
      <c r="AZ120" s="4">
        <v>211.93799999999999</v>
      </c>
      <c r="BA120" s="4">
        <v>220.01499999999999</v>
      </c>
      <c r="BB120" s="4">
        <v>230.66499999999999</v>
      </c>
      <c r="BC120" s="4">
        <v>241.45099999999999</v>
      </c>
      <c r="BD120" s="4">
        <v>258.613</v>
      </c>
      <c r="BE120" s="4">
        <v>271.74</v>
      </c>
      <c r="BF120" s="4">
        <v>281.66699999999997</v>
      </c>
      <c r="BG120" s="4">
        <v>292.99099999999999</v>
      </c>
      <c r="BH120" s="4">
        <v>303.98500000000001</v>
      </c>
      <c r="BI120" s="4">
        <v>317.08199999999999</v>
      </c>
      <c r="BJ120" s="4">
        <v>327.32499999999999</v>
      </c>
      <c r="BK120" s="4">
        <v>339.11500000000001</v>
      </c>
      <c r="BL120" s="4">
        <v>349.91899999999998</v>
      </c>
      <c r="BM120" s="4">
        <v>357.47199999999998</v>
      </c>
      <c r="BN120" s="4">
        <v>365.26799999999997</v>
      </c>
      <c r="BO120" s="4">
        <v>373.01600000000002</v>
      </c>
      <c r="BP120" s="4">
        <v>381.94799999999998</v>
      </c>
      <c r="BQ120" s="4">
        <v>387.95</v>
      </c>
      <c r="BR120" s="4">
        <v>394.286</v>
      </c>
      <c r="BS120" s="4">
        <v>403.428</v>
      </c>
      <c r="BT120" s="4">
        <v>407.86399999999998</v>
      </c>
      <c r="BU120" s="4">
        <v>414.92200000000003</v>
      </c>
      <c r="BV120" s="4">
        <v>425.19600000000003</v>
      </c>
      <c r="BW120" s="4">
        <v>457.96199999999999</v>
      </c>
      <c r="BX120" s="4">
        <v>472.68700000000001</v>
      </c>
    </row>
    <row r="121" spans="1:76" x14ac:dyDescent="0.2">
      <c r="A121" s="3" t="s">
        <v>223</v>
      </c>
      <c r="B121" s="3" t="s">
        <v>224</v>
      </c>
      <c r="M121" s="4">
        <v>3.4809999999999999</v>
      </c>
      <c r="N121" s="4">
        <v>3.7410000000000001</v>
      </c>
      <c r="O121" s="4">
        <v>4.1420000000000003</v>
      </c>
      <c r="P121" s="4">
        <v>4.6820000000000004</v>
      </c>
      <c r="Q121" s="4">
        <v>5.35</v>
      </c>
      <c r="R121" s="4">
        <v>5.976</v>
      </c>
      <c r="S121" s="4">
        <v>6.4420000000000002</v>
      </c>
      <c r="T121" s="4">
        <v>6.931</v>
      </c>
      <c r="U121" s="4">
        <v>7.4669999999999996</v>
      </c>
      <c r="V121" s="4">
        <v>8.2940000000000005</v>
      </c>
      <c r="W121" s="4">
        <v>9.6739999999999995</v>
      </c>
      <c r="X121" s="4">
        <v>10.994999999999999</v>
      </c>
      <c r="Y121" s="4">
        <v>12.558</v>
      </c>
      <c r="Z121" s="4">
        <v>14.01</v>
      </c>
      <c r="AA121" s="4">
        <v>16.033999999999999</v>
      </c>
      <c r="AB121" s="4">
        <v>19.018000000000001</v>
      </c>
      <c r="AC121" s="4">
        <v>23.234000000000002</v>
      </c>
      <c r="AD121" s="4">
        <v>27.236000000000001</v>
      </c>
      <c r="AE121" s="4">
        <v>31.34</v>
      </c>
      <c r="AF121" s="4">
        <v>36.765000000000001</v>
      </c>
      <c r="AG121" s="4">
        <v>41.500999999999998</v>
      </c>
      <c r="AH121" s="4">
        <v>47.988</v>
      </c>
      <c r="AI121" s="4">
        <v>54.735999999999997</v>
      </c>
      <c r="AJ121" s="4">
        <v>64.27</v>
      </c>
      <c r="AK121" s="4">
        <v>71.144000000000005</v>
      </c>
      <c r="AL121" s="4">
        <v>76.802999999999997</v>
      </c>
      <c r="AM121" s="4">
        <v>80.335999999999999</v>
      </c>
      <c r="AN121" s="4">
        <v>83.977000000000004</v>
      </c>
      <c r="AO121" s="4">
        <v>87.834000000000003</v>
      </c>
      <c r="AP121" s="4">
        <v>91.304000000000002</v>
      </c>
      <c r="AQ121" s="4">
        <v>97.519000000000005</v>
      </c>
      <c r="AR121" s="4">
        <v>104.691</v>
      </c>
      <c r="AS121" s="4">
        <v>110.76300000000001</v>
      </c>
      <c r="AT121" s="4">
        <v>119.95699999999999</v>
      </c>
      <c r="AU121" s="4">
        <v>125.39700000000001</v>
      </c>
      <c r="AV121" s="4">
        <v>129.83500000000001</v>
      </c>
      <c r="AW121" s="4">
        <v>137.91200000000001</v>
      </c>
      <c r="AX121" s="4">
        <v>141.46199999999999</v>
      </c>
      <c r="AY121" s="4">
        <v>143.874</v>
      </c>
      <c r="AZ121" s="4">
        <v>148.06399999999999</v>
      </c>
      <c r="BA121" s="4">
        <v>153.143</v>
      </c>
      <c r="BB121" s="4">
        <v>159.34100000000001</v>
      </c>
      <c r="BC121" s="4">
        <v>165.87299999999999</v>
      </c>
      <c r="BD121" s="4">
        <v>177.405</v>
      </c>
      <c r="BE121" s="4">
        <v>184.05500000000001</v>
      </c>
      <c r="BF121" s="4">
        <v>189.34200000000001</v>
      </c>
      <c r="BG121" s="4">
        <v>197.20699999999999</v>
      </c>
      <c r="BH121" s="4">
        <v>203.434</v>
      </c>
      <c r="BI121" s="4">
        <v>211.077</v>
      </c>
      <c r="BJ121" s="4">
        <v>216.964</v>
      </c>
      <c r="BK121" s="4">
        <v>224.59</v>
      </c>
      <c r="BL121" s="4">
        <v>231.696</v>
      </c>
      <c r="BM121" s="4">
        <v>236.31899999999999</v>
      </c>
      <c r="BN121" s="4">
        <v>240.90100000000001</v>
      </c>
      <c r="BO121" s="4">
        <v>245.595</v>
      </c>
      <c r="BP121" s="4">
        <v>250.839</v>
      </c>
      <c r="BQ121" s="4">
        <v>254.714</v>
      </c>
      <c r="BR121" s="4">
        <v>257.52999999999997</v>
      </c>
      <c r="BS121" s="4">
        <v>263.73200000000003</v>
      </c>
      <c r="BT121" s="4">
        <v>266.85300000000001</v>
      </c>
      <c r="BU121" s="4">
        <v>271.596</v>
      </c>
      <c r="BV121" s="4">
        <v>280.33999999999997</v>
      </c>
      <c r="BW121" s="4">
        <v>293.137</v>
      </c>
      <c r="BX121" s="4">
        <v>304.95400000000001</v>
      </c>
    </row>
    <row r="122" spans="1:76" x14ac:dyDescent="0.2">
      <c r="A122" s="3" t="s">
        <v>225</v>
      </c>
      <c r="B122" s="3" t="s">
        <v>226</v>
      </c>
      <c r="M122" s="4">
        <v>0.66300000000000003</v>
      </c>
      <c r="N122" s="4">
        <v>0.754</v>
      </c>
      <c r="O122" s="4">
        <v>0.877</v>
      </c>
      <c r="P122" s="4">
        <v>1.0209999999999999</v>
      </c>
      <c r="Q122" s="4">
        <v>1.2</v>
      </c>
      <c r="R122" s="4">
        <v>1.427</v>
      </c>
      <c r="S122" s="4">
        <v>1.6459999999999999</v>
      </c>
      <c r="T122" s="4">
        <v>1.897</v>
      </c>
      <c r="U122" s="4">
        <v>2.1680000000000001</v>
      </c>
      <c r="V122" s="4">
        <v>2.351</v>
      </c>
      <c r="W122" s="4">
        <v>2.8130000000000002</v>
      </c>
      <c r="X122" s="4">
        <v>3.2469999999999999</v>
      </c>
      <c r="Y122" s="4">
        <v>3.6890000000000001</v>
      </c>
      <c r="Z122" s="4">
        <v>4.2</v>
      </c>
      <c r="AA122" s="4">
        <v>5.2729999999999997</v>
      </c>
      <c r="AB122" s="4">
        <v>6.2009999999999996</v>
      </c>
      <c r="AC122" s="4">
        <v>7.5449999999999999</v>
      </c>
      <c r="AD122" s="4">
        <v>8.5250000000000004</v>
      </c>
      <c r="AE122" s="4">
        <v>9.3409999999999993</v>
      </c>
      <c r="AF122" s="4">
        <v>10.943</v>
      </c>
      <c r="AG122" s="4">
        <v>12.645</v>
      </c>
      <c r="AH122" s="4">
        <v>14.834</v>
      </c>
      <c r="AI122" s="4">
        <v>18.303999999999998</v>
      </c>
      <c r="AJ122" s="4">
        <v>21.277999999999999</v>
      </c>
      <c r="AK122" s="4">
        <v>23.606999999999999</v>
      </c>
      <c r="AL122" s="4">
        <v>26.859000000000002</v>
      </c>
      <c r="AM122" s="4">
        <v>30.553000000000001</v>
      </c>
      <c r="AN122" s="4">
        <v>33.405999999999999</v>
      </c>
      <c r="AO122" s="4">
        <v>34.973999999999997</v>
      </c>
      <c r="AP122" s="4">
        <v>38.345999999999997</v>
      </c>
      <c r="AQ122" s="4">
        <v>40.945999999999998</v>
      </c>
      <c r="AR122" s="4">
        <v>43.780999999999999</v>
      </c>
      <c r="AS122" s="4">
        <v>46.622</v>
      </c>
      <c r="AT122" s="4">
        <v>48.868000000000002</v>
      </c>
      <c r="AU122" s="4">
        <v>52.155000000000001</v>
      </c>
      <c r="AV122" s="4">
        <v>53.71</v>
      </c>
      <c r="AW122" s="4">
        <v>56.192</v>
      </c>
      <c r="AX122" s="4">
        <v>59.095999999999997</v>
      </c>
      <c r="AY122" s="4">
        <v>61.084000000000003</v>
      </c>
      <c r="AZ122" s="4">
        <v>63.872999999999998</v>
      </c>
      <c r="BA122" s="4">
        <v>66.872</v>
      </c>
      <c r="BB122" s="4">
        <v>71.323999999999998</v>
      </c>
      <c r="BC122" s="4">
        <v>75.578000000000003</v>
      </c>
      <c r="BD122" s="4">
        <v>81.207999999999998</v>
      </c>
      <c r="BE122" s="4">
        <v>87.685000000000002</v>
      </c>
      <c r="BF122" s="4">
        <v>92.325000000000003</v>
      </c>
      <c r="BG122" s="4">
        <v>95.784999999999997</v>
      </c>
      <c r="BH122" s="4">
        <v>100.55</v>
      </c>
      <c r="BI122" s="4">
        <v>106.005</v>
      </c>
      <c r="BJ122" s="4">
        <v>110.361</v>
      </c>
      <c r="BK122" s="4">
        <v>114.52500000000001</v>
      </c>
      <c r="BL122" s="4">
        <v>118.223</v>
      </c>
      <c r="BM122" s="4">
        <v>121.15300000000001</v>
      </c>
      <c r="BN122" s="4">
        <v>124.367</v>
      </c>
      <c r="BO122" s="4">
        <v>127.42100000000001</v>
      </c>
      <c r="BP122" s="4">
        <v>131.10900000000001</v>
      </c>
      <c r="BQ122" s="4">
        <v>133.23599999999999</v>
      </c>
      <c r="BR122" s="4">
        <v>136.756</v>
      </c>
      <c r="BS122" s="4">
        <v>139.696</v>
      </c>
      <c r="BT122" s="4">
        <v>141.011</v>
      </c>
      <c r="BU122" s="4">
        <v>143.32599999999999</v>
      </c>
      <c r="BV122" s="4">
        <v>144.85499999999999</v>
      </c>
      <c r="BW122" s="4">
        <v>164.82499999999999</v>
      </c>
      <c r="BX122" s="4">
        <v>167.733</v>
      </c>
    </row>
    <row r="123" spans="1:76" x14ac:dyDescent="0.2">
      <c r="B123" t="s">
        <v>83</v>
      </c>
    </row>
    <row r="124" spans="1:76" x14ac:dyDescent="0.2">
      <c r="A124" s="3" t="s">
        <v>227</v>
      </c>
      <c r="B124" s="3" t="s">
        <v>228</v>
      </c>
      <c r="C124" s="4">
        <v>10.702</v>
      </c>
      <c r="D124" s="4">
        <v>12.250999999999999</v>
      </c>
      <c r="E124" s="4">
        <v>15.417</v>
      </c>
      <c r="F124" s="4">
        <v>18.126999999999999</v>
      </c>
      <c r="G124" s="4">
        <v>18.638999999999999</v>
      </c>
      <c r="H124" s="4">
        <v>19.952000000000002</v>
      </c>
      <c r="I124" s="4">
        <v>21.53</v>
      </c>
      <c r="J124" s="4">
        <v>23.675000000000001</v>
      </c>
      <c r="K124" s="4">
        <v>26.498000000000001</v>
      </c>
      <c r="L124" s="4">
        <v>30.081</v>
      </c>
      <c r="M124" s="4">
        <v>32.326999999999998</v>
      </c>
      <c r="N124" s="4">
        <v>35.817</v>
      </c>
      <c r="O124" s="4">
        <v>38.817999999999998</v>
      </c>
      <c r="P124" s="4">
        <v>44.512999999999998</v>
      </c>
      <c r="Q124" s="4">
        <v>49.874000000000002</v>
      </c>
      <c r="R124" s="4">
        <v>54.496000000000002</v>
      </c>
      <c r="S124" s="4">
        <v>58.694000000000003</v>
      </c>
      <c r="T124" s="4">
        <v>63.514000000000003</v>
      </c>
      <c r="U124" s="4">
        <v>69.150000000000006</v>
      </c>
      <c r="V124" s="4">
        <v>76.015000000000001</v>
      </c>
      <c r="W124" s="4">
        <v>85.822999999999993</v>
      </c>
      <c r="X124" s="4">
        <v>96.820999999999998</v>
      </c>
      <c r="Y124" s="4">
        <v>108.20099999999999</v>
      </c>
      <c r="Z124" s="4">
        <v>121.057</v>
      </c>
      <c r="AA124" s="4">
        <v>138.18100000000001</v>
      </c>
      <c r="AB124" s="4">
        <v>163.18899999999999</v>
      </c>
      <c r="AC124" s="4">
        <v>189.56700000000001</v>
      </c>
      <c r="AD124" s="4">
        <v>214.113</v>
      </c>
      <c r="AE124" s="4">
        <v>240.898</v>
      </c>
      <c r="AF124" s="4">
        <v>278.11599999999999</v>
      </c>
      <c r="AG124" s="4">
        <v>311.47199999999998</v>
      </c>
      <c r="AH124" s="4">
        <v>354.70800000000003</v>
      </c>
      <c r="AI124" s="4">
        <v>409.73</v>
      </c>
      <c r="AJ124" s="4">
        <v>470.89699999999999</v>
      </c>
      <c r="AK124" s="4">
        <v>516.78499999999997</v>
      </c>
      <c r="AL124" s="4">
        <v>554.30799999999999</v>
      </c>
      <c r="AM124" s="4">
        <v>593.15200000000004</v>
      </c>
      <c r="AN124" s="4">
        <v>626.54100000000005</v>
      </c>
      <c r="AO124" s="4">
        <v>655.14400000000001</v>
      </c>
      <c r="AP124" s="4">
        <v>694.428</v>
      </c>
      <c r="AQ124" s="4">
        <v>745.41</v>
      </c>
      <c r="AR124" s="4">
        <v>797.41499999999996</v>
      </c>
      <c r="AS124" s="4">
        <v>831.24800000000005</v>
      </c>
      <c r="AT124" s="4">
        <v>875.53300000000002</v>
      </c>
      <c r="AU124" s="4">
        <v>896.84799999999996</v>
      </c>
      <c r="AV124" s="4">
        <v>913.49300000000005</v>
      </c>
      <c r="AW124" s="4">
        <v>946.70100000000002</v>
      </c>
      <c r="AX124" s="4">
        <v>972.91300000000001</v>
      </c>
      <c r="AY124" s="4">
        <v>996.31500000000005</v>
      </c>
      <c r="AZ124" s="4">
        <v>1030.778</v>
      </c>
      <c r="BA124" s="4">
        <v>1060.3130000000001</v>
      </c>
      <c r="BB124" s="4">
        <v>1120.345</v>
      </c>
      <c r="BC124" s="4">
        <v>1177.8040000000001</v>
      </c>
      <c r="BD124" s="4">
        <v>1233.0060000000001</v>
      </c>
      <c r="BE124" s="4">
        <v>1270.6489999999999</v>
      </c>
      <c r="BF124" s="4">
        <v>1324.184</v>
      </c>
      <c r="BG124" s="4">
        <v>1369.1759999999999</v>
      </c>
      <c r="BH124" s="4">
        <v>1435.1410000000001</v>
      </c>
      <c r="BI124" s="4">
        <v>1508.913</v>
      </c>
      <c r="BJ124" s="4">
        <v>1558.6479999999999</v>
      </c>
      <c r="BK124" s="4">
        <v>1572.047</v>
      </c>
      <c r="BL124" s="4">
        <v>1617.0450000000001</v>
      </c>
      <c r="BM124" s="4">
        <v>1649.404</v>
      </c>
      <c r="BN124" s="4">
        <v>1670.16</v>
      </c>
      <c r="BO124" s="4">
        <v>1671.0419999999999</v>
      </c>
      <c r="BP124" s="4">
        <v>1697.06</v>
      </c>
      <c r="BQ124" s="4">
        <v>1717.681</v>
      </c>
      <c r="BR124" s="4">
        <v>1747.816</v>
      </c>
      <c r="BS124" s="4">
        <v>1791.5150000000001</v>
      </c>
      <c r="BT124" s="4">
        <v>1838.6849999999999</v>
      </c>
      <c r="BU124" s="4">
        <v>1894.528</v>
      </c>
      <c r="BV124" s="4">
        <v>1922.287</v>
      </c>
      <c r="BW124" s="4">
        <v>2017.2729999999999</v>
      </c>
      <c r="BX124" s="4">
        <v>2110.8310000000001</v>
      </c>
    </row>
    <row r="125" spans="1:76" x14ac:dyDescent="0.2">
      <c r="A125" s="3" t="s">
        <v>229</v>
      </c>
      <c r="B125" s="3" t="s">
        <v>230</v>
      </c>
      <c r="AF125" s="4">
        <v>266.49299999999999</v>
      </c>
      <c r="AG125" s="4">
        <v>297.89299999999997</v>
      </c>
      <c r="AH125" s="4">
        <v>338.32499999999999</v>
      </c>
      <c r="AI125" s="4">
        <v>390.81900000000002</v>
      </c>
      <c r="AJ125" s="4">
        <v>449.18700000000001</v>
      </c>
      <c r="AK125" s="4">
        <v>493.01</v>
      </c>
      <c r="AL125" s="4">
        <v>528.89700000000005</v>
      </c>
      <c r="AM125" s="4">
        <v>566.69200000000001</v>
      </c>
      <c r="AN125" s="4">
        <v>598.90599999999995</v>
      </c>
      <c r="AO125" s="4">
        <v>626.07100000000003</v>
      </c>
      <c r="AP125" s="4">
        <v>663.351</v>
      </c>
      <c r="AQ125" s="4">
        <v>711.87099999999998</v>
      </c>
      <c r="AR125" s="4">
        <v>761.30399999999997</v>
      </c>
      <c r="AS125" s="4">
        <v>792.80399999999997</v>
      </c>
      <c r="AT125" s="4">
        <v>836.33100000000002</v>
      </c>
      <c r="AU125" s="4">
        <v>857.399</v>
      </c>
      <c r="AV125" s="4">
        <v>873.59400000000005</v>
      </c>
      <c r="AW125" s="4">
        <v>907.00699999999995</v>
      </c>
      <c r="AX125" s="4">
        <v>932.952</v>
      </c>
      <c r="AY125" s="4">
        <v>955.45500000000004</v>
      </c>
      <c r="AZ125" s="4">
        <v>989.08900000000006</v>
      </c>
      <c r="BA125" s="4">
        <v>1017.6660000000001</v>
      </c>
      <c r="BB125" s="4">
        <v>1076.05</v>
      </c>
      <c r="BC125" s="4">
        <v>1131.499</v>
      </c>
      <c r="BD125" s="4">
        <v>1184.758</v>
      </c>
      <c r="BE125" s="4">
        <v>1219.9780000000001</v>
      </c>
      <c r="BF125" s="4">
        <v>1270.0940000000001</v>
      </c>
      <c r="BG125" s="4">
        <v>1311.76</v>
      </c>
      <c r="BH125" s="4">
        <v>1373.104</v>
      </c>
      <c r="BI125" s="4">
        <v>1442.538</v>
      </c>
      <c r="BJ125" s="4">
        <v>1487.0219999999999</v>
      </c>
      <c r="BK125" s="4">
        <v>1501.3109999999999</v>
      </c>
      <c r="BL125" s="4">
        <v>1544.5239999999999</v>
      </c>
      <c r="BM125" s="4">
        <v>1574.58</v>
      </c>
      <c r="BN125" s="4">
        <v>1594.5550000000001</v>
      </c>
      <c r="BO125" s="4">
        <v>1595.7439999999999</v>
      </c>
      <c r="BP125" s="4">
        <v>1620.241</v>
      </c>
      <c r="BQ125" s="4">
        <v>1640.375</v>
      </c>
      <c r="BR125" s="4">
        <v>1669.9169999999999</v>
      </c>
      <c r="BS125" s="4">
        <v>1710.6010000000001</v>
      </c>
      <c r="BT125" s="4">
        <v>1754.3530000000001</v>
      </c>
      <c r="BU125" s="4">
        <v>1805.9549999999999</v>
      </c>
      <c r="BV125" s="4">
        <v>1829.895</v>
      </c>
      <c r="BW125" s="4">
        <v>1918.845</v>
      </c>
      <c r="BX125" s="4">
        <v>2002.818</v>
      </c>
    </row>
    <row r="126" spans="1:76" x14ac:dyDescent="0.2">
      <c r="B126" t="s">
        <v>92</v>
      </c>
    </row>
    <row r="127" spans="1:76" x14ac:dyDescent="0.2">
      <c r="B127" t="s">
        <v>231</v>
      </c>
    </row>
    <row r="128" spans="1:76" x14ac:dyDescent="0.2">
      <c r="B128" t="s">
        <v>76</v>
      </c>
    </row>
    <row r="129" spans="1:76" x14ac:dyDescent="0.2">
      <c r="A129" s="3" t="s">
        <v>227</v>
      </c>
      <c r="B129" s="3" t="s">
        <v>228</v>
      </c>
      <c r="C129" s="4">
        <v>10.702</v>
      </c>
      <c r="D129" s="4">
        <v>12.250999999999999</v>
      </c>
      <c r="E129" s="4">
        <v>15.417</v>
      </c>
      <c r="F129" s="4">
        <v>18.126999999999999</v>
      </c>
      <c r="G129" s="4">
        <v>18.638999999999999</v>
      </c>
      <c r="H129" s="4">
        <v>19.952000000000002</v>
      </c>
      <c r="I129" s="4">
        <v>21.53</v>
      </c>
      <c r="J129" s="4">
        <v>23.675000000000001</v>
      </c>
      <c r="K129" s="4">
        <v>26.498000000000001</v>
      </c>
      <c r="L129" s="4">
        <v>30.081</v>
      </c>
      <c r="M129" s="4">
        <v>32.326999999999998</v>
      </c>
      <c r="N129" s="4">
        <v>35.817</v>
      </c>
      <c r="O129" s="4">
        <v>38.817999999999998</v>
      </c>
      <c r="P129" s="4">
        <v>44.512999999999998</v>
      </c>
      <c r="Q129" s="4">
        <v>49.874000000000002</v>
      </c>
      <c r="R129" s="4">
        <v>54.496000000000002</v>
      </c>
      <c r="S129" s="4">
        <v>58.694000000000003</v>
      </c>
      <c r="T129" s="4">
        <v>63.514000000000003</v>
      </c>
      <c r="U129" s="4">
        <v>69.150000000000006</v>
      </c>
      <c r="V129" s="4">
        <v>76.015000000000001</v>
      </c>
      <c r="W129" s="4">
        <v>85.822999999999993</v>
      </c>
      <c r="X129" s="4">
        <v>96.820999999999998</v>
      </c>
      <c r="Y129" s="4">
        <v>108.20099999999999</v>
      </c>
      <c r="Z129" s="4">
        <v>121.057</v>
      </c>
      <c r="AA129" s="4">
        <v>138.18100000000001</v>
      </c>
      <c r="AB129" s="4">
        <v>163.18899999999999</v>
      </c>
      <c r="AC129" s="4">
        <v>189.56700000000001</v>
      </c>
      <c r="AD129" s="4">
        <v>214.113</v>
      </c>
      <c r="AE129" s="4">
        <v>240.898</v>
      </c>
      <c r="AF129" s="4">
        <v>278.11599999999999</v>
      </c>
      <c r="AG129" s="4">
        <v>311.47199999999998</v>
      </c>
      <c r="AH129" s="4">
        <v>354.70800000000003</v>
      </c>
      <c r="AI129" s="4">
        <v>409.73</v>
      </c>
      <c r="AJ129" s="4">
        <v>470.89699999999999</v>
      </c>
      <c r="AK129" s="4">
        <v>516.78499999999997</v>
      </c>
      <c r="AL129" s="4">
        <v>554.30799999999999</v>
      </c>
      <c r="AM129" s="4">
        <v>593.15200000000004</v>
      </c>
      <c r="AN129" s="4">
        <v>626.54100000000005</v>
      </c>
      <c r="AO129" s="4">
        <v>655.14400000000001</v>
      </c>
      <c r="AP129" s="4">
        <v>694.428</v>
      </c>
      <c r="AQ129" s="4">
        <v>745.41</v>
      </c>
      <c r="AR129" s="4">
        <v>797.41499999999996</v>
      </c>
      <c r="AS129" s="4">
        <v>831.24800000000005</v>
      </c>
      <c r="AT129" s="4">
        <v>875.53300000000002</v>
      </c>
      <c r="AU129" s="4">
        <v>896.84799999999996</v>
      </c>
      <c r="AV129" s="4">
        <v>913.49300000000005</v>
      </c>
      <c r="AW129" s="4">
        <v>946.70100000000002</v>
      </c>
      <c r="AX129" s="4">
        <v>972.91300000000001</v>
      </c>
      <c r="AY129" s="4">
        <v>996.31500000000005</v>
      </c>
      <c r="AZ129" s="4">
        <v>1030.778</v>
      </c>
      <c r="BA129" s="4">
        <v>1060.3130000000001</v>
      </c>
      <c r="BB129" s="4">
        <v>1120.345</v>
      </c>
      <c r="BC129" s="4">
        <v>1177.8040000000001</v>
      </c>
      <c r="BD129" s="4">
        <v>1233.0060000000001</v>
      </c>
      <c r="BE129" s="4">
        <v>1270.6489999999999</v>
      </c>
      <c r="BF129" s="4">
        <v>1324.184</v>
      </c>
      <c r="BG129" s="4">
        <v>1369.1759999999999</v>
      </c>
      <c r="BH129" s="4">
        <v>1435.1410000000001</v>
      </c>
      <c r="BI129" s="4">
        <v>1508.913</v>
      </c>
      <c r="BJ129" s="4">
        <v>1558.6479999999999</v>
      </c>
      <c r="BK129" s="4">
        <v>1572.047</v>
      </c>
      <c r="BL129" s="4">
        <v>1617.0450000000001</v>
      </c>
      <c r="BM129" s="4">
        <v>1649.404</v>
      </c>
      <c r="BN129" s="4">
        <v>1670.16</v>
      </c>
      <c r="BO129" s="4">
        <v>1671.0419999999999</v>
      </c>
      <c r="BP129" s="4">
        <v>1697.06</v>
      </c>
      <c r="BQ129" s="4">
        <v>1717.681</v>
      </c>
      <c r="BR129" s="4">
        <v>1747.816</v>
      </c>
      <c r="BS129" s="4">
        <v>1791.5150000000001</v>
      </c>
      <c r="BT129" s="4">
        <v>1838.6849999999999</v>
      </c>
      <c r="BU129" s="4">
        <v>1894.528</v>
      </c>
      <c r="BV129" s="4">
        <v>1922.287</v>
      </c>
      <c r="BW129" s="4">
        <v>2017.2729999999999</v>
      </c>
      <c r="BX129" s="4">
        <v>2110.8310000000001</v>
      </c>
    </row>
    <row r="130" spans="1:76" x14ac:dyDescent="0.2">
      <c r="B130" t="s">
        <v>83</v>
      </c>
    </row>
    <row r="131" spans="1:76" x14ac:dyDescent="0.2">
      <c r="A131" s="3" t="s">
        <v>232</v>
      </c>
      <c r="B131" s="3" t="s">
        <v>233</v>
      </c>
      <c r="C131" s="4">
        <v>9.2189999999999994</v>
      </c>
      <c r="D131" s="4">
        <v>10.65</v>
      </c>
      <c r="E131" s="4">
        <v>13.433</v>
      </c>
      <c r="F131" s="4">
        <v>15.715</v>
      </c>
      <c r="G131" s="4">
        <v>16.46</v>
      </c>
      <c r="H131" s="4">
        <v>17.286999999999999</v>
      </c>
      <c r="I131" s="4">
        <v>18.428000000000001</v>
      </c>
      <c r="J131" s="4">
        <v>20.707999999999998</v>
      </c>
      <c r="K131" s="4">
        <v>22.934999999999999</v>
      </c>
      <c r="L131" s="4">
        <v>25.878</v>
      </c>
      <c r="M131" s="4">
        <v>28.151</v>
      </c>
      <c r="N131" s="4">
        <v>30.498000000000001</v>
      </c>
      <c r="O131" s="4">
        <v>33.347000000000001</v>
      </c>
      <c r="P131" s="4">
        <v>37.406999999999996</v>
      </c>
      <c r="Q131" s="4">
        <v>42.179000000000002</v>
      </c>
      <c r="R131" s="4">
        <v>46.219000000000001</v>
      </c>
      <c r="S131" s="4">
        <v>49.456000000000003</v>
      </c>
      <c r="T131" s="4">
        <v>53.475000000000001</v>
      </c>
      <c r="U131" s="4">
        <v>57.966000000000001</v>
      </c>
      <c r="V131" s="4">
        <v>63.597000000000001</v>
      </c>
      <c r="W131" s="4">
        <v>72.843000000000004</v>
      </c>
      <c r="X131" s="4">
        <v>80.471000000000004</v>
      </c>
      <c r="Y131" s="4">
        <v>90.131</v>
      </c>
      <c r="Z131" s="4">
        <v>100.477</v>
      </c>
      <c r="AA131" s="4">
        <v>114.541</v>
      </c>
      <c r="AB131" s="4">
        <v>134.93</v>
      </c>
      <c r="AC131" s="4">
        <v>155.76400000000001</v>
      </c>
      <c r="AD131" s="4">
        <v>180.37799999999999</v>
      </c>
      <c r="AE131" s="4">
        <v>202.90299999999999</v>
      </c>
      <c r="AF131" s="4">
        <v>230.94499999999999</v>
      </c>
      <c r="AG131" s="4">
        <v>264.31400000000002</v>
      </c>
      <c r="AH131" s="4">
        <v>303.25599999999997</v>
      </c>
      <c r="AI131" s="4">
        <v>351.84399999999999</v>
      </c>
      <c r="AJ131" s="4">
        <v>407.52600000000001</v>
      </c>
      <c r="AK131" s="4">
        <v>450.42099999999999</v>
      </c>
      <c r="AL131" s="4">
        <v>490.06</v>
      </c>
      <c r="AM131" s="4">
        <v>529.03899999999999</v>
      </c>
      <c r="AN131" s="4">
        <v>562.70399999999995</v>
      </c>
      <c r="AO131" s="4">
        <v>596.16499999999996</v>
      </c>
      <c r="AP131" s="4">
        <v>631.54300000000001</v>
      </c>
      <c r="AQ131" s="4">
        <v>676.04399999999998</v>
      </c>
      <c r="AR131" s="4">
        <v>715.38199999999995</v>
      </c>
      <c r="AS131" s="4">
        <v>742.98500000000001</v>
      </c>
      <c r="AT131" s="4">
        <v>774.89400000000001</v>
      </c>
      <c r="AU131" s="4">
        <v>792.09</v>
      </c>
      <c r="AV131" s="4">
        <v>813.72400000000005</v>
      </c>
      <c r="AW131" s="4">
        <v>840.03700000000003</v>
      </c>
      <c r="AX131" s="4">
        <v>868.827</v>
      </c>
      <c r="AY131" s="4">
        <v>882.12800000000004</v>
      </c>
      <c r="AZ131" s="4">
        <v>917.20600000000002</v>
      </c>
      <c r="BA131" s="4">
        <v>945.75599999999997</v>
      </c>
      <c r="BB131" s="4">
        <v>1000.059</v>
      </c>
      <c r="BC131" s="4">
        <v>1045.0139999999999</v>
      </c>
      <c r="BD131" s="4">
        <v>1085.347</v>
      </c>
      <c r="BE131" s="4">
        <v>1126.021</v>
      </c>
      <c r="BF131" s="4">
        <v>1171.798</v>
      </c>
      <c r="BG131" s="4">
        <v>1221.8030000000001</v>
      </c>
      <c r="BH131" s="4">
        <v>1272.729</v>
      </c>
      <c r="BI131" s="4">
        <v>1331.9960000000001</v>
      </c>
      <c r="BJ131" s="4">
        <v>1376.3009999999999</v>
      </c>
      <c r="BK131" s="4">
        <v>1373.3130000000001</v>
      </c>
      <c r="BL131" s="4">
        <v>1414.8019999999999</v>
      </c>
      <c r="BM131" s="4">
        <v>1448.1669999999999</v>
      </c>
      <c r="BN131" s="4">
        <v>1466.155</v>
      </c>
      <c r="BO131" s="4">
        <v>1486.395</v>
      </c>
      <c r="BP131" s="4">
        <v>1504.864</v>
      </c>
      <c r="BQ131" s="4">
        <v>1530.261</v>
      </c>
      <c r="BR131" s="4">
        <v>1559.6579999999999</v>
      </c>
      <c r="BS131" s="4">
        <v>1595.5129999999999</v>
      </c>
      <c r="BT131" s="4">
        <v>1632.403</v>
      </c>
      <c r="BU131" s="4">
        <v>1671.646</v>
      </c>
      <c r="BV131" s="4">
        <v>1609.251</v>
      </c>
      <c r="BW131" s="4">
        <v>1721.0039999999999</v>
      </c>
      <c r="BX131" s="4">
        <v>1825.0730000000001</v>
      </c>
    </row>
    <row r="132" spans="1:76" x14ac:dyDescent="0.2">
      <c r="A132" s="3" t="s">
        <v>189</v>
      </c>
      <c r="B132" s="3" t="s">
        <v>190</v>
      </c>
      <c r="C132" s="4">
        <v>1.4830000000000001</v>
      </c>
      <c r="D132" s="4">
        <v>1.601</v>
      </c>
      <c r="E132" s="4">
        <v>1.984</v>
      </c>
      <c r="F132" s="4">
        <v>2.4119999999999999</v>
      </c>
      <c r="G132" s="4">
        <v>2.1789999999999998</v>
      </c>
      <c r="H132" s="4">
        <v>2.6659999999999999</v>
      </c>
      <c r="I132" s="4">
        <v>3.1019999999999999</v>
      </c>
      <c r="J132" s="4">
        <v>2.9670000000000001</v>
      </c>
      <c r="K132" s="4">
        <v>3.5630000000000002</v>
      </c>
      <c r="L132" s="4">
        <v>4.2030000000000003</v>
      </c>
      <c r="M132" s="4">
        <v>4.1769999999999996</v>
      </c>
      <c r="N132" s="4">
        <v>5.32</v>
      </c>
      <c r="O132" s="4">
        <v>5.4710000000000001</v>
      </c>
      <c r="P132" s="4">
        <v>7.1059999999999999</v>
      </c>
      <c r="Q132" s="4">
        <v>7.6950000000000003</v>
      </c>
      <c r="R132" s="4">
        <v>8.2769999999999992</v>
      </c>
      <c r="S132" s="4">
        <v>9.2379999999999995</v>
      </c>
      <c r="T132" s="4">
        <v>10.039</v>
      </c>
      <c r="U132" s="4">
        <v>11.183999999999999</v>
      </c>
      <c r="V132" s="4">
        <v>12.417999999999999</v>
      </c>
      <c r="W132" s="4">
        <v>12.98</v>
      </c>
      <c r="X132" s="4">
        <v>16.350000000000001</v>
      </c>
      <c r="Y132" s="4">
        <v>18.07</v>
      </c>
      <c r="Z132" s="4">
        <v>20.58</v>
      </c>
      <c r="AA132" s="4">
        <v>23.64</v>
      </c>
      <c r="AB132" s="4">
        <v>28.259</v>
      </c>
      <c r="AC132" s="4">
        <v>33.802</v>
      </c>
      <c r="AD132" s="4">
        <v>33.734999999999999</v>
      </c>
      <c r="AE132" s="4">
        <v>37.994999999999997</v>
      </c>
      <c r="AF132" s="4">
        <v>47.170999999999999</v>
      </c>
      <c r="AG132" s="4">
        <v>47.156999999999996</v>
      </c>
      <c r="AH132" s="4">
        <v>51.451999999999998</v>
      </c>
      <c r="AI132" s="4">
        <v>57.886000000000003</v>
      </c>
      <c r="AJ132" s="4">
        <v>63.372</v>
      </c>
      <c r="AK132" s="4">
        <v>66.364000000000004</v>
      </c>
      <c r="AL132" s="4">
        <v>64.248000000000005</v>
      </c>
      <c r="AM132" s="4">
        <v>64.113</v>
      </c>
      <c r="AN132" s="4">
        <v>63.835999999999999</v>
      </c>
      <c r="AO132" s="4">
        <v>58.978999999999999</v>
      </c>
      <c r="AP132" s="4">
        <v>62.884999999999998</v>
      </c>
      <c r="AQ132" s="4">
        <v>69.367000000000004</v>
      </c>
      <c r="AR132" s="4">
        <v>82.033000000000001</v>
      </c>
      <c r="AS132" s="4">
        <v>88.263000000000005</v>
      </c>
      <c r="AT132" s="4">
        <v>100.63800000000001</v>
      </c>
      <c r="AU132" s="4">
        <v>104.758</v>
      </c>
      <c r="AV132" s="4">
        <v>99.77</v>
      </c>
      <c r="AW132" s="4">
        <v>106.664</v>
      </c>
      <c r="AX132" s="4">
        <v>104.086</v>
      </c>
      <c r="AY132" s="4">
        <v>114.188</v>
      </c>
      <c r="AZ132" s="4">
        <v>113.572</v>
      </c>
      <c r="BA132" s="4">
        <v>114.557</v>
      </c>
      <c r="BB132" s="4">
        <v>120.286</v>
      </c>
      <c r="BC132" s="4">
        <v>132.79</v>
      </c>
      <c r="BD132" s="4">
        <v>147.65799999999999</v>
      </c>
      <c r="BE132" s="4">
        <v>144.62799999999999</v>
      </c>
      <c r="BF132" s="4">
        <v>152.386</v>
      </c>
      <c r="BG132" s="4">
        <v>147.37299999999999</v>
      </c>
      <c r="BH132" s="4">
        <v>162.411</v>
      </c>
      <c r="BI132" s="4">
        <v>176.917</v>
      </c>
      <c r="BJ132" s="4">
        <v>182.34700000000001</v>
      </c>
      <c r="BK132" s="4">
        <v>198.73400000000001</v>
      </c>
      <c r="BL132" s="4">
        <v>202.24299999999999</v>
      </c>
      <c r="BM132" s="4">
        <v>201.23699999999999</v>
      </c>
      <c r="BN132" s="4">
        <v>204.005</v>
      </c>
      <c r="BO132" s="4">
        <v>184.64699999999999</v>
      </c>
      <c r="BP132" s="4">
        <v>192.196</v>
      </c>
      <c r="BQ132" s="4">
        <v>187.42</v>
      </c>
      <c r="BR132" s="4">
        <v>188.15799999999999</v>
      </c>
      <c r="BS132" s="4">
        <v>196.00200000000001</v>
      </c>
      <c r="BT132" s="4">
        <v>206.28200000000001</v>
      </c>
      <c r="BU132" s="4">
        <v>222.88200000000001</v>
      </c>
      <c r="BV132" s="4">
        <v>313.036</v>
      </c>
      <c r="BW132" s="4">
        <v>296.27</v>
      </c>
      <c r="BX132" s="4">
        <v>285.75799999999998</v>
      </c>
    </row>
    <row r="133" spans="1:76" x14ac:dyDescent="0.2">
      <c r="A133" s="3" t="s">
        <v>191</v>
      </c>
      <c r="B133" s="3" t="s">
        <v>192</v>
      </c>
      <c r="AF133" s="4">
        <v>35.548000000000002</v>
      </c>
      <c r="AG133" s="4">
        <v>33.578000000000003</v>
      </c>
      <c r="AH133" s="4">
        <v>35.07</v>
      </c>
      <c r="AI133" s="4">
        <v>38.975000000000001</v>
      </c>
      <c r="AJ133" s="4">
        <v>41.661999999999999</v>
      </c>
      <c r="AK133" s="4">
        <v>42.588999999999999</v>
      </c>
      <c r="AL133" s="4">
        <v>38.837000000000003</v>
      </c>
      <c r="AM133" s="4">
        <v>37.652999999999999</v>
      </c>
      <c r="AN133" s="4">
        <v>36.201999999999998</v>
      </c>
      <c r="AO133" s="4">
        <v>29.905999999999999</v>
      </c>
      <c r="AP133" s="4">
        <v>31.808</v>
      </c>
      <c r="AQ133" s="4">
        <v>35.828000000000003</v>
      </c>
      <c r="AR133" s="4">
        <v>45.921999999999997</v>
      </c>
      <c r="AS133" s="4">
        <v>49.819000000000003</v>
      </c>
      <c r="AT133" s="4">
        <v>61.436999999999998</v>
      </c>
      <c r="AU133" s="4">
        <v>65.31</v>
      </c>
      <c r="AV133" s="4">
        <v>59.87</v>
      </c>
      <c r="AW133" s="4">
        <v>66.97</v>
      </c>
      <c r="AX133" s="4">
        <v>64.126000000000005</v>
      </c>
      <c r="AY133" s="4">
        <v>73.326999999999998</v>
      </c>
      <c r="AZ133" s="4">
        <v>71.884</v>
      </c>
      <c r="BA133" s="4">
        <v>71.91</v>
      </c>
      <c r="BB133" s="4">
        <v>75.991</v>
      </c>
      <c r="BC133" s="4">
        <v>86.484999999999999</v>
      </c>
      <c r="BD133" s="4">
        <v>99.411000000000001</v>
      </c>
      <c r="BE133" s="4">
        <v>93.956999999999994</v>
      </c>
      <c r="BF133" s="4">
        <v>98.296000000000006</v>
      </c>
      <c r="BG133" s="4">
        <v>89.956999999999994</v>
      </c>
      <c r="BH133" s="4">
        <v>100.375</v>
      </c>
      <c r="BI133" s="4">
        <v>110.54300000000001</v>
      </c>
      <c r="BJ133" s="4">
        <v>110.721</v>
      </c>
      <c r="BK133" s="4">
        <v>127.998</v>
      </c>
      <c r="BL133" s="4">
        <v>129.72300000000001</v>
      </c>
      <c r="BM133" s="4">
        <v>126.413</v>
      </c>
      <c r="BN133" s="4">
        <v>128.4</v>
      </c>
      <c r="BO133" s="4">
        <v>109.35</v>
      </c>
      <c r="BP133" s="4">
        <v>115.377</v>
      </c>
      <c r="BQ133" s="4">
        <v>110.114</v>
      </c>
      <c r="BR133" s="4">
        <v>110.259</v>
      </c>
      <c r="BS133" s="4">
        <v>115.08799999999999</v>
      </c>
      <c r="BT133" s="4">
        <v>121.95</v>
      </c>
      <c r="BU133" s="4">
        <v>134.309</v>
      </c>
      <c r="BV133" s="4">
        <v>220.643</v>
      </c>
      <c r="BW133" s="4">
        <v>197.84100000000001</v>
      </c>
      <c r="BX133" s="4">
        <v>177.745</v>
      </c>
    </row>
    <row r="135" spans="1:76" x14ac:dyDescent="0.2">
      <c r="A135" s="5" t="s">
        <v>235</v>
      </c>
    </row>
    <row r="136" spans="1:76" x14ac:dyDescent="0.2">
      <c r="A136" s="6" t="s">
        <v>236</v>
      </c>
    </row>
  </sheetData>
  <hyperlinks>
    <hyperlink ref="A135" r:id="rId1" xr:uid="{00000000-0004-0000-01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F35E4-7E0A-F543-8866-AF99DBD91E1C}">
  <dimension ref="A1:BY31"/>
  <sheetViews>
    <sheetView workbookViewId="0">
      <pane xSplit="2" ySplit="5" topLeftCell="Y7" activePane="bottomRight" state="frozen"/>
      <selection pane="topRight"/>
      <selection pane="bottomLeft"/>
      <selection pane="bottomRight"/>
    </sheetView>
  </sheetViews>
  <sheetFormatPr baseColWidth="10" defaultColWidth="8.83203125" defaultRowHeight="15" x14ac:dyDescent="0.2"/>
  <cols>
    <col min="1" max="1" width="19.6640625" bestFit="1" customWidth="1"/>
    <col min="2" max="2" width="47.5" bestFit="1" customWidth="1"/>
    <col min="3" max="76" width="13" customWidth="1"/>
  </cols>
  <sheetData>
    <row r="1" spans="1:77" x14ac:dyDescent="0.2">
      <c r="A1" s="1" t="s">
        <v>333</v>
      </c>
    </row>
    <row r="2" spans="1:77" x14ac:dyDescent="0.2">
      <c r="A2" s="1" t="s">
        <v>92</v>
      </c>
    </row>
    <row r="3" spans="1:77" x14ac:dyDescent="0.2">
      <c r="A3" s="2" t="s">
        <v>0</v>
      </c>
    </row>
    <row r="5" spans="1:77" x14ac:dyDescent="0.2">
      <c r="C5" s="8" t="s">
        <v>1</v>
      </c>
      <c r="D5" s="8" t="s">
        <v>2</v>
      </c>
      <c r="E5" s="8" t="s">
        <v>3</v>
      </c>
      <c r="F5" s="8" t="s">
        <v>4</v>
      </c>
      <c r="G5" s="8" t="s">
        <v>5</v>
      </c>
      <c r="H5" s="8" t="s">
        <v>6</v>
      </c>
      <c r="I5" s="8" t="s">
        <v>7</v>
      </c>
      <c r="J5" s="8" t="s">
        <v>8</v>
      </c>
      <c r="K5" s="8" t="s">
        <v>9</v>
      </c>
      <c r="L5" s="8" t="s">
        <v>10</v>
      </c>
      <c r="M5" s="8" t="s">
        <v>11</v>
      </c>
      <c r="N5" s="8" t="s">
        <v>12</v>
      </c>
      <c r="O5" s="8" t="s">
        <v>13</v>
      </c>
      <c r="P5" s="8" t="s">
        <v>14</v>
      </c>
      <c r="Q5" s="8" t="s">
        <v>15</v>
      </c>
      <c r="R5" s="8" t="s">
        <v>16</v>
      </c>
      <c r="S5" s="8" t="s">
        <v>17</v>
      </c>
      <c r="T5" s="8" t="s">
        <v>18</v>
      </c>
      <c r="U5" s="8" t="s">
        <v>19</v>
      </c>
      <c r="V5" s="8" t="s">
        <v>20</v>
      </c>
      <c r="W5" s="8" t="s">
        <v>21</v>
      </c>
      <c r="X5" s="8" t="s">
        <v>22</v>
      </c>
      <c r="Y5" s="8" t="s">
        <v>23</v>
      </c>
      <c r="Z5" s="8" t="s">
        <v>24</v>
      </c>
      <c r="AA5" s="8" t="s">
        <v>25</v>
      </c>
      <c r="AB5" s="8" t="s">
        <v>26</v>
      </c>
      <c r="AC5" s="8" t="s">
        <v>27</v>
      </c>
      <c r="AD5" s="8" t="s">
        <v>28</v>
      </c>
      <c r="AE5" s="8" t="s">
        <v>29</v>
      </c>
      <c r="AF5" s="8" t="s">
        <v>30</v>
      </c>
      <c r="AG5" s="8" t="s">
        <v>31</v>
      </c>
      <c r="AH5" s="8" t="s">
        <v>32</v>
      </c>
      <c r="AI5" s="8" t="s">
        <v>33</v>
      </c>
      <c r="AJ5" s="8" t="s">
        <v>34</v>
      </c>
      <c r="AK5" s="8" t="s">
        <v>35</v>
      </c>
      <c r="AL5" s="8" t="s">
        <v>36</v>
      </c>
      <c r="AM5" s="8" t="s">
        <v>37</v>
      </c>
      <c r="AN5" s="8" t="s">
        <v>38</v>
      </c>
      <c r="AO5" s="8" t="s">
        <v>39</v>
      </c>
      <c r="AP5" s="8" t="s">
        <v>40</v>
      </c>
      <c r="AQ5" s="8" t="s">
        <v>41</v>
      </c>
      <c r="AR5" s="8" t="s">
        <v>42</v>
      </c>
      <c r="AS5" s="8" t="s">
        <v>43</v>
      </c>
      <c r="AT5" s="8" t="s">
        <v>44</v>
      </c>
      <c r="AU5" s="8" t="s">
        <v>45</v>
      </c>
      <c r="AV5" s="8" t="s">
        <v>46</v>
      </c>
      <c r="AW5" s="8" t="s">
        <v>47</v>
      </c>
      <c r="AX5" s="8" t="s">
        <v>48</v>
      </c>
      <c r="AY5" s="8" t="s">
        <v>49</v>
      </c>
      <c r="AZ5" s="8" t="s">
        <v>50</v>
      </c>
      <c r="BA5" s="8" t="s">
        <v>51</v>
      </c>
      <c r="BB5" s="8" t="s">
        <v>52</v>
      </c>
      <c r="BC5" s="8" t="s">
        <v>53</v>
      </c>
      <c r="BD5" s="8" t="s">
        <v>54</v>
      </c>
      <c r="BE5" s="8" t="s">
        <v>55</v>
      </c>
      <c r="BF5" s="8" t="s">
        <v>56</v>
      </c>
      <c r="BG5" s="8" t="s">
        <v>57</v>
      </c>
      <c r="BH5" s="8" t="s">
        <v>58</v>
      </c>
      <c r="BI5" s="8" t="s">
        <v>59</v>
      </c>
      <c r="BJ5" s="8" t="s">
        <v>60</v>
      </c>
      <c r="BK5" s="8" t="s">
        <v>61</v>
      </c>
      <c r="BL5" s="8" t="s">
        <v>62</v>
      </c>
      <c r="BM5" s="8" t="s">
        <v>63</v>
      </c>
      <c r="BN5" s="8" t="s">
        <v>64</v>
      </c>
      <c r="BO5" s="8" t="s">
        <v>65</v>
      </c>
      <c r="BP5" s="8" t="s">
        <v>66</v>
      </c>
      <c r="BQ5" s="8" t="s">
        <v>67</v>
      </c>
      <c r="BR5" s="8" t="s">
        <v>68</v>
      </c>
      <c r="BS5" s="8" t="s">
        <v>69</v>
      </c>
      <c r="BT5" s="8" t="s">
        <v>70</v>
      </c>
      <c r="BU5" s="8" t="s">
        <v>71</v>
      </c>
      <c r="BV5" s="8" t="s">
        <v>72</v>
      </c>
      <c r="BW5" s="8" t="s">
        <v>73</v>
      </c>
      <c r="BX5" s="8" t="s">
        <v>74</v>
      </c>
    </row>
    <row r="6" spans="1:77" ht="0" hidden="1" customHeight="1" x14ac:dyDescent="0.2">
      <c r="B6" t="s">
        <v>92</v>
      </c>
    </row>
    <row r="7" spans="1:77" x14ac:dyDescent="0.2">
      <c r="B7" t="s">
        <v>76</v>
      </c>
    </row>
    <row r="8" spans="1:77" x14ac:dyDescent="0.2">
      <c r="A8" s="8" t="s">
        <v>332</v>
      </c>
      <c r="B8" s="8" t="s">
        <v>331</v>
      </c>
      <c r="C8" s="7">
        <v>13.225</v>
      </c>
      <c r="D8" s="7">
        <v>15.513</v>
      </c>
      <c r="E8" s="7">
        <v>19.542000000000002</v>
      </c>
      <c r="F8" s="7">
        <v>22.771000000000001</v>
      </c>
      <c r="G8" s="7">
        <v>23.616</v>
      </c>
      <c r="H8" s="7">
        <v>25.082000000000001</v>
      </c>
      <c r="I8" s="7">
        <v>26.957999999999998</v>
      </c>
      <c r="J8" s="7">
        <v>29.713999999999999</v>
      </c>
      <c r="K8" s="7">
        <v>33.545000000000002</v>
      </c>
      <c r="L8" s="7">
        <v>38.728999999999999</v>
      </c>
      <c r="M8" s="7">
        <v>42.262999999999998</v>
      </c>
      <c r="N8" s="7">
        <v>46.834000000000003</v>
      </c>
      <c r="O8" s="7">
        <v>50.774999999999999</v>
      </c>
      <c r="P8" s="7">
        <v>56.905999999999999</v>
      </c>
      <c r="Q8" s="7">
        <v>63.793999999999997</v>
      </c>
      <c r="R8" s="7">
        <v>70.754999999999995</v>
      </c>
      <c r="S8" s="7">
        <v>76.421999999999997</v>
      </c>
      <c r="T8" s="7">
        <v>82.825999999999993</v>
      </c>
      <c r="U8" s="7">
        <v>89.545000000000002</v>
      </c>
      <c r="V8" s="7">
        <v>97.683000000000007</v>
      </c>
      <c r="W8" s="7">
        <v>112.366</v>
      </c>
      <c r="X8" s="7">
        <v>125.69799999999999</v>
      </c>
      <c r="Y8" s="7">
        <v>140.19200000000001</v>
      </c>
      <c r="Z8" s="7">
        <v>156.48699999999999</v>
      </c>
      <c r="AA8" s="7">
        <v>179.495</v>
      </c>
      <c r="AB8" s="7">
        <v>209.36799999999999</v>
      </c>
      <c r="AC8" s="7">
        <v>235.876</v>
      </c>
      <c r="AD8" s="7">
        <v>272.61200000000002</v>
      </c>
      <c r="AE8" s="7">
        <v>306.80700000000002</v>
      </c>
      <c r="AF8" s="7">
        <v>348.61500000000001</v>
      </c>
      <c r="AG8" s="7">
        <v>398.21</v>
      </c>
      <c r="AH8" s="7">
        <v>451.77</v>
      </c>
      <c r="AI8" s="7">
        <v>509.98500000000001</v>
      </c>
      <c r="AJ8" s="7">
        <v>585.98900000000003</v>
      </c>
      <c r="AK8" s="7">
        <v>650.51199999999994</v>
      </c>
      <c r="AL8" s="7">
        <v>707.03</v>
      </c>
      <c r="AM8" s="7">
        <v>757.68899999999996</v>
      </c>
      <c r="AN8" s="7">
        <v>814.596</v>
      </c>
      <c r="AO8" s="7">
        <v>855.98299999999995</v>
      </c>
      <c r="AP8" s="7">
        <v>925.21500000000003</v>
      </c>
      <c r="AQ8" s="7">
        <v>997.12099999999998</v>
      </c>
      <c r="AR8" s="7">
        <v>1053.546</v>
      </c>
      <c r="AS8" s="7">
        <v>1091.7049999999999</v>
      </c>
      <c r="AT8" s="7">
        <v>1130.9829999999999</v>
      </c>
      <c r="AU8" s="7">
        <v>1142.1189999999999</v>
      </c>
      <c r="AV8" s="7">
        <v>1179.867</v>
      </c>
      <c r="AW8" s="7">
        <v>1218.2729999999999</v>
      </c>
      <c r="AX8" s="7">
        <v>1252.2660000000001</v>
      </c>
      <c r="AY8" s="7">
        <v>1292.777</v>
      </c>
      <c r="AZ8" s="7">
        <v>1351.896</v>
      </c>
      <c r="BA8" s="7">
        <v>1400.999</v>
      </c>
      <c r="BB8" s="7">
        <v>1478.585</v>
      </c>
      <c r="BC8" s="7">
        <v>1538.2</v>
      </c>
      <c r="BD8" s="7">
        <v>1587.829</v>
      </c>
      <c r="BE8" s="7">
        <v>1630.6659999999999</v>
      </c>
      <c r="BF8" s="7">
        <v>1704.019</v>
      </c>
      <c r="BG8" s="7">
        <v>1765.905</v>
      </c>
      <c r="BH8" s="7">
        <v>1848.1510000000001</v>
      </c>
      <c r="BI8" s="7">
        <v>1941.36</v>
      </c>
      <c r="BJ8" s="7">
        <v>1992.38</v>
      </c>
      <c r="BK8" s="7">
        <v>1936.422</v>
      </c>
      <c r="BL8" s="7">
        <v>1995.289</v>
      </c>
      <c r="BM8" s="7">
        <v>2058.3690000000001</v>
      </c>
      <c r="BN8" s="7">
        <v>2088.8040000000001</v>
      </c>
      <c r="BO8" s="7">
        <v>2117.19</v>
      </c>
      <c r="BP8" s="7">
        <v>2149.7649999999999</v>
      </c>
      <c r="BQ8" s="7">
        <v>2198.4319999999998</v>
      </c>
      <c r="BR8" s="7">
        <v>2234.1289999999999</v>
      </c>
      <c r="BS8" s="7">
        <v>2297.2420000000002</v>
      </c>
      <c r="BT8" s="7">
        <v>2363.306</v>
      </c>
      <c r="BU8" s="7">
        <v>2437.6350000000002</v>
      </c>
      <c r="BV8" s="7">
        <v>2317.8319999999999</v>
      </c>
      <c r="BW8" s="7">
        <v>2502.1179999999999</v>
      </c>
      <c r="BX8" s="7">
        <v>2639.0920000000001</v>
      </c>
      <c r="BY8" s="12">
        <f>BX8+BX9</f>
        <v>3656.817</v>
      </c>
    </row>
    <row r="9" spans="1:77" x14ac:dyDescent="0.2">
      <c r="A9" s="8" t="s">
        <v>330</v>
      </c>
      <c r="B9" s="8" t="s">
        <v>329</v>
      </c>
      <c r="C9" s="7">
        <v>1.722</v>
      </c>
      <c r="D9" s="7">
        <v>2.0059999999999998</v>
      </c>
      <c r="E9" s="7">
        <v>3.0369999999999999</v>
      </c>
      <c r="F9" s="7">
        <v>3.1760000000000002</v>
      </c>
      <c r="G9" s="7">
        <v>2.9289999999999998</v>
      </c>
      <c r="H9" s="7">
        <v>3.0190000000000001</v>
      </c>
      <c r="I9" s="7">
        <v>3.23</v>
      </c>
      <c r="J9" s="7">
        <v>3.988</v>
      </c>
      <c r="K9" s="7">
        <v>4.593</v>
      </c>
      <c r="L9" s="7">
        <v>4.7770000000000001</v>
      </c>
      <c r="M9" s="7">
        <v>5.0019999999999998</v>
      </c>
      <c r="N9" s="7">
        <v>5.798</v>
      </c>
      <c r="O9" s="7">
        <v>6.2270000000000003</v>
      </c>
      <c r="P9" s="7">
        <v>6.806</v>
      </c>
      <c r="Q9" s="7">
        <v>7.8029999999999999</v>
      </c>
      <c r="R9" s="7">
        <v>9.1349999999999998</v>
      </c>
      <c r="S9" s="7">
        <v>9.4649999999999999</v>
      </c>
      <c r="T9" s="7">
        <v>10.759</v>
      </c>
      <c r="U9" s="7">
        <v>11.746</v>
      </c>
      <c r="V9" s="7">
        <v>13.079000000000001</v>
      </c>
      <c r="W9" s="7">
        <v>16.513000000000002</v>
      </c>
      <c r="X9" s="7">
        <v>19.405000000000001</v>
      </c>
      <c r="Y9" s="7">
        <v>21.768000000000001</v>
      </c>
      <c r="Z9" s="7">
        <v>24.798999999999999</v>
      </c>
      <c r="AA9" s="7">
        <v>30.300999999999998</v>
      </c>
      <c r="AB9" s="7">
        <v>45.485999999999997</v>
      </c>
      <c r="AC9" s="7">
        <v>42.124000000000002</v>
      </c>
      <c r="AD9" s="7">
        <v>55.244</v>
      </c>
      <c r="AE9" s="7">
        <v>62.595999999999997</v>
      </c>
      <c r="AF9" s="7">
        <v>66.918999999999997</v>
      </c>
      <c r="AG9" s="7">
        <v>80.906999999999996</v>
      </c>
      <c r="AH9" s="7">
        <v>101.74</v>
      </c>
      <c r="AI9" s="7">
        <v>119.54600000000001</v>
      </c>
      <c r="AJ9" s="7">
        <v>139.78</v>
      </c>
      <c r="AK9" s="7">
        <v>147.68899999999999</v>
      </c>
      <c r="AL9" s="7">
        <v>167.61099999999999</v>
      </c>
      <c r="AM9" s="7">
        <v>179.51300000000001</v>
      </c>
      <c r="AN9" s="7">
        <v>167.029</v>
      </c>
      <c r="AO9" s="7">
        <v>177.149</v>
      </c>
      <c r="AP9" s="7">
        <v>194.53100000000001</v>
      </c>
      <c r="AQ9" s="7">
        <v>222.79300000000001</v>
      </c>
      <c r="AR9" s="7">
        <v>229.255</v>
      </c>
      <c r="AS9" s="7">
        <v>236.34100000000001</v>
      </c>
      <c r="AT9" s="7">
        <v>233.673</v>
      </c>
      <c r="AU9" s="7">
        <v>218.28800000000001</v>
      </c>
      <c r="AV9" s="7">
        <v>237.93100000000001</v>
      </c>
      <c r="AW9" s="7">
        <v>256.12</v>
      </c>
      <c r="AX9" s="7">
        <v>266.40300000000002</v>
      </c>
      <c r="AY9" s="7">
        <v>291.00799999999998</v>
      </c>
      <c r="AZ9" s="7">
        <v>316.077</v>
      </c>
      <c r="BA9" s="7">
        <v>331.81799999999998</v>
      </c>
      <c r="BB9" s="7">
        <v>403.15499999999997</v>
      </c>
      <c r="BC9" s="7">
        <v>410.59899999999999</v>
      </c>
      <c r="BD9" s="7">
        <v>405.54700000000003</v>
      </c>
      <c r="BE9" s="7">
        <v>402.54399999999998</v>
      </c>
      <c r="BF9" s="7">
        <v>433.77800000000002</v>
      </c>
      <c r="BG9" s="7">
        <v>475.87</v>
      </c>
      <c r="BH9" s="7">
        <v>520.59400000000005</v>
      </c>
      <c r="BI9" s="7">
        <v>554.59799999999996</v>
      </c>
      <c r="BJ9" s="7">
        <v>583.32299999999998</v>
      </c>
      <c r="BK9" s="7">
        <v>496.245</v>
      </c>
      <c r="BL9" s="7">
        <v>560.26700000000005</v>
      </c>
      <c r="BM9" s="7">
        <v>625.11099999999999</v>
      </c>
      <c r="BN9" s="7">
        <v>637.06500000000005</v>
      </c>
      <c r="BO9" s="7">
        <v>643.61099999999999</v>
      </c>
      <c r="BP9" s="7">
        <v>662.38800000000003</v>
      </c>
      <c r="BQ9" s="7">
        <v>685.01099999999997</v>
      </c>
      <c r="BR9" s="7">
        <v>689.28700000000003</v>
      </c>
      <c r="BS9" s="7">
        <v>735.42100000000005</v>
      </c>
      <c r="BT9" s="7">
        <v>773.375</v>
      </c>
      <c r="BU9" s="7">
        <v>793.43600000000004</v>
      </c>
      <c r="BV9" s="7">
        <v>682.70399999999995</v>
      </c>
      <c r="BW9" s="7">
        <v>798.60900000000004</v>
      </c>
      <c r="BX9" s="7">
        <v>1017.725</v>
      </c>
    </row>
    <row r="10" spans="1:77" x14ac:dyDescent="0.2">
      <c r="A10" s="8" t="s">
        <v>328</v>
      </c>
      <c r="B10" s="8" t="s">
        <v>327</v>
      </c>
      <c r="C10" s="7">
        <v>14.946999999999999</v>
      </c>
      <c r="D10" s="7">
        <v>17.518999999999998</v>
      </c>
      <c r="E10" s="7">
        <v>22.58</v>
      </c>
      <c r="F10" s="7">
        <v>25.946999999999999</v>
      </c>
      <c r="G10" s="7">
        <v>26.545000000000002</v>
      </c>
      <c r="H10" s="7">
        <v>28.102</v>
      </c>
      <c r="I10" s="7">
        <v>30.187000000000001</v>
      </c>
      <c r="J10" s="7">
        <v>33.701999999999998</v>
      </c>
      <c r="K10" s="7">
        <v>38.137999999999998</v>
      </c>
      <c r="L10" s="7">
        <v>43.505000000000003</v>
      </c>
      <c r="M10" s="7">
        <v>47.265000000000001</v>
      </c>
      <c r="N10" s="7">
        <v>52.631999999999998</v>
      </c>
      <c r="O10" s="7">
        <v>57.002000000000002</v>
      </c>
      <c r="P10" s="7">
        <v>63.712000000000003</v>
      </c>
      <c r="Q10" s="7">
        <v>71.596999999999994</v>
      </c>
      <c r="R10" s="7">
        <v>79.89</v>
      </c>
      <c r="S10" s="7">
        <v>85.887</v>
      </c>
      <c r="T10" s="7">
        <v>93.584999999999994</v>
      </c>
      <c r="U10" s="7">
        <v>101.291</v>
      </c>
      <c r="V10" s="7">
        <v>110.762</v>
      </c>
      <c r="W10" s="7">
        <v>128.87899999999999</v>
      </c>
      <c r="X10" s="7">
        <v>145.10300000000001</v>
      </c>
      <c r="Y10" s="7">
        <v>161.96</v>
      </c>
      <c r="Z10" s="7">
        <v>181.286</v>
      </c>
      <c r="AA10" s="7">
        <v>209.79599999999999</v>
      </c>
      <c r="AB10" s="7">
        <v>254.85300000000001</v>
      </c>
      <c r="AC10" s="7">
        <v>278</v>
      </c>
      <c r="AD10" s="7">
        <v>327.85599999999999</v>
      </c>
      <c r="AE10" s="7">
        <v>369.40300000000002</v>
      </c>
      <c r="AF10" s="7">
        <v>415.53399999999999</v>
      </c>
      <c r="AG10" s="7">
        <v>479.11599999999999</v>
      </c>
      <c r="AH10" s="7">
        <v>553.51</v>
      </c>
      <c r="AI10" s="7">
        <v>629.53099999999995</v>
      </c>
      <c r="AJ10" s="7">
        <v>725.76900000000001</v>
      </c>
      <c r="AK10" s="7">
        <v>798.20100000000002</v>
      </c>
      <c r="AL10" s="7">
        <v>874.64</v>
      </c>
      <c r="AM10" s="7">
        <v>937.20299999999997</v>
      </c>
      <c r="AN10" s="7">
        <v>981.625</v>
      </c>
      <c r="AO10" s="7">
        <v>1033.1320000000001</v>
      </c>
      <c r="AP10" s="7">
        <v>1119.7460000000001</v>
      </c>
      <c r="AQ10" s="7">
        <v>1219.913</v>
      </c>
      <c r="AR10" s="7">
        <v>1282.8</v>
      </c>
      <c r="AS10" s="7">
        <v>1328.047</v>
      </c>
      <c r="AT10" s="7">
        <v>1364.6559999999999</v>
      </c>
      <c r="AU10" s="7">
        <v>1360.4059999999999</v>
      </c>
      <c r="AV10" s="7">
        <v>1417.798</v>
      </c>
      <c r="AW10" s="7">
        <v>1474.393</v>
      </c>
      <c r="AX10" s="7">
        <v>1518.6679999999999</v>
      </c>
      <c r="AY10" s="7">
        <v>1583.7850000000001</v>
      </c>
      <c r="AZ10" s="7">
        <v>1667.973</v>
      </c>
      <c r="BA10" s="7">
        <v>1732.818</v>
      </c>
      <c r="BB10" s="7">
        <v>1881.74</v>
      </c>
      <c r="BC10" s="7">
        <v>1948.799</v>
      </c>
      <c r="BD10" s="7">
        <v>1993.376</v>
      </c>
      <c r="BE10" s="7">
        <v>2033.21</v>
      </c>
      <c r="BF10" s="7">
        <v>2137.7959999999998</v>
      </c>
      <c r="BG10" s="7">
        <v>2241.7750000000001</v>
      </c>
      <c r="BH10" s="7">
        <v>2368.7449999999999</v>
      </c>
      <c r="BI10" s="7">
        <v>2495.9580000000001</v>
      </c>
      <c r="BJ10" s="7">
        <v>2575.703</v>
      </c>
      <c r="BK10" s="7">
        <v>2432.6680000000001</v>
      </c>
      <c r="BL10" s="7">
        <v>2555.556</v>
      </c>
      <c r="BM10" s="7">
        <v>2683.48</v>
      </c>
      <c r="BN10" s="7">
        <v>2725.8690000000001</v>
      </c>
      <c r="BO10" s="7">
        <v>2760.8</v>
      </c>
      <c r="BP10" s="7">
        <v>2812.1529999999998</v>
      </c>
      <c r="BQ10" s="7">
        <v>2883.4430000000002</v>
      </c>
      <c r="BR10" s="7">
        <v>2923.4160000000002</v>
      </c>
      <c r="BS10" s="7">
        <v>3032.663</v>
      </c>
      <c r="BT10" s="7">
        <v>3136.681</v>
      </c>
      <c r="BU10" s="7">
        <v>3231.0709999999999</v>
      </c>
      <c r="BV10" s="7">
        <v>3000.5360000000001</v>
      </c>
      <c r="BW10" s="7">
        <v>3300.7269999999999</v>
      </c>
      <c r="BX10" s="7">
        <v>3656.817</v>
      </c>
    </row>
    <row r="11" spans="1:77" x14ac:dyDescent="0.2">
      <c r="B11" t="s">
        <v>83</v>
      </c>
    </row>
    <row r="12" spans="1:77" x14ac:dyDescent="0.2">
      <c r="A12" s="8" t="s">
        <v>326</v>
      </c>
      <c r="B12" s="8" t="s">
        <v>325</v>
      </c>
      <c r="C12" s="7">
        <v>10.170999999999999</v>
      </c>
      <c r="D12" s="7">
        <v>11.791</v>
      </c>
      <c r="E12" s="7">
        <v>14.856999999999999</v>
      </c>
      <c r="F12" s="7">
        <v>17.5</v>
      </c>
      <c r="G12" s="7">
        <v>18.364000000000001</v>
      </c>
      <c r="H12" s="7">
        <v>19.202999999999999</v>
      </c>
      <c r="I12" s="7">
        <v>20.388999999999999</v>
      </c>
      <c r="J12" s="7">
        <v>22.992999999999999</v>
      </c>
      <c r="K12" s="7">
        <v>25.434999999999999</v>
      </c>
      <c r="L12" s="7">
        <v>28.664999999999999</v>
      </c>
      <c r="M12" s="7">
        <v>31.215</v>
      </c>
      <c r="N12" s="7">
        <v>33.715000000000003</v>
      </c>
      <c r="O12" s="7">
        <v>36.856000000000002</v>
      </c>
      <c r="P12" s="7">
        <v>41.433</v>
      </c>
      <c r="Q12" s="7">
        <v>46.759</v>
      </c>
      <c r="R12" s="7">
        <v>51.177999999999997</v>
      </c>
      <c r="S12" s="7">
        <v>54.743000000000002</v>
      </c>
      <c r="T12" s="7">
        <v>59.161999999999999</v>
      </c>
      <c r="U12" s="7">
        <v>64.156000000000006</v>
      </c>
      <c r="V12" s="7">
        <v>70.646000000000001</v>
      </c>
      <c r="W12" s="7">
        <v>80.891999999999996</v>
      </c>
      <c r="X12" s="7">
        <v>89.578000000000003</v>
      </c>
      <c r="Y12" s="7">
        <v>100.455</v>
      </c>
      <c r="Z12" s="7">
        <v>112.001</v>
      </c>
      <c r="AA12" s="7">
        <v>127.67700000000001</v>
      </c>
      <c r="AB12" s="7">
        <v>150.69900000000001</v>
      </c>
      <c r="AC12" s="7">
        <v>174.858</v>
      </c>
      <c r="AD12" s="7">
        <v>203.01499999999999</v>
      </c>
      <c r="AE12" s="7">
        <v>228.83</v>
      </c>
      <c r="AF12" s="7">
        <v>260.20499999999998</v>
      </c>
      <c r="AG12" s="7">
        <v>297.63900000000001</v>
      </c>
      <c r="AH12" s="7">
        <v>342.39499999999998</v>
      </c>
      <c r="AI12" s="7">
        <v>397.54599999999999</v>
      </c>
      <c r="AJ12" s="7">
        <v>460.92200000000003</v>
      </c>
      <c r="AK12" s="7">
        <v>510.762</v>
      </c>
      <c r="AL12" s="7">
        <v>556.01900000000001</v>
      </c>
      <c r="AM12" s="7">
        <v>600.08500000000004</v>
      </c>
      <c r="AN12" s="7">
        <v>638.351</v>
      </c>
      <c r="AO12" s="7">
        <v>674.81500000000005</v>
      </c>
      <c r="AP12" s="7">
        <v>715.34</v>
      </c>
      <c r="AQ12" s="7">
        <v>761.97</v>
      </c>
      <c r="AR12" s="7">
        <v>804.64400000000001</v>
      </c>
      <c r="AS12" s="7">
        <v>837.46600000000001</v>
      </c>
      <c r="AT12" s="7">
        <v>875.04700000000003</v>
      </c>
      <c r="AU12" s="7">
        <v>899.72199999999998</v>
      </c>
      <c r="AV12" s="7">
        <v>922.51599999999996</v>
      </c>
      <c r="AW12" s="7">
        <v>948.87699999999995</v>
      </c>
      <c r="AX12" s="7">
        <v>984.22799999999995</v>
      </c>
      <c r="AY12" s="7">
        <v>1002.356</v>
      </c>
      <c r="AZ12" s="7">
        <v>1035.19</v>
      </c>
      <c r="BA12" s="7">
        <v>1068.1780000000001</v>
      </c>
      <c r="BB12" s="7">
        <v>1126.434</v>
      </c>
      <c r="BC12" s="7">
        <v>1173.0730000000001</v>
      </c>
      <c r="BD12" s="7">
        <v>1217.7750000000001</v>
      </c>
      <c r="BE12" s="7">
        <v>1261.9359999999999</v>
      </c>
      <c r="BF12" s="7">
        <v>1313.759</v>
      </c>
      <c r="BG12" s="7">
        <v>1367.904</v>
      </c>
      <c r="BH12" s="7">
        <v>1422.9939999999999</v>
      </c>
      <c r="BI12" s="7">
        <v>1486.1</v>
      </c>
      <c r="BJ12" s="7">
        <v>1534.7</v>
      </c>
      <c r="BK12" s="7">
        <v>1538.6469999999999</v>
      </c>
      <c r="BL12" s="7">
        <v>1583.1610000000001</v>
      </c>
      <c r="BM12" s="7">
        <v>1620.4929999999999</v>
      </c>
      <c r="BN12" s="7">
        <v>1643.249</v>
      </c>
      <c r="BO12" s="7">
        <v>1667.231</v>
      </c>
      <c r="BP12" s="7">
        <v>1686.181</v>
      </c>
      <c r="BQ12" s="7">
        <v>1711.57</v>
      </c>
      <c r="BR12" s="7">
        <v>1742.5239999999999</v>
      </c>
      <c r="BS12" s="7">
        <v>1783.3119999999999</v>
      </c>
      <c r="BT12" s="7">
        <v>1823.37</v>
      </c>
      <c r="BU12" s="7">
        <v>1867.0509999999999</v>
      </c>
      <c r="BV12" s="7">
        <v>1808.8610000000001</v>
      </c>
      <c r="BW12" s="7">
        <v>1926.2529999999999</v>
      </c>
      <c r="BX12" s="7">
        <v>2042.694</v>
      </c>
      <c r="BY12" s="12">
        <f>BX12+BX18+BX24+BX25+BX26</f>
        <v>3656.8169999999996</v>
      </c>
    </row>
    <row r="13" spans="1:77" x14ac:dyDescent="0.2">
      <c r="A13" s="8" t="s">
        <v>315</v>
      </c>
      <c r="B13" s="8" t="s">
        <v>314</v>
      </c>
      <c r="C13" s="7">
        <v>7.984</v>
      </c>
      <c r="D13" s="7">
        <v>9.2029999999999994</v>
      </c>
      <c r="E13" s="7">
        <v>11.595000000000001</v>
      </c>
      <c r="F13" s="7">
        <v>13.446</v>
      </c>
      <c r="G13" s="7">
        <v>14.04</v>
      </c>
      <c r="H13" s="7">
        <v>14.786</v>
      </c>
      <c r="I13" s="7">
        <v>15.791</v>
      </c>
      <c r="J13" s="7">
        <v>17.707000000000001</v>
      </c>
      <c r="K13" s="7">
        <v>19.620999999999999</v>
      </c>
      <c r="L13" s="7">
        <v>22.135999999999999</v>
      </c>
      <c r="M13" s="7">
        <v>24.006</v>
      </c>
      <c r="N13" s="7">
        <v>26.003</v>
      </c>
      <c r="O13" s="7">
        <v>28.327000000000002</v>
      </c>
      <c r="P13" s="7">
        <v>31.704000000000001</v>
      </c>
      <c r="Q13" s="7">
        <v>35.628</v>
      </c>
      <c r="R13" s="7">
        <v>38.817</v>
      </c>
      <c r="S13" s="7">
        <v>41.368000000000002</v>
      </c>
      <c r="T13" s="7">
        <v>44.646999999999998</v>
      </c>
      <c r="U13" s="7">
        <v>48.331000000000003</v>
      </c>
      <c r="V13" s="7">
        <v>52.951999999999998</v>
      </c>
      <c r="W13" s="7">
        <v>60.356999999999999</v>
      </c>
      <c r="X13" s="7">
        <v>66.23</v>
      </c>
      <c r="Y13" s="7">
        <v>73.885000000000005</v>
      </c>
      <c r="Z13" s="7">
        <v>82.268000000000001</v>
      </c>
      <c r="AA13" s="7">
        <v>93.233999999999995</v>
      </c>
      <c r="AB13" s="7">
        <v>109.711</v>
      </c>
      <c r="AC13" s="7">
        <v>124.986</v>
      </c>
      <c r="AD13" s="7">
        <v>144.61799999999999</v>
      </c>
      <c r="AE13" s="7">
        <v>162.22300000000001</v>
      </c>
      <c r="AF13" s="7">
        <v>183.23699999999999</v>
      </c>
      <c r="AG13" s="7">
        <v>210.16900000000001</v>
      </c>
      <c r="AH13" s="7">
        <v>240.43299999999999</v>
      </c>
      <c r="AI13" s="7">
        <v>278.80399999999997</v>
      </c>
      <c r="AJ13" s="7">
        <v>321.97800000000001</v>
      </c>
      <c r="AK13" s="7">
        <v>355.67</v>
      </c>
      <c r="AL13" s="7">
        <v>386.399</v>
      </c>
      <c r="AM13" s="7">
        <v>418.15</v>
      </c>
      <c r="AN13" s="7">
        <v>445.322</v>
      </c>
      <c r="AO13" s="7">
        <v>473.358</v>
      </c>
      <c r="AP13" s="7">
        <v>501.89299999999997</v>
      </c>
      <c r="AQ13" s="7">
        <v>537.57799999999997</v>
      </c>
      <c r="AR13" s="7">
        <v>566.91099999999994</v>
      </c>
      <c r="AS13" s="7">
        <v>585.6</v>
      </c>
      <c r="AT13" s="7">
        <v>606.06899999999996</v>
      </c>
      <c r="AU13" s="7">
        <v>614.53800000000001</v>
      </c>
      <c r="AV13" s="7">
        <v>630.178</v>
      </c>
      <c r="AW13" s="7">
        <v>645.93399999999997</v>
      </c>
      <c r="AX13" s="7">
        <v>668.26800000000003</v>
      </c>
      <c r="AY13" s="7">
        <v>677.17</v>
      </c>
      <c r="AZ13" s="7">
        <v>705.26800000000003</v>
      </c>
      <c r="BA13" s="7">
        <v>725.74099999999999</v>
      </c>
      <c r="BB13" s="7">
        <v>769.39400000000001</v>
      </c>
      <c r="BC13" s="7">
        <v>803.56299999999999</v>
      </c>
      <c r="BD13" s="7">
        <v>826.73400000000004</v>
      </c>
      <c r="BE13" s="7">
        <v>854.28099999999995</v>
      </c>
      <c r="BF13" s="7">
        <v>890.13099999999997</v>
      </c>
      <c r="BG13" s="7">
        <v>928.81100000000004</v>
      </c>
      <c r="BH13" s="7">
        <v>968.745</v>
      </c>
      <c r="BI13" s="7">
        <v>1014.914</v>
      </c>
      <c r="BJ13" s="7">
        <v>1048.9760000000001</v>
      </c>
      <c r="BK13" s="7">
        <v>1034.1980000000001</v>
      </c>
      <c r="BL13" s="7">
        <v>1064.883</v>
      </c>
      <c r="BM13" s="7">
        <v>1090.6949999999999</v>
      </c>
      <c r="BN13" s="7">
        <v>1100.8869999999999</v>
      </c>
      <c r="BO13" s="7">
        <v>1113.3789999999999</v>
      </c>
      <c r="BP13" s="7">
        <v>1122.9159999999999</v>
      </c>
      <c r="BQ13" s="7">
        <v>1142.3109999999999</v>
      </c>
      <c r="BR13" s="7">
        <v>1165.3720000000001</v>
      </c>
      <c r="BS13" s="7">
        <v>1192.085</v>
      </c>
      <c r="BT13" s="7">
        <v>1224.539</v>
      </c>
      <c r="BU13" s="7">
        <v>1256.7239999999999</v>
      </c>
      <c r="BV13" s="7">
        <v>1184.056</v>
      </c>
      <c r="BW13" s="7">
        <v>1263.0419999999999</v>
      </c>
      <c r="BX13" s="7">
        <v>1352.386</v>
      </c>
    </row>
    <row r="14" spans="1:77" x14ac:dyDescent="0.2">
      <c r="A14" s="8" t="s">
        <v>317</v>
      </c>
      <c r="B14" s="8" t="s">
        <v>316</v>
      </c>
      <c r="C14" s="7">
        <v>1.9690000000000001</v>
      </c>
      <c r="D14" s="7">
        <v>2.3330000000000002</v>
      </c>
      <c r="E14" s="7">
        <v>2.9380000000000002</v>
      </c>
      <c r="F14" s="7">
        <v>3.6520000000000001</v>
      </c>
      <c r="G14" s="7">
        <v>3.8940000000000001</v>
      </c>
      <c r="H14" s="7">
        <v>3.9729999999999999</v>
      </c>
      <c r="I14" s="7">
        <v>4.1310000000000002</v>
      </c>
      <c r="J14" s="7">
        <v>4.7539999999999996</v>
      </c>
      <c r="K14" s="7">
        <v>5.2279999999999998</v>
      </c>
      <c r="L14" s="7">
        <v>5.8659999999999997</v>
      </c>
      <c r="M14" s="7">
        <v>6.4729999999999999</v>
      </c>
      <c r="N14" s="7">
        <v>6.9119999999999999</v>
      </c>
      <c r="O14" s="7">
        <v>7.681</v>
      </c>
      <c r="P14" s="7">
        <v>8.7859999999999996</v>
      </c>
      <c r="Q14" s="7">
        <v>10.086</v>
      </c>
      <c r="R14" s="7">
        <v>11.206</v>
      </c>
      <c r="S14" s="7">
        <v>12.124000000000001</v>
      </c>
      <c r="T14" s="7">
        <v>13.201000000000001</v>
      </c>
      <c r="U14" s="7">
        <v>14.464</v>
      </c>
      <c r="V14" s="7">
        <v>16.199000000000002</v>
      </c>
      <c r="W14" s="7">
        <v>18.818000000000001</v>
      </c>
      <c r="X14" s="7">
        <v>21.366</v>
      </c>
      <c r="Y14" s="7">
        <v>24.338000000000001</v>
      </c>
      <c r="Z14" s="7">
        <v>27.234000000000002</v>
      </c>
      <c r="AA14" s="7">
        <v>31.591999999999999</v>
      </c>
      <c r="AB14" s="7">
        <v>37.743000000000002</v>
      </c>
      <c r="AC14" s="7">
        <v>46.179000000000002</v>
      </c>
      <c r="AD14" s="7">
        <v>54.189</v>
      </c>
      <c r="AE14" s="7">
        <v>61.86</v>
      </c>
      <c r="AF14" s="7">
        <v>71.632999999999996</v>
      </c>
      <c r="AG14" s="7">
        <v>81.471000000000004</v>
      </c>
      <c r="AH14" s="7">
        <v>95.08</v>
      </c>
      <c r="AI14" s="7">
        <v>110.937</v>
      </c>
      <c r="AJ14" s="7">
        <v>130.09800000000001</v>
      </c>
      <c r="AK14" s="7">
        <v>145.423</v>
      </c>
      <c r="AL14" s="7">
        <v>159.298</v>
      </c>
      <c r="AM14" s="7">
        <v>171.11699999999999</v>
      </c>
      <c r="AN14" s="7">
        <v>181.70400000000001</v>
      </c>
      <c r="AO14" s="7">
        <v>189.566</v>
      </c>
      <c r="AP14" s="7">
        <v>200.74600000000001</v>
      </c>
      <c r="AQ14" s="7">
        <v>210.76300000000001</v>
      </c>
      <c r="AR14" s="7">
        <v>223.024</v>
      </c>
      <c r="AS14" s="7">
        <v>236.40899999999999</v>
      </c>
      <c r="AT14" s="7">
        <v>251.74799999999999</v>
      </c>
      <c r="AU14" s="7">
        <v>267.35899999999998</v>
      </c>
      <c r="AV14" s="7">
        <v>273.56700000000001</v>
      </c>
      <c r="AW14" s="7">
        <v>282.35500000000002</v>
      </c>
      <c r="AX14" s="7">
        <v>293.90300000000002</v>
      </c>
      <c r="AY14" s="7">
        <v>302.52199999999999</v>
      </c>
      <c r="AZ14" s="7">
        <v>305.73399999999998</v>
      </c>
      <c r="BA14" s="7">
        <v>317.06</v>
      </c>
      <c r="BB14" s="7">
        <v>330.10700000000003</v>
      </c>
      <c r="BC14" s="7">
        <v>340.58699999999999</v>
      </c>
      <c r="BD14" s="7">
        <v>360.77300000000002</v>
      </c>
      <c r="BE14" s="7">
        <v>377.392</v>
      </c>
      <c r="BF14" s="7">
        <v>392.68599999999998</v>
      </c>
      <c r="BG14" s="7">
        <v>407.34199999999998</v>
      </c>
      <c r="BH14" s="7">
        <v>420.62400000000002</v>
      </c>
      <c r="BI14" s="7">
        <v>435.50799999999998</v>
      </c>
      <c r="BJ14" s="7">
        <v>449.53199999999998</v>
      </c>
      <c r="BK14" s="7">
        <v>466.30599999999998</v>
      </c>
      <c r="BL14" s="7">
        <v>478.65499999999997</v>
      </c>
      <c r="BM14" s="7">
        <v>488.75</v>
      </c>
      <c r="BN14" s="7">
        <v>500.279</v>
      </c>
      <c r="BO14" s="7">
        <v>510.49</v>
      </c>
      <c r="BP14" s="7">
        <v>518.65</v>
      </c>
      <c r="BQ14" s="7">
        <v>523.4</v>
      </c>
      <c r="BR14" s="7">
        <v>530.21199999999999</v>
      </c>
      <c r="BS14" s="7">
        <v>543.16</v>
      </c>
      <c r="BT14" s="7">
        <v>549.97900000000004</v>
      </c>
      <c r="BU14" s="7">
        <v>560.255</v>
      </c>
      <c r="BV14" s="7">
        <v>575.85599999999999</v>
      </c>
      <c r="BW14" s="7">
        <v>610.76300000000003</v>
      </c>
      <c r="BX14" s="7">
        <v>633.62300000000005</v>
      </c>
    </row>
    <row r="15" spans="1:77" x14ac:dyDescent="0.2">
      <c r="A15" s="8" t="s">
        <v>187</v>
      </c>
      <c r="B15" s="8" t="s">
        <v>324</v>
      </c>
      <c r="C15" s="7">
        <v>1.0169999999999999</v>
      </c>
      <c r="D15" s="7">
        <v>1.1919999999999999</v>
      </c>
      <c r="E15" s="7">
        <v>1.5149999999999999</v>
      </c>
      <c r="F15" s="7">
        <v>1.867</v>
      </c>
      <c r="G15" s="7">
        <v>1.9910000000000001</v>
      </c>
      <c r="H15" s="7">
        <v>2.0569999999999999</v>
      </c>
      <c r="I15" s="7">
        <v>2.17</v>
      </c>
      <c r="J15" s="7">
        <v>2.4689999999999999</v>
      </c>
      <c r="K15" s="7">
        <v>2.7269999999999999</v>
      </c>
      <c r="L15" s="7">
        <v>3.0790000000000002</v>
      </c>
      <c r="M15" s="7">
        <v>3.4079999999999999</v>
      </c>
      <c r="N15" s="7">
        <v>3.6949999999999998</v>
      </c>
      <c r="O15" s="7">
        <v>4.1710000000000003</v>
      </c>
      <c r="P15" s="7">
        <v>4.76</v>
      </c>
      <c r="Q15" s="7">
        <v>5.5060000000000002</v>
      </c>
      <c r="R15" s="7">
        <v>6.2469999999999999</v>
      </c>
      <c r="S15" s="7">
        <v>6.8360000000000003</v>
      </c>
      <c r="T15" s="7">
        <v>7.5140000000000002</v>
      </c>
      <c r="U15" s="7">
        <v>8.2739999999999991</v>
      </c>
      <c r="V15" s="7">
        <v>9.15</v>
      </c>
      <c r="W15" s="7">
        <v>10.769</v>
      </c>
      <c r="X15" s="7">
        <v>12.259</v>
      </c>
      <c r="Y15" s="7">
        <v>14.013</v>
      </c>
      <c r="Z15" s="7">
        <v>15.71</v>
      </c>
      <c r="AA15" s="7">
        <v>18.456</v>
      </c>
      <c r="AB15" s="7">
        <v>21.974</v>
      </c>
      <c r="AC15" s="7">
        <v>27.085000000000001</v>
      </c>
      <c r="AD15" s="7">
        <v>31.553000000000001</v>
      </c>
      <c r="AE15" s="7">
        <v>35.933</v>
      </c>
      <c r="AF15" s="7">
        <v>42.372999999999998</v>
      </c>
      <c r="AG15" s="7">
        <v>48.146000000000001</v>
      </c>
      <c r="AH15" s="7">
        <v>55.941000000000003</v>
      </c>
      <c r="AI15" s="7">
        <v>65.233999999999995</v>
      </c>
      <c r="AJ15" s="7">
        <v>76.701999999999998</v>
      </c>
      <c r="AK15" s="7">
        <v>85.081999999999994</v>
      </c>
      <c r="AL15" s="7">
        <v>93.338999999999999</v>
      </c>
      <c r="AM15" s="7">
        <v>100.071</v>
      </c>
      <c r="AN15" s="7">
        <v>106.057</v>
      </c>
      <c r="AO15" s="7">
        <v>110.917</v>
      </c>
      <c r="AP15" s="7">
        <v>116.95</v>
      </c>
      <c r="AQ15" s="7">
        <v>124.836</v>
      </c>
      <c r="AR15" s="7">
        <v>133.76300000000001</v>
      </c>
      <c r="AS15" s="7">
        <v>141.928</v>
      </c>
      <c r="AT15" s="7">
        <v>151.595</v>
      </c>
      <c r="AU15" s="7">
        <v>159.727</v>
      </c>
      <c r="AV15" s="7">
        <v>164.774</v>
      </c>
      <c r="AW15" s="7">
        <v>173.51499999999999</v>
      </c>
      <c r="AX15" s="7">
        <v>178.501</v>
      </c>
      <c r="AY15" s="7">
        <v>182.29400000000001</v>
      </c>
      <c r="AZ15" s="7">
        <v>187.749</v>
      </c>
      <c r="BA15" s="7">
        <v>194.63800000000001</v>
      </c>
      <c r="BB15" s="7">
        <v>203.732</v>
      </c>
      <c r="BC15" s="7">
        <v>212.52799999999999</v>
      </c>
      <c r="BD15" s="7">
        <v>228.346</v>
      </c>
      <c r="BE15" s="7">
        <v>241.476</v>
      </c>
      <c r="BF15" s="7">
        <v>250.72499999999999</v>
      </c>
      <c r="BG15" s="7">
        <v>261.24</v>
      </c>
      <c r="BH15" s="7">
        <v>270.35899999999998</v>
      </c>
      <c r="BI15" s="7">
        <v>281.404</v>
      </c>
      <c r="BJ15" s="7">
        <v>291.13299999999998</v>
      </c>
      <c r="BK15" s="7">
        <v>300.97199999999998</v>
      </c>
      <c r="BL15" s="7">
        <v>310.29599999999999</v>
      </c>
      <c r="BM15" s="7">
        <v>316.42399999999998</v>
      </c>
      <c r="BN15" s="7">
        <v>323.185</v>
      </c>
      <c r="BO15" s="7">
        <v>329.654</v>
      </c>
      <c r="BP15" s="7">
        <v>337.33300000000003</v>
      </c>
      <c r="BQ15" s="7">
        <v>342.09100000000001</v>
      </c>
      <c r="BR15" s="7">
        <v>347.346</v>
      </c>
      <c r="BS15" s="7">
        <v>355.36099999999999</v>
      </c>
      <c r="BT15" s="7">
        <v>359.012</v>
      </c>
      <c r="BU15" s="7">
        <v>364.85</v>
      </c>
      <c r="BV15" s="7">
        <v>376.24599999999998</v>
      </c>
      <c r="BW15" s="7">
        <v>405.51400000000001</v>
      </c>
      <c r="BX15" s="7">
        <v>416.00299999999999</v>
      </c>
    </row>
    <row r="16" spans="1:77" x14ac:dyDescent="0.2">
      <c r="A16" s="8" t="s">
        <v>323</v>
      </c>
      <c r="B16" s="8" t="s">
        <v>322</v>
      </c>
      <c r="C16" s="7">
        <v>0.95199999999999996</v>
      </c>
      <c r="D16" s="7">
        <v>1.141</v>
      </c>
      <c r="E16" s="7">
        <v>1.423</v>
      </c>
      <c r="F16" s="7">
        <v>1.7849999999999999</v>
      </c>
      <c r="G16" s="7">
        <v>1.9039999999999999</v>
      </c>
      <c r="H16" s="7">
        <v>1.9159999999999999</v>
      </c>
      <c r="I16" s="7">
        <v>1.96</v>
      </c>
      <c r="J16" s="7">
        <v>2.2850000000000001</v>
      </c>
      <c r="K16" s="7">
        <v>2.5</v>
      </c>
      <c r="L16" s="7">
        <v>2.7869999999999999</v>
      </c>
      <c r="M16" s="7">
        <v>3.0649999999999999</v>
      </c>
      <c r="N16" s="7">
        <v>3.2170000000000001</v>
      </c>
      <c r="O16" s="7">
        <v>3.51</v>
      </c>
      <c r="P16" s="7">
        <v>4.0259999999999998</v>
      </c>
      <c r="Q16" s="7">
        <v>4.58</v>
      </c>
      <c r="R16" s="7">
        <v>4.9589999999999996</v>
      </c>
      <c r="S16" s="7">
        <v>5.2880000000000003</v>
      </c>
      <c r="T16" s="7">
        <v>5.6879999999999997</v>
      </c>
      <c r="U16" s="7">
        <v>6.19</v>
      </c>
      <c r="V16" s="7">
        <v>7.0490000000000004</v>
      </c>
      <c r="W16" s="7">
        <v>8.0489999999999995</v>
      </c>
      <c r="X16" s="7">
        <v>9.1069999999999993</v>
      </c>
      <c r="Y16" s="7">
        <v>10.324</v>
      </c>
      <c r="Z16" s="7">
        <v>11.523999999999999</v>
      </c>
      <c r="AA16" s="7">
        <v>13.135999999999999</v>
      </c>
      <c r="AB16" s="7">
        <v>15.769</v>
      </c>
      <c r="AC16" s="7">
        <v>19.094000000000001</v>
      </c>
      <c r="AD16" s="7">
        <v>22.637</v>
      </c>
      <c r="AE16" s="7">
        <v>25.927</v>
      </c>
      <c r="AF16" s="7">
        <v>29.26</v>
      </c>
      <c r="AG16" s="7">
        <v>33.325000000000003</v>
      </c>
      <c r="AH16" s="7">
        <v>39.139000000000003</v>
      </c>
      <c r="AI16" s="7">
        <v>45.703000000000003</v>
      </c>
      <c r="AJ16" s="7">
        <v>53.396000000000001</v>
      </c>
      <c r="AK16" s="7">
        <v>60.341000000000001</v>
      </c>
      <c r="AL16" s="7">
        <v>65.959000000000003</v>
      </c>
      <c r="AM16" s="7">
        <v>71.046000000000006</v>
      </c>
      <c r="AN16" s="7">
        <v>75.647000000000006</v>
      </c>
      <c r="AO16" s="7">
        <v>78.650000000000006</v>
      </c>
      <c r="AP16" s="7">
        <v>83.796000000000006</v>
      </c>
      <c r="AQ16" s="7">
        <v>85.927000000000007</v>
      </c>
      <c r="AR16" s="7">
        <v>89.262</v>
      </c>
      <c r="AS16" s="7">
        <v>94.480999999999995</v>
      </c>
      <c r="AT16" s="7">
        <v>100.15300000000001</v>
      </c>
      <c r="AU16" s="7">
        <v>107.63200000000001</v>
      </c>
      <c r="AV16" s="7">
        <v>108.79300000000001</v>
      </c>
      <c r="AW16" s="7">
        <v>108.84</v>
      </c>
      <c r="AX16" s="7">
        <v>115.401</v>
      </c>
      <c r="AY16" s="7">
        <v>120.22799999999999</v>
      </c>
      <c r="AZ16" s="7">
        <v>117.98399999999999</v>
      </c>
      <c r="BA16" s="7">
        <v>122.422</v>
      </c>
      <c r="BB16" s="7">
        <v>126.375</v>
      </c>
      <c r="BC16" s="7">
        <v>128.059</v>
      </c>
      <c r="BD16" s="7">
        <v>132.428</v>
      </c>
      <c r="BE16" s="7">
        <v>135.916</v>
      </c>
      <c r="BF16" s="7">
        <v>141.96100000000001</v>
      </c>
      <c r="BG16" s="7">
        <v>146.101</v>
      </c>
      <c r="BH16" s="7">
        <v>150.26499999999999</v>
      </c>
      <c r="BI16" s="7">
        <v>154.10400000000001</v>
      </c>
      <c r="BJ16" s="7">
        <v>158.399</v>
      </c>
      <c r="BK16" s="7">
        <v>165.334</v>
      </c>
      <c r="BL16" s="7">
        <v>168.35900000000001</v>
      </c>
      <c r="BM16" s="7">
        <v>172.32599999999999</v>
      </c>
      <c r="BN16" s="7">
        <v>177.09399999999999</v>
      </c>
      <c r="BO16" s="7">
        <v>180.83600000000001</v>
      </c>
      <c r="BP16" s="7">
        <v>181.31700000000001</v>
      </c>
      <c r="BQ16" s="7">
        <v>181.309</v>
      </c>
      <c r="BR16" s="7">
        <v>182.86600000000001</v>
      </c>
      <c r="BS16" s="7">
        <v>187.79900000000001</v>
      </c>
      <c r="BT16" s="7">
        <v>190.96700000000001</v>
      </c>
      <c r="BU16" s="7">
        <v>195.405</v>
      </c>
      <c r="BV16" s="7">
        <v>199.61</v>
      </c>
      <c r="BW16" s="7">
        <v>205.249</v>
      </c>
      <c r="BX16" s="7">
        <v>217.62100000000001</v>
      </c>
    </row>
    <row r="17" spans="1:76" x14ac:dyDescent="0.2">
      <c r="A17" s="8" t="s">
        <v>313</v>
      </c>
      <c r="B17" s="8" t="s">
        <v>312</v>
      </c>
      <c r="C17" s="7">
        <v>0.217</v>
      </c>
      <c r="D17" s="7">
        <v>0.255</v>
      </c>
      <c r="E17" s="7">
        <v>0.32300000000000001</v>
      </c>
      <c r="F17" s="7">
        <v>0.40200000000000002</v>
      </c>
      <c r="G17" s="7">
        <v>0.43</v>
      </c>
      <c r="H17" s="7">
        <v>0.44400000000000001</v>
      </c>
      <c r="I17" s="7">
        <v>0.46700000000000003</v>
      </c>
      <c r="J17" s="7">
        <v>0.53200000000000003</v>
      </c>
      <c r="K17" s="7">
        <v>0.58599999999999997</v>
      </c>
      <c r="L17" s="7">
        <v>0.66400000000000003</v>
      </c>
      <c r="M17" s="7">
        <v>0.73599999999999999</v>
      </c>
      <c r="N17" s="7">
        <v>0.8</v>
      </c>
      <c r="O17" s="7">
        <v>0.84899999999999998</v>
      </c>
      <c r="P17" s="7">
        <v>0.94299999999999995</v>
      </c>
      <c r="Q17" s="7">
        <v>1.044</v>
      </c>
      <c r="R17" s="7">
        <v>1.155</v>
      </c>
      <c r="S17" s="7">
        <v>1.252</v>
      </c>
      <c r="T17" s="7">
        <v>1.3140000000000001</v>
      </c>
      <c r="U17" s="7">
        <v>1.361</v>
      </c>
      <c r="V17" s="7">
        <v>1.496</v>
      </c>
      <c r="W17" s="7">
        <v>1.7170000000000001</v>
      </c>
      <c r="X17" s="7">
        <v>1.982</v>
      </c>
      <c r="Y17" s="7">
        <v>2.2330000000000001</v>
      </c>
      <c r="Z17" s="7">
        <v>2.4990000000000001</v>
      </c>
      <c r="AA17" s="7">
        <v>2.851</v>
      </c>
      <c r="AB17" s="7">
        <v>3.2450000000000001</v>
      </c>
      <c r="AC17" s="7">
        <v>3.694</v>
      </c>
      <c r="AD17" s="7">
        <v>4.2080000000000002</v>
      </c>
      <c r="AE17" s="7">
        <v>4.7469999999999999</v>
      </c>
      <c r="AF17" s="7">
        <v>5.335</v>
      </c>
      <c r="AG17" s="7">
        <v>6</v>
      </c>
      <c r="AH17" s="7">
        <v>6.8810000000000002</v>
      </c>
      <c r="AI17" s="7">
        <v>7.806</v>
      </c>
      <c r="AJ17" s="7">
        <v>8.8460000000000001</v>
      </c>
      <c r="AK17" s="7">
        <v>9.6690000000000005</v>
      </c>
      <c r="AL17" s="7">
        <v>10.323</v>
      </c>
      <c r="AM17" s="7">
        <v>10.818</v>
      </c>
      <c r="AN17" s="7">
        <v>11.324999999999999</v>
      </c>
      <c r="AO17" s="7">
        <v>11.891</v>
      </c>
      <c r="AP17" s="7">
        <v>12.701000000000001</v>
      </c>
      <c r="AQ17" s="7">
        <v>13.63</v>
      </c>
      <c r="AR17" s="7">
        <v>14.709</v>
      </c>
      <c r="AS17" s="7">
        <v>15.457000000000001</v>
      </c>
      <c r="AT17" s="7">
        <v>17.23</v>
      </c>
      <c r="AU17" s="7">
        <v>17.824999999999999</v>
      </c>
      <c r="AV17" s="7">
        <v>18.771999999999998</v>
      </c>
      <c r="AW17" s="7">
        <v>20.588999999999999</v>
      </c>
      <c r="AX17" s="7">
        <v>22.056999999999999</v>
      </c>
      <c r="AY17" s="7">
        <v>22.664000000000001</v>
      </c>
      <c r="AZ17" s="7">
        <v>24.187999999999999</v>
      </c>
      <c r="BA17" s="7">
        <v>25.376999999999999</v>
      </c>
      <c r="BB17" s="7">
        <v>26.933</v>
      </c>
      <c r="BC17" s="7">
        <v>28.922999999999998</v>
      </c>
      <c r="BD17" s="7">
        <v>30.266999999999999</v>
      </c>
      <c r="BE17" s="7">
        <v>30.263999999999999</v>
      </c>
      <c r="BF17" s="7">
        <v>30.942</v>
      </c>
      <c r="BG17" s="7">
        <v>31.751000000000001</v>
      </c>
      <c r="BH17" s="7">
        <v>33.625999999999998</v>
      </c>
      <c r="BI17" s="7">
        <v>35.677999999999997</v>
      </c>
      <c r="BJ17" s="7">
        <v>36.192</v>
      </c>
      <c r="BK17" s="7">
        <v>38.143000000000001</v>
      </c>
      <c r="BL17" s="7">
        <v>39.622999999999998</v>
      </c>
      <c r="BM17" s="7">
        <v>41.048000000000002</v>
      </c>
      <c r="BN17" s="7">
        <v>42.082999999999998</v>
      </c>
      <c r="BO17" s="7">
        <v>43.362000000000002</v>
      </c>
      <c r="BP17" s="7">
        <v>44.615000000000002</v>
      </c>
      <c r="BQ17" s="7">
        <v>45.859000000000002</v>
      </c>
      <c r="BR17" s="7">
        <v>46.94</v>
      </c>
      <c r="BS17" s="7">
        <v>48.067</v>
      </c>
      <c r="BT17" s="7">
        <v>48.851999999999997</v>
      </c>
      <c r="BU17" s="7">
        <v>50.072000000000003</v>
      </c>
      <c r="BV17" s="7">
        <v>48.948999999999998</v>
      </c>
      <c r="BW17" s="7">
        <v>52.448</v>
      </c>
      <c r="BX17" s="7">
        <v>56.685000000000002</v>
      </c>
    </row>
    <row r="18" spans="1:76" x14ac:dyDescent="0.2">
      <c r="A18" s="8" t="s">
        <v>210</v>
      </c>
      <c r="B18" s="8" t="s">
        <v>211</v>
      </c>
      <c r="C18" s="7">
        <v>2.5409999999999999</v>
      </c>
      <c r="D18" s="7">
        <v>2.81</v>
      </c>
      <c r="E18" s="7">
        <v>3.6669999999999998</v>
      </c>
      <c r="F18" s="7">
        <v>4.4690000000000003</v>
      </c>
      <c r="G18" s="7">
        <v>4.6790000000000003</v>
      </c>
      <c r="H18" s="7">
        <v>5.0279999999999996</v>
      </c>
      <c r="I18" s="7">
        <v>5.6680000000000001</v>
      </c>
      <c r="J18" s="7">
        <v>6.3769999999999998</v>
      </c>
      <c r="K18" s="7">
        <v>7.6260000000000003</v>
      </c>
      <c r="L18" s="7">
        <v>8.7539999999999996</v>
      </c>
      <c r="M18" s="7">
        <v>9.7249999999999996</v>
      </c>
      <c r="N18" s="7">
        <v>10.573</v>
      </c>
      <c r="O18" s="7">
        <v>12.145</v>
      </c>
      <c r="P18" s="7">
        <v>13.488</v>
      </c>
      <c r="Q18" s="7">
        <v>15.656000000000001</v>
      </c>
      <c r="R18" s="7">
        <v>18.010999999999999</v>
      </c>
      <c r="S18" s="7">
        <v>19.739999999999998</v>
      </c>
      <c r="T18" s="7">
        <v>21.655000000000001</v>
      </c>
      <c r="U18" s="7">
        <v>23.785</v>
      </c>
      <c r="V18" s="7">
        <v>25.66</v>
      </c>
      <c r="W18" s="7">
        <v>29.21</v>
      </c>
      <c r="X18" s="7">
        <v>32.273000000000003</v>
      </c>
      <c r="Y18" s="7">
        <v>36.296999999999997</v>
      </c>
      <c r="Z18" s="7">
        <v>40.698999999999998</v>
      </c>
      <c r="AA18" s="7">
        <v>47.128</v>
      </c>
      <c r="AB18" s="7">
        <v>56.219000000000001</v>
      </c>
      <c r="AC18" s="7">
        <v>59.982999999999997</v>
      </c>
      <c r="AD18" s="7">
        <v>68.141999999999996</v>
      </c>
      <c r="AE18" s="7">
        <v>73.945999999999998</v>
      </c>
      <c r="AF18" s="7">
        <v>82.474999999999994</v>
      </c>
      <c r="AG18" s="7">
        <v>93.924999999999997</v>
      </c>
      <c r="AH18" s="7">
        <v>110.35899999999999</v>
      </c>
      <c r="AI18" s="7">
        <v>121.98099999999999</v>
      </c>
      <c r="AJ18" s="7">
        <v>136.214</v>
      </c>
      <c r="AK18" s="7">
        <v>142.727</v>
      </c>
      <c r="AL18" s="7">
        <v>150.55799999999999</v>
      </c>
      <c r="AM18" s="7">
        <v>160.48599999999999</v>
      </c>
      <c r="AN18" s="7">
        <v>172.90799999999999</v>
      </c>
      <c r="AO18" s="7">
        <v>187.078</v>
      </c>
      <c r="AP18" s="7">
        <v>209.27799999999999</v>
      </c>
      <c r="AQ18" s="7">
        <v>230.982</v>
      </c>
      <c r="AR18" s="7">
        <v>246.34700000000001</v>
      </c>
      <c r="AS18" s="7">
        <v>253.04</v>
      </c>
      <c r="AT18" s="7">
        <v>249.732</v>
      </c>
      <c r="AU18" s="7">
        <v>236.49100000000001</v>
      </c>
      <c r="AV18" s="7">
        <v>240.97200000000001</v>
      </c>
      <c r="AW18" s="7">
        <v>244.55799999999999</v>
      </c>
      <c r="AX18" s="7">
        <v>248.70099999999999</v>
      </c>
      <c r="AY18" s="7">
        <v>252.34200000000001</v>
      </c>
      <c r="AZ18" s="7">
        <v>269.04199999999997</v>
      </c>
      <c r="BA18" s="7">
        <v>291.53800000000001</v>
      </c>
      <c r="BB18" s="7">
        <v>318.108</v>
      </c>
      <c r="BC18" s="7">
        <v>330.91899999999998</v>
      </c>
      <c r="BD18" s="7">
        <v>332.70400000000001</v>
      </c>
      <c r="BE18" s="7">
        <v>343.00799999999998</v>
      </c>
      <c r="BF18" s="7">
        <v>364.05700000000002</v>
      </c>
      <c r="BG18" s="7">
        <v>384.92200000000003</v>
      </c>
      <c r="BH18" s="7">
        <v>414.923</v>
      </c>
      <c r="BI18" s="7">
        <v>450.05900000000003</v>
      </c>
      <c r="BJ18" s="7">
        <v>470.12299999999999</v>
      </c>
      <c r="BK18" s="7">
        <v>427.32</v>
      </c>
      <c r="BL18" s="7">
        <v>441.06700000000001</v>
      </c>
      <c r="BM18" s="7">
        <v>461.56599999999997</v>
      </c>
      <c r="BN18" s="7">
        <v>469.10599999999999</v>
      </c>
      <c r="BO18" s="7">
        <v>466.66800000000001</v>
      </c>
      <c r="BP18" s="7">
        <v>469.07299999999998</v>
      </c>
      <c r="BQ18" s="7">
        <v>472.64699999999999</v>
      </c>
      <c r="BR18" s="7">
        <v>487.38200000000001</v>
      </c>
      <c r="BS18" s="7">
        <v>516.78399999999999</v>
      </c>
      <c r="BT18" s="7">
        <v>541.02300000000002</v>
      </c>
      <c r="BU18" s="7">
        <v>572.29300000000001</v>
      </c>
      <c r="BV18" s="7">
        <v>539.45699999999999</v>
      </c>
      <c r="BW18" s="7">
        <v>612.19799999999998</v>
      </c>
      <c r="BX18" s="7">
        <v>664.99699999999996</v>
      </c>
    </row>
    <row r="19" spans="1:76" x14ac:dyDescent="0.2">
      <c r="A19" s="8" t="s">
        <v>321</v>
      </c>
      <c r="B19" s="8" t="s">
        <v>320</v>
      </c>
      <c r="C19" s="7">
        <v>1.736</v>
      </c>
      <c r="D19" s="7">
        <v>1.903</v>
      </c>
      <c r="E19" s="7">
        <v>2.3889999999999998</v>
      </c>
      <c r="F19" s="7">
        <v>2.6509999999999998</v>
      </c>
      <c r="G19" s="7">
        <v>2.7530000000000001</v>
      </c>
      <c r="H19" s="7">
        <v>2.7589999999999999</v>
      </c>
      <c r="I19" s="7">
        <v>3.0379999999999998</v>
      </c>
      <c r="J19" s="7">
        <v>3.4820000000000002</v>
      </c>
      <c r="K19" s="7">
        <v>4.2119999999999997</v>
      </c>
      <c r="L19" s="7">
        <v>4.827</v>
      </c>
      <c r="M19" s="7">
        <v>5.3220000000000001</v>
      </c>
      <c r="N19" s="7">
        <v>5.8940000000000001</v>
      </c>
      <c r="O19" s="7">
        <v>6.7960000000000003</v>
      </c>
      <c r="P19" s="7">
        <v>7.51</v>
      </c>
      <c r="Q19" s="7">
        <v>8.5359999999999996</v>
      </c>
      <c r="R19" s="7">
        <v>9.5510000000000002</v>
      </c>
      <c r="S19" s="7">
        <v>10.023999999999999</v>
      </c>
      <c r="T19" s="7">
        <v>10.993</v>
      </c>
      <c r="U19" s="7">
        <v>12.074999999999999</v>
      </c>
      <c r="V19" s="7">
        <v>12.706</v>
      </c>
      <c r="W19" s="7">
        <v>14.832000000000001</v>
      </c>
      <c r="X19" s="7">
        <v>16.306999999999999</v>
      </c>
      <c r="Y19" s="7">
        <v>18.579999999999998</v>
      </c>
      <c r="Z19" s="7">
        <v>20.802</v>
      </c>
      <c r="AA19" s="7">
        <v>23.891999999999999</v>
      </c>
      <c r="AB19" s="7">
        <v>28.016999999999999</v>
      </c>
      <c r="AC19" s="7">
        <v>28.843</v>
      </c>
      <c r="AD19" s="7">
        <v>33.305</v>
      </c>
      <c r="AE19" s="7">
        <v>36.698999999999998</v>
      </c>
      <c r="AF19" s="7">
        <v>40.615000000000002</v>
      </c>
      <c r="AG19" s="7">
        <v>45.911000000000001</v>
      </c>
      <c r="AH19" s="7">
        <v>55.085999999999999</v>
      </c>
      <c r="AI19" s="7">
        <v>60.890999999999998</v>
      </c>
      <c r="AJ19" s="7">
        <v>68.903000000000006</v>
      </c>
      <c r="AK19" s="7">
        <v>72.094999999999999</v>
      </c>
      <c r="AL19" s="7">
        <v>76.230999999999995</v>
      </c>
      <c r="AM19" s="7">
        <v>82.71</v>
      </c>
      <c r="AN19" s="7">
        <v>90.659000000000006</v>
      </c>
      <c r="AO19" s="7">
        <v>98.781000000000006</v>
      </c>
      <c r="AP19" s="7">
        <v>110.727</v>
      </c>
      <c r="AQ19" s="7">
        <v>123.46299999999999</v>
      </c>
      <c r="AR19" s="7">
        <v>133.774</v>
      </c>
      <c r="AS19" s="7">
        <v>137.96799999999999</v>
      </c>
      <c r="AT19" s="7">
        <v>135.56800000000001</v>
      </c>
      <c r="AU19" s="7">
        <v>125.395</v>
      </c>
      <c r="AV19" s="7">
        <v>128.06299999999999</v>
      </c>
      <c r="AW19" s="7">
        <v>131.405</v>
      </c>
      <c r="AX19" s="7">
        <v>133.042</v>
      </c>
      <c r="AY19" s="7">
        <v>134.47399999999999</v>
      </c>
      <c r="AZ19" s="7">
        <v>145.47</v>
      </c>
      <c r="BA19" s="7">
        <v>158.47200000000001</v>
      </c>
      <c r="BB19" s="7">
        <v>174.81899999999999</v>
      </c>
      <c r="BC19" s="7">
        <v>183.71100000000001</v>
      </c>
      <c r="BD19" s="7">
        <v>181.191</v>
      </c>
      <c r="BE19" s="7">
        <v>181.74100000000001</v>
      </c>
      <c r="BF19" s="7">
        <v>190.03800000000001</v>
      </c>
      <c r="BG19" s="7">
        <v>200.054</v>
      </c>
      <c r="BH19" s="7">
        <v>214.37299999999999</v>
      </c>
      <c r="BI19" s="7">
        <v>238.465</v>
      </c>
      <c r="BJ19" s="7">
        <v>252.28399999999999</v>
      </c>
      <c r="BK19" s="7">
        <v>223.346</v>
      </c>
      <c r="BL19" s="7">
        <v>233.995</v>
      </c>
      <c r="BM19" s="7">
        <v>248.32300000000001</v>
      </c>
      <c r="BN19" s="7">
        <v>251.119</v>
      </c>
      <c r="BO19" s="7">
        <v>252.65600000000001</v>
      </c>
      <c r="BP19" s="7">
        <v>257.43599999999998</v>
      </c>
      <c r="BQ19" s="7">
        <v>265.36599999999999</v>
      </c>
      <c r="BR19" s="7">
        <v>274.78899999999999</v>
      </c>
      <c r="BS19" s="7">
        <v>291.02699999999999</v>
      </c>
      <c r="BT19" s="7">
        <v>306.47899999999998</v>
      </c>
      <c r="BU19" s="7">
        <v>318.983</v>
      </c>
      <c r="BV19" s="7">
        <v>303.88400000000001</v>
      </c>
      <c r="BW19" s="7">
        <v>340.95699999999999</v>
      </c>
      <c r="BX19" s="7">
        <v>371.93</v>
      </c>
    </row>
    <row r="20" spans="1:76" x14ac:dyDescent="0.2">
      <c r="A20" s="8" t="s">
        <v>319</v>
      </c>
      <c r="B20" s="8" t="s">
        <v>318</v>
      </c>
      <c r="C20" s="7">
        <v>1.7000000000000001E-2</v>
      </c>
      <c r="D20" s="7">
        <v>2.3E-2</v>
      </c>
      <c r="E20" s="7">
        <v>0.03</v>
      </c>
      <c r="F20" s="7">
        <v>0.04</v>
      </c>
      <c r="G20" s="7">
        <v>4.2000000000000003E-2</v>
      </c>
      <c r="H20" s="7">
        <v>4.8000000000000001E-2</v>
      </c>
      <c r="I20" s="7">
        <v>5.2999999999999999E-2</v>
      </c>
      <c r="J20" s="7">
        <v>5.8000000000000003E-2</v>
      </c>
      <c r="K20" s="7">
        <v>7.2999999999999995E-2</v>
      </c>
      <c r="L20" s="7">
        <v>8.5999999999999993E-2</v>
      </c>
      <c r="M20" s="7">
        <v>9.8000000000000004E-2</v>
      </c>
      <c r="N20" s="7">
        <v>0.109</v>
      </c>
      <c r="O20" s="7">
        <v>0.124</v>
      </c>
      <c r="P20" s="7">
        <v>0.13700000000000001</v>
      </c>
      <c r="Q20" s="7">
        <v>0.17299999999999999</v>
      </c>
      <c r="R20" s="7">
        <v>0.20399999999999999</v>
      </c>
      <c r="S20" s="7">
        <v>0.224</v>
      </c>
      <c r="T20" s="7">
        <v>0.247</v>
      </c>
      <c r="U20" s="7">
        <v>0.26900000000000002</v>
      </c>
      <c r="V20" s="7">
        <v>0.315</v>
      </c>
      <c r="W20" s="7">
        <v>0.35199999999999998</v>
      </c>
      <c r="X20" s="7">
        <v>0.438</v>
      </c>
      <c r="Y20" s="7">
        <v>0.45200000000000001</v>
      </c>
      <c r="Z20" s="7">
        <v>0.57299999999999995</v>
      </c>
      <c r="AA20" s="7">
        <v>0.71</v>
      </c>
      <c r="AB20" s="7">
        <v>0.90300000000000002</v>
      </c>
      <c r="AC20" s="7">
        <v>0.92700000000000005</v>
      </c>
      <c r="AD20" s="7">
        <v>0.92900000000000005</v>
      </c>
      <c r="AE20" s="7">
        <v>1.1439999999999999</v>
      </c>
      <c r="AF20" s="7">
        <v>1.2190000000000001</v>
      </c>
      <c r="AG20" s="7">
        <v>1.514</v>
      </c>
      <c r="AH20" s="7">
        <v>1.575</v>
      </c>
      <c r="AI20" s="7">
        <v>1.899</v>
      </c>
      <c r="AJ20" s="7">
        <v>2.1680000000000001</v>
      </c>
      <c r="AK20" s="7">
        <v>2.4700000000000002</v>
      </c>
      <c r="AL20" s="7">
        <v>3.141</v>
      </c>
      <c r="AM20" s="7">
        <v>3.4449999999999998</v>
      </c>
      <c r="AN20" s="7">
        <v>3.91</v>
      </c>
      <c r="AO20" s="7">
        <v>4.3179999999999996</v>
      </c>
      <c r="AP20" s="7">
        <v>4.9930000000000003</v>
      </c>
      <c r="AQ20" s="7">
        <v>5.1139999999999999</v>
      </c>
      <c r="AR20" s="7">
        <v>5.7679999999999998</v>
      </c>
      <c r="AS20" s="7">
        <v>6.4210000000000003</v>
      </c>
      <c r="AT20" s="7">
        <v>6.1239999999999997</v>
      </c>
      <c r="AU20" s="7">
        <v>6.14</v>
      </c>
      <c r="AV20" s="7">
        <v>4.8659999999999997</v>
      </c>
      <c r="AW20" s="7">
        <v>5.7050000000000001</v>
      </c>
      <c r="AX20" s="7">
        <v>6.4580000000000002</v>
      </c>
      <c r="AY20" s="7">
        <v>7.4649999999999999</v>
      </c>
      <c r="AZ20" s="7">
        <v>8.891</v>
      </c>
      <c r="BA20" s="7">
        <v>9.9860000000000007</v>
      </c>
      <c r="BB20" s="7">
        <v>11.744</v>
      </c>
      <c r="BC20" s="7">
        <v>11.576000000000001</v>
      </c>
      <c r="BD20" s="7">
        <v>10.831</v>
      </c>
      <c r="BE20" s="7">
        <v>12.042</v>
      </c>
      <c r="BF20" s="7">
        <v>12.683</v>
      </c>
      <c r="BG20" s="7">
        <v>12.384</v>
      </c>
      <c r="BH20" s="7">
        <v>15.013</v>
      </c>
      <c r="BI20" s="7">
        <v>14.417</v>
      </c>
      <c r="BJ20" s="7">
        <v>16.085000000000001</v>
      </c>
      <c r="BK20" s="7">
        <v>14.231</v>
      </c>
      <c r="BL20" s="7">
        <v>13.06</v>
      </c>
      <c r="BM20" s="7">
        <v>15.645</v>
      </c>
      <c r="BN20" s="7">
        <v>18.172999999999998</v>
      </c>
      <c r="BO20" s="7">
        <v>14.872999999999999</v>
      </c>
      <c r="BP20" s="7">
        <v>17.850999999999999</v>
      </c>
      <c r="BQ20" s="7">
        <v>19.37</v>
      </c>
      <c r="BR20" s="7">
        <v>21.010999999999999</v>
      </c>
      <c r="BS20" s="7">
        <v>23.722999999999999</v>
      </c>
      <c r="BT20" s="7">
        <v>23.882999999999999</v>
      </c>
      <c r="BU20" s="7">
        <v>27.504000000000001</v>
      </c>
      <c r="BV20" s="7">
        <v>22.227</v>
      </c>
      <c r="BW20" s="7">
        <v>27.283000000000001</v>
      </c>
      <c r="BX20" s="7">
        <v>30.251999999999999</v>
      </c>
    </row>
    <row r="21" spans="1:76" x14ac:dyDescent="0.2">
      <c r="A21" s="8" t="s">
        <v>317</v>
      </c>
      <c r="B21" s="8" t="s">
        <v>316</v>
      </c>
      <c r="C21" s="7">
        <v>0.36899999999999999</v>
      </c>
      <c r="D21" s="7">
        <v>0.39900000000000002</v>
      </c>
      <c r="E21" s="7">
        <v>0.48799999999999999</v>
      </c>
      <c r="F21" s="7">
        <v>0.70599999999999996</v>
      </c>
      <c r="G21" s="7">
        <v>0.755</v>
      </c>
      <c r="H21" s="7">
        <v>0.87</v>
      </c>
      <c r="I21" s="7">
        <v>0.98</v>
      </c>
      <c r="J21" s="7">
        <v>1.131</v>
      </c>
      <c r="K21" s="7">
        <v>1.349</v>
      </c>
      <c r="L21" s="7">
        <v>1.494</v>
      </c>
      <c r="M21" s="7">
        <v>1.7609999999999999</v>
      </c>
      <c r="N21" s="7">
        <v>1.9219999999999999</v>
      </c>
      <c r="O21" s="7">
        <v>2.2360000000000002</v>
      </c>
      <c r="P21" s="7">
        <v>2.6459999999999999</v>
      </c>
      <c r="Q21" s="7">
        <v>3.1059999999999999</v>
      </c>
      <c r="R21" s="7">
        <v>3.7170000000000001</v>
      </c>
      <c r="S21" s="7">
        <v>4.2</v>
      </c>
      <c r="T21" s="7">
        <v>4.444</v>
      </c>
      <c r="U21" s="7">
        <v>4.9279999999999999</v>
      </c>
      <c r="V21" s="7">
        <v>5.1559999999999997</v>
      </c>
      <c r="W21" s="7">
        <v>5.5949999999999998</v>
      </c>
      <c r="X21" s="7">
        <v>6.1840000000000002</v>
      </c>
      <c r="Y21" s="7">
        <v>6.649</v>
      </c>
      <c r="Z21" s="7">
        <v>7.1109999999999998</v>
      </c>
      <c r="AA21" s="7">
        <v>7.9260000000000002</v>
      </c>
      <c r="AB21" s="7">
        <v>9.3249999999999993</v>
      </c>
      <c r="AC21" s="7">
        <v>11.260999999999999</v>
      </c>
      <c r="AD21" s="7">
        <v>12.802</v>
      </c>
      <c r="AE21" s="7">
        <v>12.951000000000001</v>
      </c>
      <c r="AF21" s="7">
        <v>13.894</v>
      </c>
      <c r="AG21" s="7">
        <v>16.003</v>
      </c>
      <c r="AH21" s="7">
        <v>18.658000000000001</v>
      </c>
      <c r="AI21" s="7">
        <v>21.87</v>
      </c>
      <c r="AJ21" s="7">
        <v>25.957999999999998</v>
      </c>
      <c r="AK21" s="7">
        <v>27.363</v>
      </c>
      <c r="AL21" s="7">
        <v>29.498999999999999</v>
      </c>
      <c r="AM21" s="7">
        <v>32.734999999999999</v>
      </c>
      <c r="AN21" s="7">
        <v>34.862000000000002</v>
      </c>
      <c r="AO21" s="7">
        <v>37.436</v>
      </c>
      <c r="AP21" s="7">
        <v>42.503999999999998</v>
      </c>
      <c r="AQ21" s="7">
        <v>45.643000000000001</v>
      </c>
      <c r="AR21" s="7">
        <v>48.616</v>
      </c>
      <c r="AS21" s="7">
        <v>51.99</v>
      </c>
      <c r="AT21" s="7">
        <v>53.412999999999997</v>
      </c>
      <c r="AU21" s="7">
        <v>52.24</v>
      </c>
      <c r="AV21" s="7">
        <v>52.765999999999998</v>
      </c>
      <c r="AW21" s="7">
        <v>51.174999999999997</v>
      </c>
      <c r="AX21" s="7">
        <v>51.938000000000002</v>
      </c>
      <c r="AY21" s="7">
        <v>49.658999999999999</v>
      </c>
      <c r="AZ21" s="7">
        <v>50.215000000000003</v>
      </c>
      <c r="BA21" s="7">
        <v>53.244999999999997</v>
      </c>
      <c r="BB21" s="7">
        <v>58.228999999999999</v>
      </c>
      <c r="BC21" s="7">
        <v>59.250999999999998</v>
      </c>
      <c r="BD21" s="7">
        <v>59.871000000000002</v>
      </c>
      <c r="BE21" s="7">
        <v>63.648000000000003</v>
      </c>
      <c r="BF21" s="7">
        <v>67.61</v>
      </c>
      <c r="BG21" s="7">
        <v>70.884</v>
      </c>
      <c r="BH21" s="7">
        <v>72.653999999999996</v>
      </c>
      <c r="BI21" s="7">
        <v>76.617000000000004</v>
      </c>
      <c r="BJ21" s="7">
        <v>78.641000000000005</v>
      </c>
      <c r="BK21" s="7">
        <v>82.438999999999993</v>
      </c>
      <c r="BL21" s="7">
        <v>82.936000000000007</v>
      </c>
      <c r="BM21" s="7">
        <v>81.590999999999994</v>
      </c>
      <c r="BN21" s="7">
        <v>84.537000000000006</v>
      </c>
      <c r="BO21" s="7">
        <v>84.295000000000002</v>
      </c>
      <c r="BP21" s="7">
        <v>79.638000000000005</v>
      </c>
      <c r="BQ21" s="7">
        <v>74.879000000000005</v>
      </c>
      <c r="BR21" s="7">
        <v>75.075000000000003</v>
      </c>
      <c r="BS21" s="7">
        <v>76.441000000000003</v>
      </c>
      <c r="BT21" s="7">
        <v>80.376000000000005</v>
      </c>
      <c r="BU21" s="7">
        <v>89.018000000000001</v>
      </c>
      <c r="BV21" s="7">
        <v>84.974000000000004</v>
      </c>
      <c r="BW21" s="7">
        <v>90.076999999999998</v>
      </c>
      <c r="BX21" s="7">
        <v>98.388999999999996</v>
      </c>
    </row>
    <row r="22" spans="1:76" x14ac:dyDescent="0.2">
      <c r="A22" s="8" t="s">
        <v>315</v>
      </c>
      <c r="B22" s="8" t="s">
        <v>314</v>
      </c>
      <c r="C22" s="7">
        <v>0.39</v>
      </c>
      <c r="D22" s="7">
        <v>0.45500000000000002</v>
      </c>
      <c r="E22" s="7">
        <v>0.72699999999999998</v>
      </c>
      <c r="F22" s="7">
        <v>1.0329999999999999</v>
      </c>
      <c r="G22" s="7">
        <v>1.0880000000000001</v>
      </c>
      <c r="H22" s="7">
        <v>1.3089999999999999</v>
      </c>
      <c r="I22" s="7">
        <v>1.5529999999999999</v>
      </c>
      <c r="J22" s="7">
        <v>1.647</v>
      </c>
      <c r="K22" s="7">
        <v>1.929</v>
      </c>
      <c r="L22" s="7">
        <v>2.282</v>
      </c>
      <c r="M22" s="7">
        <v>2.4700000000000002</v>
      </c>
      <c r="N22" s="7">
        <v>2.5680000000000001</v>
      </c>
      <c r="O22" s="7">
        <v>2.899</v>
      </c>
      <c r="P22" s="7">
        <v>3.0950000000000002</v>
      </c>
      <c r="Q22" s="7">
        <v>3.734</v>
      </c>
      <c r="R22" s="7">
        <v>4.4249999999999998</v>
      </c>
      <c r="S22" s="7">
        <v>5.1710000000000003</v>
      </c>
      <c r="T22" s="7">
        <v>5.8419999999999996</v>
      </c>
      <c r="U22" s="7">
        <v>6.375</v>
      </c>
      <c r="V22" s="7">
        <v>7.3360000000000003</v>
      </c>
      <c r="W22" s="7">
        <v>8.2680000000000007</v>
      </c>
      <c r="X22" s="7">
        <v>9.1649999999999991</v>
      </c>
      <c r="Y22" s="7">
        <v>10.414</v>
      </c>
      <c r="Z22" s="7">
        <v>11.984</v>
      </c>
      <c r="AA22" s="7">
        <v>14.33</v>
      </c>
      <c r="AB22" s="7">
        <v>17.649999999999999</v>
      </c>
      <c r="AC22" s="7">
        <v>18.585000000000001</v>
      </c>
      <c r="AD22" s="7">
        <v>20.686</v>
      </c>
      <c r="AE22" s="7">
        <v>22.678000000000001</v>
      </c>
      <c r="AF22" s="7">
        <v>26.218</v>
      </c>
      <c r="AG22" s="7">
        <v>29.902000000000001</v>
      </c>
      <c r="AH22" s="7">
        <v>34.351999999999997</v>
      </c>
      <c r="AI22" s="7">
        <v>36.558</v>
      </c>
      <c r="AJ22" s="7">
        <v>38.313000000000002</v>
      </c>
      <c r="AK22" s="7">
        <v>39.843000000000004</v>
      </c>
      <c r="AL22" s="7">
        <v>40.664000000000001</v>
      </c>
      <c r="AM22" s="7">
        <v>40.527000000000001</v>
      </c>
      <c r="AN22" s="7">
        <v>42.323</v>
      </c>
      <c r="AO22" s="7">
        <v>45.319000000000003</v>
      </c>
      <c r="AP22" s="7">
        <v>49.750999999999998</v>
      </c>
      <c r="AQ22" s="7">
        <v>55.365000000000002</v>
      </c>
      <c r="AR22" s="7">
        <v>56.710999999999999</v>
      </c>
      <c r="AS22" s="7">
        <v>55.116</v>
      </c>
      <c r="AT22" s="7">
        <v>52.975999999999999</v>
      </c>
      <c r="AU22" s="7">
        <v>51.039000000000001</v>
      </c>
      <c r="AV22" s="7">
        <v>53.493000000000002</v>
      </c>
      <c r="AW22" s="7">
        <v>54.396999999999998</v>
      </c>
      <c r="AX22" s="7">
        <v>55.338999999999999</v>
      </c>
      <c r="AY22" s="7">
        <v>58.692</v>
      </c>
      <c r="AZ22" s="7">
        <v>62.238999999999997</v>
      </c>
      <c r="BA22" s="7">
        <v>67.488</v>
      </c>
      <c r="BB22" s="7">
        <v>70.863</v>
      </c>
      <c r="BC22" s="7">
        <v>73.81</v>
      </c>
      <c r="BD22" s="7">
        <v>78.09</v>
      </c>
      <c r="BE22" s="7">
        <v>82.673000000000002</v>
      </c>
      <c r="BF22" s="7">
        <v>90.628</v>
      </c>
      <c r="BG22" s="7">
        <v>98.293000000000006</v>
      </c>
      <c r="BH22" s="7">
        <v>109.499</v>
      </c>
      <c r="BI22" s="7">
        <v>117.053</v>
      </c>
      <c r="BJ22" s="7">
        <v>119.48099999999999</v>
      </c>
      <c r="BK22" s="7">
        <v>103.488</v>
      </c>
      <c r="BL22" s="7">
        <v>107.102</v>
      </c>
      <c r="BM22" s="7">
        <v>111.86</v>
      </c>
      <c r="BN22" s="7">
        <v>111.06699999999999</v>
      </c>
      <c r="BO22" s="7">
        <v>110.489</v>
      </c>
      <c r="BP22" s="7">
        <v>109.675</v>
      </c>
      <c r="BQ22" s="7">
        <v>108.462</v>
      </c>
      <c r="BR22" s="7">
        <v>111.82599999999999</v>
      </c>
      <c r="BS22" s="7">
        <v>120.79900000000001</v>
      </c>
      <c r="BT22" s="7">
        <v>125.395</v>
      </c>
      <c r="BU22" s="7">
        <v>131.786</v>
      </c>
      <c r="BV22" s="7">
        <v>123.401</v>
      </c>
      <c r="BW22" s="7">
        <v>148.624</v>
      </c>
      <c r="BX22" s="7">
        <v>158.886</v>
      </c>
    </row>
    <row r="23" spans="1:76" x14ac:dyDescent="0.2">
      <c r="A23" s="8" t="s">
        <v>313</v>
      </c>
      <c r="B23" s="8" t="s">
        <v>312</v>
      </c>
      <c r="C23" s="7">
        <v>2.8000000000000001E-2</v>
      </c>
      <c r="D23" s="7">
        <v>2.9000000000000001E-2</v>
      </c>
      <c r="E23" s="7">
        <v>3.3000000000000002E-2</v>
      </c>
      <c r="F23" s="7">
        <v>3.7999999999999999E-2</v>
      </c>
      <c r="G23" s="7">
        <v>4.1000000000000002E-2</v>
      </c>
      <c r="H23" s="7">
        <v>4.2999999999999997E-2</v>
      </c>
      <c r="I23" s="7">
        <v>4.3999999999999997E-2</v>
      </c>
      <c r="J23" s="7">
        <v>0.06</v>
      </c>
      <c r="K23" s="7">
        <v>6.3E-2</v>
      </c>
      <c r="L23" s="7">
        <v>6.6000000000000003E-2</v>
      </c>
      <c r="M23" s="7">
        <v>7.3999999999999996E-2</v>
      </c>
      <c r="N23" s="7">
        <v>0.08</v>
      </c>
      <c r="O23" s="7">
        <v>8.8999999999999996E-2</v>
      </c>
      <c r="P23" s="7">
        <v>9.9000000000000005E-2</v>
      </c>
      <c r="Q23" s="7">
        <v>0.108</v>
      </c>
      <c r="R23" s="7">
        <v>0.114</v>
      </c>
      <c r="S23" s="7">
        <v>0.121</v>
      </c>
      <c r="T23" s="7">
        <v>0.129</v>
      </c>
      <c r="U23" s="7">
        <v>0.13800000000000001</v>
      </c>
      <c r="V23" s="7">
        <v>0.14799999999999999</v>
      </c>
      <c r="W23" s="7">
        <v>0.16500000000000001</v>
      </c>
      <c r="X23" s="7">
        <v>0.18</v>
      </c>
      <c r="Y23" s="7">
        <v>0.20200000000000001</v>
      </c>
      <c r="Z23" s="7">
        <v>0.22900000000000001</v>
      </c>
      <c r="AA23" s="7">
        <v>0.27100000000000002</v>
      </c>
      <c r="AB23" s="7">
        <v>0.32500000000000001</v>
      </c>
      <c r="AC23" s="7">
        <v>0.36699999999999999</v>
      </c>
      <c r="AD23" s="7">
        <v>0.42</v>
      </c>
      <c r="AE23" s="7">
        <v>0.47299999999999998</v>
      </c>
      <c r="AF23" s="7">
        <v>0.52900000000000003</v>
      </c>
      <c r="AG23" s="7">
        <v>0.59499999999999997</v>
      </c>
      <c r="AH23" s="7">
        <v>0.68700000000000006</v>
      </c>
      <c r="AI23" s="7">
        <v>0.76300000000000001</v>
      </c>
      <c r="AJ23" s="7">
        <v>0.873</v>
      </c>
      <c r="AK23" s="7">
        <v>0.95699999999999996</v>
      </c>
      <c r="AL23" s="7">
        <v>1.022</v>
      </c>
      <c r="AM23" s="7">
        <v>1.07</v>
      </c>
      <c r="AN23" s="7">
        <v>1.1539999999999999</v>
      </c>
      <c r="AO23" s="7">
        <v>1.224</v>
      </c>
      <c r="AP23" s="7">
        <v>1.3029999999999999</v>
      </c>
      <c r="AQ23" s="7">
        <v>1.3979999999999999</v>
      </c>
      <c r="AR23" s="7">
        <v>1.478</v>
      </c>
      <c r="AS23" s="7">
        <v>1.5449999999999999</v>
      </c>
      <c r="AT23" s="7">
        <v>1.65</v>
      </c>
      <c r="AU23" s="7">
        <v>1.677</v>
      </c>
      <c r="AV23" s="7">
        <v>1.7849999999999999</v>
      </c>
      <c r="AW23" s="7">
        <v>1.8759999999999999</v>
      </c>
      <c r="AX23" s="7">
        <v>1.9239999999999999</v>
      </c>
      <c r="AY23" s="7">
        <v>2.0539999999999998</v>
      </c>
      <c r="AZ23" s="7">
        <v>2.2269999999999999</v>
      </c>
      <c r="BA23" s="7">
        <v>2.347</v>
      </c>
      <c r="BB23" s="7">
        <v>2.4529999999999998</v>
      </c>
      <c r="BC23" s="7">
        <v>2.5720000000000001</v>
      </c>
      <c r="BD23" s="7">
        <v>2.72</v>
      </c>
      <c r="BE23" s="7">
        <v>2.903</v>
      </c>
      <c r="BF23" s="7">
        <v>3.0979999999999999</v>
      </c>
      <c r="BG23" s="7">
        <v>3.306</v>
      </c>
      <c r="BH23" s="7">
        <v>3.3839999999999999</v>
      </c>
      <c r="BI23" s="7">
        <v>3.5070000000000001</v>
      </c>
      <c r="BJ23" s="7">
        <v>3.6320000000000001</v>
      </c>
      <c r="BK23" s="7">
        <v>3.8159999999999998</v>
      </c>
      <c r="BL23" s="7">
        <v>3.9740000000000002</v>
      </c>
      <c r="BM23" s="7">
        <v>4.1470000000000002</v>
      </c>
      <c r="BN23" s="7">
        <v>4.21</v>
      </c>
      <c r="BO23" s="7">
        <v>4.3550000000000004</v>
      </c>
      <c r="BP23" s="7">
        <v>4.4729999999999999</v>
      </c>
      <c r="BQ23" s="7">
        <v>4.57</v>
      </c>
      <c r="BR23" s="7">
        <v>4.681</v>
      </c>
      <c r="BS23" s="7">
        <v>4.7939999999999996</v>
      </c>
      <c r="BT23" s="7">
        <v>4.8899999999999997</v>
      </c>
      <c r="BU23" s="7">
        <v>5.0019999999999998</v>
      </c>
      <c r="BV23" s="7">
        <v>4.9710000000000001</v>
      </c>
      <c r="BW23" s="7">
        <v>5.2569999999999997</v>
      </c>
      <c r="BX23" s="7">
        <v>5.5410000000000004</v>
      </c>
    </row>
    <row r="24" spans="1:76" x14ac:dyDescent="0.2">
      <c r="A24" s="8" t="s">
        <v>214</v>
      </c>
      <c r="B24" s="8" t="s">
        <v>215</v>
      </c>
      <c r="C24" s="7">
        <v>7.0000000000000001E-3</v>
      </c>
      <c r="D24" s="7">
        <v>8.0000000000000002E-3</v>
      </c>
      <c r="E24" s="7">
        <v>1.2999999999999999E-2</v>
      </c>
      <c r="F24" s="7">
        <v>1.7999999999999999E-2</v>
      </c>
      <c r="G24" s="7">
        <v>1.9E-2</v>
      </c>
      <c r="H24" s="7">
        <v>2.3E-2</v>
      </c>
      <c r="I24" s="7">
        <v>2.7E-2</v>
      </c>
      <c r="J24" s="7">
        <v>2.9000000000000001E-2</v>
      </c>
      <c r="K24" s="7">
        <v>3.4000000000000002E-2</v>
      </c>
      <c r="L24" s="7">
        <v>0.04</v>
      </c>
      <c r="M24" s="7">
        <v>4.2000000000000003E-2</v>
      </c>
      <c r="N24" s="7">
        <v>4.7E-2</v>
      </c>
      <c r="O24" s="7">
        <v>5.1999999999999998E-2</v>
      </c>
      <c r="P24" s="7">
        <v>5.7000000000000002E-2</v>
      </c>
      <c r="Q24" s="7">
        <v>6.7000000000000004E-2</v>
      </c>
      <c r="R24" s="7">
        <v>7.3999999999999996E-2</v>
      </c>
      <c r="S24" s="7">
        <v>8.2000000000000003E-2</v>
      </c>
      <c r="T24" s="7">
        <v>8.5999999999999993E-2</v>
      </c>
      <c r="U24" s="7">
        <v>9.0999999999999998E-2</v>
      </c>
      <c r="V24" s="7">
        <v>0.1</v>
      </c>
      <c r="W24" s="7">
        <v>0.11700000000000001</v>
      </c>
      <c r="X24" s="7">
        <v>0.128</v>
      </c>
      <c r="Y24" s="7">
        <v>0.13900000000000001</v>
      </c>
      <c r="Z24" s="7">
        <v>0.155</v>
      </c>
      <c r="AA24" s="7">
        <v>0.184</v>
      </c>
      <c r="AB24" s="7">
        <v>0.214</v>
      </c>
      <c r="AC24" s="7">
        <v>0.23</v>
      </c>
      <c r="AD24" s="7">
        <v>0.26300000000000001</v>
      </c>
      <c r="AE24" s="7">
        <v>0.28100000000000003</v>
      </c>
      <c r="AF24" s="7">
        <v>0.311</v>
      </c>
      <c r="AG24" s="7">
        <v>0.29299999999999998</v>
      </c>
      <c r="AH24" s="7">
        <v>0.34799999999999998</v>
      </c>
      <c r="AI24" s="7">
        <v>0.38100000000000001</v>
      </c>
      <c r="AJ24" s="7">
        <v>0.38300000000000001</v>
      </c>
      <c r="AK24" s="7">
        <v>0.51</v>
      </c>
      <c r="AL24" s="7">
        <v>0.52800000000000002</v>
      </c>
      <c r="AM24" s="7">
        <v>0.56599999999999995</v>
      </c>
      <c r="AN24" s="7">
        <v>0.59099999999999997</v>
      </c>
      <c r="AO24" s="7">
        <v>0.60299999999999998</v>
      </c>
      <c r="AP24" s="7">
        <v>0.65300000000000002</v>
      </c>
      <c r="AQ24" s="7">
        <v>0.76</v>
      </c>
      <c r="AR24" s="7">
        <v>0.83099999999999996</v>
      </c>
      <c r="AS24" s="7">
        <v>0.78600000000000003</v>
      </c>
      <c r="AT24" s="7">
        <v>0.69599999999999995</v>
      </c>
      <c r="AU24" s="7">
        <v>0.68</v>
      </c>
      <c r="AV24" s="7">
        <v>0.67800000000000005</v>
      </c>
      <c r="AW24" s="7">
        <v>0.70499999999999996</v>
      </c>
      <c r="AX24" s="7">
        <v>0.69</v>
      </c>
      <c r="AY24" s="7">
        <v>0.78200000000000003</v>
      </c>
      <c r="AZ24" s="7">
        <v>0.88300000000000001</v>
      </c>
      <c r="BA24" s="7">
        <v>0.99399999999999999</v>
      </c>
      <c r="BB24" s="7">
        <v>1.0309999999999999</v>
      </c>
      <c r="BC24" s="7">
        <v>1.0269999999999999</v>
      </c>
      <c r="BD24" s="7">
        <v>0.96</v>
      </c>
      <c r="BE24" s="7">
        <v>0.71699999999999997</v>
      </c>
      <c r="BF24" s="7">
        <v>0.82599999999999996</v>
      </c>
      <c r="BG24" s="7">
        <v>0.95599999999999996</v>
      </c>
      <c r="BH24" s="7">
        <v>1.018</v>
      </c>
      <c r="BI24" s="7">
        <v>1.042</v>
      </c>
      <c r="BJ24" s="7">
        <v>0.91700000000000004</v>
      </c>
      <c r="BK24" s="7">
        <v>0.51900000000000002</v>
      </c>
      <c r="BL24" s="7">
        <v>0.68100000000000005</v>
      </c>
      <c r="BM24" s="7">
        <v>0.67700000000000005</v>
      </c>
      <c r="BN24" s="7">
        <v>0.71599999999999997</v>
      </c>
      <c r="BO24" s="7">
        <v>0.65700000000000003</v>
      </c>
      <c r="BP24" s="7">
        <v>0.91</v>
      </c>
      <c r="BQ24" s="7">
        <v>0.61699999999999999</v>
      </c>
      <c r="BR24" s="7">
        <v>0.64</v>
      </c>
      <c r="BS24" s="7">
        <v>0.65600000000000003</v>
      </c>
      <c r="BT24" s="7">
        <v>0.70699999999999996</v>
      </c>
      <c r="BU24" s="7">
        <v>0.81</v>
      </c>
      <c r="BV24" s="7">
        <v>0.98599999999999999</v>
      </c>
      <c r="BW24" s="7">
        <v>1.321</v>
      </c>
      <c r="BX24" s="7">
        <v>1.4259999999999999</v>
      </c>
    </row>
    <row r="25" spans="1:76" x14ac:dyDescent="0.2">
      <c r="A25" s="8" t="s">
        <v>212</v>
      </c>
      <c r="B25" s="8" t="s">
        <v>213</v>
      </c>
      <c r="C25" s="7">
        <v>0.377</v>
      </c>
      <c r="D25" s="7">
        <v>0.54200000000000004</v>
      </c>
      <c r="E25" s="7">
        <v>0.88700000000000001</v>
      </c>
      <c r="F25" s="7">
        <v>0.73499999999999999</v>
      </c>
      <c r="G25" s="7">
        <v>0.33600000000000002</v>
      </c>
      <c r="H25" s="7">
        <v>0.49299999999999999</v>
      </c>
      <c r="I25" s="7">
        <v>0.54200000000000004</v>
      </c>
      <c r="J25" s="7">
        <v>0.61599999999999999</v>
      </c>
      <c r="K25" s="7">
        <v>0.79</v>
      </c>
      <c r="L25" s="7">
        <v>1.32</v>
      </c>
      <c r="M25" s="7">
        <v>0.46800000000000003</v>
      </c>
      <c r="N25" s="7">
        <v>1.359</v>
      </c>
      <c r="O25" s="7">
        <v>0.63300000000000001</v>
      </c>
      <c r="P25" s="7">
        <v>1.238</v>
      </c>
      <c r="Q25" s="7">
        <v>0.86799999999999999</v>
      </c>
      <c r="R25" s="7">
        <v>1.3620000000000001</v>
      </c>
      <c r="S25" s="7">
        <v>0.95099999999999996</v>
      </c>
      <c r="T25" s="7">
        <v>1.423</v>
      </c>
      <c r="U25" s="7">
        <v>1.18</v>
      </c>
      <c r="V25" s="7">
        <v>1.1140000000000001</v>
      </c>
      <c r="W25" s="7">
        <v>2.5950000000000002</v>
      </c>
      <c r="X25" s="7">
        <v>3.036</v>
      </c>
      <c r="Y25" s="7">
        <v>1.9630000000000001</v>
      </c>
      <c r="Z25" s="7">
        <v>2.419</v>
      </c>
      <c r="AA25" s="7">
        <v>3.351</v>
      </c>
      <c r="AB25" s="7">
        <v>4.5289999999999999</v>
      </c>
      <c r="AC25" s="7">
        <v>-1.4950000000000001</v>
      </c>
      <c r="AD25" s="7">
        <v>3.726</v>
      </c>
      <c r="AE25" s="7">
        <v>4.2679999999999998</v>
      </c>
      <c r="AF25" s="7">
        <v>1.9750000000000001</v>
      </c>
      <c r="AG25" s="7">
        <v>4.7670000000000003</v>
      </c>
      <c r="AH25" s="7">
        <v>5.6150000000000002</v>
      </c>
      <c r="AI25" s="7">
        <v>-2.42</v>
      </c>
      <c r="AJ25" s="7">
        <v>2.8559999999999999</v>
      </c>
      <c r="AK25" s="7">
        <v>-1.7490000000000001</v>
      </c>
      <c r="AL25" s="7">
        <v>-0.98899999999999999</v>
      </c>
      <c r="AM25" s="7">
        <v>-0.66100000000000003</v>
      </c>
      <c r="AN25" s="7">
        <v>3.7320000000000002</v>
      </c>
      <c r="AO25" s="7">
        <v>2.8860000000000001</v>
      </c>
      <c r="AP25" s="7">
        <v>6.04</v>
      </c>
      <c r="AQ25" s="7">
        <v>10.243</v>
      </c>
      <c r="AR25" s="7">
        <v>9.9890000000000008</v>
      </c>
      <c r="AS25" s="7">
        <v>3.84</v>
      </c>
      <c r="AT25" s="7">
        <v>-2.0630000000000002</v>
      </c>
      <c r="AU25" s="7">
        <v>-13.961</v>
      </c>
      <c r="AV25" s="7">
        <v>-1.9319999999999999</v>
      </c>
      <c r="AW25" s="7">
        <v>4.6429999999999998</v>
      </c>
      <c r="AX25" s="7">
        <v>-3.6680000000000001</v>
      </c>
      <c r="AY25" s="7">
        <v>-1.653</v>
      </c>
      <c r="AZ25" s="7">
        <v>9.6539999999999999</v>
      </c>
      <c r="BA25" s="7">
        <v>6.7759999999999998</v>
      </c>
      <c r="BB25" s="7">
        <v>13.367000000000001</v>
      </c>
      <c r="BC25" s="7">
        <v>8.9939999999999998</v>
      </c>
      <c r="BD25" s="7">
        <v>4.7910000000000004</v>
      </c>
      <c r="BE25" s="7">
        <v>1.7509999999999999</v>
      </c>
      <c r="BF25" s="7">
        <v>8.1210000000000004</v>
      </c>
      <c r="BG25" s="7">
        <v>10.614000000000001</v>
      </c>
      <c r="BH25" s="7">
        <v>13.528</v>
      </c>
      <c r="BI25" s="7">
        <v>18.024000000000001</v>
      </c>
      <c r="BJ25" s="7">
        <v>9.7189999999999994</v>
      </c>
      <c r="BK25" s="7">
        <v>-14.739000000000001</v>
      </c>
      <c r="BL25" s="7">
        <v>-3.8559999999999999</v>
      </c>
      <c r="BM25" s="7">
        <v>15.728999999999999</v>
      </c>
      <c r="BN25" s="7">
        <v>2.8039999999999998</v>
      </c>
      <c r="BO25" s="7">
        <v>4.5369999999999999</v>
      </c>
      <c r="BP25" s="7">
        <v>18.225000000000001</v>
      </c>
      <c r="BQ25" s="7">
        <v>26.050999999999998</v>
      </c>
      <c r="BR25" s="7">
        <v>17.100999999999999</v>
      </c>
      <c r="BS25" s="7">
        <v>20.946000000000002</v>
      </c>
      <c r="BT25" s="7">
        <v>22.09</v>
      </c>
      <c r="BU25" s="7">
        <v>20.818000000000001</v>
      </c>
      <c r="BV25" s="7">
        <v>17.821000000000002</v>
      </c>
      <c r="BW25" s="7">
        <v>9.4450000000000003</v>
      </c>
      <c r="BX25" s="7">
        <v>32.293999999999997</v>
      </c>
    </row>
    <row r="26" spans="1:76" x14ac:dyDescent="0.2">
      <c r="A26" s="8" t="s">
        <v>311</v>
      </c>
      <c r="B26" s="8" t="s">
        <v>310</v>
      </c>
      <c r="C26" s="7">
        <v>1.8520000000000001</v>
      </c>
      <c r="D26" s="7">
        <v>2.3679999999999999</v>
      </c>
      <c r="E26" s="7">
        <v>3.157</v>
      </c>
      <c r="F26" s="7">
        <v>3.226</v>
      </c>
      <c r="G26" s="7">
        <v>3.1469999999999998</v>
      </c>
      <c r="H26" s="7">
        <v>3.3540000000000001</v>
      </c>
      <c r="I26" s="7">
        <v>3.5619999999999998</v>
      </c>
      <c r="J26" s="7">
        <v>3.6880000000000002</v>
      </c>
      <c r="K26" s="7">
        <v>4.2539999999999996</v>
      </c>
      <c r="L26" s="7">
        <v>4.7270000000000003</v>
      </c>
      <c r="M26" s="7">
        <v>5.8140000000000001</v>
      </c>
      <c r="N26" s="7">
        <v>6.9379999999999997</v>
      </c>
      <c r="O26" s="7">
        <v>7.3170000000000002</v>
      </c>
      <c r="P26" s="7">
        <v>7.4969999999999999</v>
      </c>
      <c r="Q26" s="7">
        <v>8.2469999999999999</v>
      </c>
      <c r="R26" s="7">
        <v>9.2650000000000006</v>
      </c>
      <c r="S26" s="7">
        <v>10.37</v>
      </c>
      <c r="T26" s="7">
        <v>11.259</v>
      </c>
      <c r="U26" s="7">
        <v>12.079000000000001</v>
      </c>
      <c r="V26" s="7">
        <v>13.242000000000001</v>
      </c>
      <c r="W26" s="7">
        <v>16.065000000000001</v>
      </c>
      <c r="X26" s="7">
        <v>20.088000000000001</v>
      </c>
      <c r="Y26" s="7">
        <v>23.106000000000002</v>
      </c>
      <c r="Z26" s="7">
        <v>26.013000000000002</v>
      </c>
      <c r="AA26" s="7">
        <v>31.457000000000001</v>
      </c>
      <c r="AB26" s="7">
        <v>43.192999999999998</v>
      </c>
      <c r="AC26" s="7">
        <v>44.423000000000002</v>
      </c>
      <c r="AD26" s="7">
        <v>52.71</v>
      </c>
      <c r="AE26" s="7">
        <v>62.078000000000003</v>
      </c>
      <c r="AF26" s="7">
        <v>70.569000000000003</v>
      </c>
      <c r="AG26" s="7">
        <v>82.492999999999995</v>
      </c>
      <c r="AH26" s="7">
        <v>94.793000000000006</v>
      </c>
      <c r="AI26" s="7">
        <v>112.04300000000001</v>
      </c>
      <c r="AJ26" s="7">
        <v>125.39400000000001</v>
      </c>
      <c r="AK26" s="7">
        <v>145.95099999999999</v>
      </c>
      <c r="AL26" s="7">
        <v>168.524</v>
      </c>
      <c r="AM26" s="7">
        <v>176.726</v>
      </c>
      <c r="AN26" s="7">
        <v>166.04300000000001</v>
      </c>
      <c r="AO26" s="7">
        <v>167.75</v>
      </c>
      <c r="AP26" s="7">
        <v>188.43600000000001</v>
      </c>
      <c r="AQ26" s="7">
        <v>215.958</v>
      </c>
      <c r="AR26" s="7">
        <v>220.989</v>
      </c>
      <c r="AS26" s="7">
        <v>232.91399999999999</v>
      </c>
      <c r="AT26" s="7">
        <v>241.245</v>
      </c>
      <c r="AU26" s="7">
        <v>237.476</v>
      </c>
      <c r="AV26" s="7">
        <v>255.56299999999999</v>
      </c>
      <c r="AW26" s="7">
        <v>275.60899999999998</v>
      </c>
      <c r="AX26" s="7">
        <v>288.71800000000002</v>
      </c>
      <c r="AY26" s="7">
        <v>329.95800000000003</v>
      </c>
      <c r="AZ26" s="7">
        <v>353.20299999999997</v>
      </c>
      <c r="BA26" s="7">
        <v>365.33199999999999</v>
      </c>
      <c r="BB26" s="7">
        <v>422.80099999999999</v>
      </c>
      <c r="BC26" s="7">
        <v>434.786</v>
      </c>
      <c r="BD26" s="7">
        <v>437.14600000000002</v>
      </c>
      <c r="BE26" s="7">
        <v>425.79899999999998</v>
      </c>
      <c r="BF26" s="7">
        <v>451.03399999999999</v>
      </c>
      <c r="BG26" s="7">
        <v>477.37799999999999</v>
      </c>
      <c r="BH26" s="7">
        <v>516.28200000000004</v>
      </c>
      <c r="BI26" s="7">
        <v>540.73199999999997</v>
      </c>
      <c r="BJ26" s="7">
        <v>560.245</v>
      </c>
      <c r="BK26" s="7">
        <v>480.92099999999999</v>
      </c>
      <c r="BL26" s="7">
        <v>534.50400000000002</v>
      </c>
      <c r="BM26" s="7">
        <v>585.01599999999996</v>
      </c>
      <c r="BN26" s="7">
        <v>609.99400000000003</v>
      </c>
      <c r="BO26" s="7">
        <v>621.70699999999999</v>
      </c>
      <c r="BP26" s="7">
        <v>637.76400000000001</v>
      </c>
      <c r="BQ26" s="7">
        <v>672.55799999999999</v>
      </c>
      <c r="BR26" s="7">
        <v>675.76900000000001</v>
      </c>
      <c r="BS26" s="7">
        <v>710.96500000000003</v>
      </c>
      <c r="BT26" s="7">
        <v>749.49099999999999</v>
      </c>
      <c r="BU26" s="7">
        <v>770.09900000000005</v>
      </c>
      <c r="BV26" s="7">
        <v>633.41099999999994</v>
      </c>
      <c r="BW26" s="7">
        <v>751.51099999999997</v>
      </c>
      <c r="BX26" s="7">
        <v>915.40599999999995</v>
      </c>
    </row>
    <row r="27" spans="1:76" x14ac:dyDescent="0.2">
      <c r="B27" t="s">
        <v>92</v>
      </c>
    </row>
    <row r="28" spans="1:76" x14ac:dyDescent="0.2">
      <c r="A28" s="8" t="s">
        <v>309</v>
      </c>
      <c r="B28" s="8" t="s">
        <v>308</v>
      </c>
      <c r="C28" s="7">
        <v>12.718</v>
      </c>
      <c r="D28" s="7">
        <v>14.609</v>
      </c>
      <c r="E28" s="7">
        <v>18.536000000000001</v>
      </c>
      <c r="F28" s="7">
        <v>21.986000000000001</v>
      </c>
      <c r="G28" s="7">
        <v>23.062000000000001</v>
      </c>
      <c r="H28" s="7">
        <v>24.254000000000001</v>
      </c>
      <c r="I28" s="7">
        <v>26.082999999999998</v>
      </c>
      <c r="J28" s="7">
        <v>29.399000000000001</v>
      </c>
      <c r="K28" s="7">
        <v>33.094999999999999</v>
      </c>
      <c r="L28" s="7">
        <v>37.459000000000003</v>
      </c>
      <c r="M28" s="7">
        <v>40.982999999999997</v>
      </c>
      <c r="N28" s="7">
        <v>44.335000000000001</v>
      </c>
      <c r="O28" s="7">
        <v>49.052999999999997</v>
      </c>
      <c r="P28" s="7">
        <v>54.978000000000002</v>
      </c>
      <c r="Q28" s="7">
        <v>62.481999999999999</v>
      </c>
      <c r="R28" s="7">
        <v>69.263999999999996</v>
      </c>
      <c r="S28" s="7">
        <v>74.564999999999998</v>
      </c>
      <c r="T28" s="7">
        <v>80.902000000000001</v>
      </c>
      <c r="U28" s="7">
        <v>88.031999999999996</v>
      </c>
      <c r="V28" s="7">
        <v>96.406000000000006</v>
      </c>
      <c r="W28" s="7">
        <v>110.21899999999999</v>
      </c>
      <c r="X28" s="7">
        <v>121.979</v>
      </c>
      <c r="Y28" s="7">
        <v>136.892</v>
      </c>
      <c r="Z28" s="7">
        <v>152.85400000000001</v>
      </c>
      <c r="AA28" s="7">
        <v>174.989</v>
      </c>
      <c r="AB28" s="7">
        <v>207.131</v>
      </c>
      <c r="AC28" s="7">
        <v>235.072</v>
      </c>
      <c r="AD28" s="7">
        <v>271.41899999999998</v>
      </c>
      <c r="AE28" s="7">
        <v>303.05700000000002</v>
      </c>
      <c r="AF28" s="7">
        <v>342.99</v>
      </c>
      <c r="AG28" s="7">
        <v>391.85700000000003</v>
      </c>
      <c r="AH28" s="7">
        <v>453.10199999999998</v>
      </c>
      <c r="AI28" s="7">
        <v>519.90800000000002</v>
      </c>
      <c r="AJ28" s="7">
        <v>597.51900000000001</v>
      </c>
      <c r="AK28" s="7">
        <v>653.99900000000002</v>
      </c>
      <c r="AL28" s="7">
        <v>707.10500000000002</v>
      </c>
      <c r="AM28" s="7">
        <v>761.13800000000003</v>
      </c>
      <c r="AN28" s="7">
        <v>811.85</v>
      </c>
      <c r="AO28" s="7">
        <v>862.49599999999998</v>
      </c>
      <c r="AP28" s="7">
        <v>925.27</v>
      </c>
      <c r="AQ28" s="7">
        <v>993.71199999999999</v>
      </c>
      <c r="AR28" s="7">
        <v>1051.8219999999999</v>
      </c>
      <c r="AS28" s="7">
        <v>1091.2929999999999</v>
      </c>
      <c r="AT28" s="7">
        <v>1125.4749999999999</v>
      </c>
      <c r="AU28" s="7">
        <v>1136.8920000000001</v>
      </c>
      <c r="AV28" s="7">
        <v>1164.1659999999999</v>
      </c>
      <c r="AW28" s="7">
        <v>1194.1400000000001</v>
      </c>
      <c r="AX28" s="7">
        <v>1233.6189999999999</v>
      </c>
      <c r="AY28" s="7">
        <v>1255.48</v>
      </c>
      <c r="AZ28" s="7">
        <v>1305.115</v>
      </c>
      <c r="BA28" s="7">
        <v>1360.71</v>
      </c>
      <c r="BB28" s="7">
        <v>1445.5730000000001</v>
      </c>
      <c r="BC28" s="7">
        <v>1505.019</v>
      </c>
      <c r="BD28" s="7">
        <v>1551.4390000000001</v>
      </c>
      <c r="BE28" s="7">
        <v>1605.6610000000001</v>
      </c>
      <c r="BF28" s="7">
        <v>1678.6410000000001</v>
      </c>
      <c r="BG28" s="7">
        <v>1753.7819999999999</v>
      </c>
      <c r="BH28" s="7">
        <v>1838.9349999999999</v>
      </c>
      <c r="BI28" s="7">
        <v>1937.202</v>
      </c>
      <c r="BJ28" s="7">
        <v>2005.74</v>
      </c>
      <c r="BK28" s="7">
        <v>1966.4860000000001</v>
      </c>
      <c r="BL28" s="7">
        <v>2024.9090000000001</v>
      </c>
      <c r="BM28" s="7">
        <v>2082.7359999999999</v>
      </c>
      <c r="BN28" s="7">
        <v>2113.0709999999999</v>
      </c>
      <c r="BO28" s="7">
        <v>2134.556</v>
      </c>
      <c r="BP28" s="7">
        <v>2156.1640000000002</v>
      </c>
      <c r="BQ28" s="7">
        <v>2184.8339999999998</v>
      </c>
      <c r="BR28" s="7">
        <v>2230.5459999999998</v>
      </c>
      <c r="BS28" s="7">
        <v>2300.752</v>
      </c>
      <c r="BT28" s="7">
        <v>2365.1</v>
      </c>
      <c r="BU28" s="7">
        <v>2440.154</v>
      </c>
      <c r="BV28" s="7">
        <v>2349.3040000000001</v>
      </c>
      <c r="BW28" s="7">
        <v>2539.7719999999999</v>
      </c>
      <c r="BX28" s="7">
        <v>2709.1170000000002</v>
      </c>
    </row>
    <row r="29" spans="1:76" x14ac:dyDescent="0.2">
      <c r="A29" s="8" t="s">
        <v>307</v>
      </c>
      <c r="B29" s="8" t="s">
        <v>306</v>
      </c>
      <c r="C29" s="7">
        <v>13.095000000000001</v>
      </c>
      <c r="D29" s="7">
        <v>15.151</v>
      </c>
      <c r="E29" s="7">
        <v>19.422999999999998</v>
      </c>
      <c r="F29" s="7">
        <v>22.721</v>
      </c>
      <c r="G29" s="7">
        <v>23.398</v>
      </c>
      <c r="H29" s="7">
        <v>24.747</v>
      </c>
      <c r="I29" s="7">
        <v>26.625</v>
      </c>
      <c r="J29" s="7">
        <v>30.013999999999999</v>
      </c>
      <c r="K29" s="7">
        <v>33.884</v>
      </c>
      <c r="L29" s="7">
        <v>38.779000000000003</v>
      </c>
      <c r="M29" s="7">
        <v>41.451000000000001</v>
      </c>
      <c r="N29" s="7">
        <v>45.694000000000003</v>
      </c>
      <c r="O29" s="7">
        <v>49.685000000000002</v>
      </c>
      <c r="P29" s="7">
        <v>56.215000000000003</v>
      </c>
      <c r="Q29" s="7">
        <v>63.35</v>
      </c>
      <c r="R29" s="7">
        <v>70.626000000000005</v>
      </c>
      <c r="S29" s="7">
        <v>75.516999999999996</v>
      </c>
      <c r="T29" s="7">
        <v>82.325999999999993</v>
      </c>
      <c r="U29" s="7">
        <v>89.212000000000003</v>
      </c>
      <c r="V29" s="7">
        <v>97.52</v>
      </c>
      <c r="W29" s="7">
        <v>112.81399999999999</v>
      </c>
      <c r="X29" s="7">
        <v>125.015</v>
      </c>
      <c r="Y29" s="7">
        <v>138.85400000000001</v>
      </c>
      <c r="Z29" s="7">
        <v>155.273</v>
      </c>
      <c r="AA29" s="7">
        <v>178.34</v>
      </c>
      <c r="AB29" s="7">
        <v>211.66</v>
      </c>
      <c r="AC29" s="7">
        <v>233.577</v>
      </c>
      <c r="AD29" s="7">
        <v>275.14499999999998</v>
      </c>
      <c r="AE29" s="7">
        <v>307.32499999999999</v>
      </c>
      <c r="AF29" s="7">
        <v>344.96499999999997</v>
      </c>
      <c r="AG29" s="7">
        <v>396.62400000000002</v>
      </c>
      <c r="AH29" s="7">
        <v>458.71699999999998</v>
      </c>
      <c r="AI29" s="7">
        <v>517.48800000000006</v>
      </c>
      <c r="AJ29" s="7">
        <v>600.375</v>
      </c>
      <c r="AK29" s="7">
        <v>652.25</v>
      </c>
      <c r="AL29" s="7">
        <v>706.11699999999996</v>
      </c>
      <c r="AM29" s="7">
        <v>760.47699999999998</v>
      </c>
      <c r="AN29" s="7">
        <v>815.58199999999999</v>
      </c>
      <c r="AO29" s="7">
        <v>865.38199999999995</v>
      </c>
      <c r="AP29" s="7">
        <v>931.31</v>
      </c>
      <c r="AQ29" s="7">
        <v>1003.955</v>
      </c>
      <c r="AR29" s="7">
        <v>1061.8109999999999</v>
      </c>
      <c r="AS29" s="7">
        <v>1095.1320000000001</v>
      </c>
      <c r="AT29" s="7">
        <v>1123.4110000000001</v>
      </c>
      <c r="AU29" s="7">
        <v>1122.931</v>
      </c>
      <c r="AV29" s="7">
        <v>1162.2349999999999</v>
      </c>
      <c r="AW29" s="7">
        <v>1198.7840000000001</v>
      </c>
      <c r="AX29" s="7">
        <v>1229.951</v>
      </c>
      <c r="AY29" s="7">
        <v>1253.827</v>
      </c>
      <c r="AZ29" s="7">
        <v>1314.77</v>
      </c>
      <c r="BA29" s="7">
        <v>1367.4860000000001</v>
      </c>
      <c r="BB29" s="7">
        <v>1458.9390000000001</v>
      </c>
      <c r="BC29" s="7">
        <v>1514.0129999999999</v>
      </c>
      <c r="BD29" s="7">
        <v>1556.23</v>
      </c>
      <c r="BE29" s="7">
        <v>1607.4110000000001</v>
      </c>
      <c r="BF29" s="7">
        <v>1686.7619999999999</v>
      </c>
      <c r="BG29" s="7">
        <v>1764.396</v>
      </c>
      <c r="BH29" s="7">
        <v>1852.462</v>
      </c>
      <c r="BI29" s="7">
        <v>1955.2260000000001</v>
      </c>
      <c r="BJ29" s="7">
        <v>2015.4580000000001</v>
      </c>
      <c r="BK29" s="7">
        <v>1951.7470000000001</v>
      </c>
      <c r="BL29" s="7">
        <v>2021.0530000000001</v>
      </c>
      <c r="BM29" s="7">
        <v>2098.4650000000001</v>
      </c>
      <c r="BN29" s="7">
        <v>2115.875</v>
      </c>
      <c r="BO29" s="7">
        <v>2139.0929999999998</v>
      </c>
      <c r="BP29" s="7">
        <v>2174.3890000000001</v>
      </c>
      <c r="BQ29" s="7">
        <v>2210.8850000000002</v>
      </c>
      <c r="BR29" s="7">
        <v>2247.6469999999999</v>
      </c>
      <c r="BS29" s="7">
        <v>2321.6979999999999</v>
      </c>
      <c r="BT29" s="7">
        <v>2387.19</v>
      </c>
      <c r="BU29" s="7">
        <v>2460.9720000000002</v>
      </c>
      <c r="BV29" s="7">
        <v>2367.125</v>
      </c>
      <c r="BW29" s="7">
        <v>2549.2159999999999</v>
      </c>
      <c r="BX29" s="7">
        <v>2741.4110000000001</v>
      </c>
    </row>
    <row r="31" spans="1:76" x14ac:dyDescent="0.2">
      <c r="A31" s="5" t="s">
        <v>235</v>
      </c>
    </row>
  </sheetData>
  <hyperlinks>
    <hyperlink ref="A31" r:id="rId1" xr:uid="{81A167AA-6BBA-8C4A-A36A-7AE5FA8BAEF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0A7A0-8931-3340-9B52-35E5CAEA690C}">
  <dimension ref="A1:AU57"/>
  <sheetViews>
    <sheetView workbookViewId="0">
      <pane xSplit="2" ySplit="5" topLeftCell="AP10" activePane="bottomRight" state="frozen"/>
      <selection pane="topRight"/>
      <selection pane="bottomLeft"/>
      <selection pane="bottomRight"/>
    </sheetView>
  </sheetViews>
  <sheetFormatPr baseColWidth="10" defaultColWidth="8.83203125" defaultRowHeight="15" x14ac:dyDescent="0.2"/>
  <cols>
    <col min="1" max="1" width="19.6640625" bestFit="1" customWidth="1"/>
    <col min="2" max="2" width="129.6640625" bestFit="1" customWidth="1"/>
    <col min="3" max="47" width="13" customWidth="1"/>
  </cols>
  <sheetData>
    <row r="1" spans="1:47" x14ac:dyDescent="0.2">
      <c r="A1" s="1" t="s">
        <v>352</v>
      </c>
    </row>
    <row r="2" spans="1:47" x14ac:dyDescent="0.2">
      <c r="A2" s="1" t="s">
        <v>92</v>
      </c>
    </row>
    <row r="3" spans="1:47" x14ac:dyDescent="0.2">
      <c r="A3" s="2" t="s">
        <v>0</v>
      </c>
    </row>
    <row r="5" spans="1:47" ht="12.75" customHeight="1" x14ac:dyDescent="0.2">
      <c r="C5" s="8" t="s">
        <v>30</v>
      </c>
      <c r="D5" s="8" t="s">
        <v>31</v>
      </c>
      <c r="E5" s="8" t="s">
        <v>32</v>
      </c>
      <c r="F5" s="8" t="s">
        <v>33</v>
      </c>
      <c r="G5" s="8" t="s">
        <v>34</v>
      </c>
      <c r="H5" s="8" t="s">
        <v>35</v>
      </c>
      <c r="I5" s="8" t="s">
        <v>36</v>
      </c>
      <c r="J5" s="8" t="s">
        <v>37</v>
      </c>
      <c r="K5" s="8" t="s">
        <v>38</v>
      </c>
      <c r="L5" s="8" t="s">
        <v>39</v>
      </c>
      <c r="M5" s="8" t="s">
        <v>40</v>
      </c>
      <c r="N5" s="8" t="s">
        <v>41</v>
      </c>
      <c r="O5" s="8" t="s">
        <v>42</v>
      </c>
      <c r="P5" s="8" t="s">
        <v>43</v>
      </c>
      <c r="Q5" s="8" t="s">
        <v>44</v>
      </c>
      <c r="R5" s="8" t="s">
        <v>45</v>
      </c>
      <c r="S5" s="8" t="s">
        <v>46</v>
      </c>
      <c r="T5" s="8" t="s">
        <v>47</v>
      </c>
      <c r="U5" s="8" t="s">
        <v>48</v>
      </c>
      <c r="V5" s="8" t="s">
        <v>49</v>
      </c>
      <c r="W5" s="8" t="s">
        <v>50</v>
      </c>
      <c r="X5" s="8" t="s">
        <v>51</v>
      </c>
      <c r="Y5" s="8" t="s">
        <v>52</v>
      </c>
      <c r="Z5" s="8" t="s">
        <v>53</v>
      </c>
      <c r="AA5" s="8" t="s">
        <v>54</v>
      </c>
      <c r="AB5" s="8" t="s">
        <v>55</v>
      </c>
      <c r="AC5" s="8" t="s">
        <v>56</v>
      </c>
      <c r="AD5" s="8" t="s">
        <v>57</v>
      </c>
      <c r="AE5" s="8" t="s">
        <v>58</v>
      </c>
      <c r="AF5" s="8" t="s">
        <v>59</v>
      </c>
      <c r="AG5" s="8" t="s">
        <v>60</v>
      </c>
      <c r="AH5" s="8" t="s">
        <v>61</v>
      </c>
      <c r="AI5" s="8" t="s">
        <v>62</v>
      </c>
      <c r="AJ5" s="8" t="s">
        <v>63</v>
      </c>
      <c r="AK5" s="8" t="s">
        <v>64</v>
      </c>
      <c r="AL5" s="8" t="s">
        <v>65</v>
      </c>
      <c r="AM5" s="8" t="s">
        <v>66</v>
      </c>
      <c r="AN5" s="8" t="s">
        <v>67</v>
      </c>
      <c r="AO5" s="8" t="s">
        <v>68</v>
      </c>
      <c r="AP5" s="8" t="s">
        <v>69</v>
      </c>
      <c r="AQ5" s="8" t="s">
        <v>70</v>
      </c>
      <c r="AR5" s="8" t="s">
        <v>71</v>
      </c>
      <c r="AS5" s="8" t="s">
        <v>72</v>
      </c>
      <c r="AT5" s="8" t="s">
        <v>73</v>
      </c>
      <c r="AU5" s="8" t="s">
        <v>74</v>
      </c>
    </row>
    <row r="6" spans="1:47" x14ac:dyDescent="0.2">
      <c r="B6" t="s">
        <v>92</v>
      </c>
    </row>
    <row r="7" spans="1:47" x14ac:dyDescent="0.2">
      <c r="A7" s="8" t="s">
        <v>353</v>
      </c>
      <c r="B7" s="8" t="s">
        <v>354</v>
      </c>
      <c r="C7" s="7">
        <v>3.4460000000000002</v>
      </c>
      <c r="D7" s="7">
        <v>3.85</v>
      </c>
      <c r="E7" s="7">
        <v>4.4740000000000002</v>
      </c>
      <c r="F7" s="7">
        <v>5.0860000000000003</v>
      </c>
      <c r="G7" s="7">
        <v>5.78</v>
      </c>
      <c r="H7" s="7">
        <v>6.1970000000000001</v>
      </c>
      <c r="I7" s="7">
        <v>6.5609999999999999</v>
      </c>
      <c r="J7" s="7">
        <v>6.76</v>
      </c>
      <c r="K7" s="7">
        <v>6.9509999999999996</v>
      </c>
      <c r="L7" s="7">
        <v>7.0670000000000002</v>
      </c>
      <c r="M7" s="7">
        <v>7.2210000000000001</v>
      </c>
      <c r="N7" s="7">
        <v>7.4509999999999996</v>
      </c>
      <c r="O7" s="7">
        <v>7.6079999999999997</v>
      </c>
      <c r="P7" s="7">
        <v>7.8819999999999997</v>
      </c>
      <c r="Q7" s="7">
        <v>7.9109999999999996</v>
      </c>
      <c r="R7" s="7">
        <v>7.7850000000000001</v>
      </c>
      <c r="S7" s="7">
        <v>7.7690000000000001</v>
      </c>
      <c r="T7" s="7">
        <v>7.7080000000000002</v>
      </c>
      <c r="U7" s="7">
        <v>7.81</v>
      </c>
      <c r="V7" s="7">
        <v>7.9340000000000002</v>
      </c>
      <c r="W7" s="7">
        <v>8.0850000000000009</v>
      </c>
      <c r="X7" s="7">
        <v>8.2690000000000001</v>
      </c>
      <c r="Y7" s="7">
        <v>8.734</v>
      </c>
      <c r="Z7" s="7">
        <v>9.1069999999999993</v>
      </c>
      <c r="AA7" s="7">
        <v>9.2550000000000008</v>
      </c>
      <c r="AB7" s="7">
        <v>9.4280000000000008</v>
      </c>
      <c r="AC7" s="7">
        <v>9.7460000000000004</v>
      </c>
      <c r="AD7" s="7">
        <v>10.125</v>
      </c>
      <c r="AE7" s="7">
        <v>10.352</v>
      </c>
      <c r="AF7" s="7">
        <v>10.677</v>
      </c>
      <c r="AG7" s="7">
        <v>11.225</v>
      </c>
      <c r="AH7" s="7">
        <v>11.391999999999999</v>
      </c>
      <c r="AI7" s="7">
        <v>11.362</v>
      </c>
      <c r="AJ7" s="7">
        <v>11.734999999999999</v>
      </c>
      <c r="AK7" s="7">
        <v>12.153</v>
      </c>
      <c r="AL7" s="7">
        <v>12.339</v>
      </c>
      <c r="AM7" s="7">
        <v>12.301</v>
      </c>
      <c r="AN7" s="7">
        <v>12.183</v>
      </c>
      <c r="AO7" s="7">
        <v>12.002000000000001</v>
      </c>
      <c r="AP7" s="7">
        <v>11.907</v>
      </c>
      <c r="AQ7" s="7">
        <v>12.117000000000001</v>
      </c>
      <c r="AR7" s="7">
        <v>12.234</v>
      </c>
      <c r="AS7" s="7">
        <v>12.263</v>
      </c>
      <c r="AT7" s="7">
        <v>12.356999999999999</v>
      </c>
      <c r="AU7" s="7">
        <v>13.223000000000001</v>
      </c>
    </row>
    <row r="8" spans="1:47" x14ac:dyDescent="0.2">
      <c r="A8" s="8" t="s">
        <v>355</v>
      </c>
      <c r="B8" s="8" t="s">
        <v>356</v>
      </c>
      <c r="C8" s="7">
        <v>12.316000000000001</v>
      </c>
      <c r="D8" s="7">
        <v>13.951000000000001</v>
      </c>
      <c r="E8" s="7">
        <v>16.460999999999999</v>
      </c>
      <c r="F8" s="7">
        <v>19.093</v>
      </c>
      <c r="G8" s="7">
        <v>22.16</v>
      </c>
      <c r="H8" s="7">
        <v>24.553000000000001</v>
      </c>
      <c r="I8" s="7">
        <v>26.652999999999999</v>
      </c>
      <c r="J8" s="7">
        <v>28.545000000000002</v>
      </c>
      <c r="K8" s="7">
        <v>30.302</v>
      </c>
      <c r="L8" s="7">
        <v>31.923999999999999</v>
      </c>
      <c r="M8" s="7">
        <v>33.844000000000001</v>
      </c>
      <c r="N8" s="7">
        <v>36.170999999999999</v>
      </c>
      <c r="O8" s="7">
        <v>38.411999999999999</v>
      </c>
      <c r="P8" s="7">
        <v>41.161000000000001</v>
      </c>
      <c r="Q8" s="7">
        <v>42.503</v>
      </c>
      <c r="R8" s="7">
        <v>43.006</v>
      </c>
      <c r="S8" s="7">
        <v>43.569000000000003</v>
      </c>
      <c r="T8" s="7">
        <v>44.569000000000003</v>
      </c>
      <c r="U8" s="7">
        <v>45.832999999999998</v>
      </c>
      <c r="V8" s="7">
        <v>46.854999999999997</v>
      </c>
      <c r="W8" s="7">
        <v>48.191000000000003</v>
      </c>
      <c r="X8" s="7">
        <v>50.011000000000003</v>
      </c>
      <c r="Y8" s="7">
        <v>53.723999999999997</v>
      </c>
      <c r="Z8" s="7">
        <v>56.061</v>
      </c>
      <c r="AA8" s="7">
        <v>57.875</v>
      </c>
      <c r="AB8" s="7">
        <v>58.384999999999998</v>
      </c>
      <c r="AC8" s="7">
        <v>59.573</v>
      </c>
      <c r="AD8" s="7">
        <v>61.023000000000003</v>
      </c>
      <c r="AE8" s="7">
        <v>63.133000000000003</v>
      </c>
      <c r="AF8" s="7">
        <v>65.305000000000007</v>
      </c>
      <c r="AG8" s="7">
        <v>67.266000000000005</v>
      </c>
      <c r="AH8" s="7">
        <v>67.644000000000005</v>
      </c>
      <c r="AI8" s="7">
        <v>68.563999999999993</v>
      </c>
      <c r="AJ8" s="7">
        <v>70.081999999999994</v>
      </c>
      <c r="AK8" s="7">
        <v>71.344999999999999</v>
      </c>
      <c r="AL8" s="7">
        <v>72.432000000000002</v>
      </c>
      <c r="AM8" s="7">
        <v>73.602000000000004</v>
      </c>
      <c r="AN8" s="7">
        <v>74.742000000000004</v>
      </c>
      <c r="AO8" s="7">
        <v>76.567999999999998</v>
      </c>
      <c r="AP8" s="7">
        <v>78.319999999999993</v>
      </c>
      <c r="AQ8" s="7">
        <v>80.914000000000001</v>
      </c>
      <c r="AR8" s="7">
        <v>83.923000000000002</v>
      </c>
      <c r="AS8" s="7">
        <v>85.725999999999999</v>
      </c>
      <c r="AT8" s="7">
        <v>89.179000000000002</v>
      </c>
      <c r="AU8" s="7">
        <v>95.742999999999995</v>
      </c>
    </row>
    <row r="9" spans="1:47" x14ac:dyDescent="0.2">
      <c r="A9" s="8" t="s">
        <v>357</v>
      </c>
      <c r="B9" s="8" t="s">
        <v>358</v>
      </c>
      <c r="C9" s="7">
        <v>3.04</v>
      </c>
      <c r="D9" s="7">
        <v>3.45</v>
      </c>
      <c r="E9" s="7">
        <v>4.1070000000000002</v>
      </c>
      <c r="F9" s="7">
        <v>4.8099999999999996</v>
      </c>
      <c r="G9" s="7">
        <v>5.6429999999999998</v>
      </c>
      <c r="H9" s="7">
        <v>6.2859999999999996</v>
      </c>
      <c r="I9" s="7">
        <v>6.85</v>
      </c>
      <c r="J9" s="7">
        <v>7.335</v>
      </c>
      <c r="K9" s="7">
        <v>7.7649999999999997</v>
      </c>
      <c r="L9" s="7">
        <v>8.1479999999999997</v>
      </c>
      <c r="M9" s="7">
        <v>8.5559999999999992</v>
      </c>
      <c r="N9" s="7">
        <v>9.0220000000000002</v>
      </c>
      <c r="O9" s="7">
        <v>9.5109999999999992</v>
      </c>
      <c r="P9" s="7">
        <v>10.101000000000001</v>
      </c>
      <c r="Q9" s="7">
        <v>10.359</v>
      </c>
      <c r="R9" s="7">
        <v>10.462</v>
      </c>
      <c r="S9" s="7">
        <v>10.551</v>
      </c>
      <c r="T9" s="7">
        <v>10.753</v>
      </c>
      <c r="U9" s="7">
        <v>11.019</v>
      </c>
      <c r="V9" s="7">
        <v>11.15</v>
      </c>
      <c r="W9" s="7">
        <v>11.316000000000001</v>
      </c>
      <c r="X9" s="7">
        <v>11.599</v>
      </c>
      <c r="Y9" s="7">
        <v>12.263999999999999</v>
      </c>
      <c r="Z9" s="7">
        <v>12.56</v>
      </c>
      <c r="AA9" s="7">
        <v>12.843</v>
      </c>
      <c r="AB9" s="7">
        <v>13.08</v>
      </c>
      <c r="AC9" s="7">
        <v>13.457000000000001</v>
      </c>
      <c r="AD9" s="7">
        <v>13.898</v>
      </c>
      <c r="AE9" s="7">
        <v>14.305999999999999</v>
      </c>
      <c r="AF9" s="7">
        <v>14.909000000000001</v>
      </c>
      <c r="AG9" s="7">
        <v>15.504</v>
      </c>
      <c r="AH9" s="7">
        <v>15.714</v>
      </c>
      <c r="AI9" s="7">
        <v>16.331</v>
      </c>
      <c r="AJ9" s="7">
        <v>17.032</v>
      </c>
      <c r="AK9" s="7">
        <v>17.667999999999999</v>
      </c>
      <c r="AL9" s="7">
        <v>18.138000000000002</v>
      </c>
      <c r="AM9" s="7">
        <v>18.657</v>
      </c>
      <c r="AN9" s="7">
        <v>19.001999999999999</v>
      </c>
      <c r="AO9" s="7">
        <v>19.504999999999999</v>
      </c>
      <c r="AP9" s="7">
        <v>20.248000000000001</v>
      </c>
      <c r="AQ9" s="7">
        <v>21.14</v>
      </c>
      <c r="AR9" s="7">
        <v>22.085999999999999</v>
      </c>
      <c r="AS9" s="7">
        <v>22.602</v>
      </c>
      <c r="AT9" s="7">
        <v>23.908000000000001</v>
      </c>
      <c r="AU9" s="7">
        <v>26.175000000000001</v>
      </c>
    </row>
    <row r="10" spans="1:47" x14ac:dyDescent="0.2">
      <c r="A10" s="8" t="s">
        <v>359</v>
      </c>
      <c r="B10" s="8" t="s">
        <v>360</v>
      </c>
      <c r="C10" s="7">
        <v>1.113</v>
      </c>
      <c r="D10" s="7">
        <v>1.236</v>
      </c>
      <c r="E10" s="7">
        <v>1.4410000000000001</v>
      </c>
      <c r="F10" s="7">
        <v>1.641</v>
      </c>
      <c r="G10" s="7">
        <v>1.8680000000000001</v>
      </c>
      <c r="H10" s="7">
        <v>2.02</v>
      </c>
      <c r="I10" s="7">
        <v>2.133</v>
      </c>
      <c r="J10" s="7">
        <v>2.206</v>
      </c>
      <c r="K10" s="7">
        <v>2.2450000000000001</v>
      </c>
      <c r="L10" s="7">
        <v>2.2749999999999999</v>
      </c>
      <c r="M10" s="7">
        <v>2.2970000000000002</v>
      </c>
      <c r="N10" s="7">
        <v>2.3170000000000002</v>
      </c>
      <c r="O10" s="7">
        <v>2.3290000000000002</v>
      </c>
      <c r="P10" s="7">
        <v>2.347</v>
      </c>
      <c r="Q10" s="7">
        <v>2.2909999999999999</v>
      </c>
      <c r="R10" s="7">
        <v>2.1960000000000002</v>
      </c>
      <c r="S10" s="7">
        <v>2.11</v>
      </c>
      <c r="T10" s="7">
        <v>2.04</v>
      </c>
      <c r="U10" s="7">
        <v>1.984</v>
      </c>
      <c r="V10" s="7">
        <v>1.92</v>
      </c>
      <c r="W10" s="7">
        <v>1.869</v>
      </c>
      <c r="X10" s="7">
        <v>1.8380000000000001</v>
      </c>
      <c r="Y10" s="7">
        <v>1.899</v>
      </c>
      <c r="Z10" s="7">
        <v>1.8620000000000001</v>
      </c>
      <c r="AA10" s="7">
        <v>1.8360000000000001</v>
      </c>
      <c r="AB10" s="7">
        <v>1.7709999999999999</v>
      </c>
      <c r="AC10" s="7">
        <v>1.7210000000000001</v>
      </c>
      <c r="AD10" s="7">
        <v>1.68</v>
      </c>
      <c r="AE10" s="7">
        <v>1.68</v>
      </c>
      <c r="AF10" s="7">
        <v>1.6719999999999999</v>
      </c>
      <c r="AG10" s="7">
        <v>1.667</v>
      </c>
      <c r="AH10" s="7">
        <v>1.607</v>
      </c>
      <c r="AI10" s="7">
        <v>1.627</v>
      </c>
      <c r="AJ10" s="7">
        <v>1.607</v>
      </c>
      <c r="AK10" s="7">
        <v>1.6</v>
      </c>
      <c r="AL10" s="7">
        <v>1.556</v>
      </c>
      <c r="AM10" s="7">
        <v>1.502</v>
      </c>
      <c r="AN10" s="7">
        <v>1.4410000000000001</v>
      </c>
      <c r="AO10" s="7">
        <v>1.4359999999999999</v>
      </c>
      <c r="AP10" s="7">
        <v>1.452</v>
      </c>
      <c r="AQ10" s="7">
        <v>1.454</v>
      </c>
      <c r="AR10" s="7">
        <v>1.4850000000000001</v>
      </c>
      <c r="AS10" s="7">
        <v>1.4530000000000001</v>
      </c>
      <c r="AT10" s="7">
        <v>1.464</v>
      </c>
      <c r="AU10" s="7">
        <v>1.5329999999999999</v>
      </c>
    </row>
    <row r="11" spans="1:47" x14ac:dyDescent="0.2">
      <c r="A11" s="8" t="s">
        <v>361</v>
      </c>
      <c r="B11" s="8" t="s">
        <v>362</v>
      </c>
      <c r="C11" s="7">
        <v>1.327</v>
      </c>
      <c r="D11" s="7">
        <v>1.51</v>
      </c>
      <c r="E11" s="7">
        <v>1.8109999999999999</v>
      </c>
      <c r="F11" s="7">
        <v>2.1589999999999998</v>
      </c>
      <c r="G11" s="7">
        <v>2.577</v>
      </c>
      <c r="H11" s="7">
        <v>2.9390000000000001</v>
      </c>
      <c r="I11" s="7">
        <v>3.2829999999999999</v>
      </c>
      <c r="J11" s="7">
        <v>3.6030000000000002</v>
      </c>
      <c r="K11" s="7">
        <v>3.907</v>
      </c>
      <c r="L11" s="7">
        <v>4.1769999999999996</v>
      </c>
      <c r="M11" s="7">
        <v>4.4669999999999996</v>
      </c>
      <c r="N11" s="7">
        <v>4.8010000000000002</v>
      </c>
      <c r="O11" s="7">
        <v>5.1630000000000003</v>
      </c>
      <c r="P11" s="7">
        <v>5.5940000000000003</v>
      </c>
      <c r="Q11" s="7">
        <v>5.83</v>
      </c>
      <c r="R11" s="7">
        <v>5.984</v>
      </c>
      <c r="S11" s="7">
        <v>6.1159999999999997</v>
      </c>
      <c r="T11" s="7">
        <v>6.3220000000000001</v>
      </c>
      <c r="U11" s="7">
        <v>6.5659999999999998</v>
      </c>
      <c r="V11" s="7">
        <v>6.7050000000000001</v>
      </c>
      <c r="W11" s="7">
        <v>6.8579999999999997</v>
      </c>
      <c r="X11" s="7">
        <v>7.0659999999999998</v>
      </c>
      <c r="Y11" s="7">
        <v>7.49</v>
      </c>
      <c r="Z11" s="7">
        <v>7.6630000000000003</v>
      </c>
      <c r="AA11" s="7">
        <v>7.7969999999999997</v>
      </c>
      <c r="AB11" s="7">
        <v>7.9279999999999999</v>
      </c>
      <c r="AC11" s="7">
        <v>8.1549999999999994</v>
      </c>
      <c r="AD11" s="7">
        <v>8.4209999999999994</v>
      </c>
      <c r="AE11" s="7">
        <v>8.5389999999999997</v>
      </c>
      <c r="AF11" s="7">
        <v>8.8510000000000009</v>
      </c>
      <c r="AG11" s="7">
        <v>9.1349999999999998</v>
      </c>
      <c r="AH11" s="7">
        <v>9.2539999999999996</v>
      </c>
      <c r="AI11" s="7">
        <v>9.6080000000000005</v>
      </c>
      <c r="AJ11" s="7">
        <v>10.097</v>
      </c>
      <c r="AK11" s="7">
        <v>10.576000000000001</v>
      </c>
      <c r="AL11" s="7">
        <v>10.957000000000001</v>
      </c>
      <c r="AM11" s="7">
        <v>11.404999999999999</v>
      </c>
      <c r="AN11" s="7">
        <v>11.766</v>
      </c>
      <c r="AO11" s="7">
        <v>12.154999999999999</v>
      </c>
      <c r="AP11" s="7">
        <v>12.766999999999999</v>
      </c>
      <c r="AQ11" s="7">
        <v>13.475</v>
      </c>
      <c r="AR11" s="7">
        <v>14.209</v>
      </c>
      <c r="AS11" s="7">
        <v>14.662000000000001</v>
      </c>
      <c r="AT11" s="7">
        <v>15.678000000000001</v>
      </c>
      <c r="AU11" s="7">
        <v>17.312000000000001</v>
      </c>
    </row>
    <row r="12" spans="1:47" x14ac:dyDescent="0.2">
      <c r="A12" s="8" t="s">
        <v>363</v>
      </c>
      <c r="B12" s="8" t="s">
        <v>364</v>
      </c>
      <c r="C12" s="7">
        <v>0.6</v>
      </c>
      <c r="D12" s="7">
        <v>0.70299999999999996</v>
      </c>
      <c r="E12" s="7">
        <v>0.85499999999999998</v>
      </c>
      <c r="F12" s="7">
        <v>1.01</v>
      </c>
      <c r="G12" s="7">
        <v>1.198</v>
      </c>
      <c r="H12" s="7">
        <v>1.3260000000000001</v>
      </c>
      <c r="I12" s="7">
        <v>1.4339999999999999</v>
      </c>
      <c r="J12" s="7">
        <v>1.5269999999999999</v>
      </c>
      <c r="K12" s="7">
        <v>1.6120000000000001</v>
      </c>
      <c r="L12" s="7">
        <v>1.696</v>
      </c>
      <c r="M12" s="7">
        <v>1.792</v>
      </c>
      <c r="N12" s="7">
        <v>1.9039999999999999</v>
      </c>
      <c r="O12" s="7">
        <v>2.0190000000000001</v>
      </c>
      <c r="P12" s="7">
        <v>2.16</v>
      </c>
      <c r="Q12" s="7">
        <v>2.238</v>
      </c>
      <c r="R12" s="7">
        <v>2.282</v>
      </c>
      <c r="S12" s="7">
        <v>2.3250000000000002</v>
      </c>
      <c r="T12" s="7">
        <v>2.391</v>
      </c>
      <c r="U12" s="7">
        <v>2.4689999999999999</v>
      </c>
      <c r="V12" s="7">
        <v>2.5249999999999999</v>
      </c>
      <c r="W12" s="7">
        <v>2.5880000000000001</v>
      </c>
      <c r="X12" s="7">
        <v>2.6960000000000002</v>
      </c>
      <c r="Y12" s="7">
        <v>2.875</v>
      </c>
      <c r="Z12" s="7">
        <v>3.0350000000000001</v>
      </c>
      <c r="AA12" s="7">
        <v>3.21</v>
      </c>
      <c r="AB12" s="7">
        <v>3.3809999999999998</v>
      </c>
      <c r="AC12" s="7">
        <v>3.581</v>
      </c>
      <c r="AD12" s="7">
        <v>3.798</v>
      </c>
      <c r="AE12" s="7">
        <v>4.0869999999999997</v>
      </c>
      <c r="AF12" s="7">
        <v>4.3860000000000001</v>
      </c>
      <c r="AG12" s="7">
        <v>4.7030000000000003</v>
      </c>
      <c r="AH12" s="7">
        <v>4.8529999999999998</v>
      </c>
      <c r="AI12" s="7">
        <v>5.0970000000000004</v>
      </c>
      <c r="AJ12" s="7">
        <v>5.3289999999999997</v>
      </c>
      <c r="AK12" s="7">
        <v>5.492</v>
      </c>
      <c r="AL12" s="7">
        <v>5.625</v>
      </c>
      <c r="AM12" s="7">
        <v>5.7510000000000003</v>
      </c>
      <c r="AN12" s="7">
        <v>5.7949999999999999</v>
      </c>
      <c r="AO12" s="7">
        <v>5.9139999999999997</v>
      </c>
      <c r="AP12" s="7">
        <v>6.0289999999999999</v>
      </c>
      <c r="AQ12" s="7">
        <v>6.2119999999999997</v>
      </c>
      <c r="AR12" s="7">
        <v>6.3929999999999998</v>
      </c>
      <c r="AS12" s="7">
        <v>6.4859999999999998</v>
      </c>
      <c r="AT12" s="7">
        <v>6.7649999999999997</v>
      </c>
      <c r="AU12" s="7">
        <v>7.33</v>
      </c>
    </row>
    <row r="13" spans="1:47" x14ac:dyDescent="0.2">
      <c r="A13" s="8" t="s">
        <v>365</v>
      </c>
      <c r="B13" s="8" t="s">
        <v>366</v>
      </c>
      <c r="C13" s="7">
        <v>1.427</v>
      </c>
      <c r="D13" s="7">
        <v>1.599</v>
      </c>
      <c r="E13" s="7">
        <v>1.871</v>
      </c>
      <c r="F13" s="7">
        <v>2.1480000000000001</v>
      </c>
      <c r="G13" s="7">
        <v>2.464</v>
      </c>
      <c r="H13" s="7">
        <v>2.6829999999999998</v>
      </c>
      <c r="I13" s="7">
        <v>2.8559999999999999</v>
      </c>
      <c r="J13" s="7">
        <v>2.9990000000000001</v>
      </c>
      <c r="K13" s="7">
        <v>3.1389999999999998</v>
      </c>
      <c r="L13" s="7">
        <v>3.274</v>
      </c>
      <c r="M13" s="7">
        <v>3.4289999999999998</v>
      </c>
      <c r="N13" s="7">
        <v>3.6190000000000002</v>
      </c>
      <c r="O13" s="7">
        <v>3.8079999999999998</v>
      </c>
      <c r="P13" s="7">
        <v>4.0060000000000002</v>
      </c>
      <c r="Q13" s="7">
        <v>4.056</v>
      </c>
      <c r="R13" s="7">
        <v>4.0259999999999998</v>
      </c>
      <c r="S13" s="7">
        <v>4.032</v>
      </c>
      <c r="T13" s="7">
        <v>4.0579999999999998</v>
      </c>
      <c r="U13" s="7">
        <v>4.1070000000000002</v>
      </c>
      <c r="V13" s="7">
        <v>4.12</v>
      </c>
      <c r="W13" s="7">
        <v>4.1609999999999996</v>
      </c>
      <c r="X13" s="7">
        <v>4.2309999999999999</v>
      </c>
      <c r="Y13" s="7">
        <v>4.4770000000000003</v>
      </c>
      <c r="Z13" s="7">
        <v>4.5670000000000002</v>
      </c>
      <c r="AA13" s="7">
        <v>4.6520000000000001</v>
      </c>
      <c r="AB13" s="7">
        <v>4.6920000000000002</v>
      </c>
      <c r="AC13" s="7">
        <v>4.7910000000000004</v>
      </c>
      <c r="AD13" s="7">
        <v>4.9109999999999996</v>
      </c>
      <c r="AE13" s="7">
        <v>5.0960000000000001</v>
      </c>
      <c r="AF13" s="7">
        <v>5.3090000000000002</v>
      </c>
      <c r="AG13" s="7">
        <v>5.532</v>
      </c>
      <c r="AH13" s="7">
        <v>5.5620000000000003</v>
      </c>
      <c r="AI13" s="7">
        <v>5.5590000000000002</v>
      </c>
      <c r="AJ13" s="7">
        <v>5.5979999999999999</v>
      </c>
      <c r="AK13" s="7">
        <v>5.5949999999999998</v>
      </c>
      <c r="AL13" s="7">
        <v>5.577</v>
      </c>
      <c r="AM13" s="7">
        <v>5.6319999999999997</v>
      </c>
      <c r="AN13" s="7">
        <v>5.7030000000000003</v>
      </c>
      <c r="AO13" s="7">
        <v>5.7850000000000001</v>
      </c>
      <c r="AP13" s="7">
        <v>5.9370000000000003</v>
      </c>
      <c r="AQ13" s="7">
        <v>6.1139999999999999</v>
      </c>
      <c r="AR13" s="7">
        <v>6.3470000000000004</v>
      </c>
      <c r="AS13" s="7">
        <v>6.4459999999999997</v>
      </c>
      <c r="AT13" s="7">
        <v>6.7149999999999999</v>
      </c>
      <c r="AU13" s="7">
        <v>7.2350000000000003</v>
      </c>
    </row>
    <row r="14" spans="1:47" x14ac:dyDescent="0.2">
      <c r="A14" s="8" t="s">
        <v>367</v>
      </c>
      <c r="B14" s="8" t="s">
        <v>368</v>
      </c>
      <c r="C14" s="7">
        <v>0.109</v>
      </c>
      <c r="D14" s="7">
        <v>0.127</v>
      </c>
      <c r="E14" s="7">
        <v>0.158</v>
      </c>
      <c r="F14" s="7">
        <v>0.193</v>
      </c>
      <c r="G14" s="7">
        <v>0.23200000000000001</v>
      </c>
      <c r="H14" s="7">
        <v>0.26300000000000001</v>
      </c>
      <c r="I14" s="7">
        <v>0.28799999999999998</v>
      </c>
      <c r="J14" s="7">
        <v>0.308</v>
      </c>
      <c r="K14" s="7">
        <v>0.315</v>
      </c>
      <c r="L14" s="7">
        <v>0.317</v>
      </c>
      <c r="M14" s="7">
        <v>0.316</v>
      </c>
      <c r="N14" s="7">
        <v>0.318</v>
      </c>
      <c r="O14" s="7">
        <v>0.32200000000000001</v>
      </c>
      <c r="P14" s="7">
        <v>0.32900000000000001</v>
      </c>
      <c r="Q14" s="7">
        <v>0.32400000000000001</v>
      </c>
      <c r="R14" s="7">
        <v>0.316</v>
      </c>
      <c r="S14" s="7">
        <v>0.307</v>
      </c>
      <c r="T14" s="7">
        <v>0.30299999999999999</v>
      </c>
      <c r="U14" s="7">
        <v>0.30399999999999999</v>
      </c>
      <c r="V14" s="7">
        <v>0.30199999999999999</v>
      </c>
      <c r="W14" s="7">
        <v>0.3</v>
      </c>
      <c r="X14" s="7">
        <v>0.30099999999999999</v>
      </c>
      <c r="Y14" s="7">
        <v>0.32800000000000001</v>
      </c>
      <c r="Z14" s="7">
        <v>0.33800000000000002</v>
      </c>
      <c r="AA14" s="7">
        <v>0.34599999999999997</v>
      </c>
      <c r="AB14" s="7">
        <v>0.35</v>
      </c>
      <c r="AC14" s="7">
        <v>0.36099999999999999</v>
      </c>
      <c r="AD14" s="7">
        <v>0.38</v>
      </c>
      <c r="AE14" s="7">
        <v>0.40699999999999997</v>
      </c>
      <c r="AF14" s="7">
        <v>0.433</v>
      </c>
      <c r="AG14" s="7">
        <v>0.46700000000000003</v>
      </c>
      <c r="AH14" s="7">
        <v>0.46899999999999997</v>
      </c>
      <c r="AI14" s="7">
        <v>0.47399999999999998</v>
      </c>
      <c r="AJ14" s="7">
        <v>0.48199999999999998</v>
      </c>
      <c r="AK14" s="7">
        <v>0.52600000000000002</v>
      </c>
      <c r="AL14" s="7">
        <v>0.54800000000000004</v>
      </c>
      <c r="AM14" s="7">
        <v>0.56499999999999995</v>
      </c>
      <c r="AN14" s="7">
        <v>0.57899999999999996</v>
      </c>
      <c r="AO14" s="7">
        <v>0.6</v>
      </c>
      <c r="AP14" s="7">
        <v>0.625</v>
      </c>
      <c r="AQ14" s="7">
        <v>0.66100000000000003</v>
      </c>
      <c r="AR14" s="7">
        <v>0.68700000000000006</v>
      </c>
      <c r="AS14" s="7">
        <v>0.69499999999999995</v>
      </c>
      <c r="AT14" s="7">
        <v>0.71599999999999997</v>
      </c>
      <c r="AU14" s="7">
        <v>0.75900000000000001</v>
      </c>
    </row>
    <row r="15" spans="1:47" x14ac:dyDescent="0.2">
      <c r="A15" s="8" t="s">
        <v>369</v>
      </c>
      <c r="B15" s="8" t="s">
        <v>370</v>
      </c>
      <c r="C15" s="7">
        <v>2.3450000000000002</v>
      </c>
      <c r="D15" s="7">
        <v>2.6739999999999999</v>
      </c>
      <c r="E15" s="7">
        <v>3.1379999999999999</v>
      </c>
      <c r="F15" s="7">
        <v>3.6179999999999999</v>
      </c>
      <c r="G15" s="7">
        <v>4.173</v>
      </c>
      <c r="H15" s="7">
        <v>4.6509999999999998</v>
      </c>
      <c r="I15" s="7">
        <v>5.1079999999999997</v>
      </c>
      <c r="J15" s="7">
        <v>5.5640000000000001</v>
      </c>
      <c r="K15" s="7">
        <v>6.0110000000000001</v>
      </c>
      <c r="L15" s="7">
        <v>6.4340000000000002</v>
      </c>
      <c r="M15" s="7">
        <v>6.9539999999999997</v>
      </c>
      <c r="N15" s="7">
        <v>7.5620000000000003</v>
      </c>
      <c r="O15" s="7">
        <v>8.0939999999999994</v>
      </c>
      <c r="P15" s="7">
        <v>8.8409999999999993</v>
      </c>
      <c r="Q15" s="7">
        <v>9.298</v>
      </c>
      <c r="R15" s="7">
        <v>9.5350000000000001</v>
      </c>
      <c r="S15" s="7">
        <v>9.7469999999999999</v>
      </c>
      <c r="T15" s="7">
        <v>10.071999999999999</v>
      </c>
      <c r="U15" s="7">
        <v>10.465999999999999</v>
      </c>
      <c r="V15" s="7">
        <v>10.912000000000001</v>
      </c>
      <c r="W15" s="7">
        <v>11.443</v>
      </c>
      <c r="X15" s="7">
        <v>12.087999999999999</v>
      </c>
      <c r="Y15" s="7">
        <v>13.209</v>
      </c>
      <c r="Z15" s="7">
        <v>14.003</v>
      </c>
      <c r="AA15" s="7">
        <v>14.398999999999999</v>
      </c>
      <c r="AB15" s="7">
        <v>14.09</v>
      </c>
      <c r="AC15" s="7">
        <v>13.824999999999999</v>
      </c>
      <c r="AD15" s="7">
        <v>13.602</v>
      </c>
      <c r="AE15" s="7">
        <v>13.465999999999999</v>
      </c>
      <c r="AF15" s="7">
        <v>13.311999999999999</v>
      </c>
      <c r="AG15" s="7">
        <v>13.105</v>
      </c>
      <c r="AH15" s="7">
        <v>12.760999999999999</v>
      </c>
      <c r="AI15" s="7">
        <v>12.513999999999999</v>
      </c>
      <c r="AJ15" s="7">
        <v>12.46</v>
      </c>
      <c r="AK15" s="7">
        <v>12.423</v>
      </c>
      <c r="AL15" s="7">
        <v>12.494999999999999</v>
      </c>
      <c r="AM15" s="7">
        <v>12.586</v>
      </c>
      <c r="AN15" s="7">
        <v>12.760999999999999</v>
      </c>
      <c r="AO15" s="7">
        <v>13.125</v>
      </c>
      <c r="AP15" s="7">
        <v>13.375</v>
      </c>
      <c r="AQ15" s="7">
        <v>13.848000000000001</v>
      </c>
      <c r="AR15" s="7">
        <v>14.429</v>
      </c>
      <c r="AS15" s="7">
        <v>14.996</v>
      </c>
      <c r="AT15" s="7">
        <v>15.709</v>
      </c>
      <c r="AU15" s="7">
        <v>16.940000000000001</v>
      </c>
    </row>
    <row r="16" spans="1:47" x14ac:dyDescent="0.2">
      <c r="A16" s="8" t="s">
        <v>371</v>
      </c>
      <c r="B16" s="8" t="s">
        <v>372</v>
      </c>
      <c r="C16" s="7">
        <v>1.66</v>
      </c>
      <c r="D16" s="7">
        <v>1.9019999999999999</v>
      </c>
      <c r="E16" s="7">
        <v>2.2320000000000002</v>
      </c>
      <c r="F16" s="7">
        <v>2.573</v>
      </c>
      <c r="G16" s="7">
        <v>2.97</v>
      </c>
      <c r="H16" s="7">
        <v>3.331</v>
      </c>
      <c r="I16" s="7">
        <v>3.6909999999999998</v>
      </c>
      <c r="J16" s="7">
        <v>4.0640000000000001</v>
      </c>
      <c r="K16" s="7">
        <v>4.4320000000000004</v>
      </c>
      <c r="L16" s="7">
        <v>4.7839999999999998</v>
      </c>
      <c r="M16" s="7">
        <v>5.2149999999999999</v>
      </c>
      <c r="N16" s="7">
        <v>5.7110000000000003</v>
      </c>
      <c r="O16" s="7">
        <v>6.1319999999999997</v>
      </c>
      <c r="P16" s="7">
        <v>6.7389999999999999</v>
      </c>
      <c r="Q16" s="7">
        <v>7.1319999999999997</v>
      </c>
      <c r="R16" s="7">
        <v>7.351</v>
      </c>
      <c r="S16" s="7">
        <v>7.5410000000000004</v>
      </c>
      <c r="T16" s="7">
        <v>7.819</v>
      </c>
      <c r="U16" s="7">
        <v>8.1519999999999992</v>
      </c>
      <c r="V16" s="7">
        <v>8.5489999999999995</v>
      </c>
      <c r="W16" s="7">
        <v>9.01</v>
      </c>
      <c r="X16" s="7">
        <v>9.56</v>
      </c>
      <c r="Y16" s="7">
        <v>10.491</v>
      </c>
      <c r="Z16" s="7">
        <v>11.151</v>
      </c>
      <c r="AA16" s="7">
        <v>11.444000000000001</v>
      </c>
      <c r="AB16" s="7">
        <v>11.106999999999999</v>
      </c>
      <c r="AC16" s="7">
        <v>10.759</v>
      </c>
      <c r="AD16" s="7">
        <v>10.423999999999999</v>
      </c>
      <c r="AE16" s="7">
        <v>10.116</v>
      </c>
      <c r="AF16" s="7">
        <v>9.7880000000000003</v>
      </c>
      <c r="AG16" s="7">
        <v>9.4130000000000003</v>
      </c>
      <c r="AH16" s="7">
        <v>9.0060000000000002</v>
      </c>
      <c r="AI16" s="7">
        <v>8.7119999999999997</v>
      </c>
      <c r="AJ16" s="7">
        <v>8.5540000000000003</v>
      </c>
      <c r="AK16" s="7">
        <v>8.4350000000000005</v>
      </c>
      <c r="AL16" s="7">
        <v>8.4239999999999995</v>
      </c>
      <c r="AM16" s="7">
        <v>8.4369999999999994</v>
      </c>
      <c r="AN16" s="7">
        <v>8.5370000000000008</v>
      </c>
      <c r="AO16" s="7">
        <v>8.7629999999999999</v>
      </c>
      <c r="AP16" s="7">
        <v>8.9130000000000003</v>
      </c>
      <c r="AQ16" s="7">
        <v>9.2170000000000005</v>
      </c>
      <c r="AR16" s="7">
        <v>9.6020000000000003</v>
      </c>
      <c r="AS16" s="7">
        <v>9.99</v>
      </c>
      <c r="AT16" s="7">
        <v>10.465999999999999</v>
      </c>
      <c r="AU16" s="7">
        <v>11.289</v>
      </c>
    </row>
    <row r="17" spans="1:47" x14ac:dyDescent="0.2">
      <c r="A17" s="8" t="s">
        <v>373</v>
      </c>
      <c r="B17" s="8" t="s">
        <v>374</v>
      </c>
      <c r="C17" s="7">
        <v>0.221</v>
      </c>
      <c r="D17" s="7">
        <v>0.25</v>
      </c>
      <c r="E17" s="7">
        <v>0.29299999999999998</v>
      </c>
      <c r="F17" s="7">
        <v>0.33800000000000002</v>
      </c>
      <c r="G17" s="7">
        <v>0.38900000000000001</v>
      </c>
      <c r="H17" s="7">
        <v>0.42799999999999999</v>
      </c>
      <c r="I17" s="7">
        <v>0.46200000000000002</v>
      </c>
      <c r="J17" s="7">
        <v>0.49399999999999999</v>
      </c>
      <c r="K17" s="7">
        <v>0.52600000000000002</v>
      </c>
      <c r="L17" s="7">
        <v>0.55700000000000005</v>
      </c>
      <c r="M17" s="7">
        <v>0.59599999999999997</v>
      </c>
      <c r="N17" s="7">
        <v>0.64200000000000002</v>
      </c>
      <c r="O17" s="7">
        <v>0.68600000000000005</v>
      </c>
      <c r="P17" s="7">
        <v>0.73899999999999999</v>
      </c>
      <c r="Q17" s="7">
        <v>0.76800000000000002</v>
      </c>
      <c r="R17" s="7">
        <v>0.78</v>
      </c>
      <c r="S17" s="7">
        <v>0.79400000000000004</v>
      </c>
      <c r="T17" s="7">
        <v>0.81799999999999995</v>
      </c>
      <c r="U17" s="7">
        <v>0.84599999999999997</v>
      </c>
      <c r="V17" s="7">
        <v>0.871</v>
      </c>
      <c r="W17" s="7">
        <v>0.90200000000000002</v>
      </c>
      <c r="X17" s="7">
        <v>0.94399999999999995</v>
      </c>
      <c r="Y17" s="7">
        <v>1.0229999999999999</v>
      </c>
      <c r="Z17" s="7">
        <v>1.083</v>
      </c>
      <c r="AA17" s="7">
        <v>1.131</v>
      </c>
      <c r="AB17" s="7">
        <v>1.141</v>
      </c>
      <c r="AC17" s="7">
        <v>1.1739999999999999</v>
      </c>
      <c r="AD17" s="7">
        <v>1.2210000000000001</v>
      </c>
      <c r="AE17" s="7">
        <v>1.286</v>
      </c>
      <c r="AF17" s="7">
        <v>1.361</v>
      </c>
      <c r="AG17" s="7">
        <v>1.4319999999999999</v>
      </c>
      <c r="AH17" s="7">
        <v>1.478</v>
      </c>
      <c r="AI17" s="7">
        <v>1.518</v>
      </c>
      <c r="AJ17" s="7">
        <v>1.5669999999999999</v>
      </c>
      <c r="AK17" s="7">
        <v>1.6120000000000001</v>
      </c>
      <c r="AL17" s="7">
        <v>1.6619999999999999</v>
      </c>
      <c r="AM17" s="7">
        <v>1.7090000000000001</v>
      </c>
      <c r="AN17" s="7">
        <v>1.752</v>
      </c>
      <c r="AO17" s="7">
        <v>1.8260000000000001</v>
      </c>
      <c r="AP17" s="7">
        <v>1.8859999999999999</v>
      </c>
      <c r="AQ17" s="7">
        <v>1.97</v>
      </c>
      <c r="AR17" s="7">
        <v>2.073</v>
      </c>
      <c r="AS17" s="7">
        <v>2.173</v>
      </c>
      <c r="AT17" s="7">
        <v>2.2930000000000001</v>
      </c>
      <c r="AU17" s="7">
        <v>2.4860000000000002</v>
      </c>
    </row>
    <row r="18" spans="1:47" x14ac:dyDescent="0.2">
      <c r="A18" s="8" t="s">
        <v>375</v>
      </c>
      <c r="B18" s="8" t="s">
        <v>376</v>
      </c>
      <c r="C18" s="7">
        <v>0.46400000000000002</v>
      </c>
      <c r="D18" s="7">
        <v>0.52300000000000002</v>
      </c>
      <c r="E18" s="7">
        <v>0.61399999999999999</v>
      </c>
      <c r="F18" s="7">
        <v>0.70699999999999996</v>
      </c>
      <c r="G18" s="7">
        <v>0.81299999999999994</v>
      </c>
      <c r="H18" s="7">
        <v>0.89200000000000002</v>
      </c>
      <c r="I18" s="7">
        <v>0.95499999999999996</v>
      </c>
      <c r="J18" s="7">
        <v>1.0069999999999999</v>
      </c>
      <c r="K18" s="7">
        <v>1.0529999999999999</v>
      </c>
      <c r="L18" s="7">
        <v>1.0940000000000001</v>
      </c>
      <c r="M18" s="7">
        <v>1.143</v>
      </c>
      <c r="N18" s="7">
        <v>1.2090000000000001</v>
      </c>
      <c r="O18" s="7">
        <v>1.2749999999999999</v>
      </c>
      <c r="P18" s="7">
        <v>1.3620000000000001</v>
      </c>
      <c r="Q18" s="7">
        <v>1.399</v>
      </c>
      <c r="R18" s="7">
        <v>1.4039999999999999</v>
      </c>
      <c r="S18" s="7">
        <v>1.4119999999999999</v>
      </c>
      <c r="T18" s="7">
        <v>1.4350000000000001</v>
      </c>
      <c r="U18" s="7">
        <v>1.468</v>
      </c>
      <c r="V18" s="7">
        <v>1.4930000000000001</v>
      </c>
      <c r="W18" s="7">
        <v>1.5309999999999999</v>
      </c>
      <c r="X18" s="7">
        <v>1.585</v>
      </c>
      <c r="Y18" s="7">
        <v>1.6950000000000001</v>
      </c>
      <c r="Z18" s="7">
        <v>1.7689999999999999</v>
      </c>
      <c r="AA18" s="7">
        <v>1.8240000000000001</v>
      </c>
      <c r="AB18" s="7">
        <v>1.8420000000000001</v>
      </c>
      <c r="AC18" s="7">
        <v>1.8919999999999999</v>
      </c>
      <c r="AD18" s="7">
        <v>1.9570000000000001</v>
      </c>
      <c r="AE18" s="7">
        <v>2.0630000000000002</v>
      </c>
      <c r="AF18" s="7">
        <v>2.1629999999999998</v>
      </c>
      <c r="AG18" s="7">
        <v>2.2599999999999998</v>
      </c>
      <c r="AH18" s="7">
        <v>2.2759999999999998</v>
      </c>
      <c r="AI18" s="7">
        <v>2.2850000000000001</v>
      </c>
      <c r="AJ18" s="7">
        <v>2.34</v>
      </c>
      <c r="AK18" s="7">
        <v>2.3759999999999999</v>
      </c>
      <c r="AL18" s="7">
        <v>2.4089999999999998</v>
      </c>
      <c r="AM18" s="7">
        <v>2.44</v>
      </c>
      <c r="AN18" s="7">
        <v>2.472</v>
      </c>
      <c r="AO18" s="7">
        <v>2.5369999999999999</v>
      </c>
      <c r="AP18" s="7">
        <v>2.5760000000000001</v>
      </c>
      <c r="AQ18" s="7">
        <v>2.661</v>
      </c>
      <c r="AR18" s="7">
        <v>2.7530000000000001</v>
      </c>
      <c r="AS18" s="7">
        <v>2.8330000000000002</v>
      </c>
      <c r="AT18" s="7">
        <v>2.95</v>
      </c>
      <c r="AU18" s="7">
        <v>3.165</v>
      </c>
    </row>
    <row r="19" spans="1:47" x14ac:dyDescent="0.2">
      <c r="A19" s="8" t="s">
        <v>377</v>
      </c>
      <c r="B19" s="8" t="s">
        <v>378</v>
      </c>
      <c r="C19" s="7">
        <v>1.3620000000000001</v>
      </c>
      <c r="D19" s="7">
        <v>1.538</v>
      </c>
      <c r="E19" s="7">
        <v>1.804</v>
      </c>
      <c r="F19" s="7">
        <v>2.1019999999999999</v>
      </c>
      <c r="G19" s="7">
        <v>2.456</v>
      </c>
      <c r="H19" s="7">
        <v>2.7570000000000001</v>
      </c>
      <c r="I19" s="7">
        <v>3.0339999999999998</v>
      </c>
      <c r="J19" s="7">
        <v>3.286</v>
      </c>
      <c r="K19" s="7">
        <v>3.53</v>
      </c>
      <c r="L19" s="7">
        <v>3.754</v>
      </c>
      <c r="M19" s="7">
        <v>4.0359999999999996</v>
      </c>
      <c r="N19" s="7">
        <v>4.391</v>
      </c>
      <c r="O19" s="7">
        <v>4.7560000000000002</v>
      </c>
      <c r="P19" s="7">
        <v>5.194</v>
      </c>
      <c r="Q19" s="7">
        <v>5.48</v>
      </c>
      <c r="R19" s="7">
        <v>5.6479999999999997</v>
      </c>
      <c r="S19" s="7">
        <v>5.8010000000000002</v>
      </c>
      <c r="T19" s="7">
        <v>6.0039999999999996</v>
      </c>
      <c r="U19" s="7">
        <v>6.2359999999999998</v>
      </c>
      <c r="V19" s="7">
        <v>6.4349999999999996</v>
      </c>
      <c r="W19" s="7">
        <v>6.6870000000000003</v>
      </c>
      <c r="X19" s="7">
        <v>7.0469999999999997</v>
      </c>
      <c r="Y19" s="7">
        <v>7.6459999999999999</v>
      </c>
      <c r="Z19" s="7">
        <v>8.1370000000000005</v>
      </c>
      <c r="AA19" s="7">
        <v>8.5950000000000006</v>
      </c>
      <c r="AB19" s="7">
        <v>8.8759999999999994</v>
      </c>
      <c r="AC19" s="7">
        <v>9.3209999999999997</v>
      </c>
      <c r="AD19" s="7">
        <v>9.7850000000000001</v>
      </c>
      <c r="AE19" s="7">
        <v>10.457000000000001</v>
      </c>
      <c r="AF19" s="7">
        <v>10.99</v>
      </c>
      <c r="AG19" s="7">
        <v>11.401</v>
      </c>
      <c r="AH19" s="7">
        <v>11.590999999999999</v>
      </c>
      <c r="AI19" s="7">
        <v>11.743</v>
      </c>
      <c r="AJ19" s="7">
        <v>11.923</v>
      </c>
      <c r="AK19" s="7">
        <v>12.119</v>
      </c>
      <c r="AL19" s="7">
        <v>12.285</v>
      </c>
      <c r="AM19" s="7">
        <v>12.417</v>
      </c>
      <c r="AN19" s="7">
        <v>12.618</v>
      </c>
      <c r="AO19" s="7">
        <v>12.896000000000001</v>
      </c>
      <c r="AP19" s="7">
        <v>13.004</v>
      </c>
      <c r="AQ19" s="7">
        <v>13.244</v>
      </c>
      <c r="AR19" s="7">
        <v>13.602</v>
      </c>
      <c r="AS19" s="7">
        <v>13.894</v>
      </c>
      <c r="AT19" s="7">
        <v>14.295</v>
      </c>
      <c r="AU19" s="7">
        <v>15.163</v>
      </c>
    </row>
    <row r="20" spans="1:47" x14ac:dyDescent="0.2">
      <c r="A20" s="8" t="s">
        <v>379</v>
      </c>
      <c r="B20" s="8" t="s">
        <v>380</v>
      </c>
      <c r="C20" s="7">
        <v>4.0330000000000004</v>
      </c>
      <c r="D20" s="7">
        <v>4.5629999999999997</v>
      </c>
      <c r="E20" s="7">
        <v>5.3819999999999997</v>
      </c>
      <c r="F20" s="7">
        <v>6.2229999999999999</v>
      </c>
      <c r="G20" s="7">
        <v>7.1920000000000002</v>
      </c>
      <c r="H20" s="7">
        <v>7.9139999999999997</v>
      </c>
      <c r="I20" s="7">
        <v>8.5169999999999995</v>
      </c>
      <c r="J20" s="7">
        <v>9.0519999999999996</v>
      </c>
      <c r="K20" s="7">
        <v>9.5419999999999998</v>
      </c>
      <c r="L20" s="7">
        <v>9.9979999999999993</v>
      </c>
      <c r="M20" s="7">
        <v>10.553000000000001</v>
      </c>
      <c r="N20" s="7">
        <v>11.257999999999999</v>
      </c>
      <c r="O20" s="7">
        <v>11.920999999999999</v>
      </c>
      <c r="P20" s="7">
        <v>12.69</v>
      </c>
      <c r="Q20" s="7">
        <v>12.986000000000001</v>
      </c>
      <c r="R20" s="7">
        <v>13.019</v>
      </c>
      <c r="S20" s="7">
        <v>13.131</v>
      </c>
      <c r="T20" s="7">
        <v>13.379</v>
      </c>
      <c r="U20" s="7">
        <v>13.701000000000001</v>
      </c>
      <c r="V20" s="7">
        <v>13.936999999999999</v>
      </c>
      <c r="W20" s="7">
        <v>14.284000000000001</v>
      </c>
      <c r="X20" s="7">
        <v>14.744</v>
      </c>
      <c r="Y20" s="7">
        <v>15.8</v>
      </c>
      <c r="Z20" s="7">
        <v>16.456</v>
      </c>
      <c r="AA20" s="7">
        <v>17.041</v>
      </c>
      <c r="AB20" s="7">
        <v>17.297999999999998</v>
      </c>
      <c r="AC20" s="7">
        <v>17.818000000000001</v>
      </c>
      <c r="AD20" s="7">
        <v>18.446999999999999</v>
      </c>
      <c r="AE20" s="7">
        <v>19.402000000000001</v>
      </c>
      <c r="AF20" s="7">
        <v>20.352</v>
      </c>
      <c r="AG20" s="7">
        <v>21.254999999999999</v>
      </c>
      <c r="AH20" s="7">
        <v>21.547999999999998</v>
      </c>
      <c r="AI20" s="7">
        <v>21.943999999999999</v>
      </c>
      <c r="AJ20" s="7">
        <v>22.588000000000001</v>
      </c>
      <c r="AK20" s="7">
        <v>23.015000000000001</v>
      </c>
      <c r="AL20" s="7">
        <v>23.39</v>
      </c>
      <c r="AM20" s="7">
        <v>23.744</v>
      </c>
      <c r="AN20" s="7">
        <v>24.079000000000001</v>
      </c>
      <c r="AO20" s="7">
        <v>24.657</v>
      </c>
      <c r="AP20" s="7">
        <v>25.131</v>
      </c>
      <c r="AQ20" s="7">
        <v>25.905999999999999</v>
      </c>
      <c r="AR20" s="7">
        <v>26.771999999999998</v>
      </c>
      <c r="AS20" s="7">
        <v>27.091999999999999</v>
      </c>
      <c r="AT20" s="7">
        <v>27.835999999999999</v>
      </c>
      <c r="AU20" s="7">
        <v>29.471</v>
      </c>
    </row>
    <row r="21" spans="1:47" x14ac:dyDescent="0.2">
      <c r="A21" s="8" t="s">
        <v>381</v>
      </c>
      <c r="B21" s="8" t="s">
        <v>382</v>
      </c>
      <c r="C21" s="7">
        <v>0.29899999999999999</v>
      </c>
      <c r="D21" s="7">
        <v>0.33500000000000002</v>
      </c>
      <c r="E21" s="7">
        <v>0.38700000000000001</v>
      </c>
      <c r="F21" s="7">
        <v>0.437</v>
      </c>
      <c r="G21" s="7">
        <v>0.495</v>
      </c>
      <c r="H21" s="7">
        <v>0.53600000000000003</v>
      </c>
      <c r="I21" s="7">
        <v>0.57099999999999995</v>
      </c>
      <c r="J21" s="7">
        <v>0.60299999999999998</v>
      </c>
      <c r="K21" s="7">
        <v>0.63500000000000001</v>
      </c>
      <c r="L21" s="7">
        <v>0.66600000000000004</v>
      </c>
      <c r="M21" s="7">
        <v>0.7</v>
      </c>
      <c r="N21" s="7">
        <v>0.73699999999999999</v>
      </c>
      <c r="O21" s="7">
        <v>0.76600000000000001</v>
      </c>
      <c r="P21" s="7">
        <v>0.80100000000000005</v>
      </c>
      <c r="Q21" s="7">
        <v>0.80600000000000005</v>
      </c>
      <c r="R21" s="7">
        <v>0.78900000000000003</v>
      </c>
      <c r="S21" s="7">
        <v>0.77900000000000003</v>
      </c>
      <c r="T21" s="7">
        <v>0.77100000000000002</v>
      </c>
      <c r="U21" s="7">
        <v>0.76700000000000002</v>
      </c>
      <c r="V21" s="7">
        <v>0.76</v>
      </c>
      <c r="W21" s="7">
        <v>0.76</v>
      </c>
      <c r="X21" s="7">
        <v>0.76500000000000001</v>
      </c>
      <c r="Y21" s="7">
        <v>0.79600000000000004</v>
      </c>
      <c r="Z21" s="7">
        <v>0.80600000000000005</v>
      </c>
      <c r="AA21" s="7">
        <v>0.80900000000000005</v>
      </c>
      <c r="AB21" s="7">
        <v>0.78900000000000003</v>
      </c>
      <c r="AC21" s="7">
        <v>0.77900000000000003</v>
      </c>
      <c r="AD21" s="7">
        <v>0.77600000000000002</v>
      </c>
      <c r="AE21" s="7">
        <v>0.78300000000000003</v>
      </c>
      <c r="AF21" s="7">
        <v>0.78400000000000003</v>
      </c>
      <c r="AG21" s="7">
        <v>0.78300000000000003</v>
      </c>
      <c r="AH21" s="7">
        <v>0.75</v>
      </c>
      <c r="AI21" s="7">
        <v>0.73299999999999998</v>
      </c>
      <c r="AJ21" s="7">
        <v>0.72899999999999998</v>
      </c>
      <c r="AK21" s="7">
        <v>0.71699999999999997</v>
      </c>
      <c r="AL21" s="7">
        <v>0.70799999999999996</v>
      </c>
      <c r="AM21" s="7">
        <v>0.70899999999999996</v>
      </c>
      <c r="AN21" s="7">
        <v>0.71099999999999997</v>
      </c>
      <c r="AO21" s="7">
        <v>0.73699999999999999</v>
      </c>
      <c r="AP21" s="7">
        <v>0.76100000000000001</v>
      </c>
      <c r="AQ21" s="7">
        <v>0.79100000000000004</v>
      </c>
      <c r="AR21" s="7">
        <v>0.82699999999999996</v>
      </c>
      <c r="AS21" s="7">
        <v>0.83899999999999997</v>
      </c>
      <c r="AT21" s="7">
        <v>0.86299999999999999</v>
      </c>
      <c r="AU21" s="7">
        <v>0.91700000000000004</v>
      </c>
    </row>
    <row r="22" spans="1:47" x14ac:dyDescent="0.2">
      <c r="A22" s="8" t="s">
        <v>383</v>
      </c>
      <c r="B22" s="8" t="s">
        <v>384</v>
      </c>
      <c r="C22" s="7">
        <v>0.45600000000000002</v>
      </c>
      <c r="D22" s="7">
        <v>0.51700000000000002</v>
      </c>
      <c r="E22" s="7">
        <v>0.61499999999999999</v>
      </c>
      <c r="F22" s="7">
        <v>0.71299999999999997</v>
      </c>
      <c r="G22" s="7">
        <v>0.82599999999999996</v>
      </c>
      <c r="H22" s="7">
        <v>0.90800000000000003</v>
      </c>
      <c r="I22" s="7">
        <v>0.97599999999999998</v>
      </c>
      <c r="J22" s="7">
        <v>1.0369999999999999</v>
      </c>
      <c r="K22" s="7">
        <v>1.1000000000000001</v>
      </c>
      <c r="L22" s="7">
        <v>1.1659999999999999</v>
      </c>
      <c r="M22" s="7">
        <v>1.244</v>
      </c>
      <c r="N22" s="7">
        <v>1.343</v>
      </c>
      <c r="O22" s="7">
        <v>1.44</v>
      </c>
      <c r="P22" s="7">
        <v>1.542</v>
      </c>
      <c r="Q22" s="7">
        <v>1.5760000000000001</v>
      </c>
      <c r="R22" s="7">
        <v>1.5760000000000001</v>
      </c>
      <c r="S22" s="7">
        <v>1.593</v>
      </c>
      <c r="T22" s="7">
        <v>1.6279999999999999</v>
      </c>
      <c r="U22" s="7">
        <v>1.6659999999999999</v>
      </c>
      <c r="V22" s="7">
        <v>1.6859999999999999</v>
      </c>
      <c r="W22" s="7">
        <v>1.7230000000000001</v>
      </c>
      <c r="X22" s="7">
        <v>1.774</v>
      </c>
      <c r="Y22" s="7">
        <v>1.9</v>
      </c>
      <c r="Z22" s="7">
        <v>1.958</v>
      </c>
      <c r="AA22" s="7">
        <v>2.008</v>
      </c>
      <c r="AB22" s="7">
        <v>2.0099999999999998</v>
      </c>
      <c r="AC22" s="7">
        <v>2.052</v>
      </c>
      <c r="AD22" s="7">
        <v>2.0990000000000002</v>
      </c>
      <c r="AE22" s="7">
        <v>2.1669999999999998</v>
      </c>
      <c r="AF22" s="7">
        <v>2.2250000000000001</v>
      </c>
      <c r="AG22" s="7">
        <v>2.278</v>
      </c>
      <c r="AH22" s="7">
        <v>2.2450000000000001</v>
      </c>
      <c r="AI22" s="7">
        <v>2.2320000000000002</v>
      </c>
      <c r="AJ22" s="7">
        <v>2.2290000000000001</v>
      </c>
      <c r="AK22" s="7">
        <v>2.2160000000000002</v>
      </c>
      <c r="AL22" s="7">
        <v>2.1779999999999999</v>
      </c>
      <c r="AM22" s="7">
        <v>2.1760000000000002</v>
      </c>
      <c r="AN22" s="7">
        <v>2.173</v>
      </c>
      <c r="AO22" s="7">
        <v>2.181</v>
      </c>
      <c r="AP22" s="7">
        <v>2.206</v>
      </c>
      <c r="AQ22" s="7">
        <v>2.2559999999999998</v>
      </c>
      <c r="AR22" s="7">
        <v>2.3130000000000002</v>
      </c>
      <c r="AS22" s="7">
        <v>2.3330000000000002</v>
      </c>
      <c r="AT22" s="7">
        <v>2.4140000000000001</v>
      </c>
      <c r="AU22" s="7">
        <v>2.581</v>
      </c>
    </row>
    <row r="23" spans="1:47" x14ac:dyDescent="0.2">
      <c r="A23" s="8" t="s">
        <v>385</v>
      </c>
      <c r="B23" s="8" t="s">
        <v>386</v>
      </c>
      <c r="C23" s="7">
        <v>0.66300000000000003</v>
      </c>
      <c r="D23" s="7">
        <v>0.752</v>
      </c>
      <c r="E23" s="7">
        <v>0.89</v>
      </c>
      <c r="F23" s="7">
        <v>1.0349999999999999</v>
      </c>
      <c r="G23" s="7">
        <v>1.202</v>
      </c>
      <c r="H23" s="7">
        <v>1.3280000000000001</v>
      </c>
      <c r="I23" s="7">
        <v>1.4370000000000001</v>
      </c>
      <c r="J23" s="7">
        <v>1.5309999999999999</v>
      </c>
      <c r="K23" s="7">
        <v>1.609</v>
      </c>
      <c r="L23" s="7">
        <v>1.677</v>
      </c>
      <c r="M23" s="7">
        <v>1.762</v>
      </c>
      <c r="N23" s="7">
        <v>1.8680000000000001</v>
      </c>
      <c r="O23" s="7">
        <v>1.9690000000000001</v>
      </c>
      <c r="P23" s="7">
        <v>2.089</v>
      </c>
      <c r="Q23" s="7">
        <v>2.1379999999999999</v>
      </c>
      <c r="R23" s="7">
        <v>2.1539999999999999</v>
      </c>
      <c r="S23" s="7">
        <v>2.1800000000000002</v>
      </c>
      <c r="T23" s="7">
        <v>2.2320000000000002</v>
      </c>
      <c r="U23" s="7">
        <v>2.2989999999999999</v>
      </c>
      <c r="V23" s="7">
        <v>2.3490000000000002</v>
      </c>
      <c r="W23" s="7">
        <v>2.411</v>
      </c>
      <c r="X23" s="7">
        <v>2.4950000000000001</v>
      </c>
      <c r="Y23" s="7">
        <v>2.6819999999999999</v>
      </c>
      <c r="Z23" s="7">
        <v>2.798</v>
      </c>
      <c r="AA23" s="7">
        <v>2.9020000000000001</v>
      </c>
      <c r="AB23" s="7">
        <v>2.9580000000000002</v>
      </c>
      <c r="AC23" s="7">
        <v>3.0459999999999998</v>
      </c>
      <c r="AD23" s="7">
        <v>3.145</v>
      </c>
      <c r="AE23" s="7">
        <v>3.3010000000000002</v>
      </c>
      <c r="AF23" s="7">
        <v>3.4489999999999998</v>
      </c>
      <c r="AG23" s="7">
        <v>3.6070000000000002</v>
      </c>
      <c r="AH23" s="7">
        <v>3.653</v>
      </c>
      <c r="AI23" s="7">
        <v>3.7589999999999999</v>
      </c>
      <c r="AJ23" s="7">
        <v>3.9630000000000001</v>
      </c>
      <c r="AK23" s="7">
        <v>4.1020000000000003</v>
      </c>
      <c r="AL23" s="7">
        <v>4.2729999999999997</v>
      </c>
      <c r="AM23" s="7">
        <v>4.4509999999999996</v>
      </c>
      <c r="AN23" s="7">
        <v>4.6059999999999999</v>
      </c>
      <c r="AO23" s="7">
        <v>4.7960000000000003</v>
      </c>
      <c r="AP23" s="7">
        <v>4.9050000000000002</v>
      </c>
      <c r="AQ23" s="7">
        <v>5.0759999999999996</v>
      </c>
      <c r="AR23" s="7">
        <v>5.2460000000000004</v>
      </c>
      <c r="AS23" s="7">
        <v>5.1980000000000004</v>
      </c>
      <c r="AT23" s="7">
        <v>5.22</v>
      </c>
      <c r="AU23" s="7">
        <v>5.4139999999999997</v>
      </c>
    </row>
    <row r="24" spans="1:47" x14ac:dyDescent="0.2">
      <c r="A24" s="8" t="s">
        <v>387</v>
      </c>
      <c r="B24" s="8" t="s">
        <v>388</v>
      </c>
      <c r="C24" s="7">
        <v>0.35299999999999998</v>
      </c>
      <c r="D24" s="7">
        <v>0.39300000000000002</v>
      </c>
      <c r="E24" s="7">
        <v>0.45400000000000001</v>
      </c>
      <c r="F24" s="7">
        <v>0.52400000000000002</v>
      </c>
      <c r="G24" s="7">
        <v>0.60899999999999999</v>
      </c>
      <c r="H24" s="7">
        <v>0.68700000000000006</v>
      </c>
      <c r="I24" s="7">
        <v>0.76400000000000001</v>
      </c>
      <c r="J24" s="7">
        <v>0.83599999999999997</v>
      </c>
      <c r="K24" s="7">
        <v>0.90400000000000003</v>
      </c>
      <c r="L24" s="7">
        <v>0.96399999999999997</v>
      </c>
      <c r="M24" s="7">
        <v>1.04</v>
      </c>
      <c r="N24" s="7">
        <v>1.131</v>
      </c>
      <c r="O24" s="7">
        <v>1.2270000000000001</v>
      </c>
      <c r="P24" s="7">
        <v>1.351</v>
      </c>
      <c r="Q24" s="7">
        <v>1.444</v>
      </c>
      <c r="R24" s="7">
        <v>1.5189999999999999</v>
      </c>
      <c r="S24" s="7">
        <v>1.571</v>
      </c>
      <c r="T24" s="7">
        <v>1.645</v>
      </c>
      <c r="U24" s="7">
        <v>1.72</v>
      </c>
      <c r="V24" s="7">
        <v>1.7829999999999999</v>
      </c>
      <c r="W24" s="7">
        <v>1.835</v>
      </c>
      <c r="X24" s="7">
        <v>1.9039999999999999</v>
      </c>
      <c r="Y24" s="7">
        <v>2.036</v>
      </c>
      <c r="Z24" s="7">
        <v>2.161</v>
      </c>
      <c r="AA24" s="7">
        <v>2.31</v>
      </c>
      <c r="AB24" s="7">
        <v>2.4630000000000001</v>
      </c>
      <c r="AC24" s="7">
        <v>2.625</v>
      </c>
      <c r="AD24" s="7">
        <v>2.786</v>
      </c>
      <c r="AE24" s="7">
        <v>3.0379999999999998</v>
      </c>
      <c r="AF24" s="7">
        <v>3.2709999999999999</v>
      </c>
      <c r="AG24" s="7">
        <v>3.5019999999999998</v>
      </c>
      <c r="AH24" s="7">
        <v>3.71</v>
      </c>
      <c r="AI24" s="7">
        <v>3.883</v>
      </c>
      <c r="AJ24" s="7">
        <v>4.0419999999999998</v>
      </c>
      <c r="AK24" s="7">
        <v>4.1420000000000003</v>
      </c>
      <c r="AL24" s="7">
        <v>4.2370000000000001</v>
      </c>
      <c r="AM24" s="7">
        <v>4.2699999999999996</v>
      </c>
      <c r="AN24" s="7">
        <v>4.2619999999999996</v>
      </c>
      <c r="AO24" s="7">
        <v>4.3419999999999996</v>
      </c>
      <c r="AP24" s="7">
        <v>4.3220000000000001</v>
      </c>
      <c r="AQ24" s="7">
        <v>4.3289999999999997</v>
      </c>
      <c r="AR24" s="7">
        <v>4.375</v>
      </c>
      <c r="AS24" s="7">
        <v>4.4130000000000003</v>
      </c>
      <c r="AT24" s="7">
        <v>4.4779999999999998</v>
      </c>
      <c r="AU24" s="7">
        <v>4.6920000000000002</v>
      </c>
    </row>
    <row r="25" spans="1:47" x14ac:dyDescent="0.2">
      <c r="A25" s="8" t="s">
        <v>389</v>
      </c>
      <c r="B25" s="8" t="s">
        <v>390</v>
      </c>
      <c r="C25" s="7">
        <v>0.60499999999999998</v>
      </c>
      <c r="D25" s="7">
        <v>0.68700000000000006</v>
      </c>
      <c r="E25" s="7">
        <v>0.81299999999999994</v>
      </c>
      <c r="F25" s="7">
        <v>0.94199999999999995</v>
      </c>
      <c r="G25" s="7">
        <v>1.089</v>
      </c>
      <c r="H25" s="7">
        <v>1.1970000000000001</v>
      </c>
      <c r="I25" s="7">
        <v>1.2849999999999999</v>
      </c>
      <c r="J25" s="7">
        <v>1.361</v>
      </c>
      <c r="K25" s="7">
        <v>1.429</v>
      </c>
      <c r="L25" s="7">
        <v>1.4950000000000001</v>
      </c>
      <c r="M25" s="7">
        <v>1.5760000000000001</v>
      </c>
      <c r="N25" s="7">
        <v>1.679</v>
      </c>
      <c r="O25" s="7">
        <v>1.7789999999999999</v>
      </c>
      <c r="P25" s="7">
        <v>1.8919999999999999</v>
      </c>
      <c r="Q25" s="7">
        <v>1.9410000000000001</v>
      </c>
      <c r="R25" s="7">
        <v>1.948</v>
      </c>
      <c r="S25" s="7">
        <v>1.972</v>
      </c>
      <c r="T25" s="7">
        <v>2.0169999999999999</v>
      </c>
      <c r="U25" s="7">
        <v>2.0680000000000001</v>
      </c>
      <c r="V25" s="7">
        <v>2.1059999999999999</v>
      </c>
      <c r="W25" s="7">
        <v>2.157</v>
      </c>
      <c r="X25" s="7">
        <v>2.2250000000000001</v>
      </c>
      <c r="Y25" s="7">
        <v>2.38</v>
      </c>
      <c r="Z25" s="7">
        <v>2.48</v>
      </c>
      <c r="AA25" s="7">
        <v>2.569</v>
      </c>
      <c r="AB25" s="7">
        <v>2.6120000000000001</v>
      </c>
      <c r="AC25" s="7">
        <v>2.7010000000000001</v>
      </c>
      <c r="AD25" s="7">
        <v>2.8069999999999999</v>
      </c>
      <c r="AE25" s="7">
        <v>2.948</v>
      </c>
      <c r="AF25" s="7">
        <v>3.0870000000000002</v>
      </c>
      <c r="AG25" s="7">
        <v>3.194</v>
      </c>
      <c r="AH25" s="7">
        <v>3.2090000000000001</v>
      </c>
      <c r="AI25" s="7">
        <v>3.226</v>
      </c>
      <c r="AJ25" s="7">
        <v>3.3050000000000002</v>
      </c>
      <c r="AK25" s="7">
        <v>3.3439999999999999</v>
      </c>
      <c r="AL25" s="7">
        <v>3.3759999999999999</v>
      </c>
      <c r="AM25" s="7">
        <v>3.407</v>
      </c>
      <c r="AN25" s="7">
        <v>3.4489999999999998</v>
      </c>
      <c r="AO25" s="7">
        <v>3.51</v>
      </c>
      <c r="AP25" s="7">
        <v>3.5649999999999999</v>
      </c>
      <c r="AQ25" s="7">
        <v>3.681</v>
      </c>
      <c r="AR25" s="7">
        <v>3.8029999999999999</v>
      </c>
      <c r="AS25" s="7">
        <v>3.8460000000000001</v>
      </c>
      <c r="AT25" s="7">
        <v>3.9390000000000001</v>
      </c>
      <c r="AU25" s="7">
        <v>4.1559999999999997</v>
      </c>
    </row>
    <row r="26" spans="1:47" x14ac:dyDescent="0.2">
      <c r="A26" s="8" t="s">
        <v>391</v>
      </c>
      <c r="B26" s="8" t="s">
        <v>392</v>
      </c>
      <c r="C26" s="7">
        <v>0.99099999999999999</v>
      </c>
      <c r="D26" s="7">
        <v>1.1220000000000001</v>
      </c>
      <c r="E26" s="7">
        <v>1.33</v>
      </c>
      <c r="F26" s="7">
        <v>1.5429999999999999</v>
      </c>
      <c r="G26" s="7">
        <v>1.788</v>
      </c>
      <c r="H26" s="7">
        <v>1.9730000000000001</v>
      </c>
      <c r="I26" s="7">
        <v>2.1190000000000002</v>
      </c>
      <c r="J26" s="7">
        <v>2.2530000000000001</v>
      </c>
      <c r="K26" s="7">
        <v>2.3719999999999999</v>
      </c>
      <c r="L26" s="7">
        <v>2.4740000000000002</v>
      </c>
      <c r="M26" s="7">
        <v>2.5950000000000002</v>
      </c>
      <c r="N26" s="7">
        <v>2.762</v>
      </c>
      <c r="O26" s="7">
        <v>2.9060000000000001</v>
      </c>
      <c r="P26" s="7">
        <v>3.0630000000000002</v>
      </c>
      <c r="Q26" s="7">
        <v>3.0910000000000002</v>
      </c>
      <c r="R26" s="7">
        <v>3.06</v>
      </c>
      <c r="S26" s="7">
        <v>3.0670000000000002</v>
      </c>
      <c r="T26" s="7">
        <v>3.1040000000000001</v>
      </c>
      <c r="U26" s="7">
        <v>3.1720000000000002</v>
      </c>
      <c r="V26" s="7">
        <v>3.2160000000000002</v>
      </c>
      <c r="W26" s="7">
        <v>3.3010000000000002</v>
      </c>
      <c r="X26" s="7">
        <v>3.3969999999999998</v>
      </c>
      <c r="Y26" s="7">
        <v>3.6429999999999998</v>
      </c>
      <c r="Z26" s="7">
        <v>3.7770000000000001</v>
      </c>
      <c r="AA26" s="7">
        <v>3.8809999999999998</v>
      </c>
      <c r="AB26" s="7">
        <v>3.91</v>
      </c>
      <c r="AC26" s="7">
        <v>4.0140000000000002</v>
      </c>
      <c r="AD26" s="7">
        <v>4.1449999999999996</v>
      </c>
      <c r="AE26" s="7">
        <v>4.3609999999999998</v>
      </c>
      <c r="AF26" s="7">
        <v>4.5949999999999998</v>
      </c>
      <c r="AG26" s="7">
        <v>4.8029999999999999</v>
      </c>
      <c r="AH26" s="7">
        <v>4.8070000000000004</v>
      </c>
      <c r="AI26" s="7">
        <v>4.8550000000000004</v>
      </c>
      <c r="AJ26" s="7">
        <v>4.9249999999999998</v>
      </c>
      <c r="AK26" s="7">
        <v>4.992</v>
      </c>
      <c r="AL26" s="7">
        <v>5.0049999999999999</v>
      </c>
      <c r="AM26" s="7">
        <v>5.008</v>
      </c>
      <c r="AN26" s="7">
        <v>5.0250000000000004</v>
      </c>
      <c r="AO26" s="7">
        <v>5.1050000000000004</v>
      </c>
      <c r="AP26" s="7">
        <v>5.2210000000000001</v>
      </c>
      <c r="AQ26" s="7">
        <v>5.3959999999999999</v>
      </c>
      <c r="AR26" s="7">
        <v>5.593</v>
      </c>
      <c r="AS26" s="7">
        <v>5.6539999999999999</v>
      </c>
      <c r="AT26" s="7">
        <v>5.8159999999999998</v>
      </c>
      <c r="AU26" s="7">
        <v>6.149</v>
      </c>
    </row>
    <row r="27" spans="1:47" x14ac:dyDescent="0.2">
      <c r="A27" s="8" t="s">
        <v>393</v>
      </c>
      <c r="B27" s="8" t="s">
        <v>394</v>
      </c>
      <c r="C27" s="7">
        <v>0.66600000000000004</v>
      </c>
      <c r="D27" s="7">
        <v>0.75700000000000001</v>
      </c>
      <c r="E27" s="7">
        <v>0.89500000000000002</v>
      </c>
      <c r="F27" s="7">
        <v>1.0289999999999999</v>
      </c>
      <c r="G27" s="7">
        <v>1.1830000000000001</v>
      </c>
      <c r="H27" s="7">
        <v>1.2849999999999999</v>
      </c>
      <c r="I27" s="7">
        <v>1.365</v>
      </c>
      <c r="J27" s="7">
        <v>1.431</v>
      </c>
      <c r="K27" s="7">
        <v>1.4930000000000001</v>
      </c>
      <c r="L27" s="7">
        <v>1.5549999999999999</v>
      </c>
      <c r="M27" s="7">
        <v>1.6359999999999999</v>
      </c>
      <c r="N27" s="7">
        <v>1.738</v>
      </c>
      <c r="O27" s="7">
        <v>1.8340000000000001</v>
      </c>
      <c r="P27" s="7">
        <v>1.9530000000000001</v>
      </c>
      <c r="Q27" s="7">
        <v>1.9890000000000001</v>
      </c>
      <c r="R27" s="7">
        <v>1.9730000000000001</v>
      </c>
      <c r="S27" s="7">
        <v>1.9690000000000001</v>
      </c>
      <c r="T27" s="7">
        <v>1.9810000000000001</v>
      </c>
      <c r="U27" s="7">
        <v>2.0099999999999998</v>
      </c>
      <c r="V27" s="7">
        <v>2.0369999999999999</v>
      </c>
      <c r="W27" s="7">
        <v>2.0979999999999999</v>
      </c>
      <c r="X27" s="7">
        <v>2.1840000000000002</v>
      </c>
      <c r="Y27" s="7">
        <v>2.363</v>
      </c>
      <c r="Z27" s="7">
        <v>2.4769999999999999</v>
      </c>
      <c r="AA27" s="7">
        <v>2.5609999999999999</v>
      </c>
      <c r="AB27" s="7">
        <v>2.5569999999999999</v>
      </c>
      <c r="AC27" s="7">
        <v>2.6019999999999999</v>
      </c>
      <c r="AD27" s="7">
        <v>2.6890000000000001</v>
      </c>
      <c r="AE27" s="7">
        <v>2.8039999999999998</v>
      </c>
      <c r="AF27" s="7">
        <v>2.9409999999999998</v>
      </c>
      <c r="AG27" s="7">
        <v>3.09</v>
      </c>
      <c r="AH27" s="7">
        <v>3.173</v>
      </c>
      <c r="AI27" s="7">
        <v>3.2559999999999998</v>
      </c>
      <c r="AJ27" s="7">
        <v>3.3959999999999999</v>
      </c>
      <c r="AK27" s="7">
        <v>3.5019999999999998</v>
      </c>
      <c r="AL27" s="7">
        <v>3.6139999999999999</v>
      </c>
      <c r="AM27" s="7">
        <v>3.7240000000000002</v>
      </c>
      <c r="AN27" s="7">
        <v>3.8540000000000001</v>
      </c>
      <c r="AO27" s="7">
        <v>3.9870000000000001</v>
      </c>
      <c r="AP27" s="7">
        <v>4.1509999999999998</v>
      </c>
      <c r="AQ27" s="7">
        <v>4.3780000000000001</v>
      </c>
      <c r="AR27" s="7">
        <v>4.6159999999999997</v>
      </c>
      <c r="AS27" s="7">
        <v>4.8090000000000002</v>
      </c>
      <c r="AT27" s="7">
        <v>5.1050000000000004</v>
      </c>
      <c r="AU27" s="7">
        <v>5.5620000000000003</v>
      </c>
    </row>
    <row r="28" spans="1:47" x14ac:dyDescent="0.2">
      <c r="A28" s="8" t="s">
        <v>395</v>
      </c>
      <c r="B28" s="8" t="s">
        <v>396</v>
      </c>
      <c r="C28" s="7">
        <v>1.756</v>
      </c>
      <c r="D28" s="7">
        <v>1.9590000000000001</v>
      </c>
      <c r="E28" s="7">
        <v>2.294</v>
      </c>
      <c r="F28" s="7">
        <v>2.6150000000000002</v>
      </c>
      <c r="G28" s="7">
        <v>2.9769999999999999</v>
      </c>
      <c r="H28" s="7">
        <v>3.2</v>
      </c>
      <c r="I28" s="7">
        <v>3.3330000000000002</v>
      </c>
      <c r="J28" s="7">
        <v>3.4260000000000002</v>
      </c>
      <c r="K28" s="7">
        <v>3.55</v>
      </c>
      <c r="L28" s="7">
        <v>3.6930000000000001</v>
      </c>
      <c r="M28" s="7">
        <v>3.9039999999999999</v>
      </c>
      <c r="N28" s="7">
        <v>4.1989999999999998</v>
      </c>
      <c r="O28" s="7">
        <v>4.5049999999999999</v>
      </c>
      <c r="P28" s="7">
        <v>4.7910000000000004</v>
      </c>
      <c r="Q28" s="7">
        <v>4.8449999999999998</v>
      </c>
      <c r="R28" s="7">
        <v>4.774</v>
      </c>
      <c r="S28" s="7">
        <v>4.7430000000000003</v>
      </c>
      <c r="T28" s="7">
        <v>4.7309999999999999</v>
      </c>
      <c r="U28" s="7">
        <v>4.7039999999999997</v>
      </c>
      <c r="V28" s="7">
        <v>4.5979999999999999</v>
      </c>
      <c r="W28" s="7">
        <v>4.5890000000000004</v>
      </c>
      <c r="X28" s="7">
        <v>4.6680000000000001</v>
      </c>
      <c r="Y28" s="7">
        <v>5.0060000000000002</v>
      </c>
      <c r="Z28" s="7">
        <v>5.2080000000000002</v>
      </c>
      <c r="AA28" s="7">
        <v>5.41</v>
      </c>
      <c r="AB28" s="7">
        <v>5.6130000000000004</v>
      </c>
      <c r="AC28" s="7">
        <v>5.891</v>
      </c>
      <c r="AD28" s="7">
        <v>6.242</v>
      </c>
      <c r="AE28" s="7">
        <v>6.73</v>
      </c>
      <c r="AF28" s="7">
        <v>7.2960000000000003</v>
      </c>
      <c r="AG28" s="7">
        <v>7.8129999999999997</v>
      </c>
      <c r="AH28" s="7">
        <v>7.9420000000000002</v>
      </c>
      <c r="AI28" s="7">
        <v>7.952</v>
      </c>
      <c r="AJ28" s="7">
        <v>8.1289999999999996</v>
      </c>
      <c r="AK28" s="7">
        <v>8.1319999999999997</v>
      </c>
      <c r="AL28" s="7">
        <v>7.9530000000000003</v>
      </c>
      <c r="AM28" s="7">
        <v>7.7930000000000001</v>
      </c>
      <c r="AN28" s="7">
        <v>7.6520000000000001</v>
      </c>
      <c r="AO28" s="7">
        <v>7.5780000000000003</v>
      </c>
      <c r="AP28" s="7">
        <v>7.7450000000000001</v>
      </c>
      <c r="AQ28" s="7">
        <v>7.9909999999999997</v>
      </c>
      <c r="AR28" s="7">
        <v>8.3889999999999993</v>
      </c>
      <c r="AS28" s="7">
        <v>8.7279999999999998</v>
      </c>
      <c r="AT28" s="7">
        <v>9.2940000000000005</v>
      </c>
      <c r="AU28" s="7">
        <v>10.127000000000001</v>
      </c>
    </row>
    <row r="29" spans="1:47" x14ac:dyDescent="0.2">
      <c r="A29" s="8" t="s">
        <v>397</v>
      </c>
      <c r="B29" s="8" t="s">
        <v>398</v>
      </c>
      <c r="C29" s="7">
        <v>23.527000000000001</v>
      </c>
      <c r="D29" s="7">
        <v>27.282</v>
      </c>
      <c r="E29" s="7">
        <v>32.691000000000003</v>
      </c>
      <c r="F29" s="7">
        <v>37.857999999999997</v>
      </c>
      <c r="G29" s="7">
        <v>43.853000000000002</v>
      </c>
      <c r="H29" s="7">
        <v>48.781999999999996</v>
      </c>
      <c r="I29" s="7">
        <v>52.847999999999999</v>
      </c>
      <c r="J29" s="7">
        <v>56.274000000000001</v>
      </c>
      <c r="K29" s="7">
        <v>60.054000000000002</v>
      </c>
      <c r="L29" s="7">
        <v>64.066000000000003</v>
      </c>
      <c r="M29" s="7">
        <v>69.266999999999996</v>
      </c>
      <c r="N29" s="7">
        <v>75.462999999999994</v>
      </c>
      <c r="O29" s="7">
        <v>81.759</v>
      </c>
      <c r="P29" s="7">
        <v>88.664000000000001</v>
      </c>
      <c r="Q29" s="7">
        <v>92.066999999999993</v>
      </c>
      <c r="R29" s="7">
        <v>94.210999999999999</v>
      </c>
      <c r="S29" s="7">
        <v>96.281999999999996</v>
      </c>
      <c r="T29" s="7">
        <v>97.605999999999995</v>
      </c>
      <c r="U29" s="7">
        <v>100.11199999999999</v>
      </c>
      <c r="V29" s="7">
        <v>102.84099999999999</v>
      </c>
      <c r="W29" s="7">
        <v>106.473</v>
      </c>
      <c r="X29" s="7">
        <v>111.752</v>
      </c>
      <c r="Y29" s="7">
        <v>120.422</v>
      </c>
      <c r="Z29" s="7">
        <v>128.571</v>
      </c>
      <c r="AA29" s="7">
        <v>135.876</v>
      </c>
      <c r="AB29" s="7">
        <v>142.74700000000001</v>
      </c>
      <c r="AC29" s="7">
        <v>151.762</v>
      </c>
      <c r="AD29" s="7">
        <v>161.78</v>
      </c>
      <c r="AE29" s="7">
        <v>174.845</v>
      </c>
      <c r="AF29" s="7">
        <v>186.76</v>
      </c>
      <c r="AG29" s="7">
        <v>200.50700000000001</v>
      </c>
      <c r="AH29" s="7">
        <v>202.60499999999999</v>
      </c>
      <c r="AI29" s="7">
        <v>208.24299999999999</v>
      </c>
      <c r="AJ29" s="7">
        <v>216.887</v>
      </c>
      <c r="AK29" s="7">
        <v>222.85300000000001</v>
      </c>
      <c r="AL29" s="7">
        <v>226.03100000000001</v>
      </c>
      <c r="AM29" s="7">
        <v>230.72</v>
      </c>
      <c r="AN29" s="7">
        <v>234.96700000000001</v>
      </c>
      <c r="AO29" s="7">
        <v>241.245</v>
      </c>
      <c r="AP29" s="7">
        <v>251.94900000000001</v>
      </c>
      <c r="AQ29" s="7">
        <v>263.73200000000003</v>
      </c>
      <c r="AR29" s="7">
        <v>277.94600000000003</v>
      </c>
      <c r="AS29" s="7">
        <v>289.11500000000001</v>
      </c>
      <c r="AT29" s="7">
        <v>307.37099999999998</v>
      </c>
      <c r="AU29" s="7">
        <v>336.41199999999998</v>
      </c>
    </row>
    <row r="30" spans="1:47" x14ac:dyDescent="0.2">
      <c r="A30" s="8" t="s">
        <v>399</v>
      </c>
      <c r="B30" s="8" t="s">
        <v>400</v>
      </c>
      <c r="C30" s="7">
        <v>4.907</v>
      </c>
      <c r="D30" s="7">
        <v>5.5960000000000001</v>
      </c>
      <c r="E30" s="7">
        <v>6.6379999999999999</v>
      </c>
      <c r="F30" s="7">
        <v>7.6559999999999997</v>
      </c>
      <c r="G30" s="7">
        <v>8.8620000000000001</v>
      </c>
      <c r="H30" s="7">
        <v>9.8109999999999999</v>
      </c>
      <c r="I30" s="7">
        <v>10.523999999999999</v>
      </c>
      <c r="J30" s="7">
        <v>11.214</v>
      </c>
      <c r="K30" s="7">
        <v>11.964</v>
      </c>
      <c r="L30" s="7">
        <v>12.702999999999999</v>
      </c>
      <c r="M30" s="7">
        <v>13.573</v>
      </c>
      <c r="N30" s="7">
        <v>14.688000000000001</v>
      </c>
      <c r="O30" s="7">
        <v>15.791</v>
      </c>
      <c r="P30" s="7">
        <v>16.951000000000001</v>
      </c>
      <c r="Q30" s="7">
        <v>17.347000000000001</v>
      </c>
      <c r="R30" s="7">
        <v>17.466999999999999</v>
      </c>
      <c r="S30" s="7">
        <v>17.754000000000001</v>
      </c>
      <c r="T30" s="7">
        <v>18.077000000000002</v>
      </c>
      <c r="U30" s="7">
        <v>18.454000000000001</v>
      </c>
      <c r="V30" s="7">
        <v>18.555</v>
      </c>
      <c r="W30" s="7">
        <v>19.117000000000001</v>
      </c>
      <c r="X30" s="7">
        <v>20.116</v>
      </c>
      <c r="Y30" s="7">
        <v>21.977</v>
      </c>
      <c r="Z30" s="7">
        <v>23.256</v>
      </c>
      <c r="AA30" s="7">
        <v>24.547999999999998</v>
      </c>
      <c r="AB30" s="7">
        <v>25.699000000000002</v>
      </c>
      <c r="AC30" s="7">
        <v>27.163</v>
      </c>
      <c r="AD30" s="7">
        <v>28.852</v>
      </c>
      <c r="AE30" s="7">
        <v>30.971</v>
      </c>
      <c r="AF30" s="7">
        <v>32.735999999999997</v>
      </c>
      <c r="AG30" s="7">
        <v>34.613</v>
      </c>
      <c r="AH30" s="7">
        <v>35.158000000000001</v>
      </c>
      <c r="AI30" s="7">
        <v>35.737000000000002</v>
      </c>
      <c r="AJ30" s="7">
        <v>37.244</v>
      </c>
      <c r="AK30" s="7">
        <v>38.277999999999999</v>
      </c>
      <c r="AL30" s="7">
        <v>38.884</v>
      </c>
      <c r="AM30" s="7">
        <v>39.466000000000001</v>
      </c>
      <c r="AN30" s="7">
        <v>40.362000000000002</v>
      </c>
      <c r="AO30" s="7">
        <v>41.442</v>
      </c>
      <c r="AP30" s="7">
        <v>42.984999999999999</v>
      </c>
      <c r="AQ30" s="7">
        <v>44.817</v>
      </c>
      <c r="AR30" s="7">
        <v>47.091999999999999</v>
      </c>
      <c r="AS30" s="7">
        <v>48.774999999999999</v>
      </c>
      <c r="AT30" s="7">
        <v>51.703000000000003</v>
      </c>
      <c r="AU30" s="7">
        <v>56.758000000000003</v>
      </c>
    </row>
    <row r="31" spans="1:47" x14ac:dyDescent="0.2">
      <c r="A31" s="8" t="s">
        <v>401</v>
      </c>
      <c r="B31" s="8" t="s">
        <v>402</v>
      </c>
      <c r="C31" s="7">
        <v>2.028</v>
      </c>
      <c r="D31" s="7">
        <v>2.3149999999999999</v>
      </c>
      <c r="E31" s="7">
        <v>2.7429999999999999</v>
      </c>
      <c r="F31" s="7">
        <v>3.1579999999999999</v>
      </c>
      <c r="G31" s="7">
        <v>3.6469999999999998</v>
      </c>
      <c r="H31" s="7">
        <v>4.03</v>
      </c>
      <c r="I31" s="7">
        <v>4.3460000000000001</v>
      </c>
      <c r="J31" s="7">
        <v>4.6369999999999996</v>
      </c>
      <c r="K31" s="7">
        <v>4.9420000000000002</v>
      </c>
      <c r="L31" s="7">
        <v>5.2629999999999999</v>
      </c>
      <c r="M31" s="7">
        <v>5.657</v>
      </c>
      <c r="N31" s="7">
        <v>6.1509999999999998</v>
      </c>
      <c r="O31" s="7">
        <v>6.6280000000000001</v>
      </c>
      <c r="P31" s="7">
        <v>7.1609999999999996</v>
      </c>
      <c r="Q31" s="7">
        <v>7.3650000000000002</v>
      </c>
      <c r="R31" s="7">
        <v>7.41</v>
      </c>
      <c r="S31" s="7">
        <v>7.5350000000000001</v>
      </c>
      <c r="T31" s="7">
        <v>7.6890000000000001</v>
      </c>
      <c r="U31" s="7">
        <v>7.8689999999999998</v>
      </c>
      <c r="V31" s="7">
        <v>7.9969999999999999</v>
      </c>
      <c r="W31" s="7">
        <v>8.2880000000000003</v>
      </c>
      <c r="X31" s="7">
        <v>8.7210000000000001</v>
      </c>
      <c r="Y31" s="7">
        <v>9.5039999999999996</v>
      </c>
      <c r="Z31" s="7">
        <v>10.036</v>
      </c>
      <c r="AA31" s="7">
        <v>10.531000000000001</v>
      </c>
      <c r="AB31" s="7">
        <v>10.964</v>
      </c>
      <c r="AC31" s="7">
        <v>11.54</v>
      </c>
      <c r="AD31" s="7">
        <v>12.249000000000001</v>
      </c>
      <c r="AE31" s="7">
        <v>13.084</v>
      </c>
      <c r="AF31" s="7">
        <v>13.917999999999999</v>
      </c>
      <c r="AG31" s="7">
        <v>14.773999999999999</v>
      </c>
      <c r="AH31" s="7">
        <v>15.07</v>
      </c>
      <c r="AI31" s="7">
        <v>15.244999999999999</v>
      </c>
      <c r="AJ31" s="7">
        <v>15.581</v>
      </c>
      <c r="AK31" s="7">
        <v>15.835000000000001</v>
      </c>
      <c r="AL31" s="7">
        <v>15.925000000000001</v>
      </c>
      <c r="AM31" s="7">
        <v>16.067</v>
      </c>
      <c r="AN31" s="7">
        <v>16.385000000000002</v>
      </c>
      <c r="AO31" s="7">
        <v>16.946000000000002</v>
      </c>
      <c r="AP31" s="7">
        <v>17.532</v>
      </c>
      <c r="AQ31" s="7">
        <v>18.196000000000002</v>
      </c>
      <c r="AR31" s="7">
        <v>19.149000000000001</v>
      </c>
      <c r="AS31" s="7">
        <v>19.431999999999999</v>
      </c>
      <c r="AT31" s="7">
        <v>20.132999999999999</v>
      </c>
      <c r="AU31" s="7">
        <v>21.541</v>
      </c>
    </row>
    <row r="32" spans="1:47" x14ac:dyDescent="0.2">
      <c r="A32" s="8" t="s">
        <v>403</v>
      </c>
      <c r="B32" s="8" t="s">
        <v>404</v>
      </c>
      <c r="C32" s="7">
        <v>2.2730000000000001</v>
      </c>
      <c r="D32" s="7">
        <v>2.5880000000000001</v>
      </c>
      <c r="E32" s="7">
        <v>3.069</v>
      </c>
      <c r="F32" s="7">
        <v>3.5449999999999999</v>
      </c>
      <c r="G32" s="7">
        <v>4.1150000000000002</v>
      </c>
      <c r="H32" s="7">
        <v>4.5640000000000001</v>
      </c>
      <c r="I32" s="7">
        <v>4.8680000000000003</v>
      </c>
      <c r="J32" s="7">
        <v>5.1849999999999996</v>
      </c>
      <c r="K32" s="7">
        <v>5.5469999999999997</v>
      </c>
      <c r="L32" s="7">
        <v>5.8650000000000002</v>
      </c>
      <c r="M32" s="7">
        <v>6.2149999999999999</v>
      </c>
      <c r="N32" s="7">
        <v>6.6909999999999998</v>
      </c>
      <c r="O32" s="7">
        <v>7.1609999999999996</v>
      </c>
      <c r="P32" s="7">
        <v>7.6230000000000002</v>
      </c>
      <c r="Q32" s="7">
        <v>7.73</v>
      </c>
      <c r="R32" s="7">
        <v>7.7779999999999996</v>
      </c>
      <c r="S32" s="7">
        <v>7.91</v>
      </c>
      <c r="T32" s="7">
        <v>8.0619999999999994</v>
      </c>
      <c r="U32" s="7">
        <v>8.24</v>
      </c>
      <c r="V32" s="7">
        <v>8.1950000000000003</v>
      </c>
      <c r="W32" s="7">
        <v>8.407</v>
      </c>
      <c r="X32" s="7">
        <v>8.8670000000000009</v>
      </c>
      <c r="Y32" s="7">
        <v>9.6950000000000003</v>
      </c>
      <c r="Z32" s="7">
        <v>10.318</v>
      </c>
      <c r="AA32" s="7">
        <v>10.975</v>
      </c>
      <c r="AB32" s="7">
        <v>11.563000000000001</v>
      </c>
      <c r="AC32" s="7">
        <v>12.252000000000001</v>
      </c>
      <c r="AD32" s="7">
        <v>13.032999999999999</v>
      </c>
      <c r="AE32" s="7">
        <v>14.048</v>
      </c>
      <c r="AF32" s="7">
        <v>14.726000000000001</v>
      </c>
      <c r="AG32" s="7">
        <v>15.456</v>
      </c>
      <c r="AH32" s="7">
        <v>15.648999999999999</v>
      </c>
      <c r="AI32" s="7">
        <v>15.999000000000001</v>
      </c>
      <c r="AJ32" s="7">
        <v>17.123000000000001</v>
      </c>
      <c r="AK32" s="7">
        <v>17.815000000000001</v>
      </c>
      <c r="AL32" s="7">
        <v>18.297999999999998</v>
      </c>
      <c r="AM32" s="7">
        <v>18.759</v>
      </c>
      <c r="AN32" s="7">
        <v>19.268999999999998</v>
      </c>
      <c r="AO32" s="7">
        <v>19.631</v>
      </c>
      <c r="AP32" s="7">
        <v>20.352</v>
      </c>
      <c r="AQ32" s="7">
        <v>21.175999999999998</v>
      </c>
      <c r="AR32" s="7">
        <v>22.164000000000001</v>
      </c>
      <c r="AS32" s="7">
        <v>23.41</v>
      </c>
      <c r="AT32" s="7">
        <v>25.341000000000001</v>
      </c>
      <c r="AU32" s="7">
        <v>28.47</v>
      </c>
    </row>
    <row r="33" spans="1:47" x14ac:dyDescent="0.2">
      <c r="A33" s="8" t="s">
        <v>405</v>
      </c>
      <c r="B33" s="8" t="s">
        <v>406</v>
      </c>
      <c r="C33" s="7">
        <v>0.60599999999999998</v>
      </c>
      <c r="D33" s="7">
        <v>0.69299999999999995</v>
      </c>
      <c r="E33" s="7">
        <v>0.82499999999999996</v>
      </c>
      <c r="F33" s="7">
        <v>0.95299999999999996</v>
      </c>
      <c r="G33" s="7">
        <v>1.101</v>
      </c>
      <c r="H33" s="7">
        <v>1.216</v>
      </c>
      <c r="I33" s="7">
        <v>1.31</v>
      </c>
      <c r="J33" s="7">
        <v>1.3919999999999999</v>
      </c>
      <c r="K33" s="7">
        <v>1.4750000000000001</v>
      </c>
      <c r="L33" s="7">
        <v>1.575</v>
      </c>
      <c r="M33" s="7">
        <v>1.7010000000000001</v>
      </c>
      <c r="N33" s="7">
        <v>1.8460000000000001</v>
      </c>
      <c r="O33" s="7">
        <v>2.0030000000000001</v>
      </c>
      <c r="P33" s="7">
        <v>2.1669999999999998</v>
      </c>
      <c r="Q33" s="7">
        <v>2.2509999999999999</v>
      </c>
      <c r="R33" s="7">
        <v>2.2789999999999999</v>
      </c>
      <c r="S33" s="7">
        <v>2.3079999999999998</v>
      </c>
      <c r="T33" s="7">
        <v>2.327</v>
      </c>
      <c r="U33" s="7">
        <v>2.3460000000000001</v>
      </c>
      <c r="V33" s="7">
        <v>2.363</v>
      </c>
      <c r="W33" s="7">
        <v>2.4220000000000002</v>
      </c>
      <c r="X33" s="7">
        <v>2.5289999999999999</v>
      </c>
      <c r="Y33" s="7">
        <v>2.7789999999999999</v>
      </c>
      <c r="Z33" s="7">
        <v>2.9020000000000001</v>
      </c>
      <c r="AA33" s="7">
        <v>3.0430000000000001</v>
      </c>
      <c r="AB33" s="7">
        <v>3.1720000000000002</v>
      </c>
      <c r="AC33" s="7">
        <v>3.371</v>
      </c>
      <c r="AD33" s="7">
        <v>3.569</v>
      </c>
      <c r="AE33" s="7">
        <v>3.839</v>
      </c>
      <c r="AF33" s="7">
        <v>4.093</v>
      </c>
      <c r="AG33" s="7">
        <v>4.383</v>
      </c>
      <c r="AH33" s="7">
        <v>4.4379999999999997</v>
      </c>
      <c r="AI33" s="7">
        <v>4.4939999999999998</v>
      </c>
      <c r="AJ33" s="7">
        <v>4.5410000000000004</v>
      </c>
      <c r="AK33" s="7">
        <v>4.6269999999999998</v>
      </c>
      <c r="AL33" s="7">
        <v>4.6609999999999996</v>
      </c>
      <c r="AM33" s="7">
        <v>4.6399999999999997</v>
      </c>
      <c r="AN33" s="7">
        <v>4.7089999999999996</v>
      </c>
      <c r="AO33" s="7">
        <v>4.8650000000000002</v>
      </c>
      <c r="AP33" s="7">
        <v>5.101</v>
      </c>
      <c r="AQ33" s="7">
        <v>5.4450000000000003</v>
      </c>
      <c r="AR33" s="7">
        <v>5.7789999999999999</v>
      </c>
      <c r="AS33" s="7">
        <v>5.9340000000000002</v>
      </c>
      <c r="AT33" s="7">
        <v>6.2279999999999998</v>
      </c>
      <c r="AU33" s="7">
        <v>6.7469999999999999</v>
      </c>
    </row>
    <row r="34" spans="1:47" x14ac:dyDescent="0.2">
      <c r="A34" s="8" t="s">
        <v>407</v>
      </c>
      <c r="B34" s="8" t="s">
        <v>408</v>
      </c>
      <c r="C34" s="7">
        <v>1.2210000000000001</v>
      </c>
      <c r="D34" s="7">
        <v>1.4379999999999999</v>
      </c>
      <c r="E34" s="7">
        <v>1.7470000000000001</v>
      </c>
      <c r="F34" s="7">
        <v>2.0659999999999998</v>
      </c>
      <c r="G34" s="7">
        <v>2.448</v>
      </c>
      <c r="H34" s="7">
        <v>2.8</v>
      </c>
      <c r="I34" s="7">
        <v>3.1389999999999998</v>
      </c>
      <c r="J34" s="7">
        <v>3.53</v>
      </c>
      <c r="K34" s="7">
        <v>3.95</v>
      </c>
      <c r="L34" s="7">
        <v>4.4050000000000002</v>
      </c>
      <c r="M34" s="7">
        <v>4.9210000000000003</v>
      </c>
      <c r="N34" s="7">
        <v>5.5510000000000002</v>
      </c>
      <c r="O34" s="7">
        <v>6.1630000000000003</v>
      </c>
      <c r="P34" s="7">
        <v>6.9139999999999997</v>
      </c>
      <c r="Q34" s="7">
        <v>7.5289999999999999</v>
      </c>
      <c r="R34" s="7">
        <v>7.8440000000000003</v>
      </c>
      <c r="S34" s="7">
        <v>8.2059999999999995</v>
      </c>
      <c r="T34" s="7">
        <v>8.4779999999999998</v>
      </c>
      <c r="U34" s="7">
        <v>8.9410000000000007</v>
      </c>
      <c r="V34" s="7">
        <v>9.4459999999999997</v>
      </c>
      <c r="W34" s="7">
        <v>10.103999999999999</v>
      </c>
      <c r="X34" s="7">
        <v>10.927</v>
      </c>
      <c r="Y34" s="7">
        <v>12.083</v>
      </c>
      <c r="Z34" s="7">
        <v>13.346</v>
      </c>
      <c r="AA34" s="7">
        <v>14.423999999999999</v>
      </c>
      <c r="AB34" s="7">
        <v>14.967000000000001</v>
      </c>
      <c r="AC34" s="7">
        <v>15.672000000000001</v>
      </c>
      <c r="AD34" s="7">
        <v>16.831</v>
      </c>
      <c r="AE34" s="7">
        <v>18.216999999999999</v>
      </c>
      <c r="AF34" s="7">
        <v>19.495000000000001</v>
      </c>
      <c r="AG34" s="7">
        <v>20.814</v>
      </c>
      <c r="AH34" s="7">
        <v>21.623000000000001</v>
      </c>
      <c r="AI34" s="7">
        <v>22.495000000000001</v>
      </c>
      <c r="AJ34" s="7">
        <v>23.550999999999998</v>
      </c>
      <c r="AK34" s="7">
        <v>24.588999999999999</v>
      </c>
      <c r="AL34" s="7">
        <v>25.584</v>
      </c>
      <c r="AM34" s="7">
        <v>26.367000000000001</v>
      </c>
      <c r="AN34" s="7">
        <v>27.251000000000001</v>
      </c>
      <c r="AO34" s="7">
        <v>28.501000000000001</v>
      </c>
      <c r="AP34" s="7">
        <v>29.79</v>
      </c>
      <c r="AQ34" s="7">
        <v>31.460999999999999</v>
      </c>
      <c r="AR34" s="7">
        <v>33.319000000000003</v>
      </c>
      <c r="AS34" s="7">
        <v>34.945999999999998</v>
      </c>
      <c r="AT34" s="7">
        <v>37.292999999999999</v>
      </c>
      <c r="AU34" s="7">
        <v>40.835000000000001</v>
      </c>
    </row>
    <row r="35" spans="1:47" x14ac:dyDescent="0.2">
      <c r="A35" s="8" t="s">
        <v>409</v>
      </c>
      <c r="B35" s="8" t="s">
        <v>410</v>
      </c>
      <c r="C35" s="7">
        <v>0.433</v>
      </c>
      <c r="D35" s="7">
        <v>0.51200000000000001</v>
      </c>
      <c r="E35" s="7">
        <v>0.621</v>
      </c>
      <c r="F35" s="7">
        <v>0.72899999999999998</v>
      </c>
      <c r="G35" s="7">
        <v>0.86</v>
      </c>
      <c r="H35" s="7">
        <v>0.98199999999999998</v>
      </c>
      <c r="I35" s="7">
        <v>1.1060000000000001</v>
      </c>
      <c r="J35" s="7">
        <v>1.2549999999999999</v>
      </c>
      <c r="K35" s="7">
        <v>1.4159999999999999</v>
      </c>
      <c r="L35" s="7">
        <v>1.597</v>
      </c>
      <c r="M35" s="7">
        <v>1.8140000000000001</v>
      </c>
      <c r="N35" s="7">
        <v>2.0819999999999999</v>
      </c>
      <c r="O35" s="7">
        <v>2.367</v>
      </c>
      <c r="P35" s="7">
        <v>2.7010000000000001</v>
      </c>
      <c r="Q35" s="7">
        <v>3.0139999999999998</v>
      </c>
      <c r="R35" s="7">
        <v>3.13</v>
      </c>
      <c r="S35" s="7">
        <v>3.2610000000000001</v>
      </c>
      <c r="T35" s="7">
        <v>3.327</v>
      </c>
      <c r="U35" s="7">
        <v>3.5089999999999999</v>
      </c>
      <c r="V35" s="7">
        <v>3.718</v>
      </c>
      <c r="W35" s="7">
        <v>3.9660000000000002</v>
      </c>
      <c r="X35" s="7">
        <v>4.2430000000000003</v>
      </c>
      <c r="Y35" s="7">
        <v>4.5970000000000004</v>
      </c>
      <c r="Z35" s="7">
        <v>4.9610000000000003</v>
      </c>
      <c r="AA35" s="7">
        <v>5.266</v>
      </c>
      <c r="AB35" s="7">
        <v>5.4580000000000002</v>
      </c>
      <c r="AC35" s="7">
        <v>5.6509999999999998</v>
      </c>
      <c r="AD35" s="7">
        <v>6.085</v>
      </c>
      <c r="AE35" s="7">
        <v>6.5330000000000004</v>
      </c>
      <c r="AF35" s="7">
        <v>6.9939999999999998</v>
      </c>
      <c r="AG35" s="7">
        <v>7.4420000000000002</v>
      </c>
      <c r="AH35" s="7">
        <v>7.6719999999999997</v>
      </c>
      <c r="AI35" s="7">
        <v>7.8650000000000002</v>
      </c>
      <c r="AJ35" s="7">
        <v>8.1359999999999992</v>
      </c>
      <c r="AK35" s="7">
        <v>8.4570000000000007</v>
      </c>
      <c r="AL35" s="7">
        <v>8.7240000000000002</v>
      </c>
      <c r="AM35" s="7">
        <v>8.8879999999999999</v>
      </c>
      <c r="AN35" s="7">
        <v>9.1189999999999998</v>
      </c>
      <c r="AO35" s="7">
        <v>9.4510000000000005</v>
      </c>
      <c r="AP35" s="7">
        <v>9.7959999999999994</v>
      </c>
      <c r="AQ35" s="7">
        <v>10.226000000000001</v>
      </c>
      <c r="AR35" s="7">
        <v>10.691000000000001</v>
      </c>
      <c r="AS35" s="7">
        <v>10.961</v>
      </c>
      <c r="AT35" s="7">
        <v>11.553000000000001</v>
      </c>
      <c r="AU35" s="7">
        <v>12.502000000000001</v>
      </c>
    </row>
    <row r="36" spans="1:47" x14ac:dyDescent="0.2">
      <c r="A36" s="8" t="s">
        <v>411</v>
      </c>
      <c r="B36" s="8" t="s">
        <v>412</v>
      </c>
      <c r="C36" s="7">
        <v>0.39500000000000002</v>
      </c>
      <c r="D36" s="7">
        <v>0.46400000000000002</v>
      </c>
      <c r="E36" s="7">
        <v>0.56699999999999995</v>
      </c>
      <c r="F36" s="7">
        <v>0.67900000000000005</v>
      </c>
      <c r="G36" s="7">
        <v>0.81299999999999994</v>
      </c>
      <c r="H36" s="7">
        <v>0.93400000000000005</v>
      </c>
      <c r="I36" s="7">
        <v>1.0389999999999999</v>
      </c>
      <c r="J36" s="7">
        <v>1.159</v>
      </c>
      <c r="K36" s="7">
        <v>1.2829999999999999</v>
      </c>
      <c r="L36" s="7">
        <v>1.4079999999999999</v>
      </c>
      <c r="M36" s="7">
        <v>1.5129999999999999</v>
      </c>
      <c r="N36" s="7">
        <v>1.6359999999999999</v>
      </c>
      <c r="O36" s="7">
        <v>1.75</v>
      </c>
      <c r="P36" s="7">
        <v>1.891</v>
      </c>
      <c r="Q36" s="7">
        <v>1.9850000000000001</v>
      </c>
      <c r="R36" s="7">
        <v>2.0539999999999998</v>
      </c>
      <c r="S36" s="7">
        <v>2.145</v>
      </c>
      <c r="T36" s="7">
        <v>2.2189999999999999</v>
      </c>
      <c r="U36" s="7">
        <v>2.3220000000000001</v>
      </c>
      <c r="V36" s="7">
        <v>2.4009999999999998</v>
      </c>
      <c r="W36" s="7">
        <v>2.5270000000000001</v>
      </c>
      <c r="X36" s="7">
        <v>2.7069999999999999</v>
      </c>
      <c r="Y36" s="7">
        <v>2.992</v>
      </c>
      <c r="Z36" s="7">
        <v>3.335</v>
      </c>
      <c r="AA36" s="7">
        <v>3.673</v>
      </c>
      <c r="AB36" s="7">
        <v>3.9</v>
      </c>
      <c r="AC36" s="7">
        <v>4.1639999999999997</v>
      </c>
      <c r="AD36" s="7">
        <v>4.4450000000000003</v>
      </c>
      <c r="AE36" s="7">
        <v>4.8250000000000002</v>
      </c>
      <c r="AF36" s="7">
        <v>5.0960000000000001</v>
      </c>
      <c r="AG36" s="7">
        <v>5.3449999999999998</v>
      </c>
      <c r="AH36" s="7">
        <v>5.4580000000000002</v>
      </c>
      <c r="AI36" s="7">
        <v>5.641</v>
      </c>
      <c r="AJ36" s="7">
        <v>5.8540000000000001</v>
      </c>
      <c r="AK36" s="7">
        <v>6.0810000000000004</v>
      </c>
      <c r="AL36" s="7">
        <v>6.32</v>
      </c>
      <c r="AM36" s="7">
        <v>6.452</v>
      </c>
      <c r="AN36" s="7">
        <v>6.5960000000000001</v>
      </c>
      <c r="AO36" s="7">
        <v>6.8659999999999997</v>
      </c>
      <c r="AP36" s="7">
        <v>7.17</v>
      </c>
      <c r="AQ36" s="7">
        <v>7.4870000000000001</v>
      </c>
      <c r="AR36" s="7">
        <v>7.8680000000000003</v>
      </c>
      <c r="AS36" s="7">
        <v>8.2439999999999998</v>
      </c>
      <c r="AT36" s="7">
        <v>8.798</v>
      </c>
      <c r="AU36" s="7">
        <v>9.6370000000000005</v>
      </c>
    </row>
    <row r="37" spans="1:47" x14ac:dyDescent="0.2">
      <c r="A37" s="8" t="s">
        <v>413</v>
      </c>
      <c r="B37" s="8" t="s">
        <v>414</v>
      </c>
      <c r="C37" s="7">
        <v>0.39300000000000002</v>
      </c>
      <c r="D37" s="7">
        <v>0.46200000000000002</v>
      </c>
      <c r="E37" s="7">
        <v>0.55900000000000005</v>
      </c>
      <c r="F37" s="7">
        <v>0.65800000000000003</v>
      </c>
      <c r="G37" s="7">
        <v>0.77600000000000002</v>
      </c>
      <c r="H37" s="7">
        <v>0.88400000000000001</v>
      </c>
      <c r="I37" s="7">
        <v>0.99399999999999999</v>
      </c>
      <c r="J37" s="7">
        <v>1.117</v>
      </c>
      <c r="K37" s="7">
        <v>1.2509999999999999</v>
      </c>
      <c r="L37" s="7">
        <v>1.401</v>
      </c>
      <c r="M37" s="7">
        <v>1.5940000000000001</v>
      </c>
      <c r="N37" s="7">
        <v>1.833</v>
      </c>
      <c r="O37" s="7">
        <v>2.0459999999999998</v>
      </c>
      <c r="P37" s="7">
        <v>2.3210000000000002</v>
      </c>
      <c r="Q37" s="7">
        <v>2.5310000000000001</v>
      </c>
      <c r="R37" s="7">
        <v>2.66</v>
      </c>
      <c r="S37" s="7">
        <v>2.8010000000000002</v>
      </c>
      <c r="T37" s="7">
        <v>2.9329999999999998</v>
      </c>
      <c r="U37" s="7">
        <v>3.11</v>
      </c>
      <c r="V37" s="7">
        <v>3.327</v>
      </c>
      <c r="W37" s="7">
        <v>3.6110000000000002</v>
      </c>
      <c r="X37" s="7">
        <v>3.9769999999999999</v>
      </c>
      <c r="Y37" s="7">
        <v>4.4939999999999998</v>
      </c>
      <c r="Z37" s="7">
        <v>5.05</v>
      </c>
      <c r="AA37" s="7">
        <v>5.4850000000000003</v>
      </c>
      <c r="AB37" s="7">
        <v>5.609</v>
      </c>
      <c r="AC37" s="7">
        <v>5.8570000000000002</v>
      </c>
      <c r="AD37" s="7">
        <v>6.3010000000000002</v>
      </c>
      <c r="AE37" s="7">
        <v>6.859</v>
      </c>
      <c r="AF37" s="7">
        <v>7.4059999999999997</v>
      </c>
      <c r="AG37" s="7">
        <v>8.0280000000000005</v>
      </c>
      <c r="AH37" s="7">
        <v>8.4939999999999998</v>
      </c>
      <c r="AI37" s="7">
        <v>8.9890000000000008</v>
      </c>
      <c r="AJ37" s="7">
        <v>9.5609999999999999</v>
      </c>
      <c r="AK37" s="7">
        <v>10.051</v>
      </c>
      <c r="AL37" s="7">
        <v>10.54</v>
      </c>
      <c r="AM37" s="7">
        <v>11.026999999999999</v>
      </c>
      <c r="AN37" s="7">
        <v>11.536</v>
      </c>
      <c r="AO37" s="7">
        <v>12.183999999999999</v>
      </c>
      <c r="AP37" s="7">
        <v>12.824</v>
      </c>
      <c r="AQ37" s="7">
        <v>13.749000000000001</v>
      </c>
      <c r="AR37" s="7">
        <v>14.759</v>
      </c>
      <c r="AS37" s="7">
        <v>15.741</v>
      </c>
      <c r="AT37" s="7">
        <v>16.942</v>
      </c>
      <c r="AU37" s="7">
        <v>18.696000000000002</v>
      </c>
    </row>
    <row r="38" spans="1:47" x14ac:dyDescent="0.2">
      <c r="A38" s="8" t="s">
        <v>415</v>
      </c>
      <c r="B38" s="8" t="s">
        <v>416</v>
      </c>
      <c r="C38" s="7">
        <v>0.748</v>
      </c>
      <c r="D38" s="7">
        <v>0.875</v>
      </c>
      <c r="E38" s="7">
        <v>1.0589999999999999</v>
      </c>
      <c r="F38" s="7">
        <v>1.26</v>
      </c>
      <c r="G38" s="7">
        <v>1.5109999999999999</v>
      </c>
      <c r="H38" s="7">
        <v>1.8149999999999999</v>
      </c>
      <c r="I38" s="7">
        <v>2.1389999999999998</v>
      </c>
      <c r="J38" s="7">
        <v>2.4849999999999999</v>
      </c>
      <c r="K38" s="7">
        <v>2.9660000000000002</v>
      </c>
      <c r="L38" s="7">
        <v>3.351</v>
      </c>
      <c r="M38" s="7">
        <v>3.7170000000000001</v>
      </c>
      <c r="N38" s="7">
        <v>3.9020000000000001</v>
      </c>
      <c r="O38" s="7">
        <v>4.2759999999999998</v>
      </c>
      <c r="P38" s="7">
        <v>4.5490000000000004</v>
      </c>
      <c r="Q38" s="7">
        <v>4.5549999999999997</v>
      </c>
      <c r="R38" s="7">
        <v>4.6470000000000002</v>
      </c>
      <c r="S38" s="7">
        <v>4.6369999999999996</v>
      </c>
      <c r="T38" s="7">
        <v>4.524</v>
      </c>
      <c r="U38" s="7">
        <v>4.6660000000000004</v>
      </c>
      <c r="V38" s="7">
        <v>4.9720000000000004</v>
      </c>
      <c r="W38" s="7">
        <v>5.2089999999999996</v>
      </c>
      <c r="X38" s="7">
        <v>5.6760000000000002</v>
      </c>
      <c r="Y38" s="7">
        <v>6.4980000000000002</v>
      </c>
      <c r="Z38" s="7">
        <v>7.1929999999999996</v>
      </c>
      <c r="AA38" s="7">
        <v>7.59</v>
      </c>
      <c r="AB38" s="7">
        <v>7.9109999999999996</v>
      </c>
      <c r="AC38" s="7">
        <v>8.3640000000000008</v>
      </c>
      <c r="AD38" s="7">
        <v>8.9619999999999997</v>
      </c>
      <c r="AE38" s="7">
        <v>9.6890000000000001</v>
      </c>
      <c r="AF38" s="7">
        <v>10.128</v>
      </c>
      <c r="AG38" s="7">
        <v>10.85</v>
      </c>
      <c r="AH38" s="7">
        <v>11.134</v>
      </c>
      <c r="AI38" s="7">
        <v>11.384</v>
      </c>
      <c r="AJ38" s="7">
        <v>11.916</v>
      </c>
      <c r="AK38" s="7">
        <v>12.577</v>
      </c>
      <c r="AL38" s="7">
        <v>12.819000000000001</v>
      </c>
      <c r="AM38" s="7">
        <v>13.089</v>
      </c>
      <c r="AN38" s="7">
        <v>13.645</v>
      </c>
      <c r="AO38" s="7">
        <v>14.353</v>
      </c>
      <c r="AP38" s="7">
        <v>15.355</v>
      </c>
      <c r="AQ38" s="7">
        <v>16.361000000000001</v>
      </c>
      <c r="AR38" s="7">
        <v>17.760999999999999</v>
      </c>
      <c r="AS38" s="7">
        <v>18.407</v>
      </c>
      <c r="AT38" s="7">
        <v>19.626999999999999</v>
      </c>
      <c r="AU38" s="7">
        <v>21.411999999999999</v>
      </c>
    </row>
    <row r="39" spans="1:47" x14ac:dyDescent="0.2">
      <c r="A39" s="8" t="s">
        <v>417</v>
      </c>
      <c r="B39" s="8" t="s">
        <v>418</v>
      </c>
      <c r="C39" s="7">
        <v>10.646000000000001</v>
      </c>
      <c r="D39" s="7">
        <v>12.512</v>
      </c>
      <c r="E39" s="7">
        <v>15.145</v>
      </c>
      <c r="F39" s="7">
        <v>17.478000000000002</v>
      </c>
      <c r="G39" s="7">
        <v>20.096</v>
      </c>
      <c r="H39" s="7">
        <v>22.161000000000001</v>
      </c>
      <c r="I39" s="7">
        <v>23.859000000000002</v>
      </c>
      <c r="J39" s="7">
        <v>25.015999999999998</v>
      </c>
      <c r="K39" s="7">
        <v>26.23</v>
      </c>
      <c r="L39" s="7">
        <v>27.898</v>
      </c>
      <c r="M39" s="7">
        <v>30.24</v>
      </c>
      <c r="N39" s="7">
        <v>32.994</v>
      </c>
      <c r="O39" s="7">
        <v>36.140999999999998</v>
      </c>
      <c r="P39" s="7">
        <v>39.164999999999999</v>
      </c>
      <c r="Q39" s="7">
        <v>40.744</v>
      </c>
      <c r="R39" s="7">
        <v>41.716000000000001</v>
      </c>
      <c r="S39" s="7">
        <v>42.466999999999999</v>
      </c>
      <c r="T39" s="7">
        <v>42.61</v>
      </c>
      <c r="U39" s="7">
        <v>43.276000000000003</v>
      </c>
      <c r="V39" s="7">
        <v>44.695</v>
      </c>
      <c r="W39" s="7">
        <v>45.942</v>
      </c>
      <c r="X39" s="7">
        <v>47.424999999999997</v>
      </c>
      <c r="Y39" s="7">
        <v>49.944000000000003</v>
      </c>
      <c r="Z39" s="7">
        <v>52.543999999999997</v>
      </c>
      <c r="AA39" s="7">
        <v>55.313000000000002</v>
      </c>
      <c r="AB39" s="7">
        <v>58.64</v>
      </c>
      <c r="AC39" s="7">
        <v>63.118000000000002</v>
      </c>
      <c r="AD39" s="7">
        <v>67.363</v>
      </c>
      <c r="AE39" s="7">
        <v>73.438000000000002</v>
      </c>
      <c r="AF39" s="7">
        <v>79.260999999999996</v>
      </c>
      <c r="AG39" s="7">
        <v>86.617999999999995</v>
      </c>
      <c r="AH39" s="7">
        <v>86.003</v>
      </c>
      <c r="AI39" s="7">
        <v>88.808000000000007</v>
      </c>
      <c r="AJ39" s="7">
        <v>92.509</v>
      </c>
      <c r="AK39" s="7">
        <v>94.275999999999996</v>
      </c>
      <c r="AL39" s="7">
        <v>94.555999999999997</v>
      </c>
      <c r="AM39" s="7">
        <v>96.364000000000004</v>
      </c>
      <c r="AN39" s="7">
        <v>96.736999999999995</v>
      </c>
      <c r="AO39" s="7">
        <v>97.927000000000007</v>
      </c>
      <c r="AP39" s="7">
        <v>102.264</v>
      </c>
      <c r="AQ39" s="7">
        <v>106.38500000000001</v>
      </c>
      <c r="AR39" s="7">
        <v>111.54</v>
      </c>
      <c r="AS39" s="7">
        <v>116.092</v>
      </c>
      <c r="AT39" s="7">
        <v>123.943</v>
      </c>
      <c r="AU39" s="7">
        <v>136.72399999999999</v>
      </c>
    </row>
    <row r="40" spans="1:47" x14ac:dyDescent="0.2">
      <c r="A40" s="8" t="s">
        <v>419</v>
      </c>
      <c r="B40" s="8" t="s">
        <v>420</v>
      </c>
      <c r="C40" s="7">
        <v>5.2190000000000003</v>
      </c>
      <c r="D40" s="7">
        <v>5.9420000000000002</v>
      </c>
      <c r="E40" s="7">
        <v>6.9939999999999998</v>
      </c>
      <c r="F40" s="7">
        <v>8.1020000000000003</v>
      </c>
      <c r="G40" s="7">
        <v>9.4009999999999998</v>
      </c>
      <c r="H40" s="7">
        <v>10.497999999999999</v>
      </c>
      <c r="I40" s="7">
        <v>11.336</v>
      </c>
      <c r="J40" s="7">
        <v>12.045</v>
      </c>
      <c r="K40" s="7">
        <v>12.835000000000001</v>
      </c>
      <c r="L40" s="7">
        <v>13.46</v>
      </c>
      <c r="M40" s="7">
        <v>14.407999999999999</v>
      </c>
      <c r="N40" s="7">
        <v>15.746</v>
      </c>
      <c r="O40" s="7">
        <v>16.652000000000001</v>
      </c>
      <c r="P40" s="7">
        <v>18.155999999999999</v>
      </c>
      <c r="Q40" s="7">
        <v>18.834</v>
      </c>
      <c r="R40" s="7">
        <v>19.378</v>
      </c>
      <c r="S40" s="7">
        <v>19.954000000000001</v>
      </c>
      <c r="T40" s="7">
        <v>20.564</v>
      </c>
      <c r="U40" s="7">
        <v>21.291</v>
      </c>
      <c r="V40" s="7">
        <v>21.581</v>
      </c>
      <c r="W40" s="7">
        <v>22.385999999999999</v>
      </c>
      <c r="X40" s="7">
        <v>23.715</v>
      </c>
      <c r="Y40" s="7">
        <v>25.780999999999999</v>
      </c>
      <c r="Z40" s="7">
        <v>27.806999999999999</v>
      </c>
      <c r="AA40" s="7">
        <v>29.318000000000001</v>
      </c>
      <c r="AB40" s="7">
        <v>30.614000000000001</v>
      </c>
      <c r="AC40" s="7">
        <v>32.235999999999997</v>
      </c>
      <c r="AD40" s="7">
        <v>34.216999999999999</v>
      </c>
      <c r="AE40" s="7">
        <v>36.53</v>
      </c>
      <c r="AF40" s="7">
        <v>38.720999999999997</v>
      </c>
      <c r="AG40" s="7">
        <v>40.686</v>
      </c>
      <c r="AH40" s="7">
        <v>41.536999999999999</v>
      </c>
      <c r="AI40" s="7">
        <v>42.42</v>
      </c>
      <c r="AJ40" s="7">
        <v>43.902999999999999</v>
      </c>
      <c r="AK40" s="7">
        <v>45.026000000000003</v>
      </c>
      <c r="AL40" s="7">
        <v>45.795999999999999</v>
      </c>
      <c r="AM40" s="7">
        <v>46.84</v>
      </c>
      <c r="AN40" s="7">
        <v>48.301000000000002</v>
      </c>
      <c r="AO40" s="7">
        <v>50.088000000000001</v>
      </c>
      <c r="AP40" s="7">
        <v>52.256</v>
      </c>
      <c r="AQ40" s="7">
        <v>54.942999999999998</v>
      </c>
      <c r="AR40" s="7">
        <v>58.006999999999998</v>
      </c>
      <c r="AS40" s="7">
        <v>60.41</v>
      </c>
      <c r="AT40" s="7">
        <v>63.746000000000002</v>
      </c>
      <c r="AU40" s="7">
        <v>68.573999999999998</v>
      </c>
    </row>
    <row r="41" spans="1:47" x14ac:dyDescent="0.2">
      <c r="A41" s="8" t="s">
        <v>421</v>
      </c>
      <c r="B41" s="8" t="s">
        <v>422</v>
      </c>
      <c r="C41" s="7">
        <v>0.53</v>
      </c>
      <c r="D41" s="7">
        <v>0.622</v>
      </c>
      <c r="E41" s="7">
        <v>0.75700000000000001</v>
      </c>
      <c r="F41" s="7">
        <v>0.89200000000000002</v>
      </c>
      <c r="G41" s="7">
        <v>1.05</v>
      </c>
      <c r="H41" s="7">
        <v>1.1850000000000001</v>
      </c>
      <c r="I41" s="7">
        <v>1.3049999999999999</v>
      </c>
      <c r="J41" s="7">
        <v>1.4350000000000001</v>
      </c>
      <c r="K41" s="7">
        <v>1.5880000000000001</v>
      </c>
      <c r="L41" s="7">
        <v>1.762</v>
      </c>
      <c r="M41" s="7">
        <v>1.978</v>
      </c>
      <c r="N41" s="7">
        <v>2.2549999999999999</v>
      </c>
      <c r="O41" s="7">
        <v>2.5049999999999999</v>
      </c>
      <c r="P41" s="7">
        <v>2.798</v>
      </c>
      <c r="Q41" s="7">
        <v>2.9790000000000001</v>
      </c>
      <c r="R41" s="7">
        <v>3.08</v>
      </c>
      <c r="S41" s="7">
        <v>3.2069999999999999</v>
      </c>
      <c r="T41" s="7">
        <v>3.3220000000000001</v>
      </c>
      <c r="U41" s="7">
        <v>3.4820000000000002</v>
      </c>
      <c r="V41" s="7">
        <v>3.645</v>
      </c>
      <c r="W41" s="7">
        <v>3.8969999999999998</v>
      </c>
      <c r="X41" s="7">
        <v>4.2460000000000004</v>
      </c>
      <c r="Y41" s="7">
        <v>4.7949999999999999</v>
      </c>
      <c r="Z41" s="7">
        <v>5.3520000000000003</v>
      </c>
      <c r="AA41" s="7">
        <v>5.8739999999999997</v>
      </c>
      <c r="AB41" s="7">
        <v>6.2279999999999998</v>
      </c>
      <c r="AC41" s="7">
        <v>6.7050000000000001</v>
      </c>
      <c r="AD41" s="7">
        <v>7.36</v>
      </c>
      <c r="AE41" s="7">
        <v>8.1489999999999991</v>
      </c>
      <c r="AF41" s="7">
        <v>8.98</v>
      </c>
      <c r="AG41" s="7">
        <v>9.8239999999999998</v>
      </c>
      <c r="AH41" s="7">
        <v>10.295999999999999</v>
      </c>
      <c r="AI41" s="7">
        <v>10.724</v>
      </c>
      <c r="AJ41" s="7">
        <v>11.305</v>
      </c>
      <c r="AK41" s="7">
        <v>11.835000000000001</v>
      </c>
      <c r="AL41" s="7">
        <v>12.353</v>
      </c>
      <c r="AM41" s="7">
        <v>12.917999999999999</v>
      </c>
      <c r="AN41" s="7">
        <v>13.487</v>
      </c>
      <c r="AO41" s="7">
        <v>14.301</v>
      </c>
      <c r="AP41" s="7">
        <v>15.061999999999999</v>
      </c>
      <c r="AQ41" s="7">
        <v>16.065999999999999</v>
      </c>
      <c r="AR41" s="7">
        <v>17.219000000000001</v>
      </c>
      <c r="AS41" s="7">
        <v>17.954999999999998</v>
      </c>
      <c r="AT41" s="7">
        <v>18.989000000000001</v>
      </c>
      <c r="AU41" s="7">
        <v>20.632999999999999</v>
      </c>
    </row>
    <row r="42" spans="1:47" x14ac:dyDescent="0.2">
      <c r="A42" s="8" t="s">
        <v>423</v>
      </c>
      <c r="B42" s="8" t="s">
        <v>424</v>
      </c>
      <c r="C42" s="7">
        <v>2.1440000000000001</v>
      </c>
      <c r="D42" s="7">
        <v>2.452</v>
      </c>
      <c r="E42" s="7">
        <v>2.9</v>
      </c>
      <c r="F42" s="7">
        <v>3.444</v>
      </c>
      <c r="G42" s="7">
        <v>4.0890000000000004</v>
      </c>
      <c r="H42" s="7">
        <v>4.7</v>
      </c>
      <c r="I42" s="7">
        <v>5.2869999999999999</v>
      </c>
      <c r="J42" s="7">
        <v>5.7080000000000002</v>
      </c>
      <c r="K42" s="7">
        <v>6.0739999999999998</v>
      </c>
      <c r="L42" s="7">
        <v>6.2649999999999997</v>
      </c>
      <c r="M42" s="7">
        <v>6.6120000000000001</v>
      </c>
      <c r="N42" s="7">
        <v>7.0570000000000004</v>
      </c>
      <c r="O42" s="7">
        <v>7.0469999999999997</v>
      </c>
      <c r="P42" s="7">
        <v>7.6429999999999998</v>
      </c>
      <c r="Q42" s="7">
        <v>7.9740000000000002</v>
      </c>
      <c r="R42" s="7">
        <v>8.3019999999999996</v>
      </c>
      <c r="S42" s="7">
        <v>8.5489999999999995</v>
      </c>
      <c r="T42" s="7">
        <v>8.8010000000000002</v>
      </c>
      <c r="U42" s="7">
        <v>9.0749999999999993</v>
      </c>
      <c r="V42" s="7">
        <v>9.2840000000000007</v>
      </c>
      <c r="W42" s="7">
        <v>9.4979999999999993</v>
      </c>
      <c r="X42" s="7">
        <v>9.7780000000000005</v>
      </c>
      <c r="Y42" s="7">
        <v>10.134</v>
      </c>
      <c r="Z42" s="7">
        <v>10.474</v>
      </c>
      <c r="AA42" s="7">
        <v>10.488</v>
      </c>
      <c r="AB42" s="7">
        <v>10.699</v>
      </c>
      <c r="AC42" s="7">
        <v>11.065</v>
      </c>
      <c r="AD42" s="7">
        <v>11.494</v>
      </c>
      <c r="AE42" s="7">
        <v>12.057</v>
      </c>
      <c r="AF42" s="7">
        <v>12.515000000000001</v>
      </c>
      <c r="AG42" s="7">
        <v>12.887</v>
      </c>
      <c r="AH42" s="7">
        <v>13.305</v>
      </c>
      <c r="AI42" s="7">
        <v>13.843999999999999</v>
      </c>
      <c r="AJ42" s="7">
        <v>14.452</v>
      </c>
      <c r="AK42" s="7">
        <v>14.929</v>
      </c>
      <c r="AL42" s="7">
        <v>15.305999999999999</v>
      </c>
      <c r="AM42" s="7">
        <v>15.586</v>
      </c>
      <c r="AN42" s="7">
        <v>16.015999999999998</v>
      </c>
      <c r="AO42" s="7">
        <v>16.329999999999998</v>
      </c>
      <c r="AP42" s="7">
        <v>16.896000000000001</v>
      </c>
      <c r="AQ42" s="7">
        <v>17.388999999999999</v>
      </c>
      <c r="AR42" s="7">
        <v>17.864000000000001</v>
      </c>
      <c r="AS42" s="7">
        <v>18.507000000000001</v>
      </c>
      <c r="AT42" s="7">
        <v>19.119</v>
      </c>
      <c r="AU42" s="7">
        <v>20.018000000000001</v>
      </c>
    </row>
    <row r="43" spans="1:47" x14ac:dyDescent="0.2">
      <c r="A43" s="8" t="s">
        <v>425</v>
      </c>
      <c r="B43" s="8" t="s">
        <v>426</v>
      </c>
      <c r="C43" s="7">
        <v>0.153</v>
      </c>
      <c r="D43" s="7">
        <v>0.17799999999999999</v>
      </c>
      <c r="E43" s="7">
        <v>0.21299999999999999</v>
      </c>
      <c r="F43" s="7">
        <v>0.247</v>
      </c>
      <c r="G43" s="7">
        <v>0.28499999999999998</v>
      </c>
      <c r="H43" s="7">
        <v>0.315</v>
      </c>
      <c r="I43" s="7">
        <v>0.33900000000000002</v>
      </c>
      <c r="J43" s="7">
        <v>0.36399999999999999</v>
      </c>
      <c r="K43" s="7">
        <v>0.39300000000000002</v>
      </c>
      <c r="L43" s="7">
        <v>0.42799999999999999</v>
      </c>
      <c r="M43" s="7">
        <v>0.47199999999999998</v>
      </c>
      <c r="N43" s="7">
        <v>0.53100000000000003</v>
      </c>
      <c r="O43" s="7">
        <v>0.58599999999999997</v>
      </c>
      <c r="P43" s="7">
        <v>0.64900000000000002</v>
      </c>
      <c r="Q43" s="7">
        <v>0.68899999999999995</v>
      </c>
      <c r="R43" s="7">
        <v>0.71199999999999997</v>
      </c>
      <c r="S43" s="7">
        <v>0.74099999999999999</v>
      </c>
      <c r="T43" s="7">
        <v>0.76500000000000001</v>
      </c>
      <c r="U43" s="7">
        <v>0.79900000000000004</v>
      </c>
      <c r="V43" s="7">
        <v>0.83</v>
      </c>
      <c r="W43" s="7">
        <v>0.88</v>
      </c>
      <c r="X43" s="7">
        <v>0.94799999999999995</v>
      </c>
      <c r="Y43" s="7">
        <v>1.0589999999999999</v>
      </c>
      <c r="Z43" s="7">
        <v>1.1479999999999999</v>
      </c>
      <c r="AA43" s="7">
        <v>1.222</v>
      </c>
      <c r="AB43" s="7">
        <v>1.2509999999999999</v>
      </c>
      <c r="AC43" s="7">
        <v>1.3129999999999999</v>
      </c>
      <c r="AD43" s="7">
        <v>1.4039999999999999</v>
      </c>
      <c r="AE43" s="7">
        <v>1.516</v>
      </c>
      <c r="AF43" s="7">
        <v>1.615</v>
      </c>
      <c r="AG43" s="7">
        <v>1.71</v>
      </c>
      <c r="AH43" s="7">
        <v>1.724</v>
      </c>
      <c r="AI43" s="7">
        <v>1.736</v>
      </c>
      <c r="AJ43" s="7">
        <v>1.8180000000000001</v>
      </c>
      <c r="AK43" s="7">
        <v>1.845</v>
      </c>
      <c r="AL43" s="7">
        <v>1.87</v>
      </c>
      <c r="AM43" s="7">
        <v>1.9019999999999999</v>
      </c>
      <c r="AN43" s="7">
        <v>2.1040000000000001</v>
      </c>
      <c r="AO43" s="7">
        <v>2.1709999999999998</v>
      </c>
      <c r="AP43" s="7">
        <v>2.266</v>
      </c>
      <c r="AQ43" s="7">
        <v>2.379</v>
      </c>
      <c r="AR43" s="7">
        <v>2.5099999999999998</v>
      </c>
      <c r="AS43" s="7">
        <v>2.5880000000000001</v>
      </c>
      <c r="AT43" s="7">
        <v>2.718</v>
      </c>
      <c r="AU43" s="7">
        <v>2.9460000000000002</v>
      </c>
    </row>
    <row r="44" spans="1:47" x14ac:dyDescent="0.2">
      <c r="A44" s="8" t="s">
        <v>427</v>
      </c>
      <c r="B44" s="8" t="s">
        <v>428</v>
      </c>
      <c r="C44" s="7">
        <v>2.3929999999999998</v>
      </c>
      <c r="D44" s="7">
        <v>2.69</v>
      </c>
      <c r="E44" s="7">
        <v>3.125</v>
      </c>
      <c r="F44" s="7">
        <v>3.52</v>
      </c>
      <c r="G44" s="7">
        <v>3.9769999999999999</v>
      </c>
      <c r="H44" s="7">
        <v>4.298</v>
      </c>
      <c r="I44" s="7">
        <v>4.4050000000000002</v>
      </c>
      <c r="J44" s="7">
        <v>4.5389999999999997</v>
      </c>
      <c r="K44" s="7">
        <v>4.78</v>
      </c>
      <c r="L44" s="7">
        <v>5.0060000000000002</v>
      </c>
      <c r="M44" s="7">
        <v>5.3449999999999998</v>
      </c>
      <c r="N44" s="7">
        <v>5.9050000000000002</v>
      </c>
      <c r="O44" s="7">
        <v>6.5129999999999999</v>
      </c>
      <c r="P44" s="7">
        <v>7.0670000000000002</v>
      </c>
      <c r="Q44" s="7">
        <v>7.1920000000000002</v>
      </c>
      <c r="R44" s="7">
        <v>7.2839999999999998</v>
      </c>
      <c r="S44" s="7">
        <v>7.4580000000000002</v>
      </c>
      <c r="T44" s="7">
        <v>7.6760000000000002</v>
      </c>
      <c r="U44" s="7">
        <v>7.9349999999999996</v>
      </c>
      <c r="V44" s="7">
        <v>7.8220000000000001</v>
      </c>
      <c r="W44" s="7">
        <v>8.1120000000000001</v>
      </c>
      <c r="X44" s="7">
        <v>8.7420000000000009</v>
      </c>
      <c r="Y44" s="7">
        <v>9.7929999999999993</v>
      </c>
      <c r="Z44" s="7">
        <v>10.832000000000001</v>
      </c>
      <c r="AA44" s="7">
        <v>11.734</v>
      </c>
      <c r="AB44" s="7">
        <v>12.436</v>
      </c>
      <c r="AC44" s="7">
        <v>13.153</v>
      </c>
      <c r="AD44" s="7">
        <v>13.96</v>
      </c>
      <c r="AE44" s="7">
        <v>14.808999999999999</v>
      </c>
      <c r="AF44" s="7">
        <v>15.611000000000001</v>
      </c>
      <c r="AG44" s="7">
        <v>16.265999999999998</v>
      </c>
      <c r="AH44" s="7">
        <v>16.210999999999999</v>
      </c>
      <c r="AI44" s="7">
        <v>16.116</v>
      </c>
      <c r="AJ44" s="7">
        <v>16.329000000000001</v>
      </c>
      <c r="AK44" s="7">
        <v>16.419</v>
      </c>
      <c r="AL44" s="7">
        <v>16.268000000000001</v>
      </c>
      <c r="AM44" s="7">
        <v>16.434000000000001</v>
      </c>
      <c r="AN44" s="7">
        <v>16.693999999999999</v>
      </c>
      <c r="AO44" s="7">
        <v>17.286999999999999</v>
      </c>
      <c r="AP44" s="7">
        <v>18.030999999999999</v>
      </c>
      <c r="AQ44" s="7">
        <v>19.11</v>
      </c>
      <c r="AR44" s="7">
        <v>20.414000000000001</v>
      </c>
      <c r="AS44" s="7">
        <v>21.359000000000002</v>
      </c>
      <c r="AT44" s="7">
        <v>22.92</v>
      </c>
      <c r="AU44" s="7">
        <v>24.975999999999999</v>
      </c>
    </row>
    <row r="45" spans="1:47" x14ac:dyDescent="0.2">
      <c r="A45" s="8" t="s">
        <v>429</v>
      </c>
      <c r="B45" s="8" t="s">
        <v>430</v>
      </c>
      <c r="C45" s="7">
        <v>0.78700000000000003</v>
      </c>
      <c r="D45" s="7">
        <v>0.91900000000000004</v>
      </c>
      <c r="E45" s="7">
        <v>1.1080000000000001</v>
      </c>
      <c r="F45" s="7">
        <v>1.296</v>
      </c>
      <c r="G45" s="7">
        <v>1.5349999999999999</v>
      </c>
      <c r="H45" s="7">
        <v>1.698</v>
      </c>
      <c r="I45" s="7">
        <v>1.851</v>
      </c>
      <c r="J45" s="7">
        <v>1.984</v>
      </c>
      <c r="K45" s="7">
        <v>2.11</v>
      </c>
      <c r="L45" s="7">
        <v>2.25</v>
      </c>
      <c r="M45" s="7">
        <v>2.4089999999999998</v>
      </c>
      <c r="N45" s="7">
        <v>2.58</v>
      </c>
      <c r="O45" s="7">
        <v>2.7360000000000002</v>
      </c>
      <c r="P45" s="7">
        <v>2.9289999999999998</v>
      </c>
      <c r="Q45" s="7">
        <v>3.06</v>
      </c>
      <c r="R45" s="7">
        <v>3.16</v>
      </c>
      <c r="S45" s="7">
        <v>3.2639999999999998</v>
      </c>
      <c r="T45" s="7">
        <v>3.3540000000000001</v>
      </c>
      <c r="U45" s="7">
        <v>3.484</v>
      </c>
      <c r="V45" s="7">
        <v>3.5920000000000001</v>
      </c>
      <c r="W45" s="7">
        <v>3.7149999999999999</v>
      </c>
      <c r="X45" s="7">
        <v>3.8940000000000001</v>
      </c>
      <c r="Y45" s="7">
        <v>4.1390000000000002</v>
      </c>
      <c r="Z45" s="7">
        <v>4.4240000000000004</v>
      </c>
      <c r="AA45" s="7">
        <v>4.6829999999999998</v>
      </c>
      <c r="AB45" s="7">
        <v>4.9160000000000004</v>
      </c>
      <c r="AC45" s="7">
        <v>5.21</v>
      </c>
      <c r="AD45" s="7">
        <v>5.5540000000000003</v>
      </c>
      <c r="AE45" s="7">
        <v>6</v>
      </c>
      <c r="AF45" s="7">
        <v>6.4180000000000001</v>
      </c>
      <c r="AG45" s="7">
        <v>6.9260000000000002</v>
      </c>
      <c r="AH45" s="7">
        <v>7.15</v>
      </c>
      <c r="AI45" s="7">
        <v>7.399</v>
      </c>
      <c r="AJ45" s="7">
        <v>7.7640000000000002</v>
      </c>
      <c r="AK45" s="7">
        <v>8.1080000000000005</v>
      </c>
      <c r="AL45" s="7">
        <v>8.3919999999999995</v>
      </c>
      <c r="AM45" s="7">
        <v>8.5939999999999994</v>
      </c>
      <c r="AN45" s="7">
        <v>8.6709999999999994</v>
      </c>
      <c r="AO45" s="7">
        <v>8.9339999999999993</v>
      </c>
      <c r="AP45" s="7">
        <v>9.3000000000000007</v>
      </c>
      <c r="AQ45" s="7">
        <v>9.7650000000000006</v>
      </c>
      <c r="AR45" s="7">
        <v>10.228</v>
      </c>
      <c r="AS45" s="7">
        <v>10.486000000000001</v>
      </c>
      <c r="AT45" s="7">
        <v>11.06</v>
      </c>
      <c r="AU45" s="7">
        <v>12.11</v>
      </c>
    </row>
    <row r="46" spans="1:47" x14ac:dyDescent="0.2">
      <c r="A46" s="8" t="s">
        <v>431</v>
      </c>
      <c r="B46" s="8" t="s">
        <v>432</v>
      </c>
      <c r="C46" s="7">
        <v>0.55000000000000004</v>
      </c>
      <c r="D46" s="7">
        <v>0.64600000000000002</v>
      </c>
      <c r="E46" s="7">
        <v>0.78400000000000003</v>
      </c>
      <c r="F46" s="7">
        <v>0.92200000000000004</v>
      </c>
      <c r="G46" s="7">
        <v>1.101</v>
      </c>
      <c r="H46" s="7">
        <v>1.216</v>
      </c>
      <c r="I46" s="7">
        <v>1.327</v>
      </c>
      <c r="J46" s="7">
        <v>1.421</v>
      </c>
      <c r="K46" s="7">
        <v>1.5069999999999999</v>
      </c>
      <c r="L46" s="7">
        <v>1.6020000000000001</v>
      </c>
      <c r="M46" s="7">
        <v>1.708</v>
      </c>
      <c r="N46" s="7">
        <v>1.8169999999999999</v>
      </c>
      <c r="O46" s="7">
        <v>1.917</v>
      </c>
      <c r="P46" s="7">
        <v>2.044</v>
      </c>
      <c r="Q46" s="7">
        <v>2.1349999999999998</v>
      </c>
      <c r="R46" s="7">
        <v>2.2090000000000001</v>
      </c>
      <c r="S46" s="7">
        <v>2.2719999999999998</v>
      </c>
      <c r="T46" s="7">
        <v>2.33</v>
      </c>
      <c r="U46" s="7">
        <v>2.415</v>
      </c>
      <c r="V46" s="7">
        <v>2.4830000000000001</v>
      </c>
      <c r="W46" s="7">
        <v>2.548</v>
      </c>
      <c r="X46" s="7">
        <v>2.645</v>
      </c>
      <c r="Y46" s="7">
        <v>2.77</v>
      </c>
      <c r="Z46" s="7">
        <v>2.9470000000000001</v>
      </c>
      <c r="AA46" s="7">
        <v>3.1280000000000001</v>
      </c>
      <c r="AB46" s="7">
        <v>3.319</v>
      </c>
      <c r="AC46" s="7">
        <v>3.5510000000000002</v>
      </c>
      <c r="AD46" s="7">
        <v>3.7989999999999999</v>
      </c>
      <c r="AE46" s="7">
        <v>4.1319999999999997</v>
      </c>
      <c r="AF46" s="7">
        <v>4.452</v>
      </c>
      <c r="AG46" s="7">
        <v>4.859</v>
      </c>
      <c r="AH46" s="7">
        <v>5.0529999999999999</v>
      </c>
      <c r="AI46" s="7">
        <v>5.274</v>
      </c>
      <c r="AJ46" s="7">
        <v>5.5860000000000003</v>
      </c>
      <c r="AK46" s="7">
        <v>5.891</v>
      </c>
      <c r="AL46" s="7">
        <v>6.1479999999999997</v>
      </c>
      <c r="AM46" s="7">
        <v>6.3159999999999998</v>
      </c>
      <c r="AN46" s="7">
        <v>6.351</v>
      </c>
      <c r="AO46" s="7">
        <v>6.5490000000000004</v>
      </c>
      <c r="AP46" s="7">
        <v>6.835</v>
      </c>
      <c r="AQ46" s="7">
        <v>7.1669999999999998</v>
      </c>
      <c r="AR46" s="7">
        <v>7.492</v>
      </c>
      <c r="AS46" s="7">
        <v>7.63</v>
      </c>
      <c r="AT46" s="7">
        <v>8.0229999999999997</v>
      </c>
      <c r="AU46" s="7">
        <v>8.7910000000000004</v>
      </c>
    </row>
    <row r="47" spans="1:47" x14ac:dyDescent="0.2">
      <c r="A47" s="8" t="s">
        <v>433</v>
      </c>
      <c r="B47" s="8" t="s">
        <v>434</v>
      </c>
      <c r="C47" s="7">
        <v>0.23799999999999999</v>
      </c>
      <c r="D47" s="7">
        <v>0.27300000000000002</v>
      </c>
      <c r="E47" s="7">
        <v>0.32400000000000001</v>
      </c>
      <c r="F47" s="7">
        <v>0.374</v>
      </c>
      <c r="G47" s="7">
        <v>0.434</v>
      </c>
      <c r="H47" s="7">
        <v>0.48199999999999998</v>
      </c>
      <c r="I47" s="7">
        <v>0.52400000000000002</v>
      </c>
      <c r="J47" s="7">
        <v>0.56299999999999994</v>
      </c>
      <c r="K47" s="7">
        <v>0.60399999999999998</v>
      </c>
      <c r="L47" s="7">
        <v>0.64800000000000002</v>
      </c>
      <c r="M47" s="7">
        <v>0.70199999999999996</v>
      </c>
      <c r="N47" s="7">
        <v>0.76300000000000001</v>
      </c>
      <c r="O47" s="7">
        <v>0.82</v>
      </c>
      <c r="P47" s="7">
        <v>0.88600000000000001</v>
      </c>
      <c r="Q47" s="7">
        <v>0.92400000000000004</v>
      </c>
      <c r="R47" s="7">
        <v>0.95099999999999996</v>
      </c>
      <c r="S47" s="7">
        <v>0.99199999999999999</v>
      </c>
      <c r="T47" s="7">
        <v>1.0229999999999999</v>
      </c>
      <c r="U47" s="7">
        <v>1.069</v>
      </c>
      <c r="V47" s="7">
        <v>1.1100000000000001</v>
      </c>
      <c r="W47" s="7">
        <v>1.167</v>
      </c>
      <c r="X47" s="7">
        <v>1.2490000000000001</v>
      </c>
      <c r="Y47" s="7">
        <v>1.37</v>
      </c>
      <c r="Z47" s="7">
        <v>1.4770000000000001</v>
      </c>
      <c r="AA47" s="7">
        <v>1.5549999999999999</v>
      </c>
      <c r="AB47" s="7">
        <v>1.597</v>
      </c>
      <c r="AC47" s="7">
        <v>1.659</v>
      </c>
      <c r="AD47" s="7">
        <v>1.756</v>
      </c>
      <c r="AE47" s="7">
        <v>1.8680000000000001</v>
      </c>
      <c r="AF47" s="7">
        <v>1.966</v>
      </c>
      <c r="AG47" s="7">
        <v>2.0670000000000002</v>
      </c>
      <c r="AH47" s="7">
        <v>2.097</v>
      </c>
      <c r="AI47" s="7">
        <v>2.125</v>
      </c>
      <c r="AJ47" s="7">
        <v>2.1789999999999998</v>
      </c>
      <c r="AK47" s="7">
        <v>2.2170000000000001</v>
      </c>
      <c r="AL47" s="7">
        <v>2.2440000000000002</v>
      </c>
      <c r="AM47" s="7">
        <v>2.278</v>
      </c>
      <c r="AN47" s="7">
        <v>2.3199999999999998</v>
      </c>
      <c r="AO47" s="7">
        <v>2.3860000000000001</v>
      </c>
      <c r="AP47" s="7">
        <v>2.4649999999999999</v>
      </c>
      <c r="AQ47" s="7">
        <v>2.5990000000000002</v>
      </c>
      <c r="AR47" s="7">
        <v>2.7360000000000002</v>
      </c>
      <c r="AS47" s="7">
        <v>2.8570000000000002</v>
      </c>
      <c r="AT47" s="7">
        <v>3.0369999999999999</v>
      </c>
      <c r="AU47" s="7">
        <v>3.319</v>
      </c>
    </row>
    <row r="48" spans="1:47" x14ac:dyDescent="0.2">
      <c r="A48" s="8" t="s">
        <v>435</v>
      </c>
      <c r="B48" s="8" t="s">
        <v>436</v>
      </c>
    </row>
    <row r="49" spans="1:47" x14ac:dyDescent="0.2">
      <c r="A49" s="8" t="s">
        <v>437</v>
      </c>
      <c r="B49" s="8" t="s">
        <v>438</v>
      </c>
      <c r="C49" s="7">
        <v>7.976</v>
      </c>
      <c r="D49" s="7">
        <v>9.266</v>
      </c>
      <c r="E49" s="7">
        <v>11.042999999999999</v>
      </c>
      <c r="F49" s="7">
        <v>12.874000000000001</v>
      </c>
      <c r="G49" s="7">
        <v>15.263999999999999</v>
      </c>
      <c r="H49" s="7">
        <v>16.972999999999999</v>
      </c>
      <c r="I49" s="7">
        <v>18.687000000000001</v>
      </c>
      <c r="J49" s="7">
        <v>20.082000000000001</v>
      </c>
      <c r="K49" s="7">
        <v>21.373000000000001</v>
      </c>
      <c r="L49" s="7">
        <v>22.742999999999999</v>
      </c>
      <c r="M49" s="7">
        <v>24.239000000000001</v>
      </c>
      <c r="N49" s="7">
        <v>25.812999999999999</v>
      </c>
      <c r="O49" s="7">
        <v>27.202000000000002</v>
      </c>
      <c r="P49" s="7">
        <v>29.248000000000001</v>
      </c>
      <c r="Q49" s="7">
        <v>30.344999999999999</v>
      </c>
      <c r="R49" s="7">
        <v>31.585000000000001</v>
      </c>
      <c r="S49" s="7">
        <v>32.82</v>
      </c>
      <c r="T49" s="7">
        <v>33.734000000000002</v>
      </c>
      <c r="U49" s="7">
        <v>34.765999999999998</v>
      </c>
      <c r="V49" s="7">
        <v>35.813000000000002</v>
      </c>
      <c r="W49" s="7">
        <v>36.551000000000002</v>
      </c>
      <c r="X49" s="7">
        <v>37.545999999999999</v>
      </c>
      <c r="Y49" s="7">
        <v>38.225000000000001</v>
      </c>
      <c r="Z49" s="7">
        <v>39.545000000000002</v>
      </c>
      <c r="AA49" s="7">
        <v>40.777000000000001</v>
      </c>
      <c r="AB49" s="7">
        <v>42.396000000000001</v>
      </c>
      <c r="AC49" s="7">
        <v>44.43</v>
      </c>
      <c r="AD49" s="7">
        <v>46.655000000000001</v>
      </c>
      <c r="AE49" s="7">
        <v>49.325000000000003</v>
      </c>
      <c r="AF49" s="7">
        <v>51.829000000000001</v>
      </c>
      <c r="AG49" s="7">
        <v>55.174999999999997</v>
      </c>
      <c r="AH49" s="7">
        <v>56.287999999999997</v>
      </c>
      <c r="AI49" s="7">
        <v>57.972999999999999</v>
      </c>
      <c r="AJ49" s="7">
        <v>60.308999999999997</v>
      </c>
      <c r="AK49" s="7">
        <v>62.037999999999997</v>
      </c>
      <c r="AL49" s="7">
        <v>62.777000000000001</v>
      </c>
      <c r="AM49" s="7">
        <v>63.143999999999998</v>
      </c>
      <c r="AN49" s="7">
        <v>62.381999999999998</v>
      </c>
      <c r="AO49" s="7">
        <v>62.969000000000001</v>
      </c>
      <c r="AP49" s="7">
        <v>64.253</v>
      </c>
      <c r="AQ49" s="7">
        <v>65.808999999999997</v>
      </c>
      <c r="AR49" s="7">
        <v>67.680000000000007</v>
      </c>
      <c r="AS49" s="7">
        <v>68.254000000000005</v>
      </c>
      <c r="AT49" s="7">
        <v>70.941999999999993</v>
      </c>
      <c r="AU49" s="7">
        <v>77.046000000000006</v>
      </c>
    </row>
    <row r="50" spans="1:47" x14ac:dyDescent="0.2">
      <c r="A50" s="8" t="s">
        <v>439</v>
      </c>
      <c r="B50" s="8" t="s">
        <v>440</v>
      </c>
      <c r="C50" s="7">
        <v>5.3040000000000003</v>
      </c>
      <c r="D50" s="7">
        <v>6.133</v>
      </c>
      <c r="E50" s="7">
        <v>7.2759999999999998</v>
      </c>
      <c r="F50" s="7">
        <v>8.4749999999999996</v>
      </c>
      <c r="G50" s="7">
        <v>10.041</v>
      </c>
      <c r="H50" s="7">
        <v>11.196999999999999</v>
      </c>
      <c r="I50" s="7">
        <v>12.387</v>
      </c>
      <c r="J50" s="7">
        <v>13.351000000000001</v>
      </c>
      <c r="K50" s="7">
        <v>14.252000000000001</v>
      </c>
      <c r="L50" s="7">
        <v>15.196</v>
      </c>
      <c r="M50" s="7">
        <v>16.227</v>
      </c>
      <c r="N50" s="7">
        <v>17.324000000000002</v>
      </c>
      <c r="O50" s="7">
        <v>18.282</v>
      </c>
      <c r="P50" s="7">
        <v>19.75</v>
      </c>
      <c r="Q50" s="7">
        <v>20.463999999999999</v>
      </c>
      <c r="R50" s="7">
        <v>21.315999999999999</v>
      </c>
      <c r="S50" s="7">
        <v>22.138000000000002</v>
      </c>
      <c r="T50" s="7">
        <v>22.753</v>
      </c>
      <c r="U50" s="7">
        <v>23.347999999999999</v>
      </c>
      <c r="V50" s="7">
        <v>24.06</v>
      </c>
      <c r="W50" s="7">
        <v>24.495000000000001</v>
      </c>
      <c r="X50" s="7">
        <v>25.106000000000002</v>
      </c>
      <c r="Y50" s="7">
        <v>25.385999999999999</v>
      </c>
      <c r="Z50" s="7">
        <v>26.122</v>
      </c>
      <c r="AA50" s="7">
        <v>26.722000000000001</v>
      </c>
      <c r="AB50" s="7">
        <v>27.724</v>
      </c>
      <c r="AC50" s="7">
        <v>28.934999999999999</v>
      </c>
      <c r="AD50" s="7">
        <v>30.114999999999998</v>
      </c>
      <c r="AE50" s="7">
        <v>31.587</v>
      </c>
      <c r="AF50" s="7">
        <v>33.094999999999999</v>
      </c>
      <c r="AG50" s="7">
        <v>35.146999999999998</v>
      </c>
      <c r="AH50" s="7">
        <v>35.662999999999997</v>
      </c>
      <c r="AI50" s="7">
        <v>36.594000000000001</v>
      </c>
      <c r="AJ50" s="7">
        <v>37.841999999999999</v>
      </c>
      <c r="AK50" s="7">
        <v>38.695999999999998</v>
      </c>
      <c r="AL50" s="7">
        <v>39</v>
      </c>
      <c r="AM50" s="7">
        <v>39.030999999999999</v>
      </c>
      <c r="AN50" s="7">
        <v>37.951000000000001</v>
      </c>
      <c r="AO50" s="7">
        <v>38.131</v>
      </c>
      <c r="AP50" s="7">
        <v>38.860999999999997</v>
      </c>
      <c r="AQ50" s="7">
        <v>39.798000000000002</v>
      </c>
      <c r="AR50" s="7">
        <v>40.933999999999997</v>
      </c>
      <c r="AS50" s="7">
        <v>41.387999999999998</v>
      </c>
      <c r="AT50" s="7">
        <v>43.209000000000003</v>
      </c>
      <c r="AU50" s="7">
        <v>47.484000000000002</v>
      </c>
    </row>
    <row r="51" spans="1:47" x14ac:dyDescent="0.2">
      <c r="A51" s="8" t="s">
        <v>441</v>
      </c>
      <c r="B51" s="8" t="s">
        <v>442</v>
      </c>
      <c r="C51" s="7">
        <v>1.3620000000000001</v>
      </c>
      <c r="D51" s="7">
        <v>1.581</v>
      </c>
      <c r="E51" s="7">
        <v>1.889</v>
      </c>
      <c r="F51" s="7">
        <v>2.19</v>
      </c>
      <c r="G51" s="7">
        <v>2.6030000000000002</v>
      </c>
      <c r="H51" s="7">
        <v>2.8610000000000002</v>
      </c>
      <c r="I51" s="7">
        <v>3.1150000000000002</v>
      </c>
      <c r="J51" s="7">
        <v>3.3149999999999999</v>
      </c>
      <c r="K51" s="7">
        <v>3.484</v>
      </c>
      <c r="L51" s="7">
        <v>3.6749999999999998</v>
      </c>
      <c r="M51" s="7">
        <v>3.879</v>
      </c>
      <c r="N51" s="7">
        <v>4.0789999999999997</v>
      </c>
      <c r="O51" s="7">
        <v>4.26</v>
      </c>
      <c r="P51" s="7">
        <v>4.5119999999999996</v>
      </c>
      <c r="Q51" s="7">
        <v>4.6779999999999999</v>
      </c>
      <c r="R51" s="7">
        <v>4.8470000000000004</v>
      </c>
      <c r="S51" s="7">
        <v>4.9969999999999999</v>
      </c>
      <c r="T51" s="7">
        <v>5.1079999999999997</v>
      </c>
      <c r="U51" s="7">
        <v>5.2919999999999998</v>
      </c>
      <c r="V51" s="7">
        <v>5.4340000000000002</v>
      </c>
      <c r="W51" s="7">
        <v>5.5549999999999997</v>
      </c>
      <c r="X51" s="7">
        <v>5.7140000000000004</v>
      </c>
      <c r="Y51" s="7">
        <v>5.8540000000000001</v>
      </c>
      <c r="Z51" s="7">
        <v>6.1340000000000003</v>
      </c>
      <c r="AA51" s="7">
        <v>6.4</v>
      </c>
      <c r="AB51" s="7">
        <v>6.6619999999999999</v>
      </c>
      <c r="AC51" s="7">
        <v>7.0209999999999999</v>
      </c>
      <c r="AD51" s="7">
        <v>7.3920000000000003</v>
      </c>
      <c r="AE51" s="7">
        <v>7.8849999999999998</v>
      </c>
      <c r="AF51" s="7">
        <v>8.2970000000000006</v>
      </c>
      <c r="AG51" s="7">
        <v>8.8989999999999991</v>
      </c>
      <c r="AH51" s="7">
        <v>9.1389999999999993</v>
      </c>
      <c r="AI51" s="7">
        <v>9.4369999999999994</v>
      </c>
      <c r="AJ51" s="7">
        <v>9.8610000000000007</v>
      </c>
      <c r="AK51" s="7">
        <v>10.169</v>
      </c>
      <c r="AL51" s="7">
        <v>10.298</v>
      </c>
      <c r="AM51" s="7">
        <v>10.349</v>
      </c>
      <c r="AN51" s="7">
        <v>10.268000000000001</v>
      </c>
      <c r="AO51" s="7">
        <v>10.39</v>
      </c>
      <c r="AP51" s="7">
        <v>10.647</v>
      </c>
      <c r="AQ51" s="7">
        <v>10.971</v>
      </c>
      <c r="AR51" s="7">
        <v>11.324</v>
      </c>
      <c r="AS51" s="7">
        <v>11.491</v>
      </c>
      <c r="AT51" s="7">
        <v>12.016999999999999</v>
      </c>
      <c r="AU51" s="7">
        <v>13.077999999999999</v>
      </c>
    </row>
    <row r="52" spans="1:47" x14ac:dyDescent="0.2">
      <c r="A52" s="8" t="s">
        <v>443</v>
      </c>
      <c r="B52" s="8" t="s">
        <v>444</v>
      </c>
      <c r="C52" s="7">
        <v>0.84399999999999997</v>
      </c>
      <c r="D52" s="7">
        <v>1.008</v>
      </c>
      <c r="E52" s="7">
        <v>1.232</v>
      </c>
      <c r="F52" s="7">
        <v>1.462</v>
      </c>
      <c r="G52" s="7">
        <v>1.742</v>
      </c>
      <c r="H52" s="7">
        <v>1.9470000000000001</v>
      </c>
      <c r="I52" s="7">
        <v>2.1339999999999999</v>
      </c>
      <c r="J52" s="7">
        <v>2.2970000000000002</v>
      </c>
      <c r="K52" s="7">
        <v>2.4510000000000001</v>
      </c>
      <c r="L52" s="7">
        <v>2.617</v>
      </c>
      <c r="M52" s="7">
        <v>2.7930000000000001</v>
      </c>
      <c r="N52" s="7">
        <v>2.984</v>
      </c>
      <c r="O52" s="7">
        <v>3.1539999999999999</v>
      </c>
      <c r="P52" s="7">
        <v>3.363</v>
      </c>
      <c r="Q52" s="7">
        <v>3.504</v>
      </c>
      <c r="R52" s="7">
        <v>3.649</v>
      </c>
      <c r="S52" s="7">
        <v>3.8260000000000001</v>
      </c>
      <c r="T52" s="7">
        <v>3.9390000000000001</v>
      </c>
      <c r="U52" s="7">
        <v>4.0860000000000003</v>
      </c>
      <c r="V52" s="7">
        <v>4.1840000000000002</v>
      </c>
      <c r="W52" s="7">
        <v>4.2750000000000004</v>
      </c>
      <c r="X52" s="7">
        <v>4.3940000000000001</v>
      </c>
      <c r="Y52" s="7">
        <v>4.5119999999999996</v>
      </c>
      <c r="Z52" s="7">
        <v>4.6749999999999998</v>
      </c>
      <c r="AA52" s="7">
        <v>4.8979999999999997</v>
      </c>
      <c r="AB52" s="7">
        <v>5.1070000000000002</v>
      </c>
      <c r="AC52" s="7">
        <v>5.375</v>
      </c>
      <c r="AD52" s="7">
        <v>5.7830000000000004</v>
      </c>
      <c r="AE52" s="7">
        <v>6.1829999999999998</v>
      </c>
      <c r="AF52" s="7">
        <v>6.5019999999999998</v>
      </c>
      <c r="AG52" s="7">
        <v>6.8570000000000002</v>
      </c>
      <c r="AH52" s="7">
        <v>7.0270000000000001</v>
      </c>
      <c r="AI52" s="7">
        <v>7.2690000000000001</v>
      </c>
      <c r="AJ52" s="7">
        <v>7.6470000000000002</v>
      </c>
      <c r="AK52" s="7">
        <v>7.9370000000000003</v>
      </c>
      <c r="AL52" s="7">
        <v>8.0660000000000007</v>
      </c>
      <c r="AM52" s="7">
        <v>8.1669999999999998</v>
      </c>
      <c r="AN52" s="7">
        <v>8.35</v>
      </c>
      <c r="AO52" s="7">
        <v>8.4369999999999994</v>
      </c>
      <c r="AP52" s="7">
        <v>8.6189999999999998</v>
      </c>
      <c r="AQ52" s="7">
        <v>8.7959999999999994</v>
      </c>
      <c r="AR52" s="7">
        <v>9.0449999999999999</v>
      </c>
      <c r="AS52" s="7">
        <v>8.875</v>
      </c>
      <c r="AT52" s="7">
        <v>8.9280000000000008</v>
      </c>
      <c r="AU52" s="7">
        <v>9.2530000000000001</v>
      </c>
    </row>
    <row r="53" spans="1:47" x14ac:dyDescent="0.2">
      <c r="A53" s="8" t="s">
        <v>445</v>
      </c>
      <c r="B53" s="8" t="s">
        <v>446</v>
      </c>
      <c r="C53" s="7">
        <v>0.46600000000000003</v>
      </c>
      <c r="D53" s="7">
        <v>0.54500000000000004</v>
      </c>
      <c r="E53" s="7">
        <v>0.64700000000000002</v>
      </c>
      <c r="F53" s="7">
        <v>0.748</v>
      </c>
      <c r="G53" s="7">
        <v>0.878</v>
      </c>
      <c r="H53" s="7">
        <v>0.96799999999999997</v>
      </c>
      <c r="I53" s="7">
        <v>1.0509999999999999</v>
      </c>
      <c r="J53" s="7">
        <v>1.119</v>
      </c>
      <c r="K53" s="7">
        <v>1.1870000000000001</v>
      </c>
      <c r="L53" s="7">
        <v>1.2549999999999999</v>
      </c>
      <c r="M53" s="7">
        <v>1.341</v>
      </c>
      <c r="N53" s="7">
        <v>1.427</v>
      </c>
      <c r="O53" s="7">
        <v>1.506</v>
      </c>
      <c r="P53" s="7">
        <v>1.623</v>
      </c>
      <c r="Q53" s="7">
        <v>1.7</v>
      </c>
      <c r="R53" s="7">
        <v>1.7729999999999999</v>
      </c>
      <c r="S53" s="7">
        <v>1.859</v>
      </c>
      <c r="T53" s="7">
        <v>1.9330000000000001</v>
      </c>
      <c r="U53" s="7">
        <v>2.04</v>
      </c>
      <c r="V53" s="7">
        <v>2.1349999999999998</v>
      </c>
      <c r="W53" s="7">
        <v>2.226</v>
      </c>
      <c r="X53" s="7">
        <v>2.3319999999999999</v>
      </c>
      <c r="Y53" s="7">
        <v>2.472</v>
      </c>
      <c r="Z53" s="7">
        <v>2.6139999999999999</v>
      </c>
      <c r="AA53" s="7">
        <v>2.758</v>
      </c>
      <c r="AB53" s="7">
        <v>2.9039999999999999</v>
      </c>
      <c r="AC53" s="7">
        <v>3.1</v>
      </c>
      <c r="AD53" s="7">
        <v>3.3650000000000002</v>
      </c>
      <c r="AE53" s="7">
        <v>3.6709999999999998</v>
      </c>
      <c r="AF53" s="7">
        <v>3.9359999999999999</v>
      </c>
      <c r="AG53" s="7">
        <v>4.2729999999999997</v>
      </c>
      <c r="AH53" s="7">
        <v>4.4589999999999996</v>
      </c>
      <c r="AI53" s="7">
        <v>4.673</v>
      </c>
      <c r="AJ53" s="7">
        <v>4.9589999999999996</v>
      </c>
      <c r="AK53" s="7">
        <v>5.2370000000000001</v>
      </c>
      <c r="AL53" s="7">
        <v>5.4130000000000003</v>
      </c>
      <c r="AM53" s="7">
        <v>5.5970000000000004</v>
      </c>
      <c r="AN53" s="7">
        <v>5.8129999999999997</v>
      </c>
      <c r="AO53" s="7">
        <v>6.0110000000000001</v>
      </c>
      <c r="AP53" s="7">
        <v>6.1269999999999998</v>
      </c>
      <c r="AQ53" s="7">
        <v>6.2430000000000003</v>
      </c>
      <c r="AR53" s="7">
        <v>6.3780000000000001</v>
      </c>
      <c r="AS53" s="7">
        <v>6.5</v>
      </c>
      <c r="AT53" s="7">
        <v>6.7880000000000003</v>
      </c>
      <c r="AU53" s="7">
        <v>7.2309999999999999</v>
      </c>
    </row>
    <row r="54" spans="1:47" x14ac:dyDescent="0.2">
      <c r="A54" s="14" t="s">
        <v>275</v>
      </c>
      <c r="B54" s="14" t="s">
        <v>276</v>
      </c>
      <c r="C54" s="7">
        <v>49.021000000000001</v>
      </c>
      <c r="D54" s="7">
        <v>56.307000000000002</v>
      </c>
      <c r="E54" s="7">
        <v>66.962999999999994</v>
      </c>
      <c r="F54" s="7">
        <v>77.525999999999996</v>
      </c>
      <c r="G54" s="7">
        <v>90.033000000000001</v>
      </c>
      <c r="H54" s="7">
        <v>99.704999999999998</v>
      </c>
      <c r="I54" s="7">
        <v>108.081</v>
      </c>
      <c r="J54" s="7">
        <v>115.086</v>
      </c>
      <c r="K54" s="7">
        <v>122.23</v>
      </c>
      <c r="L54" s="7">
        <v>129.49299999999999</v>
      </c>
      <c r="M54" s="7">
        <v>138.47499999999999</v>
      </c>
      <c r="N54" s="7">
        <v>149.096</v>
      </c>
      <c r="O54" s="7">
        <v>159.48599999999999</v>
      </c>
      <c r="P54" s="7">
        <v>171.745</v>
      </c>
      <c r="Q54" s="7">
        <v>177.67099999999999</v>
      </c>
      <c r="R54" s="7">
        <v>181.36099999999999</v>
      </c>
      <c r="S54" s="7">
        <v>185.18299999999999</v>
      </c>
      <c r="T54" s="7">
        <v>188.34899999999999</v>
      </c>
      <c r="U54" s="7">
        <v>193.22499999999999</v>
      </c>
      <c r="V54" s="7">
        <v>198.042</v>
      </c>
      <c r="W54" s="7">
        <v>203.88900000000001</v>
      </c>
      <c r="X54" s="7">
        <v>212.24700000000001</v>
      </c>
      <c r="Y54" s="7">
        <v>226.11099999999999</v>
      </c>
      <c r="Z54" s="7">
        <v>238.49</v>
      </c>
      <c r="AA54" s="7">
        <v>249.19399999999999</v>
      </c>
      <c r="AB54" s="7">
        <v>258.56900000000002</v>
      </c>
      <c r="AC54" s="7">
        <v>271.40199999999999</v>
      </c>
      <c r="AD54" s="7">
        <v>285.82600000000002</v>
      </c>
      <c r="AE54" s="7">
        <v>304.38400000000001</v>
      </c>
      <c r="AF54" s="7">
        <v>321.86700000000002</v>
      </c>
      <c r="AG54" s="7">
        <v>341.98500000000001</v>
      </c>
      <c r="AH54" s="7">
        <v>345.87099999999998</v>
      </c>
      <c r="AI54" s="7">
        <v>354.09399999999999</v>
      </c>
      <c r="AJ54" s="7">
        <v>367.14100000000002</v>
      </c>
      <c r="AK54" s="7">
        <v>376.52199999999999</v>
      </c>
      <c r="AL54" s="7">
        <v>381.53100000000001</v>
      </c>
      <c r="AM54" s="7">
        <v>387.55900000000003</v>
      </c>
      <c r="AN54" s="7">
        <v>391.92599999999999</v>
      </c>
      <c r="AO54" s="7">
        <v>400.36099999999999</v>
      </c>
      <c r="AP54" s="7">
        <v>414.17399999999998</v>
      </c>
      <c r="AQ54" s="7">
        <v>430.56200000000001</v>
      </c>
      <c r="AR54" s="7">
        <v>450.173</v>
      </c>
      <c r="AS54" s="7">
        <v>464.08499999999998</v>
      </c>
      <c r="AT54" s="7">
        <v>489.14299999999997</v>
      </c>
      <c r="AU54" s="7">
        <v>532.54999999999995</v>
      </c>
    </row>
    <row r="56" spans="1:47" x14ac:dyDescent="0.2">
      <c r="A56" s="5" t="s">
        <v>235</v>
      </c>
    </row>
    <row r="57" spans="1:47" x14ac:dyDescent="0.2">
      <c r="A57" s="6" t="s">
        <v>447</v>
      </c>
    </row>
  </sheetData>
  <hyperlinks>
    <hyperlink ref="A56" r:id="rId1" xr:uid="{9E493F51-0209-1543-843E-9C0D12E6ED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A0E02-1B7E-734C-89EB-204739FB39DD}">
  <dimension ref="A1:BX16"/>
  <sheetViews>
    <sheetView workbookViewId="0">
      <pane xSplit="2" ySplit="5" topLeftCell="C7" activePane="bottomRight" state="frozen"/>
      <selection pane="topRight"/>
      <selection pane="bottomLeft"/>
      <selection pane="bottomRight" activeCell="A2" sqref="A2"/>
    </sheetView>
  </sheetViews>
  <sheetFormatPr baseColWidth="10" defaultColWidth="8.83203125" defaultRowHeight="15" x14ac:dyDescent="0.2"/>
  <cols>
    <col min="1" max="1" width="19.6640625" bestFit="1" customWidth="1"/>
    <col min="2" max="2" width="42.1640625" bestFit="1" customWidth="1"/>
    <col min="3" max="76" width="13" customWidth="1"/>
  </cols>
  <sheetData>
    <row r="1" spans="1:76" x14ac:dyDescent="0.2">
      <c r="A1" s="1" t="s">
        <v>506</v>
      </c>
    </row>
    <row r="2" spans="1:76" x14ac:dyDescent="0.2">
      <c r="A2" s="1" t="s">
        <v>92</v>
      </c>
    </row>
    <row r="3" spans="1:76" x14ac:dyDescent="0.2">
      <c r="A3" s="2" t="s">
        <v>0</v>
      </c>
    </row>
    <row r="5" spans="1:76" x14ac:dyDescent="0.2">
      <c r="C5" s="8" t="s">
        <v>1</v>
      </c>
      <c r="D5" s="8" t="s">
        <v>2</v>
      </c>
      <c r="E5" s="8" t="s">
        <v>3</v>
      </c>
      <c r="F5" s="8" t="s">
        <v>4</v>
      </c>
      <c r="G5" s="8" t="s">
        <v>5</v>
      </c>
      <c r="H5" s="8" t="s">
        <v>6</v>
      </c>
      <c r="I5" s="8" t="s">
        <v>7</v>
      </c>
      <c r="J5" s="8" t="s">
        <v>8</v>
      </c>
      <c r="K5" s="8" t="s">
        <v>9</v>
      </c>
      <c r="L5" s="8" t="s">
        <v>10</v>
      </c>
      <c r="M5" s="8" t="s">
        <v>11</v>
      </c>
      <c r="N5" s="8" t="s">
        <v>12</v>
      </c>
      <c r="O5" s="8" t="s">
        <v>13</v>
      </c>
      <c r="P5" s="8" t="s">
        <v>14</v>
      </c>
      <c r="Q5" s="8" t="s">
        <v>15</v>
      </c>
      <c r="R5" s="8" t="s">
        <v>16</v>
      </c>
      <c r="S5" s="8" t="s">
        <v>17</v>
      </c>
      <c r="T5" s="8" t="s">
        <v>18</v>
      </c>
      <c r="U5" s="8" t="s">
        <v>19</v>
      </c>
      <c r="V5" s="8" t="s">
        <v>20</v>
      </c>
      <c r="W5" s="8" t="s">
        <v>21</v>
      </c>
      <c r="X5" s="8" t="s">
        <v>22</v>
      </c>
      <c r="Y5" s="8" t="s">
        <v>23</v>
      </c>
      <c r="Z5" s="8" t="s">
        <v>24</v>
      </c>
      <c r="AA5" s="8" t="s">
        <v>25</v>
      </c>
      <c r="AB5" s="8" t="s">
        <v>26</v>
      </c>
      <c r="AC5" s="8" t="s">
        <v>27</v>
      </c>
      <c r="AD5" s="8" t="s">
        <v>28</v>
      </c>
      <c r="AE5" s="8" t="s">
        <v>29</v>
      </c>
      <c r="AF5" s="8" t="s">
        <v>30</v>
      </c>
      <c r="AG5" s="8" t="s">
        <v>31</v>
      </c>
      <c r="AH5" s="8" t="s">
        <v>32</v>
      </c>
      <c r="AI5" s="8" t="s">
        <v>33</v>
      </c>
      <c r="AJ5" s="8" t="s">
        <v>34</v>
      </c>
      <c r="AK5" s="8" t="s">
        <v>35</v>
      </c>
      <c r="AL5" s="8" t="s">
        <v>36</v>
      </c>
      <c r="AM5" s="8" t="s">
        <v>37</v>
      </c>
      <c r="AN5" s="8" t="s">
        <v>38</v>
      </c>
      <c r="AO5" s="8" t="s">
        <v>39</v>
      </c>
      <c r="AP5" s="8" t="s">
        <v>40</v>
      </c>
      <c r="AQ5" s="8" t="s">
        <v>41</v>
      </c>
      <c r="AR5" s="8" t="s">
        <v>42</v>
      </c>
      <c r="AS5" s="8" t="s">
        <v>43</v>
      </c>
      <c r="AT5" s="8" t="s">
        <v>44</v>
      </c>
      <c r="AU5" s="8" t="s">
        <v>45</v>
      </c>
      <c r="AV5" s="8" t="s">
        <v>46</v>
      </c>
      <c r="AW5" s="8" t="s">
        <v>47</v>
      </c>
      <c r="AX5" s="8" t="s">
        <v>48</v>
      </c>
      <c r="AY5" s="8" t="s">
        <v>49</v>
      </c>
      <c r="AZ5" s="8" t="s">
        <v>50</v>
      </c>
      <c r="BA5" s="8" t="s">
        <v>51</v>
      </c>
      <c r="BB5" s="8" t="s">
        <v>52</v>
      </c>
      <c r="BC5" s="8" t="s">
        <v>53</v>
      </c>
      <c r="BD5" s="8" t="s">
        <v>54</v>
      </c>
      <c r="BE5" s="8" t="s">
        <v>55</v>
      </c>
      <c r="BF5" s="8" t="s">
        <v>56</v>
      </c>
      <c r="BG5" s="8" t="s">
        <v>57</v>
      </c>
      <c r="BH5" s="8" t="s">
        <v>58</v>
      </c>
      <c r="BI5" s="8" t="s">
        <v>59</v>
      </c>
      <c r="BJ5" s="8" t="s">
        <v>60</v>
      </c>
      <c r="BK5" s="8" t="s">
        <v>61</v>
      </c>
      <c r="BL5" s="8" t="s">
        <v>62</v>
      </c>
      <c r="BM5" s="8" t="s">
        <v>63</v>
      </c>
      <c r="BN5" s="8" t="s">
        <v>64</v>
      </c>
      <c r="BO5" s="8" t="s">
        <v>65</v>
      </c>
      <c r="BP5" s="8" t="s">
        <v>66</v>
      </c>
      <c r="BQ5" s="8" t="s">
        <v>67</v>
      </c>
      <c r="BR5" s="8" t="s">
        <v>68</v>
      </c>
      <c r="BS5" s="8" t="s">
        <v>69</v>
      </c>
      <c r="BT5" s="8" t="s">
        <v>70</v>
      </c>
      <c r="BU5" s="8" t="s">
        <v>71</v>
      </c>
      <c r="BV5" s="8" t="s">
        <v>72</v>
      </c>
      <c r="BW5" s="8" t="s">
        <v>73</v>
      </c>
      <c r="BX5" s="8" t="s">
        <v>74</v>
      </c>
    </row>
    <row r="6" spans="1:76" ht="0" hidden="1" customHeight="1" x14ac:dyDescent="0.2">
      <c r="B6" t="s">
        <v>92</v>
      </c>
    </row>
    <row r="7" spans="1:76" x14ac:dyDescent="0.2">
      <c r="A7" s="8" t="s">
        <v>86</v>
      </c>
      <c r="B7" s="8" t="s">
        <v>87</v>
      </c>
      <c r="C7" s="7">
        <v>11.734</v>
      </c>
      <c r="D7" s="7">
        <v>13.691000000000001</v>
      </c>
      <c r="E7" s="7">
        <v>17.154</v>
      </c>
      <c r="F7" s="7">
        <v>19.893000000000001</v>
      </c>
      <c r="G7" s="7">
        <v>20.614999999999998</v>
      </c>
      <c r="H7" s="7">
        <v>21.952999999999999</v>
      </c>
      <c r="I7" s="7">
        <v>23.686</v>
      </c>
      <c r="J7" s="7">
        <v>26.172000000000001</v>
      </c>
      <c r="K7" s="7">
        <v>29.474</v>
      </c>
      <c r="L7" s="7">
        <v>34.012</v>
      </c>
      <c r="M7" s="7">
        <v>36.89</v>
      </c>
      <c r="N7" s="7">
        <v>41.073999999999998</v>
      </c>
      <c r="O7" s="7">
        <v>44.527999999999999</v>
      </c>
      <c r="P7" s="7">
        <v>49.908999999999999</v>
      </c>
      <c r="Q7" s="7">
        <v>55.81</v>
      </c>
      <c r="R7" s="7">
        <v>61.768999999999998</v>
      </c>
      <c r="S7" s="7">
        <v>66.900999999999996</v>
      </c>
      <c r="T7" s="7">
        <v>72.561999999999998</v>
      </c>
      <c r="U7" s="7">
        <v>78.739999999999995</v>
      </c>
      <c r="V7" s="7">
        <v>86.844999999999999</v>
      </c>
      <c r="W7" s="7">
        <v>98.522000000000006</v>
      </c>
      <c r="X7" s="7">
        <v>110.95699999999999</v>
      </c>
      <c r="Y7" s="7">
        <v>123.916</v>
      </c>
      <c r="Z7" s="7">
        <v>138.12700000000001</v>
      </c>
      <c r="AA7" s="7">
        <v>159.68199999999999</v>
      </c>
      <c r="AB7" s="7">
        <v>186.46899999999999</v>
      </c>
      <c r="AC7" s="7">
        <v>210.61699999999999</v>
      </c>
      <c r="AD7" s="7">
        <v>242.40299999999999</v>
      </c>
      <c r="AE7" s="7">
        <v>275.15600000000001</v>
      </c>
      <c r="AF7" s="7">
        <v>311.23399999999998</v>
      </c>
      <c r="AG7" s="7">
        <v>353.322</v>
      </c>
      <c r="AH7" s="7">
        <v>403.01499999999999</v>
      </c>
      <c r="AI7" s="7">
        <v>455.642</v>
      </c>
      <c r="AJ7" s="7">
        <v>522.80700000000002</v>
      </c>
      <c r="AK7" s="7">
        <v>580.33799999999997</v>
      </c>
      <c r="AL7" s="7">
        <v>630.70399999999995</v>
      </c>
      <c r="AM7" s="7">
        <v>674.6</v>
      </c>
      <c r="AN7" s="7">
        <v>727.08600000000001</v>
      </c>
      <c r="AO7" s="7">
        <v>763.58699999999999</v>
      </c>
      <c r="AP7" s="7">
        <v>824.62400000000002</v>
      </c>
      <c r="AQ7" s="7">
        <v>890.91499999999996</v>
      </c>
      <c r="AR7" s="7">
        <v>943.85299999999995</v>
      </c>
      <c r="AS7" s="7">
        <v>979.62300000000005</v>
      </c>
      <c r="AT7" s="7">
        <v>1019.9</v>
      </c>
      <c r="AU7" s="7">
        <v>1030.1210000000001</v>
      </c>
      <c r="AV7" s="7">
        <v>1057.1079999999999</v>
      </c>
      <c r="AW7" s="7">
        <v>1090.7</v>
      </c>
      <c r="AX7" s="7">
        <v>1116.8620000000001</v>
      </c>
      <c r="AY7" s="7">
        <v>1154.0440000000001</v>
      </c>
      <c r="AZ7" s="7">
        <v>1207.1669999999999</v>
      </c>
      <c r="BA7" s="7">
        <v>1251.4780000000001</v>
      </c>
      <c r="BB7" s="7">
        <v>1326.3409999999999</v>
      </c>
      <c r="BC7" s="7">
        <v>1384.0160000000001</v>
      </c>
      <c r="BD7" s="7">
        <v>1430.22</v>
      </c>
      <c r="BE7" s="7">
        <v>1469.2329999999999</v>
      </c>
      <c r="BF7" s="7">
        <v>1532.69</v>
      </c>
      <c r="BG7" s="7">
        <v>1586.085</v>
      </c>
      <c r="BH7" s="7">
        <v>1654.4639999999999</v>
      </c>
      <c r="BI7" s="7">
        <v>1742.5119999999999</v>
      </c>
      <c r="BJ7" s="7">
        <v>1792.8050000000001</v>
      </c>
      <c r="BK7" s="7">
        <v>1750.127</v>
      </c>
      <c r="BL7" s="7">
        <v>1797.79</v>
      </c>
      <c r="BM7" s="7">
        <v>1848.5830000000001</v>
      </c>
      <c r="BN7" s="7">
        <v>1875.325</v>
      </c>
      <c r="BO7" s="7">
        <v>1899.8409999999999</v>
      </c>
      <c r="BP7" s="7">
        <v>1927.23</v>
      </c>
      <c r="BQ7" s="7">
        <v>1967.4659999999999</v>
      </c>
      <c r="BR7" s="7">
        <v>1996.79</v>
      </c>
      <c r="BS7" s="7">
        <v>2046.1289999999999</v>
      </c>
      <c r="BT7" s="7">
        <v>2101.77</v>
      </c>
      <c r="BU7" s="7">
        <v>2169.2689999999998</v>
      </c>
      <c r="BV7" s="7">
        <v>2068.8440000000001</v>
      </c>
      <c r="BW7" s="7">
        <v>2217.8049999999998</v>
      </c>
      <c r="BX7" s="7">
        <v>2361.1799999999998</v>
      </c>
    </row>
    <row r="8" spans="1:76" x14ac:dyDescent="0.2">
      <c r="A8" s="8" t="s">
        <v>94</v>
      </c>
      <c r="B8" s="8" t="s">
        <v>95</v>
      </c>
      <c r="C8" s="7">
        <v>5.7839999999999998</v>
      </c>
      <c r="D8" s="7">
        <v>6.5110000000000001</v>
      </c>
      <c r="E8" s="7">
        <v>8.2799999999999994</v>
      </c>
      <c r="F8" s="7">
        <v>9.9149999999999991</v>
      </c>
      <c r="G8" s="7">
        <v>10.327999999999999</v>
      </c>
      <c r="H8" s="7">
        <v>11.186</v>
      </c>
      <c r="I8" s="7">
        <v>12.15</v>
      </c>
      <c r="J8" s="7">
        <v>13.709</v>
      </c>
      <c r="K8" s="7">
        <v>15.329000000000001</v>
      </c>
      <c r="L8" s="7">
        <v>17.495000000000001</v>
      </c>
      <c r="M8" s="7">
        <v>19.233000000000001</v>
      </c>
      <c r="N8" s="7">
        <v>21.004999999999999</v>
      </c>
      <c r="O8" s="7">
        <v>23.486999999999998</v>
      </c>
      <c r="P8" s="7">
        <v>26.553000000000001</v>
      </c>
      <c r="Q8" s="7">
        <v>30.396000000000001</v>
      </c>
      <c r="R8" s="7">
        <v>33.878999999999998</v>
      </c>
      <c r="S8" s="7">
        <v>36.590000000000003</v>
      </c>
      <c r="T8" s="7">
        <v>39.457999999999998</v>
      </c>
      <c r="U8" s="7">
        <v>42.670999999999999</v>
      </c>
      <c r="V8" s="7">
        <v>48.024999999999999</v>
      </c>
      <c r="W8" s="7">
        <v>54.984000000000002</v>
      </c>
      <c r="X8" s="7">
        <v>62.435000000000002</v>
      </c>
      <c r="Y8" s="7">
        <v>70.429000000000002</v>
      </c>
      <c r="Z8" s="7">
        <v>78.727999999999994</v>
      </c>
      <c r="AA8" s="7">
        <v>90.584000000000003</v>
      </c>
      <c r="AB8" s="7">
        <v>108.283</v>
      </c>
      <c r="AC8" s="7">
        <v>127.762</v>
      </c>
      <c r="AD8" s="7">
        <v>148.59200000000001</v>
      </c>
      <c r="AE8" s="7">
        <v>168.994</v>
      </c>
      <c r="AF8" s="7">
        <v>191.41399999999999</v>
      </c>
      <c r="AG8" s="7">
        <v>217.398</v>
      </c>
      <c r="AH8" s="7">
        <v>249.93899999999999</v>
      </c>
      <c r="AI8" s="7">
        <v>283.79599999999999</v>
      </c>
      <c r="AJ8" s="7">
        <v>325.57600000000002</v>
      </c>
      <c r="AK8" s="7">
        <v>357.697</v>
      </c>
      <c r="AL8" s="7">
        <v>384.137</v>
      </c>
      <c r="AM8" s="7">
        <v>406.58199999999999</v>
      </c>
      <c r="AN8" s="7">
        <v>426.65</v>
      </c>
      <c r="AO8" s="7">
        <v>445.178</v>
      </c>
      <c r="AP8" s="7">
        <v>470.14800000000002</v>
      </c>
      <c r="AQ8" s="7">
        <v>500.48700000000002</v>
      </c>
      <c r="AR8" s="7">
        <v>534.31799999999998</v>
      </c>
      <c r="AS8" s="7">
        <v>557.85400000000004</v>
      </c>
      <c r="AT8" s="7">
        <v>579.32600000000002</v>
      </c>
      <c r="AU8" s="7">
        <v>588.76300000000003</v>
      </c>
      <c r="AV8" s="7">
        <v>600.82899999999995</v>
      </c>
      <c r="AW8" s="7">
        <v>622.23400000000004</v>
      </c>
      <c r="AX8" s="7">
        <v>639.56899999999996</v>
      </c>
      <c r="AY8" s="7">
        <v>656.17700000000002</v>
      </c>
      <c r="AZ8" s="7">
        <v>681.05899999999997</v>
      </c>
      <c r="BA8" s="7">
        <v>712.45500000000004</v>
      </c>
      <c r="BB8" s="7">
        <v>751.50599999999997</v>
      </c>
      <c r="BC8" s="7">
        <v>785.43100000000004</v>
      </c>
      <c r="BD8" s="7">
        <v>817.774</v>
      </c>
      <c r="BE8" s="7">
        <v>841.72</v>
      </c>
      <c r="BF8" s="7">
        <v>871.16300000000001</v>
      </c>
      <c r="BG8" s="7">
        <v>903.16200000000003</v>
      </c>
      <c r="BH8" s="7">
        <v>942.01199999999994</v>
      </c>
      <c r="BI8" s="7">
        <v>979.93</v>
      </c>
      <c r="BJ8" s="7">
        <v>1010.192</v>
      </c>
      <c r="BK8" s="7">
        <v>1013.013</v>
      </c>
      <c r="BL8" s="7">
        <v>1040.212</v>
      </c>
      <c r="BM8" s="7">
        <v>1068.9290000000001</v>
      </c>
      <c r="BN8" s="7">
        <v>1092.356</v>
      </c>
      <c r="BO8" s="7">
        <v>1109.4680000000001</v>
      </c>
      <c r="BP8" s="7">
        <v>1126.701</v>
      </c>
      <c r="BQ8" s="7">
        <v>1141.421</v>
      </c>
      <c r="BR8" s="7">
        <v>1163.287</v>
      </c>
      <c r="BS8" s="7">
        <v>1199.8409999999999</v>
      </c>
      <c r="BT8" s="7">
        <v>1231.5329999999999</v>
      </c>
      <c r="BU8" s="7">
        <v>1242.8710000000001</v>
      </c>
      <c r="BV8" s="7">
        <v>1195.0899999999999</v>
      </c>
      <c r="BW8" s="7">
        <v>1285.617</v>
      </c>
      <c r="BX8" s="7">
        <v>1381.57</v>
      </c>
    </row>
    <row r="9" spans="1:76" x14ac:dyDescent="0.2">
      <c r="A9" s="8" t="s">
        <v>96</v>
      </c>
      <c r="B9" s="8" t="s">
        <v>505</v>
      </c>
      <c r="C9" s="7">
        <v>4.6710000000000003</v>
      </c>
      <c r="D9" s="7">
        <v>5.181</v>
      </c>
      <c r="E9" s="7">
        <v>6.6210000000000004</v>
      </c>
      <c r="F9" s="7">
        <v>7.9359999999999999</v>
      </c>
      <c r="G9" s="7">
        <v>8.2449999999999992</v>
      </c>
      <c r="H9" s="7">
        <v>8.9090000000000007</v>
      </c>
      <c r="I9" s="7">
        <v>9.6370000000000005</v>
      </c>
      <c r="J9" s="7">
        <v>10.84</v>
      </c>
      <c r="K9" s="7">
        <v>12.185</v>
      </c>
      <c r="L9" s="7">
        <v>13.914999999999999</v>
      </c>
      <c r="M9" s="7">
        <v>15.217000000000001</v>
      </c>
      <c r="N9" s="7">
        <v>16.603000000000002</v>
      </c>
      <c r="O9" s="7">
        <v>18.321000000000002</v>
      </c>
      <c r="P9" s="7">
        <v>20.619</v>
      </c>
      <c r="Q9" s="7">
        <v>23.5</v>
      </c>
      <c r="R9" s="7">
        <v>26.105</v>
      </c>
      <c r="S9" s="7">
        <v>28.045000000000002</v>
      </c>
      <c r="T9" s="7">
        <v>30.231000000000002</v>
      </c>
      <c r="U9" s="7">
        <v>32.508000000000003</v>
      </c>
      <c r="V9" s="7">
        <v>36.542000000000002</v>
      </c>
      <c r="W9" s="7">
        <v>41.704999999999998</v>
      </c>
      <c r="X9" s="7">
        <v>47.473999999999997</v>
      </c>
      <c r="Y9" s="7">
        <v>53.593000000000004</v>
      </c>
      <c r="Z9" s="7">
        <v>59.99</v>
      </c>
      <c r="AA9" s="7">
        <v>69.245999999999995</v>
      </c>
      <c r="AB9" s="7">
        <v>82.69</v>
      </c>
      <c r="AC9" s="7">
        <v>96.186999999999998</v>
      </c>
      <c r="AD9" s="7">
        <v>111.313</v>
      </c>
      <c r="AE9" s="7">
        <v>125.86499999999999</v>
      </c>
      <c r="AF9" s="7">
        <v>142.45400000000001</v>
      </c>
      <c r="AG9" s="7">
        <v>160.45699999999999</v>
      </c>
      <c r="AH9" s="7">
        <v>185.06700000000001</v>
      </c>
      <c r="AI9" s="7">
        <v>210.51900000000001</v>
      </c>
      <c r="AJ9" s="7">
        <v>239.762</v>
      </c>
      <c r="AK9" s="7">
        <v>261.64699999999999</v>
      </c>
      <c r="AL9" s="7">
        <v>279.70699999999999</v>
      </c>
      <c r="AM9" s="7">
        <v>294.83499999999998</v>
      </c>
      <c r="AN9" s="7">
        <v>309.62400000000002</v>
      </c>
      <c r="AO9" s="7">
        <v>322.3</v>
      </c>
      <c r="AP9" s="7">
        <v>339.9</v>
      </c>
      <c r="AQ9" s="7">
        <v>361.95600000000002</v>
      </c>
      <c r="AR9" s="7">
        <v>387.92899999999997</v>
      </c>
      <c r="AS9" s="7">
        <v>406.233</v>
      </c>
      <c r="AT9" s="7">
        <v>419.48</v>
      </c>
      <c r="AU9" s="7">
        <v>426.19400000000002</v>
      </c>
      <c r="AV9" s="7">
        <v>435.01499999999999</v>
      </c>
      <c r="AW9" s="7">
        <v>451.76100000000002</v>
      </c>
      <c r="AX9" s="7">
        <v>464.45100000000002</v>
      </c>
      <c r="AY9" s="7">
        <v>477.13400000000001</v>
      </c>
      <c r="AZ9" s="7">
        <v>496.54599999999999</v>
      </c>
      <c r="BA9" s="7">
        <v>519.69600000000003</v>
      </c>
      <c r="BB9" s="7">
        <v>551.74800000000005</v>
      </c>
      <c r="BC9" s="7">
        <v>578.55100000000004</v>
      </c>
      <c r="BD9" s="7">
        <v>603.13</v>
      </c>
      <c r="BE9" s="7">
        <v>618.88800000000003</v>
      </c>
      <c r="BF9" s="7">
        <v>641.67999999999995</v>
      </c>
      <c r="BG9" s="7">
        <v>665.58699999999999</v>
      </c>
      <c r="BH9" s="7">
        <v>695.31299999999999</v>
      </c>
      <c r="BI9" s="7">
        <v>723.78200000000004</v>
      </c>
      <c r="BJ9" s="7">
        <v>746.25400000000002</v>
      </c>
      <c r="BK9" s="7">
        <v>746.65800000000002</v>
      </c>
      <c r="BL9" s="7">
        <v>768.01800000000003</v>
      </c>
      <c r="BM9" s="7">
        <v>784.78300000000002</v>
      </c>
      <c r="BN9" s="7">
        <v>800.40700000000004</v>
      </c>
      <c r="BO9" s="7">
        <v>810.678</v>
      </c>
      <c r="BP9" s="7">
        <v>820.072</v>
      </c>
      <c r="BQ9" s="7">
        <v>832.68600000000004</v>
      </c>
      <c r="BR9" s="7">
        <v>850.93100000000004</v>
      </c>
      <c r="BS9" s="7">
        <v>879.42100000000005</v>
      </c>
      <c r="BT9" s="7">
        <v>903.17899999999997</v>
      </c>
      <c r="BU9" s="7">
        <v>931.77</v>
      </c>
      <c r="BV9" s="7">
        <v>894.61099999999999</v>
      </c>
      <c r="BW9" s="7">
        <v>963.51099999999997</v>
      </c>
      <c r="BX9" s="7">
        <v>1042.0619999999999</v>
      </c>
    </row>
    <row r="10" spans="1:76" x14ac:dyDescent="0.2">
      <c r="A10" s="8" t="s">
        <v>98</v>
      </c>
      <c r="B10" s="8" t="s">
        <v>493</v>
      </c>
      <c r="C10" s="7">
        <v>1.113</v>
      </c>
      <c r="D10" s="7">
        <v>1.331</v>
      </c>
      <c r="E10" s="7">
        <v>1.66</v>
      </c>
      <c r="F10" s="7">
        <v>1.98</v>
      </c>
      <c r="G10" s="7">
        <v>2.0830000000000002</v>
      </c>
      <c r="H10" s="7">
        <v>2.2770000000000001</v>
      </c>
      <c r="I10" s="7">
        <v>2.512</v>
      </c>
      <c r="J10" s="7">
        <v>2.8690000000000002</v>
      </c>
      <c r="K10" s="7">
        <v>3.1440000000000001</v>
      </c>
      <c r="L10" s="7">
        <v>3.58</v>
      </c>
      <c r="M10" s="7">
        <v>4.0170000000000003</v>
      </c>
      <c r="N10" s="7">
        <v>4.4020000000000001</v>
      </c>
      <c r="O10" s="7">
        <v>5.1660000000000004</v>
      </c>
      <c r="P10" s="7">
        <v>5.9349999999999996</v>
      </c>
      <c r="Q10" s="7">
        <v>6.8959999999999999</v>
      </c>
      <c r="R10" s="7">
        <v>7.7750000000000004</v>
      </c>
      <c r="S10" s="7">
        <v>8.5440000000000005</v>
      </c>
      <c r="T10" s="7">
        <v>9.2270000000000003</v>
      </c>
      <c r="U10" s="7">
        <v>10.162000000000001</v>
      </c>
      <c r="V10" s="7">
        <v>11.484</v>
      </c>
      <c r="W10" s="7">
        <v>13.28</v>
      </c>
      <c r="X10" s="7">
        <v>14.96</v>
      </c>
      <c r="Y10" s="7">
        <v>16.837</v>
      </c>
      <c r="Z10" s="7">
        <v>18.739000000000001</v>
      </c>
      <c r="AA10" s="7">
        <v>21.338000000000001</v>
      </c>
      <c r="AB10" s="7">
        <v>25.594000000000001</v>
      </c>
      <c r="AC10" s="7">
        <v>31.574999999999999</v>
      </c>
      <c r="AD10" s="7">
        <v>37.28</v>
      </c>
      <c r="AE10" s="7">
        <v>43.128999999999998</v>
      </c>
      <c r="AF10" s="7">
        <v>48.96</v>
      </c>
      <c r="AG10" s="7">
        <v>56.941000000000003</v>
      </c>
      <c r="AH10" s="7">
        <v>64.872</v>
      </c>
      <c r="AI10" s="7">
        <v>73.277000000000001</v>
      </c>
      <c r="AJ10" s="7">
        <v>85.813999999999993</v>
      </c>
      <c r="AK10" s="7">
        <v>96.05</v>
      </c>
      <c r="AL10" s="7">
        <v>104.43</v>
      </c>
      <c r="AM10" s="7">
        <v>111.747</v>
      </c>
      <c r="AN10" s="7">
        <v>117.026</v>
      </c>
      <c r="AO10" s="7">
        <v>122.878</v>
      </c>
      <c r="AP10" s="7">
        <v>130.24799999999999</v>
      </c>
      <c r="AQ10" s="7">
        <v>138.53100000000001</v>
      </c>
      <c r="AR10" s="7">
        <v>146.38900000000001</v>
      </c>
      <c r="AS10" s="7">
        <v>151.62100000000001</v>
      </c>
      <c r="AT10" s="7">
        <v>159.84700000000001</v>
      </c>
      <c r="AU10" s="7">
        <v>162.57</v>
      </c>
      <c r="AV10" s="7">
        <v>165.81299999999999</v>
      </c>
      <c r="AW10" s="7">
        <v>170.47300000000001</v>
      </c>
      <c r="AX10" s="7">
        <v>175.11799999999999</v>
      </c>
      <c r="AY10" s="7">
        <v>179.04400000000001</v>
      </c>
      <c r="AZ10" s="7">
        <v>184.51400000000001</v>
      </c>
      <c r="BA10" s="7">
        <v>192.76</v>
      </c>
      <c r="BB10" s="7">
        <v>199.75899999999999</v>
      </c>
      <c r="BC10" s="7">
        <v>206.88</v>
      </c>
      <c r="BD10" s="7">
        <v>214.643</v>
      </c>
      <c r="BE10" s="7">
        <v>222.83199999999999</v>
      </c>
      <c r="BF10" s="7">
        <v>229.482</v>
      </c>
      <c r="BG10" s="7">
        <v>237.57599999999999</v>
      </c>
      <c r="BH10" s="7">
        <v>246.69900000000001</v>
      </c>
      <c r="BI10" s="7">
        <v>256.149</v>
      </c>
      <c r="BJ10" s="7">
        <v>263.93900000000002</v>
      </c>
      <c r="BK10" s="7">
        <v>266.35500000000002</v>
      </c>
      <c r="BL10" s="7">
        <v>272.19400000000002</v>
      </c>
      <c r="BM10" s="7">
        <v>284.14600000000002</v>
      </c>
      <c r="BN10" s="7">
        <v>291.94900000000001</v>
      </c>
      <c r="BO10" s="7">
        <v>298.791</v>
      </c>
      <c r="BP10" s="7">
        <v>306.62900000000002</v>
      </c>
      <c r="BQ10" s="7">
        <v>308.73500000000001</v>
      </c>
      <c r="BR10" s="7">
        <v>312.35599999999999</v>
      </c>
      <c r="BS10" s="7">
        <v>320.42</v>
      </c>
      <c r="BT10" s="7">
        <v>328.35399999999998</v>
      </c>
      <c r="BU10" s="7">
        <v>311.101</v>
      </c>
      <c r="BV10" s="7">
        <v>300.48</v>
      </c>
      <c r="BW10" s="7">
        <v>322.10500000000002</v>
      </c>
      <c r="BX10" s="7">
        <v>339.50900000000001</v>
      </c>
    </row>
    <row r="11" spans="1:76" x14ac:dyDescent="0.2">
      <c r="A11" s="8" t="s">
        <v>104</v>
      </c>
      <c r="B11" s="8" t="s">
        <v>105</v>
      </c>
      <c r="C11" s="7">
        <v>0.31</v>
      </c>
      <c r="D11" s="7">
        <v>0.374</v>
      </c>
      <c r="E11" s="7">
        <v>0.46200000000000002</v>
      </c>
      <c r="F11" s="7">
        <v>0.57899999999999996</v>
      </c>
      <c r="G11" s="7">
        <v>0.61399999999999999</v>
      </c>
      <c r="H11" s="7">
        <v>0.66400000000000003</v>
      </c>
      <c r="I11" s="7">
        <v>0.73799999999999999</v>
      </c>
      <c r="J11" s="7">
        <v>0.82</v>
      </c>
      <c r="K11" s="7">
        <v>0.93700000000000006</v>
      </c>
      <c r="L11" s="7">
        <v>1.1180000000000001</v>
      </c>
      <c r="M11" s="7">
        <v>1.218</v>
      </c>
      <c r="N11" s="7">
        <v>1.391</v>
      </c>
      <c r="O11" s="7">
        <v>1.5329999999999999</v>
      </c>
      <c r="P11" s="7">
        <v>1.762</v>
      </c>
      <c r="Q11" s="7">
        <v>2.012</v>
      </c>
      <c r="R11" s="7">
        <v>2.2930000000000001</v>
      </c>
      <c r="S11" s="7">
        <v>2.504</v>
      </c>
      <c r="T11" s="7">
        <v>2.7759999999999998</v>
      </c>
      <c r="U11" s="7">
        <v>2.9140000000000001</v>
      </c>
      <c r="V11" s="7">
        <v>3.4380000000000002</v>
      </c>
      <c r="W11" s="7">
        <v>2.5739999999999998</v>
      </c>
      <c r="X11" s="7">
        <v>2.6019999999999999</v>
      </c>
      <c r="Y11" s="7">
        <v>2.8109999999999999</v>
      </c>
      <c r="Z11" s="7">
        <v>3.1349999999999998</v>
      </c>
      <c r="AA11" s="7">
        <v>4.8010000000000002</v>
      </c>
      <c r="AB11" s="7">
        <v>3.7450000000000001</v>
      </c>
      <c r="AC11" s="7">
        <v>6.2249999999999996</v>
      </c>
      <c r="AD11" s="7">
        <v>7.8819999999999997</v>
      </c>
      <c r="AE11" s="7">
        <v>8.8989999999999991</v>
      </c>
      <c r="AF11" s="7">
        <v>10.555999999999999</v>
      </c>
      <c r="AG11" s="7">
        <v>11.775</v>
      </c>
      <c r="AH11" s="7">
        <v>13.829000000000001</v>
      </c>
      <c r="AI11" s="7">
        <v>16.446000000000002</v>
      </c>
      <c r="AJ11" s="7">
        <v>19.155999999999999</v>
      </c>
      <c r="AK11" s="7">
        <v>21.527999999999999</v>
      </c>
      <c r="AL11" s="7">
        <v>25.474</v>
      </c>
      <c r="AM11" s="7">
        <v>25.649000000000001</v>
      </c>
      <c r="AN11" s="7">
        <v>27.411000000000001</v>
      </c>
      <c r="AO11" s="7">
        <v>28.521999999999998</v>
      </c>
      <c r="AP11" s="7">
        <v>30.286000000000001</v>
      </c>
      <c r="AQ11" s="7">
        <v>31.498000000000001</v>
      </c>
      <c r="AR11" s="7">
        <v>35.052</v>
      </c>
      <c r="AS11" s="7">
        <v>37.332999999999998</v>
      </c>
      <c r="AT11" s="7">
        <v>40.158999999999999</v>
      </c>
      <c r="AU11" s="7">
        <v>43.798999999999999</v>
      </c>
      <c r="AV11" s="7">
        <v>46.271000000000001</v>
      </c>
      <c r="AW11" s="7">
        <v>49.69</v>
      </c>
      <c r="AX11" s="7">
        <v>53.484999999999999</v>
      </c>
      <c r="AY11" s="7">
        <v>55.399000000000001</v>
      </c>
      <c r="AZ11" s="7">
        <v>57.558</v>
      </c>
      <c r="BA11" s="7">
        <v>59.066000000000003</v>
      </c>
      <c r="BB11" s="7">
        <v>60.12</v>
      </c>
      <c r="BC11" s="7">
        <v>61</v>
      </c>
      <c r="BD11" s="7">
        <v>63.012</v>
      </c>
      <c r="BE11" s="7">
        <v>64.820999999999998</v>
      </c>
      <c r="BF11" s="7">
        <v>69.204999999999998</v>
      </c>
      <c r="BG11" s="7">
        <v>73.358000000000004</v>
      </c>
      <c r="BH11" s="7">
        <v>75.775999999999996</v>
      </c>
      <c r="BI11" s="7">
        <v>80.593999999999994</v>
      </c>
      <c r="BJ11" s="7">
        <v>82.864000000000004</v>
      </c>
      <c r="BK11" s="7">
        <v>87.876000000000005</v>
      </c>
      <c r="BL11" s="7">
        <v>82.231999999999999</v>
      </c>
      <c r="BM11" s="7">
        <v>87.367000000000004</v>
      </c>
      <c r="BN11" s="7">
        <v>91.468000000000004</v>
      </c>
      <c r="BO11" s="7">
        <v>96.215999999999994</v>
      </c>
      <c r="BP11" s="7">
        <v>98.671000000000006</v>
      </c>
      <c r="BQ11" s="7">
        <v>100.55800000000001</v>
      </c>
      <c r="BR11" s="7">
        <v>102.657</v>
      </c>
      <c r="BS11" s="7">
        <v>105.438</v>
      </c>
      <c r="BT11" s="7">
        <v>109.059</v>
      </c>
      <c r="BU11" s="7">
        <v>119.783</v>
      </c>
      <c r="BV11" s="7">
        <v>120.694</v>
      </c>
      <c r="BW11" s="7">
        <v>113.19499999999999</v>
      </c>
      <c r="BX11" s="7">
        <v>125.246</v>
      </c>
    </row>
    <row r="12" spans="1:76" x14ac:dyDescent="0.2">
      <c r="A12" s="8" t="s">
        <v>110</v>
      </c>
      <c r="B12" s="8" t="s">
        <v>111</v>
      </c>
      <c r="C12" s="7">
        <v>-0.11</v>
      </c>
      <c r="D12" s="7">
        <v>-0.13200000000000001</v>
      </c>
      <c r="E12" s="7">
        <v>-0.14899999999999999</v>
      </c>
      <c r="F12" s="7">
        <v>-0.18099999999999999</v>
      </c>
      <c r="G12" s="7">
        <v>-0.221</v>
      </c>
      <c r="H12" s="7">
        <v>-0.26300000000000001</v>
      </c>
      <c r="I12" s="7">
        <v>-0.36399999999999999</v>
      </c>
      <c r="J12" s="7">
        <v>-0.42499999999999999</v>
      </c>
      <c r="K12" s="7">
        <v>-0.45100000000000001</v>
      </c>
      <c r="L12" s="7">
        <v>-0.45300000000000001</v>
      </c>
      <c r="M12" s="7">
        <v>-0.375</v>
      </c>
      <c r="N12" s="7">
        <v>-0.43099999999999999</v>
      </c>
      <c r="O12" s="7">
        <v>-0.55700000000000005</v>
      </c>
      <c r="P12" s="7">
        <v>-0.66200000000000003</v>
      </c>
      <c r="Q12" s="7">
        <v>-0.73899999999999999</v>
      </c>
      <c r="R12" s="7">
        <v>-0.76100000000000001</v>
      </c>
      <c r="S12" s="7">
        <v>-0.86499999999999999</v>
      </c>
      <c r="T12" s="7">
        <v>-0.95299999999999996</v>
      </c>
      <c r="U12" s="7">
        <v>-1.0169999999999999</v>
      </c>
      <c r="V12" s="7">
        <v>-1.327</v>
      </c>
      <c r="W12" s="7">
        <v>-1.365</v>
      </c>
      <c r="X12" s="7">
        <v>-1.2789999999999999</v>
      </c>
      <c r="Y12" s="7">
        <v>-1.3939999999999999</v>
      </c>
      <c r="Z12" s="7">
        <v>-1.5880000000000001</v>
      </c>
      <c r="AA12" s="7">
        <v>-1.962</v>
      </c>
      <c r="AB12" s="7">
        <v>-2.161</v>
      </c>
      <c r="AC12" s="7">
        <v>-2.8210000000000002</v>
      </c>
      <c r="AD12" s="7">
        <v>-3.343</v>
      </c>
      <c r="AE12" s="7">
        <v>-3.9319999999999999</v>
      </c>
      <c r="AF12" s="7">
        <v>-3.9220000000000002</v>
      </c>
      <c r="AG12" s="7">
        <v>-3.972</v>
      </c>
      <c r="AH12" s="7">
        <v>-5.1079999999999997</v>
      </c>
      <c r="AI12" s="7">
        <v>-6.1989999999999998</v>
      </c>
      <c r="AJ12" s="7">
        <v>-6.7450000000000001</v>
      </c>
      <c r="AK12" s="7">
        <v>-8.4</v>
      </c>
      <c r="AL12" s="7">
        <v>-11.145</v>
      </c>
      <c r="AM12" s="7">
        <v>-11.15</v>
      </c>
      <c r="AN12" s="7">
        <v>-12.762</v>
      </c>
      <c r="AO12" s="7">
        <v>-11.662000000000001</v>
      </c>
      <c r="AP12" s="7">
        <v>-10.157</v>
      </c>
      <c r="AQ12" s="7">
        <v>-9.19</v>
      </c>
      <c r="AR12" s="7">
        <v>-9.7260000000000009</v>
      </c>
      <c r="AS12" s="7">
        <v>-10.39</v>
      </c>
      <c r="AT12" s="7">
        <v>-10.706</v>
      </c>
      <c r="AU12" s="7">
        <v>-12.605</v>
      </c>
      <c r="AV12" s="7">
        <v>-12.077</v>
      </c>
      <c r="AW12" s="7">
        <v>-11.959</v>
      </c>
      <c r="AX12" s="7">
        <v>-12.738</v>
      </c>
      <c r="AY12" s="7">
        <v>-11.256</v>
      </c>
      <c r="AZ12" s="7">
        <v>-12.343999999999999</v>
      </c>
      <c r="BA12" s="7">
        <v>-12.702</v>
      </c>
      <c r="BB12" s="7">
        <v>-13.048</v>
      </c>
      <c r="BC12" s="7">
        <v>-15.326000000000001</v>
      </c>
      <c r="BD12" s="7">
        <v>-15.395</v>
      </c>
      <c r="BE12" s="7">
        <v>-16.042000000000002</v>
      </c>
      <c r="BF12" s="7">
        <v>-15.151</v>
      </c>
      <c r="BG12" s="7">
        <v>-15.449</v>
      </c>
      <c r="BH12" s="7">
        <v>-22.533000000000001</v>
      </c>
      <c r="BI12" s="7">
        <v>-23.571000000000002</v>
      </c>
      <c r="BJ12" s="7">
        <v>-25.312000000000001</v>
      </c>
      <c r="BK12" s="7">
        <v>-26.695</v>
      </c>
      <c r="BL12" s="7">
        <v>-29.655000000000001</v>
      </c>
      <c r="BM12" s="7">
        <v>-28.027999999999999</v>
      </c>
      <c r="BN12" s="7">
        <v>-28.378</v>
      </c>
      <c r="BO12" s="7">
        <v>-27.741</v>
      </c>
      <c r="BP12" s="7">
        <v>-37.628</v>
      </c>
      <c r="BQ12" s="7">
        <v>-45.369</v>
      </c>
      <c r="BR12" s="7">
        <v>-44.604999999999997</v>
      </c>
      <c r="BS12" s="7">
        <v>-45.460999999999999</v>
      </c>
      <c r="BT12" s="7">
        <v>-49.052</v>
      </c>
      <c r="BU12" s="7">
        <v>-51.542000000000002</v>
      </c>
      <c r="BV12" s="7">
        <v>-59.866</v>
      </c>
      <c r="BW12" s="7">
        <v>-66.072000000000003</v>
      </c>
      <c r="BX12" s="7">
        <v>-44.561</v>
      </c>
    </row>
    <row r="13" spans="1:76" x14ac:dyDescent="0.2">
      <c r="A13" s="8" t="s">
        <v>116</v>
      </c>
      <c r="B13" s="8" t="s">
        <v>117</v>
      </c>
      <c r="C13" s="7">
        <v>2.145</v>
      </c>
      <c r="D13" s="7">
        <v>2.7519999999999998</v>
      </c>
      <c r="E13" s="7">
        <v>3.5139999999999998</v>
      </c>
      <c r="F13" s="7">
        <v>3.8159999999999998</v>
      </c>
      <c r="G13" s="7">
        <v>4.1440000000000001</v>
      </c>
      <c r="H13" s="7">
        <v>4.3849999999999998</v>
      </c>
      <c r="I13" s="7">
        <v>4.8940000000000001</v>
      </c>
      <c r="J13" s="7">
        <v>5.4729999999999999</v>
      </c>
      <c r="K13" s="7">
        <v>6.274</v>
      </c>
      <c r="L13" s="7">
        <v>7.3330000000000002</v>
      </c>
      <c r="M13" s="7">
        <v>8.1929999999999996</v>
      </c>
      <c r="N13" s="7">
        <v>9.4580000000000002</v>
      </c>
      <c r="O13" s="7">
        <v>10.246</v>
      </c>
      <c r="P13" s="7">
        <v>10.997</v>
      </c>
      <c r="Q13" s="7">
        <v>12.308999999999999</v>
      </c>
      <c r="R13" s="7">
        <v>13.957000000000001</v>
      </c>
      <c r="S13" s="7">
        <v>15.571999999999999</v>
      </c>
      <c r="T13" s="7">
        <v>17.170000000000002</v>
      </c>
      <c r="U13" s="7">
        <v>18.971</v>
      </c>
      <c r="V13" s="7">
        <v>20.861000000000001</v>
      </c>
      <c r="W13" s="7">
        <v>25.431999999999999</v>
      </c>
      <c r="X13" s="7">
        <v>28.847000000000001</v>
      </c>
      <c r="Y13" s="7">
        <v>32.601999999999997</v>
      </c>
      <c r="Z13" s="7">
        <v>35.814</v>
      </c>
      <c r="AA13" s="7">
        <v>42.302</v>
      </c>
      <c r="AB13" s="7">
        <v>50.603000000000002</v>
      </c>
      <c r="AC13" s="7">
        <v>51.703000000000003</v>
      </c>
      <c r="AD13" s="7">
        <v>59.173999999999999</v>
      </c>
      <c r="AE13" s="7">
        <v>68.271000000000001</v>
      </c>
      <c r="AF13" s="7">
        <v>75.075000000000003</v>
      </c>
      <c r="AG13" s="7">
        <v>85.933999999999997</v>
      </c>
      <c r="AH13" s="7">
        <v>97.36</v>
      </c>
      <c r="AI13" s="7">
        <v>111.931</v>
      </c>
      <c r="AJ13" s="7">
        <v>127.77200000000001</v>
      </c>
      <c r="AK13" s="7">
        <v>147.12700000000001</v>
      </c>
      <c r="AL13" s="7">
        <v>168.40299999999999</v>
      </c>
      <c r="AM13" s="7">
        <v>186.00299999999999</v>
      </c>
      <c r="AN13" s="7">
        <v>215.15100000000001</v>
      </c>
      <c r="AO13" s="7">
        <v>230.357</v>
      </c>
      <c r="AP13" s="7">
        <v>260.76799999999997</v>
      </c>
      <c r="AQ13" s="7">
        <v>285.69799999999998</v>
      </c>
      <c r="AR13" s="7">
        <v>297.44900000000001</v>
      </c>
      <c r="AS13" s="7">
        <v>308.779</v>
      </c>
      <c r="AT13" s="7">
        <v>322.86799999999999</v>
      </c>
      <c r="AU13" s="7">
        <v>325.43799999999999</v>
      </c>
      <c r="AV13" s="7">
        <v>335.28399999999999</v>
      </c>
      <c r="AW13" s="7">
        <v>342.66</v>
      </c>
      <c r="AX13" s="7">
        <v>344.99799999999999</v>
      </c>
      <c r="AY13" s="7">
        <v>362.54</v>
      </c>
      <c r="AZ13" s="7">
        <v>385.23500000000001</v>
      </c>
      <c r="BA13" s="7">
        <v>392.07900000000001</v>
      </c>
      <c r="BB13" s="7">
        <v>421.82</v>
      </c>
      <c r="BC13" s="7">
        <v>440.99299999999999</v>
      </c>
      <c r="BD13" s="7">
        <v>449.47899999999998</v>
      </c>
      <c r="BE13" s="7">
        <v>462.49</v>
      </c>
      <c r="BF13" s="7">
        <v>487.23200000000003</v>
      </c>
      <c r="BG13" s="7">
        <v>504.654</v>
      </c>
      <c r="BH13" s="7">
        <v>534.19899999999996</v>
      </c>
      <c r="BI13" s="7">
        <v>575.93799999999999</v>
      </c>
      <c r="BJ13" s="7">
        <v>594.05499999999995</v>
      </c>
      <c r="BK13" s="7">
        <v>555.74599999999998</v>
      </c>
      <c r="BL13" s="7">
        <v>582.69200000000001</v>
      </c>
      <c r="BM13" s="7">
        <v>597.79300000000001</v>
      </c>
      <c r="BN13" s="7">
        <v>596.68499999999995</v>
      </c>
      <c r="BO13" s="7">
        <v>602.46600000000001</v>
      </c>
      <c r="BP13" s="7">
        <v>618.673</v>
      </c>
      <c r="BQ13" s="7">
        <v>650.48099999999999</v>
      </c>
      <c r="BR13" s="7">
        <v>655.32500000000005</v>
      </c>
      <c r="BS13" s="7">
        <v>664</v>
      </c>
      <c r="BT13" s="7">
        <v>684.96799999999996</v>
      </c>
      <c r="BU13" s="7">
        <v>729.81700000000001</v>
      </c>
      <c r="BV13" s="7">
        <v>685.35</v>
      </c>
      <c r="BW13" s="7">
        <v>753.37199999999996</v>
      </c>
      <c r="BX13" s="7">
        <v>762.94500000000005</v>
      </c>
    </row>
    <row r="14" spans="1:76" x14ac:dyDescent="0.2">
      <c r="A14" s="8" t="s">
        <v>120</v>
      </c>
      <c r="B14" s="8" t="s">
        <v>121</v>
      </c>
      <c r="C14" s="7">
        <v>3.605</v>
      </c>
      <c r="D14" s="7">
        <v>4.1849999999999996</v>
      </c>
      <c r="E14" s="7">
        <v>5.0469999999999997</v>
      </c>
      <c r="F14" s="7">
        <v>5.7640000000000002</v>
      </c>
      <c r="G14" s="7">
        <v>5.75</v>
      </c>
      <c r="H14" s="7">
        <v>5.98</v>
      </c>
      <c r="I14" s="7">
        <v>6.27</v>
      </c>
      <c r="J14" s="7">
        <v>6.5940000000000003</v>
      </c>
      <c r="K14" s="7">
        <v>7.3860000000000001</v>
      </c>
      <c r="L14" s="7">
        <v>8.5190000000000001</v>
      </c>
      <c r="M14" s="7">
        <v>8.6219999999999999</v>
      </c>
      <c r="N14" s="7">
        <v>9.6509999999999998</v>
      </c>
      <c r="O14" s="7">
        <v>9.8190000000000008</v>
      </c>
      <c r="P14" s="7">
        <v>11.259</v>
      </c>
      <c r="Q14" s="7">
        <v>11.831</v>
      </c>
      <c r="R14" s="7">
        <v>12.401</v>
      </c>
      <c r="S14" s="7">
        <v>13.101000000000001</v>
      </c>
      <c r="T14" s="7">
        <v>14.111000000000001</v>
      </c>
      <c r="U14" s="7">
        <v>15.201000000000001</v>
      </c>
      <c r="V14" s="7">
        <v>15.849</v>
      </c>
      <c r="W14" s="7">
        <v>16.896999999999998</v>
      </c>
      <c r="X14" s="7">
        <v>18.352</v>
      </c>
      <c r="Y14" s="7">
        <v>19.468</v>
      </c>
      <c r="Z14" s="7">
        <v>22.036999999999999</v>
      </c>
      <c r="AA14" s="7">
        <v>23.957000000000001</v>
      </c>
      <c r="AB14" s="7">
        <v>25.998999999999999</v>
      </c>
      <c r="AC14" s="7">
        <v>27.75</v>
      </c>
      <c r="AD14" s="7">
        <v>30.097999999999999</v>
      </c>
      <c r="AE14" s="7">
        <v>32.924999999999997</v>
      </c>
      <c r="AF14" s="7">
        <v>38.112000000000002</v>
      </c>
      <c r="AG14" s="7">
        <v>42.188000000000002</v>
      </c>
      <c r="AH14" s="7">
        <v>46.994999999999997</v>
      </c>
      <c r="AI14" s="7">
        <v>49.668999999999997</v>
      </c>
      <c r="AJ14" s="7">
        <v>57.048000000000002</v>
      </c>
      <c r="AK14" s="7">
        <v>62.386000000000003</v>
      </c>
      <c r="AL14" s="7">
        <v>63.835000000000001</v>
      </c>
      <c r="AM14" s="7">
        <v>67.516000000000005</v>
      </c>
      <c r="AN14" s="7">
        <v>70.637</v>
      </c>
      <c r="AO14" s="7">
        <v>71.191999999999993</v>
      </c>
      <c r="AP14" s="7">
        <v>73.578000000000003</v>
      </c>
      <c r="AQ14" s="7">
        <v>82.423000000000002</v>
      </c>
      <c r="AR14" s="7">
        <v>86.759</v>
      </c>
      <c r="AS14" s="7">
        <v>86.046999999999997</v>
      </c>
      <c r="AT14" s="7">
        <v>88.253</v>
      </c>
      <c r="AU14" s="7">
        <v>84.727000000000004</v>
      </c>
      <c r="AV14" s="7">
        <v>86.802000000000007</v>
      </c>
      <c r="AW14" s="7">
        <v>88.075000000000003</v>
      </c>
      <c r="AX14" s="7">
        <v>91.548000000000002</v>
      </c>
      <c r="AY14" s="7">
        <v>91.183999999999997</v>
      </c>
      <c r="AZ14" s="7">
        <v>95.659000000000006</v>
      </c>
      <c r="BA14" s="7">
        <v>100.58</v>
      </c>
      <c r="BB14" s="7">
        <v>105.94199999999999</v>
      </c>
      <c r="BC14" s="7">
        <v>111.917</v>
      </c>
      <c r="BD14" s="7">
        <v>115.35</v>
      </c>
      <c r="BE14" s="7">
        <v>116.244</v>
      </c>
      <c r="BF14" s="7">
        <v>120.241</v>
      </c>
      <c r="BG14" s="7">
        <v>120.35899999999999</v>
      </c>
      <c r="BH14" s="7">
        <v>125.009</v>
      </c>
      <c r="BI14" s="7">
        <v>129.62100000000001</v>
      </c>
      <c r="BJ14" s="7">
        <v>131.006</v>
      </c>
      <c r="BK14" s="7">
        <v>120.187</v>
      </c>
      <c r="BL14" s="7">
        <v>122.309</v>
      </c>
      <c r="BM14" s="7">
        <v>122.52200000000001</v>
      </c>
      <c r="BN14" s="7">
        <v>123.194</v>
      </c>
      <c r="BO14" s="7">
        <v>119.43300000000001</v>
      </c>
      <c r="BP14" s="7">
        <v>120.81399999999999</v>
      </c>
      <c r="BQ14" s="7">
        <v>120.375</v>
      </c>
      <c r="BR14" s="7">
        <v>120.126</v>
      </c>
      <c r="BS14" s="7">
        <v>122.31100000000001</v>
      </c>
      <c r="BT14" s="7">
        <v>125.258</v>
      </c>
      <c r="BU14" s="7">
        <v>128.34</v>
      </c>
      <c r="BV14" s="7">
        <v>127.57599999999999</v>
      </c>
      <c r="BW14" s="7">
        <v>131.69499999999999</v>
      </c>
      <c r="BX14" s="7">
        <v>135.97999999999999</v>
      </c>
    </row>
    <row r="16" spans="1:76" x14ac:dyDescent="0.2">
      <c r="A16" s="5" t="s">
        <v>235</v>
      </c>
      <c r="C16" s="12"/>
    </row>
  </sheetData>
  <hyperlinks>
    <hyperlink ref="A16" r:id="rId1" xr:uid="{A6C70827-2913-AE45-8CBA-88F8A83D2FE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718B-9346-C34C-865E-A0CFCCEECAE3}">
  <dimension ref="A2:BY71"/>
  <sheetViews>
    <sheetView tabSelected="1" topLeftCell="A140" workbookViewId="0">
      <selection activeCell="M151" sqref="M151"/>
    </sheetView>
  </sheetViews>
  <sheetFormatPr baseColWidth="10" defaultRowHeight="15" x14ac:dyDescent="0.2"/>
  <cols>
    <col min="1" max="1" width="36.1640625" customWidth="1"/>
    <col min="2" max="2" width="13.33203125" bestFit="1" customWidth="1"/>
    <col min="3" max="3" width="34.1640625" customWidth="1"/>
  </cols>
  <sheetData>
    <row r="2" spans="1:77" x14ac:dyDescent="0.2">
      <c r="B2" t="s">
        <v>335</v>
      </c>
      <c r="C2" t="s">
        <v>337</v>
      </c>
      <c r="D2" s="8" t="s">
        <v>1</v>
      </c>
      <c r="E2" s="8" t="s">
        <v>2</v>
      </c>
      <c r="F2" s="8" t="s">
        <v>3</v>
      </c>
      <c r="G2" s="8" t="s">
        <v>4</v>
      </c>
      <c r="H2" s="8" t="s">
        <v>5</v>
      </c>
      <c r="I2" s="8" t="s">
        <v>6</v>
      </c>
      <c r="J2" s="8" t="s">
        <v>7</v>
      </c>
      <c r="K2" s="8" t="s">
        <v>8</v>
      </c>
      <c r="L2" s="8" t="s">
        <v>9</v>
      </c>
      <c r="M2" s="8" t="s">
        <v>10</v>
      </c>
      <c r="N2" s="8" t="s">
        <v>11</v>
      </c>
      <c r="O2" s="8" t="s">
        <v>12</v>
      </c>
      <c r="P2" s="8" t="s">
        <v>13</v>
      </c>
      <c r="Q2" s="8" t="s">
        <v>14</v>
      </c>
      <c r="R2" s="8" t="s">
        <v>15</v>
      </c>
      <c r="S2" s="8" t="s">
        <v>16</v>
      </c>
      <c r="T2" s="8" t="s">
        <v>17</v>
      </c>
      <c r="U2" s="8" t="s">
        <v>18</v>
      </c>
      <c r="V2" s="8" t="s">
        <v>19</v>
      </c>
      <c r="W2" s="8" t="s">
        <v>20</v>
      </c>
      <c r="X2" s="8" t="s">
        <v>21</v>
      </c>
      <c r="Y2" s="8" t="s">
        <v>22</v>
      </c>
      <c r="Z2" s="8" t="s">
        <v>23</v>
      </c>
      <c r="AA2" s="8" t="s">
        <v>24</v>
      </c>
      <c r="AB2" s="8" t="s">
        <v>25</v>
      </c>
      <c r="AC2" s="8" t="s">
        <v>26</v>
      </c>
      <c r="AD2" s="8" t="s">
        <v>27</v>
      </c>
      <c r="AE2" s="8" t="s">
        <v>28</v>
      </c>
      <c r="AF2" s="8" t="s">
        <v>29</v>
      </c>
      <c r="AG2" s="8" t="s">
        <v>30</v>
      </c>
      <c r="AH2" s="8" t="s">
        <v>31</v>
      </c>
      <c r="AI2" s="8" t="s">
        <v>32</v>
      </c>
      <c r="AJ2" s="8" t="s">
        <v>33</v>
      </c>
      <c r="AK2" s="8" t="s">
        <v>34</v>
      </c>
      <c r="AL2" s="8" t="s">
        <v>35</v>
      </c>
      <c r="AM2" s="8" t="s">
        <v>36</v>
      </c>
      <c r="AN2" s="8" t="s">
        <v>37</v>
      </c>
      <c r="AO2" s="8" t="s">
        <v>38</v>
      </c>
      <c r="AP2" s="8" t="s">
        <v>39</v>
      </c>
      <c r="AQ2" s="8" t="s">
        <v>40</v>
      </c>
      <c r="AR2" s="8" t="s">
        <v>41</v>
      </c>
      <c r="AS2" s="8" t="s">
        <v>42</v>
      </c>
      <c r="AT2" s="8" t="s">
        <v>43</v>
      </c>
      <c r="AU2" s="8" t="s">
        <v>44</v>
      </c>
      <c r="AV2" s="8" t="s">
        <v>45</v>
      </c>
      <c r="AW2" s="8" t="s">
        <v>46</v>
      </c>
      <c r="AX2" s="8" t="s">
        <v>47</v>
      </c>
      <c r="AY2" s="8" t="s">
        <v>48</v>
      </c>
      <c r="AZ2" s="8" t="s">
        <v>49</v>
      </c>
      <c r="BA2" s="8" t="s">
        <v>50</v>
      </c>
      <c r="BB2" s="8" t="s">
        <v>51</v>
      </c>
      <c r="BC2" s="8" t="s">
        <v>52</v>
      </c>
      <c r="BD2" s="8" t="s">
        <v>53</v>
      </c>
      <c r="BE2" s="8" t="s">
        <v>54</v>
      </c>
      <c r="BF2" s="8" t="s">
        <v>55</v>
      </c>
      <c r="BG2" s="8" t="s">
        <v>56</v>
      </c>
      <c r="BH2" s="8" t="s">
        <v>57</v>
      </c>
      <c r="BI2" s="8" t="s">
        <v>58</v>
      </c>
      <c r="BJ2" s="8" t="s">
        <v>59</v>
      </c>
      <c r="BK2" s="8" t="s">
        <v>60</v>
      </c>
      <c r="BL2" s="8" t="s">
        <v>61</v>
      </c>
      <c r="BM2" s="8" t="s">
        <v>62</v>
      </c>
      <c r="BN2" s="8" t="s">
        <v>63</v>
      </c>
      <c r="BO2" s="8" t="s">
        <v>64</v>
      </c>
      <c r="BP2" s="8" t="s">
        <v>65</v>
      </c>
      <c r="BQ2" s="8" t="s">
        <v>66</v>
      </c>
      <c r="BR2" s="8" t="s">
        <v>67</v>
      </c>
      <c r="BS2" s="8" t="s">
        <v>68</v>
      </c>
      <c r="BT2" s="8" t="s">
        <v>69</v>
      </c>
      <c r="BU2" s="8" t="s">
        <v>70</v>
      </c>
      <c r="BV2" s="8" t="s">
        <v>71</v>
      </c>
      <c r="BW2" s="8" t="s">
        <v>72</v>
      </c>
      <c r="BX2" s="8" t="s">
        <v>73</v>
      </c>
      <c r="BY2" s="8" t="s">
        <v>74</v>
      </c>
    </row>
    <row r="3" spans="1:77" x14ac:dyDescent="0.2">
      <c r="A3" t="s">
        <v>334</v>
      </c>
      <c r="B3" t="s">
        <v>336</v>
      </c>
      <c r="C3" t="s">
        <v>332</v>
      </c>
      <c r="D3" cm="1">
        <f t="array" ref="D3:BY3">'T_1101 en niveau'!C8:BX8</f>
        <v>13.225</v>
      </c>
      <c r="E3">
        <v>15.513</v>
      </c>
      <c r="F3">
        <v>19.542000000000002</v>
      </c>
      <c r="G3">
        <v>22.771000000000001</v>
      </c>
      <c r="H3">
        <v>23.616</v>
      </c>
      <c r="I3">
        <v>25.082000000000001</v>
      </c>
      <c r="J3">
        <v>26.957999999999998</v>
      </c>
      <c r="K3">
        <v>29.713999999999999</v>
      </c>
      <c r="L3">
        <v>33.545000000000002</v>
      </c>
      <c r="M3">
        <v>38.728999999999999</v>
      </c>
      <c r="N3">
        <v>42.262999999999998</v>
      </c>
      <c r="O3">
        <v>46.834000000000003</v>
      </c>
      <c r="P3">
        <v>50.774999999999999</v>
      </c>
      <c r="Q3">
        <v>56.905999999999999</v>
      </c>
      <c r="R3">
        <v>63.793999999999997</v>
      </c>
      <c r="S3">
        <v>70.754999999999995</v>
      </c>
      <c r="T3">
        <v>76.421999999999997</v>
      </c>
      <c r="U3">
        <v>82.825999999999993</v>
      </c>
      <c r="V3">
        <v>89.545000000000002</v>
      </c>
      <c r="W3">
        <v>97.683000000000007</v>
      </c>
      <c r="X3">
        <v>112.366</v>
      </c>
      <c r="Y3">
        <v>125.69799999999999</v>
      </c>
      <c r="Z3">
        <v>140.19200000000001</v>
      </c>
      <c r="AA3">
        <v>156.48699999999999</v>
      </c>
      <c r="AB3">
        <v>179.495</v>
      </c>
      <c r="AC3">
        <v>209.36799999999999</v>
      </c>
      <c r="AD3">
        <v>235.876</v>
      </c>
      <c r="AE3">
        <v>272.61200000000002</v>
      </c>
      <c r="AF3">
        <v>306.80700000000002</v>
      </c>
      <c r="AG3">
        <v>348.61500000000001</v>
      </c>
      <c r="AH3">
        <v>398.21</v>
      </c>
      <c r="AI3">
        <v>451.77</v>
      </c>
      <c r="AJ3">
        <v>509.98500000000001</v>
      </c>
      <c r="AK3">
        <v>585.98900000000003</v>
      </c>
      <c r="AL3">
        <v>650.51199999999994</v>
      </c>
      <c r="AM3">
        <v>707.03</v>
      </c>
      <c r="AN3">
        <v>757.68899999999996</v>
      </c>
      <c r="AO3">
        <v>814.596</v>
      </c>
      <c r="AP3">
        <v>855.98299999999995</v>
      </c>
      <c r="AQ3">
        <v>925.21500000000003</v>
      </c>
      <c r="AR3">
        <v>997.12099999999998</v>
      </c>
      <c r="AS3">
        <v>1053.546</v>
      </c>
      <c r="AT3">
        <v>1091.7049999999999</v>
      </c>
      <c r="AU3">
        <v>1130.9829999999999</v>
      </c>
      <c r="AV3">
        <v>1142.1189999999999</v>
      </c>
      <c r="AW3">
        <v>1179.867</v>
      </c>
      <c r="AX3">
        <v>1218.2729999999999</v>
      </c>
      <c r="AY3">
        <v>1252.2660000000001</v>
      </c>
      <c r="AZ3">
        <v>1292.777</v>
      </c>
      <c r="BA3">
        <v>1351.896</v>
      </c>
      <c r="BB3">
        <v>1400.999</v>
      </c>
      <c r="BC3">
        <v>1478.585</v>
      </c>
      <c r="BD3">
        <v>1538.2</v>
      </c>
      <c r="BE3">
        <v>1587.829</v>
      </c>
      <c r="BF3">
        <v>1630.6659999999999</v>
      </c>
      <c r="BG3">
        <v>1704.019</v>
      </c>
      <c r="BH3">
        <v>1765.905</v>
      </c>
      <c r="BI3">
        <v>1848.1510000000001</v>
      </c>
      <c r="BJ3">
        <v>1941.36</v>
      </c>
      <c r="BK3">
        <v>1992.38</v>
      </c>
      <c r="BL3">
        <v>1936.422</v>
      </c>
      <c r="BM3">
        <v>1995.289</v>
      </c>
      <c r="BN3">
        <v>2058.3690000000001</v>
      </c>
      <c r="BO3">
        <v>2088.8040000000001</v>
      </c>
      <c r="BP3">
        <v>2117.19</v>
      </c>
      <c r="BQ3">
        <v>2149.7649999999999</v>
      </c>
      <c r="BR3">
        <v>2198.4319999999998</v>
      </c>
      <c r="BS3">
        <v>2234.1289999999999</v>
      </c>
      <c r="BT3">
        <v>2297.2420000000002</v>
      </c>
      <c r="BU3">
        <v>2363.306</v>
      </c>
      <c r="BV3">
        <v>2437.6350000000002</v>
      </c>
      <c r="BW3">
        <v>2317.8319999999999</v>
      </c>
      <c r="BX3">
        <v>2502.1179999999999</v>
      </c>
      <c r="BY3">
        <v>2639.0920000000001</v>
      </c>
    </row>
    <row r="4" spans="1:77" x14ac:dyDescent="0.2">
      <c r="A4" t="s">
        <v>343</v>
      </c>
      <c r="B4" t="str">
        <f>B3</f>
        <v>T_1101</v>
      </c>
      <c r="C4" t="s">
        <v>344</v>
      </c>
      <c r="D4" cm="1">
        <f t="array" ref="D4:BY4">'T_1101 en niveau'!C13:BX13+'T_1101 en niveau'!C17:BX17</f>
        <v>8.2010000000000005</v>
      </c>
      <c r="E4">
        <v>9.4580000000000002</v>
      </c>
      <c r="F4">
        <v>11.918000000000001</v>
      </c>
      <c r="G4">
        <v>13.847999999999999</v>
      </c>
      <c r="H4">
        <v>14.469999999999999</v>
      </c>
      <c r="I4">
        <v>15.23</v>
      </c>
      <c r="J4">
        <v>16.257999999999999</v>
      </c>
      <c r="K4">
        <v>18.239000000000001</v>
      </c>
      <c r="L4">
        <v>20.206999999999997</v>
      </c>
      <c r="M4">
        <v>22.8</v>
      </c>
      <c r="N4">
        <v>24.742000000000001</v>
      </c>
      <c r="O4">
        <v>26.803000000000001</v>
      </c>
      <c r="P4">
        <v>29.176000000000002</v>
      </c>
      <c r="Q4">
        <v>32.646999999999998</v>
      </c>
      <c r="R4">
        <v>36.671999999999997</v>
      </c>
      <c r="S4">
        <v>39.972000000000001</v>
      </c>
      <c r="T4">
        <v>42.620000000000005</v>
      </c>
      <c r="U4">
        <v>45.960999999999999</v>
      </c>
      <c r="V4">
        <v>49.692</v>
      </c>
      <c r="W4">
        <v>54.448</v>
      </c>
      <c r="X4">
        <v>62.073999999999998</v>
      </c>
      <c r="Y4">
        <v>68.212000000000003</v>
      </c>
      <c r="Z4">
        <v>76.118000000000009</v>
      </c>
      <c r="AA4">
        <v>84.766999999999996</v>
      </c>
      <c r="AB4">
        <v>96.084999999999994</v>
      </c>
      <c r="AC4">
        <v>112.956</v>
      </c>
      <c r="AD4">
        <v>128.68</v>
      </c>
      <c r="AE4">
        <v>148.82599999999999</v>
      </c>
      <c r="AF4">
        <v>166.97000000000003</v>
      </c>
      <c r="AG4">
        <v>188.572</v>
      </c>
      <c r="AH4">
        <v>216.16900000000001</v>
      </c>
      <c r="AI4">
        <v>247.31399999999999</v>
      </c>
      <c r="AJ4">
        <v>286.60999999999996</v>
      </c>
      <c r="AK4">
        <v>330.82400000000001</v>
      </c>
      <c r="AL4">
        <v>365.339</v>
      </c>
      <c r="AM4">
        <v>396.72199999999998</v>
      </c>
      <c r="AN4">
        <v>428.96799999999996</v>
      </c>
      <c r="AO4">
        <v>456.64699999999999</v>
      </c>
      <c r="AP4">
        <v>485.24900000000002</v>
      </c>
      <c r="AQ4">
        <v>514.59399999999994</v>
      </c>
      <c r="AR4">
        <v>551.20799999999997</v>
      </c>
      <c r="AS4">
        <v>581.61999999999989</v>
      </c>
      <c r="AT4">
        <v>601.05700000000002</v>
      </c>
      <c r="AU4">
        <v>623.29899999999998</v>
      </c>
      <c r="AV4">
        <v>632.36300000000006</v>
      </c>
      <c r="AW4">
        <v>648.95000000000005</v>
      </c>
      <c r="AX4">
        <v>666.52299999999991</v>
      </c>
      <c r="AY4">
        <v>690.32500000000005</v>
      </c>
      <c r="AZ4">
        <v>699.83399999999995</v>
      </c>
      <c r="BA4">
        <v>729.45600000000002</v>
      </c>
      <c r="BB4">
        <v>751.11799999999994</v>
      </c>
      <c r="BC4">
        <v>796.327</v>
      </c>
      <c r="BD4">
        <v>832.48599999999999</v>
      </c>
      <c r="BE4">
        <v>857.00100000000009</v>
      </c>
      <c r="BF4">
        <v>884.54499999999996</v>
      </c>
      <c r="BG4">
        <v>921.07299999999998</v>
      </c>
      <c r="BH4">
        <v>960.56200000000001</v>
      </c>
      <c r="BI4">
        <v>1002.371</v>
      </c>
      <c r="BJ4">
        <v>1050.5920000000001</v>
      </c>
      <c r="BK4">
        <v>1085.1680000000001</v>
      </c>
      <c r="BL4">
        <v>1072.3410000000001</v>
      </c>
      <c r="BM4">
        <v>1104.5060000000001</v>
      </c>
      <c r="BN4">
        <v>1131.7429999999999</v>
      </c>
      <c r="BO4">
        <v>1142.97</v>
      </c>
      <c r="BP4">
        <v>1156.741</v>
      </c>
      <c r="BQ4">
        <v>1167.5309999999999</v>
      </c>
      <c r="BR4">
        <v>1188.1699999999998</v>
      </c>
      <c r="BS4">
        <v>1212.3120000000001</v>
      </c>
      <c r="BT4">
        <v>1240.152</v>
      </c>
      <c r="BU4">
        <v>1273.3910000000001</v>
      </c>
      <c r="BV4">
        <v>1306.7959999999998</v>
      </c>
      <c r="BW4">
        <v>1233.0050000000001</v>
      </c>
      <c r="BX4">
        <v>1315.49</v>
      </c>
      <c r="BY4">
        <v>1409.0709999999999</v>
      </c>
    </row>
    <row r="5" spans="1:77" x14ac:dyDescent="0.2">
      <c r="A5" t="s">
        <v>338</v>
      </c>
      <c r="B5" t="str">
        <f>B4</f>
        <v>T_1101</v>
      </c>
      <c r="C5" t="str">
        <f>'T_1101 en niveau'!A14</f>
        <v>S13</v>
      </c>
      <c r="D5">
        <f>'T_1101 en niveau'!C14</f>
        <v>1.9690000000000001</v>
      </c>
      <c r="E5">
        <f>'T_1101 en niveau'!D14</f>
        <v>2.3330000000000002</v>
      </c>
      <c r="F5">
        <f>'T_1101 en niveau'!E14</f>
        <v>2.9380000000000002</v>
      </c>
      <c r="G5">
        <f>'T_1101 en niveau'!F14</f>
        <v>3.6520000000000001</v>
      </c>
      <c r="H5">
        <f>'T_1101 en niveau'!G14</f>
        <v>3.8940000000000001</v>
      </c>
      <c r="I5">
        <f>'T_1101 en niveau'!H14</f>
        <v>3.9729999999999999</v>
      </c>
      <c r="J5">
        <f>'T_1101 en niveau'!I14</f>
        <v>4.1310000000000002</v>
      </c>
      <c r="K5">
        <f>'T_1101 en niveau'!J14</f>
        <v>4.7539999999999996</v>
      </c>
      <c r="L5">
        <f>'T_1101 en niveau'!K14</f>
        <v>5.2279999999999998</v>
      </c>
      <c r="M5">
        <f>'T_1101 en niveau'!L14</f>
        <v>5.8659999999999997</v>
      </c>
      <c r="N5">
        <f>'T_1101 en niveau'!M14</f>
        <v>6.4729999999999999</v>
      </c>
      <c r="O5">
        <f>'T_1101 en niveau'!N14</f>
        <v>6.9119999999999999</v>
      </c>
      <c r="P5">
        <f>'T_1101 en niveau'!O14</f>
        <v>7.681</v>
      </c>
      <c r="Q5">
        <f>'T_1101 en niveau'!P14</f>
        <v>8.7859999999999996</v>
      </c>
      <c r="R5">
        <f>'T_1101 en niveau'!Q14</f>
        <v>10.086</v>
      </c>
      <c r="S5">
        <f>'T_1101 en niveau'!R14</f>
        <v>11.206</v>
      </c>
      <c r="T5">
        <f>'T_1101 en niveau'!S14</f>
        <v>12.124000000000001</v>
      </c>
      <c r="U5">
        <f>'T_1101 en niveau'!T14</f>
        <v>13.201000000000001</v>
      </c>
      <c r="V5">
        <f>'T_1101 en niveau'!U14</f>
        <v>14.464</v>
      </c>
      <c r="W5">
        <f>'T_1101 en niveau'!V14</f>
        <v>16.199000000000002</v>
      </c>
      <c r="X5">
        <f>'T_1101 en niveau'!W14</f>
        <v>18.818000000000001</v>
      </c>
      <c r="Y5">
        <f>'T_1101 en niveau'!X14</f>
        <v>21.366</v>
      </c>
      <c r="Z5">
        <f>'T_1101 en niveau'!Y14</f>
        <v>24.338000000000001</v>
      </c>
      <c r="AA5">
        <f>'T_1101 en niveau'!Z14</f>
        <v>27.234000000000002</v>
      </c>
      <c r="AB5">
        <f>'T_1101 en niveau'!AA14</f>
        <v>31.591999999999999</v>
      </c>
      <c r="AC5">
        <f>'T_1101 en niveau'!AB14</f>
        <v>37.743000000000002</v>
      </c>
      <c r="AD5">
        <f>'T_1101 en niveau'!AC14</f>
        <v>46.179000000000002</v>
      </c>
      <c r="AE5">
        <f>'T_1101 en niveau'!AD14</f>
        <v>54.189</v>
      </c>
      <c r="AF5">
        <f>'T_1101 en niveau'!AE14</f>
        <v>61.86</v>
      </c>
      <c r="AG5">
        <f>'T_1101 en niveau'!AF14</f>
        <v>71.632999999999996</v>
      </c>
      <c r="AH5">
        <f>'T_1101 en niveau'!AG14</f>
        <v>81.471000000000004</v>
      </c>
      <c r="AI5">
        <f>'T_1101 en niveau'!AH14</f>
        <v>95.08</v>
      </c>
      <c r="AJ5">
        <f>'T_1101 en niveau'!AI14</f>
        <v>110.937</v>
      </c>
      <c r="AK5">
        <f>'T_1101 en niveau'!AJ14</f>
        <v>130.09800000000001</v>
      </c>
      <c r="AL5">
        <f>'T_1101 en niveau'!AK14</f>
        <v>145.423</v>
      </c>
      <c r="AM5">
        <f>'T_1101 en niveau'!AL14</f>
        <v>159.298</v>
      </c>
      <c r="AN5">
        <f>'T_1101 en niveau'!AM14</f>
        <v>171.11699999999999</v>
      </c>
      <c r="AO5">
        <f>'T_1101 en niveau'!AN14</f>
        <v>181.70400000000001</v>
      </c>
      <c r="AP5">
        <f>'T_1101 en niveau'!AO14</f>
        <v>189.566</v>
      </c>
      <c r="AQ5">
        <f>'T_1101 en niveau'!AP14</f>
        <v>200.74600000000001</v>
      </c>
      <c r="AR5">
        <f>'T_1101 en niveau'!AQ14</f>
        <v>210.76300000000001</v>
      </c>
      <c r="AS5">
        <f>'T_1101 en niveau'!AR14</f>
        <v>223.024</v>
      </c>
      <c r="AT5">
        <f>'T_1101 en niveau'!AS14</f>
        <v>236.40899999999999</v>
      </c>
      <c r="AU5">
        <f>'T_1101 en niveau'!AT14</f>
        <v>251.74799999999999</v>
      </c>
      <c r="AV5">
        <f>'T_1101 en niveau'!AU14</f>
        <v>267.35899999999998</v>
      </c>
      <c r="AW5">
        <f>'T_1101 en niveau'!AV14</f>
        <v>273.56700000000001</v>
      </c>
      <c r="AX5">
        <f>'T_1101 en niveau'!AW14</f>
        <v>282.35500000000002</v>
      </c>
      <c r="AY5">
        <f>'T_1101 en niveau'!AX14</f>
        <v>293.90300000000002</v>
      </c>
      <c r="AZ5">
        <f>'T_1101 en niveau'!AY14</f>
        <v>302.52199999999999</v>
      </c>
      <c r="BA5">
        <f>'T_1101 en niveau'!AZ14</f>
        <v>305.73399999999998</v>
      </c>
      <c r="BB5">
        <f>'T_1101 en niveau'!BA14</f>
        <v>317.06</v>
      </c>
      <c r="BC5">
        <f>'T_1101 en niveau'!BB14</f>
        <v>330.10700000000003</v>
      </c>
      <c r="BD5">
        <f>'T_1101 en niveau'!BC14</f>
        <v>340.58699999999999</v>
      </c>
      <c r="BE5">
        <f>'T_1101 en niveau'!BD14</f>
        <v>360.77300000000002</v>
      </c>
      <c r="BF5">
        <f>'T_1101 en niveau'!BE14</f>
        <v>377.392</v>
      </c>
      <c r="BG5">
        <f>'T_1101 en niveau'!BF14</f>
        <v>392.68599999999998</v>
      </c>
      <c r="BH5">
        <f>'T_1101 en niveau'!BG14</f>
        <v>407.34199999999998</v>
      </c>
      <c r="BI5">
        <f>'T_1101 en niveau'!BH14</f>
        <v>420.62400000000002</v>
      </c>
      <c r="BJ5">
        <f>'T_1101 en niveau'!BI14</f>
        <v>435.50799999999998</v>
      </c>
      <c r="BK5">
        <f>'T_1101 en niveau'!BJ14</f>
        <v>449.53199999999998</v>
      </c>
      <c r="BL5">
        <f>'T_1101 en niveau'!BK14</f>
        <v>466.30599999999998</v>
      </c>
      <c r="BM5">
        <f>'T_1101 en niveau'!BL14</f>
        <v>478.65499999999997</v>
      </c>
      <c r="BN5">
        <f>'T_1101 en niveau'!BM14</f>
        <v>488.75</v>
      </c>
      <c r="BO5">
        <f>'T_1101 en niveau'!BN14</f>
        <v>500.279</v>
      </c>
      <c r="BP5">
        <f>'T_1101 en niveau'!BO14</f>
        <v>510.49</v>
      </c>
      <c r="BQ5">
        <f>'T_1101 en niveau'!BP14</f>
        <v>518.65</v>
      </c>
      <c r="BR5">
        <f>'T_1101 en niveau'!BQ14</f>
        <v>523.4</v>
      </c>
      <c r="BS5">
        <f>'T_1101 en niveau'!BR14</f>
        <v>530.21199999999999</v>
      </c>
      <c r="BT5">
        <f>'T_1101 en niveau'!BS14</f>
        <v>543.16</v>
      </c>
      <c r="BU5">
        <f>'T_1101 en niveau'!BT14</f>
        <v>549.97900000000004</v>
      </c>
      <c r="BV5">
        <f>'T_1101 en niveau'!BU14</f>
        <v>560.255</v>
      </c>
      <c r="BW5">
        <f>'T_1101 en niveau'!BV14</f>
        <v>575.85599999999999</v>
      </c>
      <c r="BX5">
        <f>'T_1101 en niveau'!BW14</f>
        <v>610.76300000000003</v>
      </c>
      <c r="BY5">
        <f>'T_1101 en niveau'!BX14</f>
        <v>633.62300000000005</v>
      </c>
    </row>
    <row r="6" spans="1:77" x14ac:dyDescent="0.2">
      <c r="A6" t="s">
        <v>349</v>
      </c>
      <c r="B6" t="str">
        <f>B4</f>
        <v>T_1101</v>
      </c>
      <c r="C6" t="s">
        <v>348</v>
      </c>
      <c r="D6" cm="1">
        <f t="array" ref="D6:BY6">'T_1101 en niveau'!C18:BX18+'T_1101 en niveau'!C25:BX25</f>
        <v>2.9180000000000001</v>
      </c>
      <c r="E6">
        <v>3.3520000000000003</v>
      </c>
      <c r="F6">
        <v>4.5540000000000003</v>
      </c>
      <c r="G6">
        <v>5.2040000000000006</v>
      </c>
      <c r="H6">
        <v>5.0150000000000006</v>
      </c>
      <c r="I6">
        <v>5.5209999999999999</v>
      </c>
      <c r="J6">
        <v>6.21</v>
      </c>
      <c r="K6">
        <v>6.9929999999999994</v>
      </c>
      <c r="L6">
        <v>8.4160000000000004</v>
      </c>
      <c r="M6">
        <v>10.074</v>
      </c>
      <c r="N6">
        <v>10.193</v>
      </c>
      <c r="O6">
        <v>11.932</v>
      </c>
      <c r="P6">
        <v>12.777999999999999</v>
      </c>
      <c r="Q6">
        <v>14.725999999999999</v>
      </c>
      <c r="R6">
        <v>16.524000000000001</v>
      </c>
      <c r="S6">
        <v>19.372999999999998</v>
      </c>
      <c r="T6">
        <v>20.690999999999999</v>
      </c>
      <c r="U6">
        <v>23.078000000000003</v>
      </c>
      <c r="V6">
        <v>24.965</v>
      </c>
      <c r="W6">
        <v>26.774000000000001</v>
      </c>
      <c r="X6">
        <v>31.805</v>
      </c>
      <c r="Y6">
        <v>35.309000000000005</v>
      </c>
      <c r="Z6">
        <v>38.26</v>
      </c>
      <c r="AA6">
        <v>43.117999999999995</v>
      </c>
      <c r="AB6">
        <v>50.478999999999999</v>
      </c>
      <c r="AC6">
        <v>60.748000000000005</v>
      </c>
      <c r="AD6">
        <v>58.488</v>
      </c>
      <c r="AE6">
        <v>71.867999999999995</v>
      </c>
      <c r="AF6">
        <v>78.213999999999999</v>
      </c>
      <c r="AG6">
        <v>84.449999999999989</v>
      </c>
      <c r="AH6">
        <v>98.691999999999993</v>
      </c>
      <c r="AI6">
        <v>115.97399999999999</v>
      </c>
      <c r="AJ6">
        <v>119.56099999999999</v>
      </c>
      <c r="AK6">
        <v>139.07</v>
      </c>
      <c r="AL6">
        <v>140.97800000000001</v>
      </c>
      <c r="AM6">
        <v>149.56899999999999</v>
      </c>
      <c r="AN6">
        <v>159.82499999999999</v>
      </c>
      <c r="AO6">
        <v>176.64</v>
      </c>
      <c r="AP6">
        <v>189.964</v>
      </c>
      <c r="AQ6">
        <v>215.31799999999998</v>
      </c>
      <c r="AR6">
        <v>241.22499999999999</v>
      </c>
      <c r="AS6">
        <v>256.33600000000001</v>
      </c>
      <c r="AT6">
        <v>256.88</v>
      </c>
      <c r="AU6">
        <v>247.66900000000001</v>
      </c>
      <c r="AV6">
        <v>222.53</v>
      </c>
      <c r="AW6">
        <v>239.04000000000002</v>
      </c>
      <c r="AX6">
        <v>249.20099999999999</v>
      </c>
      <c r="AY6">
        <v>245.03299999999999</v>
      </c>
      <c r="AZ6">
        <v>250.68900000000002</v>
      </c>
      <c r="BA6">
        <v>278.69599999999997</v>
      </c>
      <c r="BB6">
        <v>298.31400000000002</v>
      </c>
      <c r="BC6">
        <v>331.47500000000002</v>
      </c>
      <c r="BD6">
        <v>339.91300000000001</v>
      </c>
      <c r="BE6">
        <v>337.495</v>
      </c>
      <c r="BF6">
        <v>344.75899999999996</v>
      </c>
      <c r="BG6">
        <v>372.178</v>
      </c>
      <c r="BH6">
        <v>395.536</v>
      </c>
      <c r="BI6">
        <v>428.45100000000002</v>
      </c>
      <c r="BJ6">
        <v>468.08300000000003</v>
      </c>
      <c r="BK6">
        <v>479.84199999999998</v>
      </c>
      <c r="BL6">
        <v>412.58100000000002</v>
      </c>
      <c r="BM6">
        <v>437.21100000000001</v>
      </c>
      <c r="BN6">
        <v>477.29499999999996</v>
      </c>
      <c r="BO6">
        <v>471.90999999999997</v>
      </c>
      <c r="BP6">
        <v>471.20499999999998</v>
      </c>
      <c r="BQ6">
        <v>487.298</v>
      </c>
      <c r="BR6">
        <v>498.69799999999998</v>
      </c>
      <c r="BS6">
        <v>504.483</v>
      </c>
      <c r="BT6">
        <v>537.73</v>
      </c>
      <c r="BU6">
        <v>563.11300000000006</v>
      </c>
      <c r="BV6">
        <v>593.11099999999999</v>
      </c>
      <c r="BW6">
        <v>557.27800000000002</v>
      </c>
      <c r="BX6">
        <v>621.64300000000003</v>
      </c>
      <c r="BY6">
        <v>697.29099999999994</v>
      </c>
    </row>
    <row r="7" spans="1:77" x14ac:dyDescent="0.2">
      <c r="A7" t="s">
        <v>339</v>
      </c>
      <c r="B7" t="str">
        <f>B6</f>
        <v>T_1101</v>
      </c>
      <c r="C7" t="str">
        <f>'T_1101 en niveau'!A26</f>
        <v>P6</v>
      </c>
      <c r="D7" cm="1">
        <f t="array" ref="D7:BY7">'T_1101 en niveau'!C26:BX26</f>
        <v>1.8520000000000001</v>
      </c>
      <c r="E7">
        <v>2.3679999999999999</v>
      </c>
      <c r="F7">
        <v>3.157</v>
      </c>
      <c r="G7">
        <v>3.226</v>
      </c>
      <c r="H7">
        <v>3.1469999999999998</v>
      </c>
      <c r="I7">
        <v>3.3540000000000001</v>
      </c>
      <c r="J7">
        <v>3.5619999999999998</v>
      </c>
      <c r="K7">
        <v>3.6880000000000002</v>
      </c>
      <c r="L7">
        <v>4.2539999999999996</v>
      </c>
      <c r="M7">
        <v>4.7270000000000003</v>
      </c>
      <c r="N7">
        <v>5.8140000000000001</v>
      </c>
      <c r="O7">
        <v>6.9379999999999997</v>
      </c>
      <c r="P7">
        <v>7.3170000000000002</v>
      </c>
      <c r="Q7">
        <v>7.4969999999999999</v>
      </c>
      <c r="R7">
        <v>8.2469999999999999</v>
      </c>
      <c r="S7">
        <v>9.2650000000000006</v>
      </c>
      <c r="T7">
        <v>10.37</v>
      </c>
      <c r="U7">
        <v>11.259</v>
      </c>
      <c r="V7">
        <v>12.079000000000001</v>
      </c>
      <c r="W7">
        <v>13.242000000000001</v>
      </c>
      <c r="X7">
        <v>16.065000000000001</v>
      </c>
      <c r="Y7">
        <v>20.088000000000001</v>
      </c>
      <c r="Z7">
        <v>23.106000000000002</v>
      </c>
      <c r="AA7">
        <v>26.013000000000002</v>
      </c>
      <c r="AB7">
        <v>31.457000000000001</v>
      </c>
      <c r="AC7">
        <v>43.192999999999998</v>
      </c>
      <c r="AD7">
        <v>44.423000000000002</v>
      </c>
      <c r="AE7">
        <v>52.71</v>
      </c>
      <c r="AF7">
        <v>62.078000000000003</v>
      </c>
      <c r="AG7">
        <v>70.569000000000003</v>
      </c>
      <c r="AH7">
        <v>82.492999999999995</v>
      </c>
      <c r="AI7">
        <v>94.793000000000006</v>
      </c>
      <c r="AJ7">
        <v>112.04300000000001</v>
      </c>
      <c r="AK7">
        <v>125.39400000000001</v>
      </c>
      <c r="AL7">
        <v>145.95099999999999</v>
      </c>
      <c r="AM7">
        <v>168.524</v>
      </c>
      <c r="AN7">
        <v>176.726</v>
      </c>
      <c r="AO7">
        <v>166.04300000000001</v>
      </c>
      <c r="AP7">
        <v>167.75</v>
      </c>
      <c r="AQ7">
        <v>188.43600000000001</v>
      </c>
      <c r="AR7">
        <v>215.958</v>
      </c>
      <c r="AS7">
        <v>220.989</v>
      </c>
      <c r="AT7">
        <v>232.91399999999999</v>
      </c>
      <c r="AU7">
        <v>241.245</v>
      </c>
      <c r="AV7">
        <v>237.476</v>
      </c>
      <c r="AW7">
        <v>255.56299999999999</v>
      </c>
      <c r="AX7">
        <v>275.60899999999998</v>
      </c>
      <c r="AY7">
        <v>288.71800000000002</v>
      </c>
      <c r="AZ7">
        <v>329.95800000000003</v>
      </c>
      <c r="BA7">
        <v>353.20299999999997</v>
      </c>
      <c r="BB7">
        <v>365.33199999999999</v>
      </c>
      <c r="BC7">
        <v>422.80099999999999</v>
      </c>
      <c r="BD7">
        <v>434.786</v>
      </c>
      <c r="BE7">
        <v>437.14600000000002</v>
      </c>
      <c r="BF7">
        <v>425.79899999999998</v>
      </c>
      <c r="BG7">
        <v>451.03399999999999</v>
      </c>
      <c r="BH7">
        <v>477.37799999999999</v>
      </c>
      <c r="BI7">
        <v>516.28200000000004</v>
      </c>
      <c r="BJ7">
        <v>540.73199999999997</v>
      </c>
      <c r="BK7">
        <v>560.245</v>
      </c>
      <c r="BL7">
        <v>480.92099999999999</v>
      </c>
      <c r="BM7">
        <v>534.50400000000002</v>
      </c>
      <c r="BN7">
        <v>585.01599999999996</v>
      </c>
      <c r="BO7">
        <v>609.99400000000003</v>
      </c>
      <c r="BP7">
        <v>621.70699999999999</v>
      </c>
      <c r="BQ7">
        <v>637.76400000000001</v>
      </c>
      <c r="BR7">
        <v>672.55799999999999</v>
      </c>
      <c r="BS7">
        <v>675.76900000000001</v>
      </c>
      <c r="BT7">
        <v>710.96500000000003</v>
      </c>
      <c r="BU7">
        <v>749.49099999999999</v>
      </c>
      <c r="BV7">
        <v>770.09900000000005</v>
      </c>
      <c r="BW7">
        <v>633.41099999999994</v>
      </c>
      <c r="BX7">
        <v>751.51099999999997</v>
      </c>
      <c r="BY7">
        <v>915.40599999999995</v>
      </c>
    </row>
    <row r="8" spans="1:77" x14ac:dyDescent="0.2">
      <c r="A8" t="s">
        <v>340</v>
      </c>
      <c r="B8" t="str">
        <f>B7</f>
        <v>T_1101</v>
      </c>
      <c r="C8" t="str">
        <f>'T_1101 en niveau'!A9</f>
        <v>P7</v>
      </c>
      <c r="D8" cm="1">
        <f t="array" ref="D8:BY8">'T_1101 en niveau'!C9:BX9</f>
        <v>1.722</v>
      </c>
      <c r="E8">
        <v>2.0059999999999998</v>
      </c>
      <c r="F8">
        <v>3.0369999999999999</v>
      </c>
      <c r="G8">
        <v>3.1760000000000002</v>
      </c>
      <c r="H8">
        <v>2.9289999999999998</v>
      </c>
      <c r="I8">
        <v>3.0190000000000001</v>
      </c>
      <c r="J8">
        <v>3.23</v>
      </c>
      <c r="K8">
        <v>3.988</v>
      </c>
      <c r="L8">
        <v>4.593</v>
      </c>
      <c r="M8">
        <v>4.7770000000000001</v>
      </c>
      <c r="N8">
        <v>5.0019999999999998</v>
      </c>
      <c r="O8">
        <v>5.798</v>
      </c>
      <c r="P8">
        <v>6.2270000000000003</v>
      </c>
      <c r="Q8">
        <v>6.806</v>
      </c>
      <c r="R8">
        <v>7.8029999999999999</v>
      </c>
      <c r="S8">
        <v>9.1349999999999998</v>
      </c>
      <c r="T8">
        <v>9.4649999999999999</v>
      </c>
      <c r="U8">
        <v>10.759</v>
      </c>
      <c r="V8">
        <v>11.746</v>
      </c>
      <c r="W8">
        <v>13.079000000000001</v>
      </c>
      <c r="X8">
        <v>16.513000000000002</v>
      </c>
      <c r="Y8">
        <v>19.405000000000001</v>
      </c>
      <c r="Z8">
        <v>21.768000000000001</v>
      </c>
      <c r="AA8">
        <v>24.798999999999999</v>
      </c>
      <c r="AB8">
        <v>30.300999999999998</v>
      </c>
      <c r="AC8">
        <v>45.485999999999997</v>
      </c>
      <c r="AD8">
        <v>42.124000000000002</v>
      </c>
      <c r="AE8">
        <v>55.244</v>
      </c>
      <c r="AF8">
        <v>62.595999999999997</v>
      </c>
      <c r="AG8">
        <v>66.918999999999997</v>
      </c>
      <c r="AH8">
        <v>80.906999999999996</v>
      </c>
      <c r="AI8">
        <v>101.74</v>
      </c>
      <c r="AJ8">
        <v>119.54600000000001</v>
      </c>
      <c r="AK8">
        <v>139.78</v>
      </c>
      <c r="AL8">
        <v>147.68899999999999</v>
      </c>
      <c r="AM8">
        <v>167.61099999999999</v>
      </c>
      <c r="AN8">
        <v>179.51300000000001</v>
      </c>
      <c r="AO8">
        <v>167.029</v>
      </c>
      <c r="AP8">
        <v>177.149</v>
      </c>
      <c r="AQ8">
        <v>194.53100000000001</v>
      </c>
      <c r="AR8">
        <v>222.79300000000001</v>
      </c>
      <c r="AS8">
        <v>229.255</v>
      </c>
      <c r="AT8">
        <v>236.34100000000001</v>
      </c>
      <c r="AU8">
        <v>233.673</v>
      </c>
      <c r="AV8">
        <v>218.28800000000001</v>
      </c>
      <c r="AW8">
        <v>237.93100000000001</v>
      </c>
      <c r="AX8">
        <v>256.12</v>
      </c>
      <c r="AY8">
        <v>266.40300000000002</v>
      </c>
      <c r="AZ8">
        <v>291.00799999999998</v>
      </c>
      <c r="BA8">
        <v>316.077</v>
      </c>
      <c r="BB8">
        <v>331.81799999999998</v>
      </c>
      <c r="BC8">
        <v>403.15499999999997</v>
      </c>
      <c r="BD8">
        <v>410.59899999999999</v>
      </c>
      <c r="BE8">
        <v>405.54700000000003</v>
      </c>
      <c r="BF8">
        <v>402.54399999999998</v>
      </c>
      <c r="BG8">
        <v>433.77800000000002</v>
      </c>
      <c r="BH8">
        <v>475.87</v>
      </c>
      <c r="BI8">
        <v>520.59400000000005</v>
      </c>
      <c r="BJ8">
        <v>554.59799999999996</v>
      </c>
      <c r="BK8">
        <v>583.32299999999998</v>
      </c>
      <c r="BL8">
        <v>496.245</v>
      </c>
      <c r="BM8">
        <v>560.26700000000005</v>
      </c>
      <c r="BN8">
        <v>625.11099999999999</v>
      </c>
      <c r="BO8">
        <v>637.06500000000005</v>
      </c>
      <c r="BP8">
        <v>643.61099999999999</v>
      </c>
      <c r="BQ8">
        <v>662.38800000000003</v>
      </c>
      <c r="BR8">
        <v>685.01099999999997</v>
      </c>
      <c r="BS8">
        <v>689.28700000000003</v>
      </c>
      <c r="BT8">
        <v>735.42100000000005</v>
      </c>
      <c r="BU8">
        <v>773.375</v>
      </c>
      <c r="BV8">
        <v>793.43600000000004</v>
      </c>
      <c r="BW8">
        <v>682.70399999999995</v>
      </c>
      <c r="BX8">
        <v>798.60900000000004</v>
      </c>
      <c r="BY8">
        <v>1017.725</v>
      </c>
    </row>
    <row r="9" spans="1:77" x14ac:dyDescent="0.2">
      <c r="A9" t="s">
        <v>347</v>
      </c>
      <c r="B9" t="str">
        <f>B8</f>
        <v>T_1101</v>
      </c>
      <c r="C9" t="s">
        <v>214</v>
      </c>
      <c r="D9">
        <f>'T_1101 en niveau'!C24</f>
        <v>7.0000000000000001E-3</v>
      </c>
      <c r="E9">
        <f>'T_1101 en niveau'!D24</f>
        <v>8.0000000000000002E-3</v>
      </c>
      <c r="F9">
        <f>'T_1101 en niveau'!E24</f>
        <v>1.2999999999999999E-2</v>
      </c>
      <c r="G9">
        <f>'T_1101 en niveau'!F24</f>
        <v>1.7999999999999999E-2</v>
      </c>
      <c r="H9">
        <f>'T_1101 en niveau'!G24</f>
        <v>1.9E-2</v>
      </c>
      <c r="I9">
        <f>'T_1101 en niveau'!H24</f>
        <v>2.3E-2</v>
      </c>
      <c r="J9">
        <f>'T_1101 en niveau'!I24</f>
        <v>2.7E-2</v>
      </c>
      <c r="K9">
        <f>'T_1101 en niveau'!J24</f>
        <v>2.9000000000000001E-2</v>
      </c>
      <c r="L9">
        <f>'T_1101 en niveau'!K24</f>
        <v>3.4000000000000002E-2</v>
      </c>
      <c r="M9">
        <f>'T_1101 en niveau'!L24</f>
        <v>0.04</v>
      </c>
      <c r="N9">
        <f>'T_1101 en niveau'!M24</f>
        <v>4.2000000000000003E-2</v>
      </c>
      <c r="O9">
        <f>'T_1101 en niveau'!N24</f>
        <v>4.7E-2</v>
      </c>
      <c r="P9">
        <f>'T_1101 en niveau'!O24</f>
        <v>5.1999999999999998E-2</v>
      </c>
      <c r="Q9">
        <f>'T_1101 en niveau'!P24</f>
        <v>5.7000000000000002E-2</v>
      </c>
      <c r="R9">
        <f>'T_1101 en niveau'!Q24</f>
        <v>6.7000000000000004E-2</v>
      </c>
      <c r="S9">
        <f>'T_1101 en niveau'!R24</f>
        <v>7.3999999999999996E-2</v>
      </c>
      <c r="T9">
        <f>'T_1101 en niveau'!S24</f>
        <v>8.2000000000000003E-2</v>
      </c>
      <c r="U9">
        <f>'T_1101 en niveau'!T24</f>
        <v>8.5999999999999993E-2</v>
      </c>
      <c r="V9">
        <f>'T_1101 en niveau'!U24</f>
        <v>9.0999999999999998E-2</v>
      </c>
      <c r="W9">
        <f>'T_1101 en niveau'!V24</f>
        <v>0.1</v>
      </c>
      <c r="X9">
        <f>'T_1101 en niveau'!W24</f>
        <v>0.11700000000000001</v>
      </c>
      <c r="Y9">
        <f>'T_1101 en niveau'!X24</f>
        <v>0.128</v>
      </c>
      <c r="Z9">
        <f>'T_1101 en niveau'!Y24</f>
        <v>0.13900000000000001</v>
      </c>
      <c r="AA9">
        <f>'T_1101 en niveau'!Z24</f>
        <v>0.155</v>
      </c>
      <c r="AB9">
        <f>'T_1101 en niveau'!AA24</f>
        <v>0.184</v>
      </c>
      <c r="AC9">
        <f>'T_1101 en niveau'!AB24</f>
        <v>0.214</v>
      </c>
      <c r="AD9">
        <f>'T_1101 en niveau'!AC24</f>
        <v>0.23</v>
      </c>
      <c r="AE9">
        <f>'T_1101 en niveau'!AD24</f>
        <v>0.26300000000000001</v>
      </c>
      <c r="AF9">
        <f>'T_1101 en niveau'!AE24</f>
        <v>0.28100000000000003</v>
      </c>
      <c r="AG9">
        <f>'T_1101 en niveau'!AF24</f>
        <v>0.311</v>
      </c>
      <c r="AH9">
        <f>'T_1101 en niveau'!AG24</f>
        <v>0.29299999999999998</v>
      </c>
      <c r="AI9">
        <f>'T_1101 en niveau'!AH24</f>
        <v>0.34799999999999998</v>
      </c>
      <c r="AJ9">
        <f>'T_1101 en niveau'!AI24</f>
        <v>0.38100000000000001</v>
      </c>
      <c r="AK9">
        <f>'T_1101 en niveau'!AJ24</f>
        <v>0.38300000000000001</v>
      </c>
      <c r="AL9">
        <f>'T_1101 en niveau'!AK24</f>
        <v>0.51</v>
      </c>
      <c r="AM9">
        <f>'T_1101 en niveau'!AL24</f>
        <v>0.52800000000000002</v>
      </c>
      <c r="AN9">
        <f>'T_1101 en niveau'!AM24</f>
        <v>0.56599999999999995</v>
      </c>
      <c r="AO9">
        <f>'T_1101 en niveau'!AN24</f>
        <v>0.59099999999999997</v>
      </c>
      <c r="AP9">
        <f>'T_1101 en niveau'!AO24</f>
        <v>0.60299999999999998</v>
      </c>
      <c r="AQ9">
        <f>'T_1101 en niveau'!AP24</f>
        <v>0.65300000000000002</v>
      </c>
      <c r="AR9">
        <f>'T_1101 en niveau'!AQ24</f>
        <v>0.76</v>
      </c>
      <c r="AS9">
        <f>'T_1101 en niveau'!AR24</f>
        <v>0.83099999999999996</v>
      </c>
      <c r="AT9">
        <f>'T_1101 en niveau'!AS24</f>
        <v>0.78600000000000003</v>
      </c>
      <c r="AU9">
        <f>'T_1101 en niveau'!AT24</f>
        <v>0.69599999999999995</v>
      </c>
      <c r="AV9">
        <f>'T_1101 en niveau'!AU24</f>
        <v>0.68</v>
      </c>
      <c r="AW9">
        <f>'T_1101 en niveau'!AV24</f>
        <v>0.67800000000000005</v>
      </c>
      <c r="AX9">
        <f>'T_1101 en niveau'!AW24</f>
        <v>0.70499999999999996</v>
      </c>
      <c r="AY9">
        <f>'T_1101 en niveau'!AX24</f>
        <v>0.69</v>
      </c>
      <c r="AZ9">
        <f>'T_1101 en niveau'!AY24</f>
        <v>0.78200000000000003</v>
      </c>
      <c r="BA9">
        <f>'T_1101 en niveau'!AZ24</f>
        <v>0.88300000000000001</v>
      </c>
      <c r="BB9">
        <f>'T_1101 en niveau'!BA24</f>
        <v>0.99399999999999999</v>
      </c>
      <c r="BC9">
        <f>'T_1101 en niveau'!BB24</f>
        <v>1.0309999999999999</v>
      </c>
      <c r="BD9">
        <f>'T_1101 en niveau'!BC24</f>
        <v>1.0269999999999999</v>
      </c>
      <c r="BE9">
        <f>'T_1101 en niveau'!BD24</f>
        <v>0.96</v>
      </c>
      <c r="BF9">
        <f>'T_1101 en niveau'!BE24</f>
        <v>0.71699999999999997</v>
      </c>
      <c r="BG9">
        <f>'T_1101 en niveau'!BF24</f>
        <v>0.82599999999999996</v>
      </c>
      <c r="BH9">
        <f>'T_1101 en niveau'!BG24</f>
        <v>0.95599999999999996</v>
      </c>
      <c r="BI9">
        <f>'T_1101 en niveau'!BH24</f>
        <v>1.018</v>
      </c>
      <c r="BJ9">
        <f>'T_1101 en niveau'!BI24</f>
        <v>1.042</v>
      </c>
      <c r="BK9">
        <f>'T_1101 en niveau'!BJ24</f>
        <v>0.91700000000000004</v>
      </c>
      <c r="BL9">
        <f>'T_1101 en niveau'!BK24</f>
        <v>0.51900000000000002</v>
      </c>
      <c r="BM9">
        <f>'T_1101 en niveau'!BL24</f>
        <v>0.68100000000000005</v>
      </c>
      <c r="BN9">
        <f>'T_1101 en niveau'!BM24</f>
        <v>0.67700000000000005</v>
      </c>
      <c r="BO9">
        <f>'T_1101 en niveau'!BN24</f>
        <v>0.71599999999999997</v>
      </c>
      <c r="BP9">
        <f>'T_1101 en niveau'!BO24</f>
        <v>0.65700000000000003</v>
      </c>
      <c r="BQ9">
        <f>'T_1101 en niveau'!BP24</f>
        <v>0.91</v>
      </c>
      <c r="BR9">
        <f>'T_1101 en niveau'!BQ24</f>
        <v>0.61699999999999999</v>
      </c>
      <c r="BS9">
        <f>'T_1101 en niveau'!BR24</f>
        <v>0.64</v>
      </c>
      <c r="BT9">
        <f>'T_1101 en niveau'!BS24</f>
        <v>0.65600000000000003</v>
      </c>
      <c r="BU9">
        <f>'T_1101 en niveau'!BT24</f>
        <v>0.70699999999999996</v>
      </c>
      <c r="BV9">
        <f>'T_1101 en niveau'!BU24</f>
        <v>0.81</v>
      </c>
      <c r="BW9">
        <f>'T_1101 en niveau'!BV24</f>
        <v>0.98599999999999999</v>
      </c>
      <c r="BX9">
        <f>'T_1101 en niveau'!BW24</f>
        <v>1.321</v>
      </c>
      <c r="BY9">
        <f>'T_1101 en niveau'!BX24</f>
        <v>1.4259999999999999</v>
      </c>
    </row>
    <row r="10" spans="1:77" x14ac:dyDescent="0.2">
      <c r="A10" t="s">
        <v>89</v>
      </c>
      <c r="B10" t="s">
        <v>448</v>
      </c>
      <c r="C10" t="s">
        <v>88</v>
      </c>
      <c r="AG10" cm="1">
        <f t="array" ref="AG10:BY10">T_6461!C54:AU54</f>
        <v>49.021000000000001</v>
      </c>
      <c r="AH10">
        <v>56.307000000000002</v>
      </c>
      <c r="AI10">
        <v>66.962999999999994</v>
      </c>
      <c r="AJ10">
        <v>77.525999999999996</v>
      </c>
      <c r="AK10">
        <v>90.033000000000001</v>
      </c>
      <c r="AL10">
        <v>99.704999999999998</v>
      </c>
      <c r="AM10">
        <v>108.081</v>
      </c>
      <c r="AN10">
        <v>115.086</v>
      </c>
      <c r="AO10">
        <v>122.23</v>
      </c>
      <c r="AP10">
        <v>129.49299999999999</v>
      </c>
      <c r="AQ10">
        <v>138.47499999999999</v>
      </c>
      <c r="AR10">
        <v>149.096</v>
      </c>
      <c r="AS10">
        <v>159.48599999999999</v>
      </c>
      <c r="AT10">
        <v>171.745</v>
      </c>
      <c r="AU10">
        <v>177.67099999999999</v>
      </c>
      <c r="AV10">
        <v>181.36099999999999</v>
      </c>
      <c r="AW10">
        <v>185.18299999999999</v>
      </c>
      <c r="AX10">
        <v>188.34899999999999</v>
      </c>
      <c r="AY10">
        <v>193.22499999999999</v>
      </c>
      <c r="AZ10">
        <v>198.042</v>
      </c>
      <c r="BA10">
        <v>203.88900000000001</v>
      </c>
      <c r="BB10">
        <v>212.24700000000001</v>
      </c>
      <c r="BC10">
        <v>226.11099999999999</v>
      </c>
      <c r="BD10">
        <v>238.49</v>
      </c>
      <c r="BE10">
        <v>249.19399999999999</v>
      </c>
      <c r="BF10">
        <v>258.56900000000002</v>
      </c>
      <c r="BG10">
        <v>271.40199999999999</v>
      </c>
      <c r="BH10">
        <v>285.82600000000002</v>
      </c>
      <c r="BI10">
        <v>304.38400000000001</v>
      </c>
      <c r="BJ10">
        <v>321.86700000000002</v>
      </c>
      <c r="BK10">
        <v>341.98500000000001</v>
      </c>
      <c r="BL10">
        <v>345.87099999999998</v>
      </c>
      <c r="BM10">
        <v>354.09399999999999</v>
      </c>
      <c r="BN10">
        <v>367.14100000000002</v>
      </c>
      <c r="BO10">
        <v>376.52199999999999</v>
      </c>
      <c r="BP10">
        <v>381.53100000000001</v>
      </c>
      <c r="BQ10">
        <v>387.55900000000003</v>
      </c>
      <c r="BR10">
        <v>391.92599999999999</v>
      </c>
      <c r="BS10">
        <v>400.36099999999999</v>
      </c>
      <c r="BT10">
        <v>414.17399999999998</v>
      </c>
      <c r="BU10">
        <v>430.56200000000001</v>
      </c>
      <c r="BV10">
        <v>450.173</v>
      </c>
      <c r="BW10">
        <v>464.08499999999998</v>
      </c>
      <c r="BX10">
        <v>489.14299999999997</v>
      </c>
      <c r="BY10">
        <v>532.54999999999995</v>
      </c>
    </row>
    <row r="11" spans="1:77" x14ac:dyDescent="0.2">
      <c r="A11" t="s">
        <v>507</v>
      </c>
      <c r="B11" t="s">
        <v>508</v>
      </c>
      <c r="C11" t="str">
        <f>'T_1107 en niveau'!A7</f>
        <v>B1G</v>
      </c>
      <c r="D11" cm="1">
        <f t="array" ref="D11:BY11">'T_1107 en niveau'!C7:BX7</f>
        <v>11.734</v>
      </c>
      <c r="E11">
        <v>13.691000000000001</v>
      </c>
      <c r="F11">
        <v>17.154</v>
      </c>
      <c r="G11">
        <v>19.893000000000001</v>
      </c>
      <c r="H11">
        <v>20.614999999999998</v>
      </c>
      <c r="I11">
        <v>21.952999999999999</v>
      </c>
      <c r="J11">
        <v>23.686</v>
      </c>
      <c r="K11">
        <v>26.172000000000001</v>
      </c>
      <c r="L11">
        <v>29.474</v>
      </c>
      <c r="M11">
        <v>34.012</v>
      </c>
      <c r="N11">
        <v>36.89</v>
      </c>
      <c r="O11">
        <v>41.073999999999998</v>
      </c>
      <c r="P11">
        <v>44.527999999999999</v>
      </c>
      <c r="Q11">
        <v>49.908999999999999</v>
      </c>
      <c r="R11">
        <v>55.81</v>
      </c>
      <c r="S11">
        <v>61.768999999999998</v>
      </c>
      <c r="T11">
        <v>66.900999999999996</v>
      </c>
      <c r="U11">
        <v>72.561999999999998</v>
      </c>
      <c r="V11">
        <v>78.739999999999995</v>
      </c>
      <c r="W11">
        <v>86.844999999999999</v>
      </c>
      <c r="X11">
        <v>98.522000000000006</v>
      </c>
      <c r="Y11">
        <v>110.95699999999999</v>
      </c>
      <c r="Z11">
        <v>123.916</v>
      </c>
      <c r="AA11">
        <v>138.12700000000001</v>
      </c>
      <c r="AB11">
        <v>159.68199999999999</v>
      </c>
      <c r="AC11">
        <v>186.46899999999999</v>
      </c>
      <c r="AD11">
        <v>210.61699999999999</v>
      </c>
      <c r="AE11">
        <v>242.40299999999999</v>
      </c>
      <c r="AF11">
        <v>275.15600000000001</v>
      </c>
      <c r="AG11">
        <v>311.23399999999998</v>
      </c>
      <c r="AH11">
        <v>353.322</v>
      </c>
      <c r="AI11">
        <v>403.01499999999999</v>
      </c>
      <c r="AJ11">
        <v>455.642</v>
      </c>
      <c r="AK11">
        <v>522.80700000000002</v>
      </c>
      <c r="AL11">
        <v>580.33799999999997</v>
      </c>
      <c r="AM11">
        <v>630.70399999999995</v>
      </c>
      <c r="AN11">
        <v>674.6</v>
      </c>
      <c r="AO11">
        <v>727.08600000000001</v>
      </c>
      <c r="AP11">
        <v>763.58699999999999</v>
      </c>
      <c r="AQ11">
        <v>824.62400000000002</v>
      </c>
      <c r="AR11">
        <v>890.91499999999996</v>
      </c>
      <c r="AS11">
        <v>943.85299999999995</v>
      </c>
      <c r="AT11">
        <v>979.62300000000005</v>
      </c>
      <c r="AU11">
        <v>1019.9</v>
      </c>
      <c r="AV11">
        <v>1030.1210000000001</v>
      </c>
      <c r="AW11">
        <v>1057.1079999999999</v>
      </c>
      <c r="AX11">
        <v>1090.7</v>
      </c>
      <c r="AY11">
        <v>1116.8620000000001</v>
      </c>
      <c r="AZ11">
        <v>1154.0440000000001</v>
      </c>
      <c r="BA11">
        <v>1207.1669999999999</v>
      </c>
      <c r="BB11">
        <v>1251.4780000000001</v>
      </c>
      <c r="BC11">
        <v>1326.3409999999999</v>
      </c>
      <c r="BD11">
        <v>1384.0160000000001</v>
      </c>
      <c r="BE11">
        <v>1430.22</v>
      </c>
      <c r="BF11">
        <v>1469.2329999999999</v>
      </c>
      <c r="BG11">
        <v>1532.69</v>
      </c>
      <c r="BH11">
        <v>1586.085</v>
      </c>
      <c r="BI11">
        <v>1654.4639999999999</v>
      </c>
      <c r="BJ11">
        <v>1742.5119999999999</v>
      </c>
      <c r="BK11">
        <v>1792.8050000000001</v>
      </c>
      <c r="BL11">
        <v>1750.127</v>
      </c>
      <c r="BM11">
        <v>1797.79</v>
      </c>
      <c r="BN11">
        <v>1848.5830000000001</v>
      </c>
      <c r="BO11">
        <v>1875.325</v>
      </c>
      <c r="BP11">
        <v>1899.8409999999999</v>
      </c>
      <c r="BQ11">
        <v>1927.23</v>
      </c>
      <c r="BR11">
        <v>1967.4659999999999</v>
      </c>
      <c r="BS11">
        <v>1996.79</v>
      </c>
      <c r="BT11">
        <v>2046.1289999999999</v>
      </c>
      <c r="BU11">
        <v>2101.77</v>
      </c>
      <c r="BV11">
        <v>2169.2689999999998</v>
      </c>
      <c r="BW11">
        <v>2068.8440000000001</v>
      </c>
      <c r="BX11">
        <v>2217.8049999999998</v>
      </c>
      <c r="BY11">
        <v>2361.1799999999998</v>
      </c>
    </row>
    <row r="12" spans="1:77" x14ac:dyDescent="0.2">
      <c r="A12" t="s">
        <v>509</v>
      </c>
      <c r="B12" t="s">
        <v>508</v>
      </c>
      <c r="C12" t="str">
        <f>'T_1107 en niveau'!A8</f>
        <v>D1</v>
      </c>
      <c r="D12" cm="1">
        <f t="array" ref="D12:BY12">'T_1107 en niveau'!C8:BX8</f>
        <v>5.7839999999999998</v>
      </c>
      <c r="E12">
        <v>6.5110000000000001</v>
      </c>
      <c r="F12">
        <v>8.2799999999999994</v>
      </c>
      <c r="G12">
        <v>9.9149999999999991</v>
      </c>
      <c r="H12">
        <v>10.327999999999999</v>
      </c>
      <c r="I12">
        <v>11.186</v>
      </c>
      <c r="J12">
        <v>12.15</v>
      </c>
      <c r="K12">
        <v>13.709</v>
      </c>
      <c r="L12">
        <v>15.329000000000001</v>
      </c>
      <c r="M12">
        <v>17.495000000000001</v>
      </c>
      <c r="N12">
        <v>19.233000000000001</v>
      </c>
      <c r="O12">
        <v>21.004999999999999</v>
      </c>
      <c r="P12">
        <v>23.486999999999998</v>
      </c>
      <c r="Q12">
        <v>26.553000000000001</v>
      </c>
      <c r="R12">
        <v>30.396000000000001</v>
      </c>
      <c r="S12">
        <v>33.878999999999998</v>
      </c>
      <c r="T12">
        <v>36.590000000000003</v>
      </c>
      <c r="U12">
        <v>39.457999999999998</v>
      </c>
      <c r="V12">
        <v>42.670999999999999</v>
      </c>
      <c r="W12">
        <v>48.024999999999999</v>
      </c>
      <c r="X12">
        <v>54.984000000000002</v>
      </c>
      <c r="Y12">
        <v>62.435000000000002</v>
      </c>
      <c r="Z12">
        <v>70.429000000000002</v>
      </c>
      <c r="AA12">
        <v>78.727999999999994</v>
      </c>
      <c r="AB12">
        <v>90.584000000000003</v>
      </c>
      <c r="AC12">
        <v>108.283</v>
      </c>
      <c r="AD12">
        <v>127.762</v>
      </c>
      <c r="AE12">
        <v>148.59200000000001</v>
      </c>
      <c r="AF12">
        <v>168.994</v>
      </c>
      <c r="AG12">
        <v>191.41399999999999</v>
      </c>
      <c r="AH12">
        <v>217.398</v>
      </c>
      <c r="AI12">
        <v>249.93899999999999</v>
      </c>
      <c r="AJ12">
        <v>283.79599999999999</v>
      </c>
      <c r="AK12">
        <v>325.57600000000002</v>
      </c>
      <c r="AL12">
        <v>357.697</v>
      </c>
      <c r="AM12">
        <v>384.137</v>
      </c>
      <c r="AN12">
        <v>406.58199999999999</v>
      </c>
      <c r="AO12">
        <v>426.65</v>
      </c>
      <c r="AP12">
        <v>445.178</v>
      </c>
      <c r="AQ12">
        <v>470.14800000000002</v>
      </c>
      <c r="AR12">
        <v>500.48700000000002</v>
      </c>
      <c r="AS12">
        <v>534.31799999999998</v>
      </c>
      <c r="AT12">
        <v>557.85400000000004</v>
      </c>
      <c r="AU12">
        <v>579.32600000000002</v>
      </c>
      <c r="AV12">
        <v>588.76300000000003</v>
      </c>
      <c r="AW12">
        <v>600.82899999999995</v>
      </c>
      <c r="AX12">
        <v>622.23400000000004</v>
      </c>
      <c r="AY12">
        <v>639.56899999999996</v>
      </c>
      <c r="AZ12">
        <v>656.17700000000002</v>
      </c>
      <c r="BA12">
        <v>681.05899999999997</v>
      </c>
      <c r="BB12">
        <v>712.45500000000004</v>
      </c>
      <c r="BC12">
        <v>751.50599999999997</v>
      </c>
      <c r="BD12">
        <v>785.43100000000004</v>
      </c>
      <c r="BE12">
        <v>817.774</v>
      </c>
      <c r="BF12">
        <v>841.72</v>
      </c>
      <c r="BG12">
        <v>871.16300000000001</v>
      </c>
      <c r="BH12">
        <v>903.16200000000003</v>
      </c>
      <c r="BI12">
        <v>942.01199999999994</v>
      </c>
      <c r="BJ12">
        <v>979.93</v>
      </c>
      <c r="BK12">
        <v>1010.192</v>
      </c>
      <c r="BL12">
        <v>1013.013</v>
      </c>
      <c r="BM12">
        <v>1040.212</v>
      </c>
      <c r="BN12">
        <v>1068.9290000000001</v>
      </c>
      <c r="BO12">
        <v>1092.356</v>
      </c>
      <c r="BP12">
        <v>1109.4680000000001</v>
      </c>
      <c r="BQ12">
        <v>1126.701</v>
      </c>
      <c r="BR12">
        <v>1141.421</v>
      </c>
      <c r="BS12">
        <v>1163.287</v>
      </c>
      <c r="BT12">
        <v>1199.8409999999999</v>
      </c>
      <c r="BU12">
        <v>1231.5329999999999</v>
      </c>
      <c r="BV12">
        <v>1242.8710000000001</v>
      </c>
      <c r="BW12">
        <v>1195.0899999999999</v>
      </c>
      <c r="BX12">
        <v>1285.617</v>
      </c>
      <c r="BY12">
        <v>1381.57</v>
      </c>
    </row>
    <row r="13" spans="1:77" x14ac:dyDescent="0.2">
      <c r="A13" t="s">
        <v>510</v>
      </c>
      <c r="B13" t="s">
        <v>508</v>
      </c>
      <c r="C13" t="s">
        <v>511</v>
      </c>
      <c r="D13" cm="1">
        <f t="array" ref="D13:BY13">'T_1107 en niveau'!C13:BX13+'T_1107 en niveau'!C14:BX14</f>
        <v>5.75</v>
      </c>
      <c r="E13">
        <v>6.9369999999999994</v>
      </c>
      <c r="F13">
        <v>8.5609999999999999</v>
      </c>
      <c r="G13">
        <v>9.58</v>
      </c>
      <c r="H13">
        <v>9.8940000000000001</v>
      </c>
      <c r="I13">
        <v>10.365</v>
      </c>
      <c r="J13">
        <v>11.164</v>
      </c>
      <c r="K13">
        <v>12.067</v>
      </c>
      <c r="L13">
        <v>13.66</v>
      </c>
      <c r="M13">
        <v>15.852</v>
      </c>
      <c r="N13">
        <v>16.814999999999998</v>
      </c>
      <c r="O13">
        <v>19.109000000000002</v>
      </c>
      <c r="P13">
        <v>20.065000000000001</v>
      </c>
      <c r="Q13">
        <v>22.256</v>
      </c>
      <c r="R13">
        <v>24.14</v>
      </c>
      <c r="S13">
        <v>26.358000000000001</v>
      </c>
      <c r="T13">
        <v>28.673000000000002</v>
      </c>
      <c r="U13">
        <v>31.281000000000002</v>
      </c>
      <c r="V13">
        <v>34.171999999999997</v>
      </c>
      <c r="W13">
        <v>36.71</v>
      </c>
      <c r="X13">
        <v>42.328999999999994</v>
      </c>
      <c r="Y13">
        <v>47.198999999999998</v>
      </c>
      <c r="Z13">
        <v>52.069999999999993</v>
      </c>
      <c r="AA13">
        <v>57.850999999999999</v>
      </c>
      <c r="AB13">
        <v>66.259</v>
      </c>
      <c r="AC13">
        <v>76.602000000000004</v>
      </c>
      <c r="AD13">
        <v>79.453000000000003</v>
      </c>
      <c r="AE13">
        <v>89.271999999999991</v>
      </c>
      <c r="AF13">
        <v>101.196</v>
      </c>
      <c r="AG13">
        <v>113.18700000000001</v>
      </c>
      <c r="AH13">
        <v>128.12200000000001</v>
      </c>
      <c r="AI13">
        <v>144.35499999999999</v>
      </c>
      <c r="AJ13">
        <v>161.6</v>
      </c>
      <c r="AK13">
        <v>184.82</v>
      </c>
      <c r="AL13">
        <v>209.51300000000001</v>
      </c>
      <c r="AM13">
        <v>232.238</v>
      </c>
      <c r="AN13">
        <v>253.51900000000001</v>
      </c>
      <c r="AO13">
        <v>285.78800000000001</v>
      </c>
      <c r="AP13">
        <v>301.54899999999998</v>
      </c>
      <c r="AQ13">
        <v>334.346</v>
      </c>
      <c r="AR13">
        <v>368.12099999999998</v>
      </c>
      <c r="AS13">
        <v>384.20800000000003</v>
      </c>
      <c r="AT13">
        <v>394.82600000000002</v>
      </c>
      <c r="AU13">
        <v>411.12099999999998</v>
      </c>
      <c r="AV13">
        <v>410.16499999999996</v>
      </c>
      <c r="AW13">
        <v>422.08600000000001</v>
      </c>
      <c r="AX13">
        <v>430.73500000000001</v>
      </c>
      <c r="AY13">
        <v>436.54599999999999</v>
      </c>
      <c r="AZ13">
        <v>453.72400000000005</v>
      </c>
      <c r="BA13">
        <v>480.89400000000001</v>
      </c>
      <c r="BB13">
        <v>492.65899999999999</v>
      </c>
      <c r="BC13">
        <v>527.76199999999994</v>
      </c>
      <c r="BD13">
        <v>552.91</v>
      </c>
      <c r="BE13">
        <v>564.82899999999995</v>
      </c>
      <c r="BF13">
        <v>578.73400000000004</v>
      </c>
      <c r="BG13">
        <v>607.47300000000007</v>
      </c>
      <c r="BH13">
        <v>625.01300000000003</v>
      </c>
      <c r="BI13">
        <v>659.20799999999997</v>
      </c>
      <c r="BJ13">
        <v>705.55899999999997</v>
      </c>
      <c r="BK13">
        <v>725.06099999999992</v>
      </c>
      <c r="BL13">
        <v>675.93299999999999</v>
      </c>
      <c r="BM13">
        <v>705.00099999999998</v>
      </c>
      <c r="BN13">
        <v>720.31500000000005</v>
      </c>
      <c r="BO13">
        <v>719.87899999999991</v>
      </c>
      <c r="BP13">
        <v>721.899</v>
      </c>
      <c r="BQ13">
        <v>739.48699999999997</v>
      </c>
      <c r="BR13">
        <v>770.85599999999999</v>
      </c>
      <c r="BS13">
        <v>775.45100000000002</v>
      </c>
      <c r="BT13">
        <v>786.31100000000004</v>
      </c>
      <c r="BU13">
        <v>810.226</v>
      </c>
      <c r="BV13">
        <v>858.15700000000004</v>
      </c>
      <c r="BW13">
        <v>812.92600000000004</v>
      </c>
      <c r="BX13">
        <v>885.06700000000001</v>
      </c>
      <c r="BY13">
        <v>898.92500000000007</v>
      </c>
    </row>
    <row r="14" spans="1:77" x14ac:dyDescent="0.2">
      <c r="A14" t="s">
        <v>515</v>
      </c>
      <c r="B14" t="s">
        <v>508</v>
      </c>
      <c r="C14" t="s">
        <v>516</v>
      </c>
      <c r="D14">
        <f>'T_1107 en niveau'!C11+'T_1107 en niveau'!C12</f>
        <v>0.2</v>
      </c>
      <c r="E14">
        <f>'T_1107 en niveau'!D11+'T_1107 en niveau'!D12</f>
        <v>0.24199999999999999</v>
      </c>
      <c r="F14">
        <f>'T_1107 en niveau'!E11+'T_1107 en niveau'!E12</f>
        <v>0.31300000000000006</v>
      </c>
      <c r="G14">
        <f>'T_1107 en niveau'!F11+'T_1107 en niveau'!F12</f>
        <v>0.39799999999999996</v>
      </c>
      <c r="H14">
        <f>'T_1107 en niveau'!G11+'T_1107 en niveau'!G12</f>
        <v>0.39300000000000002</v>
      </c>
      <c r="I14">
        <f>'T_1107 en niveau'!H11+'T_1107 en niveau'!H12</f>
        <v>0.40100000000000002</v>
      </c>
      <c r="J14">
        <f>'T_1107 en niveau'!I11+'T_1107 en niveau'!I12</f>
        <v>0.374</v>
      </c>
      <c r="K14">
        <f>'T_1107 en niveau'!J11+'T_1107 en niveau'!J12</f>
        <v>0.39499999999999996</v>
      </c>
      <c r="L14">
        <f>'T_1107 en niveau'!K11+'T_1107 en niveau'!K12</f>
        <v>0.48600000000000004</v>
      </c>
      <c r="M14">
        <f>'T_1107 en niveau'!L11+'T_1107 en niveau'!L12</f>
        <v>0.66500000000000004</v>
      </c>
      <c r="N14">
        <f>'T_1107 en niveau'!M11+'T_1107 en niveau'!M12</f>
        <v>0.84299999999999997</v>
      </c>
      <c r="O14">
        <f>'T_1107 en niveau'!N11+'T_1107 en niveau'!N12</f>
        <v>0.96</v>
      </c>
      <c r="P14">
        <f>'T_1107 en niveau'!O11+'T_1107 en niveau'!O12</f>
        <v>0.97599999999999987</v>
      </c>
      <c r="Q14">
        <f>'T_1107 en niveau'!P11+'T_1107 en niveau'!P12</f>
        <v>1.1000000000000001</v>
      </c>
      <c r="R14">
        <f>'T_1107 en niveau'!Q11+'T_1107 en niveau'!Q12</f>
        <v>1.2730000000000001</v>
      </c>
      <c r="S14">
        <f>'T_1107 en niveau'!R11+'T_1107 en niveau'!R12</f>
        <v>1.532</v>
      </c>
      <c r="T14">
        <f>'T_1107 en niveau'!S11+'T_1107 en niveau'!S12</f>
        <v>1.639</v>
      </c>
      <c r="U14">
        <f>'T_1107 en niveau'!T11+'T_1107 en niveau'!T12</f>
        <v>1.823</v>
      </c>
      <c r="V14">
        <f>'T_1107 en niveau'!U11+'T_1107 en niveau'!U12</f>
        <v>1.8970000000000002</v>
      </c>
      <c r="W14">
        <f>'T_1107 en niveau'!V11+'T_1107 en niveau'!V12</f>
        <v>2.1110000000000002</v>
      </c>
      <c r="X14">
        <f>'T_1107 en niveau'!W11+'T_1107 en niveau'!W12</f>
        <v>1.2089999999999999</v>
      </c>
      <c r="Y14">
        <f>'T_1107 en niveau'!X11+'T_1107 en niveau'!X12</f>
        <v>1.323</v>
      </c>
      <c r="Z14">
        <f>'T_1107 en niveau'!Y11+'T_1107 en niveau'!Y12</f>
        <v>1.417</v>
      </c>
      <c r="AA14">
        <f>'T_1107 en niveau'!Z11+'T_1107 en niveau'!Z12</f>
        <v>1.5469999999999997</v>
      </c>
      <c r="AB14">
        <f>'T_1107 en niveau'!AA11+'T_1107 en niveau'!AA12</f>
        <v>2.8390000000000004</v>
      </c>
      <c r="AC14">
        <f>'T_1107 en niveau'!AB11+'T_1107 en niveau'!AB12</f>
        <v>1.5840000000000001</v>
      </c>
      <c r="AD14">
        <f>'T_1107 en niveau'!AC11+'T_1107 en niveau'!AC12</f>
        <v>3.4039999999999995</v>
      </c>
      <c r="AE14">
        <f>'T_1107 en niveau'!AD11+'T_1107 en niveau'!AD12</f>
        <v>4.5389999999999997</v>
      </c>
      <c r="AF14">
        <f>'T_1107 en niveau'!AE11+'T_1107 en niveau'!AE12</f>
        <v>4.9669999999999987</v>
      </c>
      <c r="AG14">
        <f>'T_1107 en niveau'!AF11+'T_1107 en niveau'!AF12</f>
        <v>6.6339999999999986</v>
      </c>
      <c r="AH14">
        <f>'T_1107 en niveau'!AG11+'T_1107 en niveau'!AG12</f>
        <v>7.8030000000000008</v>
      </c>
      <c r="AI14">
        <f>'T_1107 en niveau'!AH11+'T_1107 en niveau'!AH12</f>
        <v>8.7210000000000001</v>
      </c>
      <c r="AJ14">
        <f>'T_1107 en niveau'!AI11+'T_1107 en niveau'!AI12</f>
        <v>10.247000000000002</v>
      </c>
      <c r="AK14">
        <f>'T_1107 en niveau'!AJ11+'T_1107 en niveau'!AJ12</f>
        <v>12.410999999999998</v>
      </c>
      <c r="AL14">
        <f>'T_1107 en niveau'!AK11+'T_1107 en niveau'!AK12</f>
        <v>13.127999999999998</v>
      </c>
      <c r="AM14">
        <f>'T_1107 en niveau'!AL11+'T_1107 en niveau'!AL12</f>
        <v>14.329000000000001</v>
      </c>
      <c r="AN14">
        <f>'T_1107 en niveau'!AM11+'T_1107 en niveau'!AM12</f>
        <v>14.499000000000001</v>
      </c>
      <c r="AO14">
        <f>'T_1107 en niveau'!AN11+'T_1107 en niveau'!AN12</f>
        <v>14.649000000000001</v>
      </c>
      <c r="AP14">
        <f>'T_1107 en niveau'!AO11+'T_1107 en niveau'!AO12</f>
        <v>16.86</v>
      </c>
      <c r="AQ14">
        <f>'T_1107 en niveau'!AP11+'T_1107 en niveau'!AP12</f>
        <v>20.129000000000001</v>
      </c>
      <c r="AR14">
        <f>'T_1107 en niveau'!AQ11+'T_1107 en niveau'!AQ12</f>
        <v>22.308</v>
      </c>
      <c r="AS14">
        <f>'T_1107 en niveau'!AR11+'T_1107 en niveau'!AR12</f>
        <v>25.326000000000001</v>
      </c>
      <c r="AT14">
        <f>'T_1107 en niveau'!AS11+'T_1107 en niveau'!AS12</f>
        <v>26.942999999999998</v>
      </c>
      <c r="AU14">
        <f>'T_1107 en niveau'!AT11+'T_1107 en niveau'!AT12</f>
        <v>29.452999999999999</v>
      </c>
      <c r="AV14">
        <f>'T_1107 en niveau'!AU11+'T_1107 en niveau'!AU12</f>
        <v>31.193999999999999</v>
      </c>
      <c r="AW14">
        <f>'T_1107 en niveau'!AV11+'T_1107 en niveau'!AV12</f>
        <v>34.194000000000003</v>
      </c>
      <c r="AX14">
        <f>'T_1107 en niveau'!AW11+'T_1107 en niveau'!AW12</f>
        <v>37.730999999999995</v>
      </c>
      <c r="AY14">
        <f>'T_1107 en niveau'!AX11+'T_1107 en niveau'!AX12</f>
        <v>40.747</v>
      </c>
      <c r="AZ14">
        <f>'T_1107 en niveau'!AY11+'T_1107 en niveau'!AY12</f>
        <v>44.143000000000001</v>
      </c>
      <c r="BA14">
        <f>'T_1107 en niveau'!AZ11+'T_1107 en niveau'!AZ12</f>
        <v>45.213999999999999</v>
      </c>
      <c r="BB14">
        <f>'T_1107 en niveau'!BA11+'T_1107 en niveau'!BA12</f>
        <v>46.364000000000004</v>
      </c>
      <c r="BC14">
        <f>'T_1107 en niveau'!BB11+'T_1107 en niveau'!BB12</f>
        <v>47.071999999999996</v>
      </c>
      <c r="BD14">
        <f>'T_1107 en niveau'!BC11+'T_1107 en niveau'!BC12</f>
        <v>45.673999999999999</v>
      </c>
      <c r="BE14">
        <f>'T_1107 en niveau'!BD11+'T_1107 en niveau'!BD12</f>
        <v>47.617000000000004</v>
      </c>
      <c r="BF14">
        <f>'T_1107 en niveau'!BE11+'T_1107 en niveau'!BE12</f>
        <v>48.778999999999996</v>
      </c>
      <c r="BG14">
        <f>'T_1107 en niveau'!BF11+'T_1107 en niveau'!BF12</f>
        <v>54.054000000000002</v>
      </c>
      <c r="BH14">
        <f>'T_1107 en niveau'!BG11+'T_1107 en niveau'!BG12</f>
        <v>57.909000000000006</v>
      </c>
      <c r="BI14">
        <f>'T_1107 en niveau'!BH11+'T_1107 en niveau'!BH12</f>
        <v>53.242999999999995</v>
      </c>
      <c r="BJ14">
        <f>'T_1107 en niveau'!BI11+'T_1107 en niveau'!BI12</f>
        <v>57.022999999999996</v>
      </c>
      <c r="BK14">
        <f>'T_1107 en niveau'!BJ11+'T_1107 en niveau'!BJ12</f>
        <v>57.552000000000007</v>
      </c>
      <c r="BL14">
        <f>'T_1107 en niveau'!BK11+'T_1107 en niveau'!BK12</f>
        <v>61.181000000000004</v>
      </c>
      <c r="BM14">
        <f>'T_1107 en niveau'!BL11+'T_1107 en niveau'!BL12</f>
        <v>52.576999999999998</v>
      </c>
      <c r="BN14">
        <f>'T_1107 en niveau'!BM11+'T_1107 en niveau'!BM12</f>
        <v>59.339000000000006</v>
      </c>
      <c r="BO14">
        <f>'T_1107 en niveau'!BN11+'T_1107 en niveau'!BN12</f>
        <v>63.09</v>
      </c>
      <c r="BP14">
        <f>'T_1107 en niveau'!BO11+'T_1107 en niveau'!BO12</f>
        <v>68.474999999999994</v>
      </c>
      <c r="BQ14">
        <f>'T_1107 en niveau'!BP11+'T_1107 en niveau'!BP12</f>
        <v>61.043000000000006</v>
      </c>
      <c r="BR14">
        <f>'T_1107 en niveau'!BQ11+'T_1107 en niveau'!BQ12</f>
        <v>55.189000000000007</v>
      </c>
      <c r="BS14">
        <f>'T_1107 en niveau'!BR11+'T_1107 en niveau'!BR12</f>
        <v>58.052</v>
      </c>
      <c r="BT14">
        <f>'T_1107 en niveau'!BS11+'T_1107 en niveau'!BS12</f>
        <v>59.977000000000004</v>
      </c>
      <c r="BU14">
        <f>'T_1107 en niveau'!BT11+'T_1107 en niveau'!BT12</f>
        <v>60.006999999999998</v>
      </c>
      <c r="BV14">
        <f>'T_1107 en niveau'!BU11+'T_1107 en niveau'!BU12</f>
        <v>68.241</v>
      </c>
      <c r="BW14">
        <f>'T_1107 en niveau'!BV11+'T_1107 en niveau'!BV12</f>
        <v>60.828000000000003</v>
      </c>
      <c r="BX14">
        <f>'T_1107 en niveau'!BW11+'T_1107 en niveau'!BW12</f>
        <v>47.12299999999999</v>
      </c>
      <c r="BY14">
        <f>'T_1107 en niveau'!BX11+'T_1107 en niveau'!BX12</f>
        <v>80.685000000000002</v>
      </c>
    </row>
    <row r="15" spans="1:77" x14ac:dyDescent="0.2">
      <c r="A15" t="s">
        <v>521</v>
      </c>
      <c r="B15" t="s">
        <v>239</v>
      </c>
      <c r="C15" t="s">
        <v>184</v>
      </c>
      <c r="D15" cm="1">
        <f t="array" ref="D15:BY15">T_7401!C96:BX96</f>
        <v>1.4830000000000001</v>
      </c>
      <c r="E15">
        <v>1.601</v>
      </c>
      <c r="F15">
        <v>1.984</v>
      </c>
      <c r="G15">
        <v>2.4119999999999999</v>
      </c>
      <c r="H15">
        <v>2.1789999999999998</v>
      </c>
      <c r="I15">
        <v>2.6659999999999999</v>
      </c>
      <c r="J15">
        <v>3.1019999999999999</v>
      </c>
      <c r="K15">
        <v>2.9670000000000001</v>
      </c>
      <c r="L15">
        <v>3.5630000000000002</v>
      </c>
      <c r="M15">
        <v>4.2030000000000003</v>
      </c>
      <c r="N15">
        <v>4.1769999999999996</v>
      </c>
      <c r="O15">
        <v>5.32</v>
      </c>
      <c r="P15">
        <v>5.4710000000000001</v>
      </c>
      <c r="Q15">
        <v>7.1059999999999999</v>
      </c>
      <c r="R15">
        <v>7.6950000000000003</v>
      </c>
      <c r="S15">
        <v>8.2769999999999992</v>
      </c>
      <c r="T15">
        <v>9.2379999999999995</v>
      </c>
      <c r="U15">
        <v>10.039</v>
      </c>
      <c r="V15">
        <v>11.183999999999999</v>
      </c>
      <c r="W15">
        <v>12.417999999999999</v>
      </c>
      <c r="X15">
        <v>12.98</v>
      </c>
      <c r="Y15">
        <v>16.350000000000001</v>
      </c>
      <c r="Z15">
        <v>18.07</v>
      </c>
      <c r="AA15">
        <v>20.58</v>
      </c>
      <c r="AB15">
        <v>23.64</v>
      </c>
      <c r="AC15">
        <v>28.259</v>
      </c>
      <c r="AD15">
        <v>33.802</v>
      </c>
      <c r="AE15">
        <v>33.734999999999999</v>
      </c>
      <c r="AF15">
        <v>37.994999999999997</v>
      </c>
      <c r="AG15">
        <v>47.170999999999999</v>
      </c>
      <c r="AH15">
        <v>47.156999999999996</v>
      </c>
      <c r="AI15">
        <v>51.451999999999998</v>
      </c>
      <c r="AJ15">
        <v>57.886000000000003</v>
      </c>
      <c r="AK15">
        <v>63.372</v>
      </c>
      <c r="AL15">
        <v>66.364000000000004</v>
      </c>
      <c r="AM15">
        <v>64.248000000000005</v>
      </c>
      <c r="AN15">
        <v>64.113</v>
      </c>
      <c r="AO15">
        <v>63.835999999999999</v>
      </c>
      <c r="AP15">
        <v>58.978999999999999</v>
      </c>
      <c r="AQ15">
        <v>62.884999999999998</v>
      </c>
      <c r="AR15">
        <v>69.367000000000004</v>
      </c>
      <c r="AS15">
        <v>82.033000000000001</v>
      </c>
      <c r="AT15">
        <v>88.263000000000005</v>
      </c>
      <c r="AU15">
        <v>100.63800000000001</v>
      </c>
      <c r="AV15">
        <v>104.758</v>
      </c>
      <c r="AW15">
        <v>99.77</v>
      </c>
      <c r="AX15">
        <v>106.664</v>
      </c>
      <c r="AY15">
        <v>104.086</v>
      </c>
      <c r="AZ15">
        <v>114.188</v>
      </c>
      <c r="BA15">
        <v>113.572</v>
      </c>
      <c r="BB15">
        <v>114.557</v>
      </c>
      <c r="BC15">
        <v>120.286</v>
      </c>
      <c r="BD15">
        <v>132.79</v>
      </c>
      <c r="BE15">
        <v>147.65799999999999</v>
      </c>
      <c r="BF15">
        <v>144.62799999999999</v>
      </c>
      <c r="BG15">
        <v>152.386</v>
      </c>
      <c r="BH15">
        <v>147.37299999999999</v>
      </c>
      <c r="BI15">
        <v>162.411</v>
      </c>
      <c r="BJ15">
        <v>176.917</v>
      </c>
      <c r="BK15">
        <v>182.34700000000001</v>
      </c>
      <c r="BL15">
        <v>198.73400000000001</v>
      </c>
      <c r="BM15">
        <v>202.24299999999999</v>
      </c>
      <c r="BN15">
        <v>201.23699999999999</v>
      </c>
      <c r="BO15">
        <v>204.005</v>
      </c>
      <c r="BP15">
        <v>184.64699999999999</v>
      </c>
      <c r="BQ15">
        <v>192.196</v>
      </c>
      <c r="BR15">
        <v>187.42</v>
      </c>
      <c r="BS15">
        <v>188.15799999999999</v>
      </c>
      <c r="BT15">
        <v>196.00200000000001</v>
      </c>
      <c r="BU15">
        <v>206.28200000000001</v>
      </c>
      <c r="BV15">
        <v>222.88200000000001</v>
      </c>
      <c r="BW15">
        <v>313.036</v>
      </c>
      <c r="BX15">
        <v>296.27</v>
      </c>
      <c r="BY15">
        <v>285.75799999999998</v>
      </c>
    </row>
    <row r="16" spans="1:77" x14ac:dyDescent="0.2">
      <c r="A16" t="s">
        <v>517</v>
      </c>
      <c r="B16" t="s">
        <v>239</v>
      </c>
      <c r="C16" t="s">
        <v>191</v>
      </c>
      <c r="AG16" cm="1">
        <f t="array" ref="AG16:BY16">T_7401!AF97:BX97</f>
        <v>35.548000000000002</v>
      </c>
      <c r="AH16">
        <v>33.578000000000003</v>
      </c>
      <c r="AI16">
        <v>35.07</v>
      </c>
      <c r="AJ16">
        <v>38.975000000000001</v>
      </c>
      <c r="AK16">
        <v>41.661999999999999</v>
      </c>
      <c r="AL16">
        <v>42.588999999999999</v>
      </c>
      <c r="AM16">
        <v>38.837000000000003</v>
      </c>
      <c r="AN16">
        <v>37.652999999999999</v>
      </c>
      <c r="AO16">
        <v>36.201999999999998</v>
      </c>
      <c r="AP16">
        <v>29.905999999999999</v>
      </c>
      <c r="AQ16">
        <v>31.808</v>
      </c>
      <c r="AR16">
        <v>35.828000000000003</v>
      </c>
      <c r="AS16">
        <v>45.921999999999997</v>
      </c>
      <c r="AT16">
        <v>49.819000000000003</v>
      </c>
      <c r="AU16">
        <v>61.436999999999998</v>
      </c>
      <c r="AV16">
        <v>65.31</v>
      </c>
      <c r="AW16">
        <v>59.87</v>
      </c>
      <c r="AX16">
        <v>66.97</v>
      </c>
      <c r="AY16">
        <v>64.126000000000005</v>
      </c>
      <c r="AZ16">
        <v>73.326999999999998</v>
      </c>
      <c r="BA16">
        <v>71.884</v>
      </c>
      <c r="BB16">
        <v>71.91</v>
      </c>
      <c r="BC16">
        <v>75.991</v>
      </c>
      <c r="BD16">
        <v>86.484999999999999</v>
      </c>
      <c r="BE16">
        <v>99.411000000000001</v>
      </c>
      <c r="BF16">
        <v>93.956999999999994</v>
      </c>
      <c r="BG16">
        <v>98.296000000000006</v>
      </c>
      <c r="BH16">
        <v>89.956999999999994</v>
      </c>
      <c r="BI16">
        <v>100.375</v>
      </c>
      <c r="BJ16">
        <v>110.54300000000001</v>
      </c>
      <c r="BK16">
        <v>110.721</v>
      </c>
      <c r="BL16">
        <v>127.998</v>
      </c>
      <c r="BM16">
        <v>129.72300000000001</v>
      </c>
      <c r="BN16">
        <v>126.413</v>
      </c>
      <c r="BO16">
        <v>128.4</v>
      </c>
      <c r="BP16">
        <v>109.35</v>
      </c>
      <c r="BQ16">
        <v>115.377</v>
      </c>
      <c r="BR16">
        <v>110.114</v>
      </c>
      <c r="BS16">
        <v>110.259</v>
      </c>
      <c r="BT16">
        <v>115.08799999999999</v>
      </c>
      <c r="BU16">
        <v>121.95</v>
      </c>
      <c r="BV16">
        <v>134.309</v>
      </c>
      <c r="BW16">
        <v>220.643</v>
      </c>
      <c r="BX16">
        <v>197.84100000000001</v>
      </c>
      <c r="BY16">
        <v>177.745</v>
      </c>
    </row>
    <row r="17" spans="1:77" x14ac:dyDescent="0.2">
      <c r="A17" t="s">
        <v>518</v>
      </c>
      <c r="B17" t="s">
        <v>239</v>
      </c>
      <c r="C17" t="s">
        <v>187</v>
      </c>
      <c r="D17">
        <f>T_7401!C95</f>
        <v>7.984</v>
      </c>
      <c r="E17">
        <f>T_7401!D95</f>
        <v>9.2029999999999994</v>
      </c>
      <c r="F17">
        <f>T_7401!E95</f>
        <v>11.595000000000001</v>
      </c>
      <c r="G17">
        <f>T_7401!F95</f>
        <v>13.446</v>
      </c>
      <c r="H17">
        <f>T_7401!G95</f>
        <v>14.04</v>
      </c>
      <c r="I17">
        <f>T_7401!H95</f>
        <v>14.786</v>
      </c>
      <c r="J17">
        <f>T_7401!I95</f>
        <v>15.791</v>
      </c>
      <c r="K17">
        <f>T_7401!J95</f>
        <v>17.707000000000001</v>
      </c>
      <c r="L17">
        <f>T_7401!K95</f>
        <v>19.620999999999999</v>
      </c>
      <c r="M17">
        <f>T_7401!L95</f>
        <v>22.135999999999999</v>
      </c>
      <c r="N17">
        <f>T_7401!M95</f>
        <v>24.006</v>
      </c>
      <c r="O17">
        <f>T_7401!N95</f>
        <v>26.003</v>
      </c>
      <c r="P17">
        <f>T_7401!O95</f>
        <v>28.327000000000002</v>
      </c>
      <c r="Q17">
        <f>T_7401!P95</f>
        <v>31.704000000000001</v>
      </c>
      <c r="R17">
        <f>T_7401!Q95</f>
        <v>35.628</v>
      </c>
      <c r="S17">
        <f>T_7401!R95</f>
        <v>38.817</v>
      </c>
      <c r="T17">
        <f>T_7401!S95</f>
        <v>41.368000000000002</v>
      </c>
      <c r="U17">
        <f>T_7401!T95</f>
        <v>44.646999999999998</v>
      </c>
      <c r="V17">
        <f>T_7401!U95</f>
        <v>48.331000000000003</v>
      </c>
      <c r="W17">
        <f>T_7401!V95</f>
        <v>52.951999999999998</v>
      </c>
      <c r="X17">
        <f>T_7401!W95</f>
        <v>60.356999999999999</v>
      </c>
      <c r="Y17">
        <f>T_7401!X95</f>
        <v>66.23</v>
      </c>
      <c r="Z17">
        <f>T_7401!Y95</f>
        <v>73.885000000000005</v>
      </c>
      <c r="AA17">
        <f>T_7401!Z95</f>
        <v>82.268000000000001</v>
      </c>
      <c r="AB17">
        <f>T_7401!AA95</f>
        <v>93.233999999999995</v>
      </c>
      <c r="AC17">
        <f>T_7401!AB95</f>
        <v>109.711</v>
      </c>
      <c r="AD17">
        <f>T_7401!AC95</f>
        <v>124.986</v>
      </c>
      <c r="AE17">
        <f>T_7401!AD95</f>
        <v>144.61799999999999</v>
      </c>
      <c r="AF17">
        <f>T_7401!AE95</f>
        <v>162.22300000000001</v>
      </c>
      <c r="AG17">
        <f>T_7401!AF95</f>
        <v>183.23699999999999</v>
      </c>
      <c r="AH17">
        <f>T_7401!AG95</f>
        <v>210.16900000000001</v>
      </c>
      <c r="AI17">
        <f>T_7401!AH95</f>
        <v>240.43299999999999</v>
      </c>
      <c r="AJ17">
        <f>T_7401!AI95</f>
        <v>278.80399999999997</v>
      </c>
      <c r="AK17">
        <f>T_7401!AJ95</f>
        <v>321.97800000000001</v>
      </c>
      <c r="AL17">
        <f>T_7401!AK95</f>
        <v>355.67</v>
      </c>
      <c r="AM17">
        <f>T_7401!AL95</f>
        <v>386.399</v>
      </c>
      <c r="AN17">
        <f>T_7401!AM95</f>
        <v>418.15</v>
      </c>
      <c r="AO17">
        <f>T_7401!AN95</f>
        <v>445.322</v>
      </c>
      <c r="AP17">
        <f>T_7401!AO95</f>
        <v>473.358</v>
      </c>
      <c r="AQ17">
        <f>T_7401!AP95</f>
        <v>501.89299999999997</v>
      </c>
      <c r="AR17">
        <f>T_7401!AQ95</f>
        <v>537.57799999999997</v>
      </c>
      <c r="AS17">
        <f>T_7401!AR95</f>
        <v>566.91099999999994</v>
      </c>
      <c r="AT17">
        <f>T_7401!AS95</f>
        <v>585.6</v>
      </c>
      <c r="AU17">
        <f>T_7401!AT95</f>
        <v>606.06899999999996</v>
      </c>
      <c r="AV17">
        <f>T_7401!AU95</f>
        <v>614.53800000000001</v>
      </c>
      <c r="AW17">
        <f>T_7401!AV95</f>
        <v>630.178</v>
      </c>
      <c r="AX17">
        <f>T_7401!AW95</f>
        <v>645.93399999999997</v>
      </c>
      <c r="AY17">
        <f>T_7401!AX95</f>
        <v>668.26800000000003</v>
      </c>
      <c r="AZ17">
        <f>T_7401!AY95</f>
        <v>677.17</v>
      </c>
      <c r="BA17">
        <f>T_7401!AZ95</f>
        <v>705.26800000000003</v>
      </c>
      <c r="BB17">
        <f>T_7401!BA95</f>
        <v>725.74099999999999</v>
      </c>
      <c r="BC17">
        <f>T_7401!BB95</f>
        <v>769.39400000000001</v>
      </c>
      <c r="BD17">
        <f>T_7401!BC95</f>
        <v>803.56299999999999</v>
      </c>
      <c r="BE17">
        <f>T_7401!BD95</f>
        <v>826.73400000000004</v>
      </c>
      <c r="BF17">
        <f>T_7401!BE95</f>
        <v>854.28099999999995</v>
      </c>
      <c r="BG17">
        <f>T_7401!BF95</f>
        <v>890.13099999999997</v>
      </c>
      <c r="BH17">
        <f>T_7401!BG95</f>
        <v>928.81100000000004</v>
      </c>
      <c r="BI17">
        <f>T_7401!BH95</f>
        <v>968.745</v>
      </c>
      <c r="BJ17">
        <f>T_7401!BI95</f>
        <v>1014.914</v>
      </c>
      <c r="BK17">
        <f>T_7401!BJ95</f>
        <v>1048.9760000000001</v>
      </c>
      <c r="BL17">
        <f>T_7401!BK95</f>
        <v>1034.1980000000001</v>
      </c>
      <c r="BM17">
        <f>T_7401!BL95</f>
        <v>1064.883</v>
      </c>
      <c r="BN17">
        <f>T_7401!BM95</f>
        <v>1090.6949999999999</v>
      </c>
      <c r="BO17">
        <f>T_7401!BN95</f>
        <v>1100.8869999999999</v>
      </c>
      <c r="BP17">
        <f>T_7401!BO95</f>
        <v>1113.3789999999999</v>
      </c>
      <c r="BQ17">
        <f>T_7401!BP95</f>
        <v>1122.9159999999999</v>
      </c>
      <c r="BR17">
        <f>T_7401!BQ95</f>
        <v>1142.3109999999999</v>
      </c>
      <c r="BS17">
        <f>T_7401!BR95</f>
        <v>1165.3720000000001</v>
      </c>
      <c r="BT17">
        <f>T_7401!BS95</f>
        <v>1192.085</v>
      </c>
      <c r="BU17">
        <f>T_7401!BT95</f>
        <v>1224.539</v>
      </c>
      <c r="BV17">
        <f>T_7401!BU95</f>
        <v>1256.7239999999999</v>
      </c>
      <c r="BW17">
        <f>T_7401!BV95</f>
        <v>1184.056</v>
      </c>
      <c r="BX17">
        <f>T_7401!BW95</f>
        <v>1263.0419999999999</v>
      </c>
      <c r="BY17">
        <f>T_7401!BX95</f>
        <v>1352.386</v>
      </c>
    </row>
    <row r="18" spans="1:77" x14ac:dyDescent="0.2">
      <c r="A18" t="s">
        <v>519</v>
      </c>
      <c r="B18" t="s">
        <v>239</v>
      </c>
      <c r="C18" t="s">
        <v>182</v>
      </c>
      <c r="AG18">
        <f>T_7401!AF89</f>
        <v>218.785</v>
      </c>
      <c r="AH18">
        <f>T_7401!AG89</f>
        <v>243.74700000000001</v>
      </c>
      <c r="AI18">
        <f>T_7401!AH89</f>
        <v>275.50299999999999</v>
      </c>
      <c r="AJ18">
        <f>T_7401!AI89</f>
        <v>317.779</v>
      </c>
      <c r="AK18">
        <f>T_7401!AJ89</f>
        <v>363.64</v>
      </c>
      <c r="AL18">
        <f>T_7401!AK89</f>
        <v>398.25900000000001</v>
      </c>
      <c r="AM18">
        <f>T_7401!AL89</f>
        <v>425.23599999999999</v>
      </c>
      <c r="AN18">
        <f>T_7401!AM89</f>
        <v>455.803</v>
      </c>
      <c r="AO18">
        <f>T_7401!AN89</f>
        <v>481.524</v>
      </c>
      <c r="AP18">
        <f>T_7401!AO89</f>
        <v>503.26400000000001</v>
      </c>
      <c r="AQ18">
        <f>T_7401!AP89</f>
        <v>533.70000000000005</v>
      </c>
      <c r="AR18">
        <f>T_7401!AQ89</f>
        <v>573.40599999999995</v>
      </c>
      <c r="AS18">
        <f>T_7401!AR89</f>
        <v>612.83299999999997</v>
      </c>
      <c r="AT18">
        <f>T_7401!AS89</f>
        <v>635.41899999999998</v>
      </c>
      <c r="AU18">
        <f>T_7401!AT89</f>
        <v>667.50599999999997</v>
      </c>
      <c r="AV18">
        <f>T_7401!AU89</f>
        <v>679.84699999999998</v>
      </c>
      <c r="AW18">
        <f>T_7401!AV89</f>
        <v>690.04899999999998</v>
      </c>
      <c r="AX18">
        <f>T_7401!AW89</f>
        <v>712.904</v>
      </c>
      <c r="AY18">
        <f>T_7401!AX89</f>
        <v>732.39400000000001</v>
      </c>
      <c r="AZ18">
        <f>T_7401!AY89</f>
        <v>750.49699999999996</v>
      </c>
      <c r="BA18">
        <f>T_7401!AZ89</f>
        <v>777.15200000000004</v>
      </c>
      <c r="BB18">
        <f>T_7401!BA89</f>
        <v>797.65099999999995</v>
      </c>
      <c r="BC18">
        <f>T_7401!BB89</f>
        <v>845.38499999999999</v>
      </c>
      <c r="BD18">
        <f>T_7401!BC89</f>
        <v>890.048</v>
      </c>
      <c r="BE18">
        <f>T_7401!BD89</f>
        <v>926.14499999999998</v>
      </c>
      <c r="BF18">
        <f>T_7401!BE89</f>
        <v>948.23800000000006</v>
      </c>
      <c r="BG18">
        <f>T_7401!BF89</f>
        <v>988.42700000000002</v>
      </c>
      <c r="BH18">
        <f>T_7401!BG89</f>
        <v>1018.768</v>
      </c>
      <c r="BI18">
        <f>T_7401!BH89</f>
        <v>1069.1189999999999</v>
      </c>
      <c r="BJ18">
        <f>T_7401!BI89</f>
        <v>1125.4570000000001</v>
      </c>
      <c r="BK18">
        <f>T_7401!BJ89</f>
        <v>1159.6969999999999</v>
      </c>
      <c r="BL18">
        <f>T_7401!BK89</f>
        <v>1162.1959999999999</v>
      </c>
      <c r="BM18">
        <f>T_7401!BL89</f>
        <v>1194.605</v>
      </c>
      <c r="BN18">
        <f>T_7401!BM89</f>
        <v>1217.107</v>
      </c>
      <c r="BO18">
        <f>T_7401!BN89</f>
        <v>1229.287</v>
      </c>
      <c r="BP18">
        <f>T_7401!BO89</f>
        <v>1222.729</v>
      </c>
      <c r="BQ18">
        <f>T_7401!BP89</f>
        <v>1238.2929999999999</v>
      </c>
      <c r="BR18">
        <f>T_7401!BQ89</f>
        <v>1252.425</v>
      </c>
      <c r="BS18">
        <f>T_7401!BR89</f>
        <v>1275.6310000000001</v>
      </c>
      <c r="BT18">
        <f>T_7401!BS89</f>
        <v>1307.173</v>
      </c>
      <c r="BU18">
        <f>T_7401!BT89</f>
        <v>1346.489</v>
      </c>
      <c r="BV18">
        <f>T_7401!BU89</f>
        <v>1391.0329999999999</v>
      </c>
      <c r="BW18">
        <f>T_7401!BV89</f>
        <v>1404.6990000000001</v>
      </c>
      <c r="BX18">
        <f>T_7401!BW89</f>
        <v>1460.883</v>
      </c>
      <c r="BY18">
        <f>T_7401!BX89</f>
        <v>1530.13</v>
      </c>
    </row>
    <row r="19" spans="1:77" x14ac:dyDescent="0.2">
      <c r="A19" t="s">
        <v>183</v>
      </c>
      <c r="B19" t="s">
        <v>239</v>
      </c>
      <c r="C19" t="s">
        <v>189</v>
      </c>
      <c r="D19" cm="1">
        <f t="array" ref="D19:BY19">T_7401!C88:BX88</f>
        <v>9.468</v>
      </c>
      <c r="E19">
        <v>10.804</v>
      </c>
      <c r="F19">
        <v>13.579000000000001</v>
      </c>
      <c r="G19">
        <v>15.858000000000001</v>
      </c>
      <c r="H19">
        <v>16.218</v>
      </c>
      <c r="I19">
        <v>17.452000000000002</v>
      </c>
      <c r="J19">
        <v>18.893000000000001</v>
      </c>
      <c r="K19">
        <v>20.673999999999999</v>
      </c>
      <c r="L19">
        <v>23.184999999999999</v>
      </c>
      <c r="M19">
        <v>26.338999999999999</v>
      </c>
      <c r="N19">
        <v>28.183</v>
      </c>
      <c r="O19">
        <v>31.321999999999999</v>
      </c>
      <c r="P19">
        <v>33.798000000000002</v>
      </c>
      <c r="Q19">
        <v>38.81</v>
      </c>
      <c r="R19">
        <v>43.323999999999998</v>
      </c>
      <c r="S19">
        <v>47.094000000000001</v>
      </c>
      <c r="T19">
        <v>50.606000000000002</v>
      </c>
      <c r="U19">
        <v>54.686</v>
      </c>
      <c r="V19">
        <v>59.515000000000001</v>
      </c>
      <c r="W19">
        <v>65.369</v>
      </c>
      <c r="X19">
        <v>73.335999999999999</v>
      </c>
      <c r="Y19">
        <v>82.58</v>
      </c>
      <c r="Z19">
        <v>91.953999999999994</v>
      </c>
      <c r="AA19">
        <v>102.84699999999999</v>
      </c>
      <c r="AB19">
        <v>116.874</v>
      </c>
      <c r="AC19">
        <v>137.97</v>
      </c>
      <c r="AD19">
        <v>158.78800000000001</v>
      </c>
      <c r="AE19">
        <v>178.35300000000001</v>
      </c>
      <c r="AF19">
        <v>200.21700000000001</v>
      </c>
      <c r="AG19">
        <v>230.40899999999999</v>
      </c>
      <c r="AH19">
        <v>257.32600000000002</v>
      </c>
      <c r="AI19">
        <v>291.88499999999999</v>
      </c>
      <c r="AJ19">
        <v>336.69</v>
      </c>
      <c r="AK19">
        <v>385.35</v>
      </c>
      <c r="AL19">
        <v>422.03399999999999</v>
      </c>
      <c r="AM19">
        <v>450.64600000000002</v>
      </c>
      <c r="AN19">
        <v>482.26299999999998</v>
      </c>
      <c r="AO19">
        <v>509.15800000000002</v>
      </c>
      <c r="AP19">
        <v>532.33699999999999</v>
      </c>
      <c r="AQ19">
        <v>564.77700000000004</v>
      </c>
      <c r="AR19">
        <v>606.94500000000005</v>
      </c>
      <c r="AS19">
        <v>648.94299999999998</v>
      </c>
      <c r="AT19">
        <v>673.86300000000006</v>
      </c>
      <c r="AU19">
        <v>706.70699999999999</v>
      </c>
      <c r="AV19">
        <v>719.29600000000005</v>
      </c>
      <c r="AW19">
        <v>729.94799999999998</v>
      </c>
      <c r="AX19">
        <v>752.59699999999998</v>
      </c>
      <c r="AY19">
        <v>772.35400000000004</v>
      </c>
      <c r="AZ19">
        <v>791.35799999999995</v>
      </c>
      <c r="BA19">
        <v>818.84</v>
      </c>
      <c r="BB19">
        <v>840.298</v>
      </c>
      <c r="BC19">
        <v>889.68</v>
      </c>
      <c r="BD19">
        <v>936.35299999999995</v>
      </c>
      <c r="BE19">
        <v>974.39300000000003</v>
      </c>
      <c r="BF19">
        <v>998.90899999999999</v>
      </c>
      <c r="BG19">
        <v>1042.5170000000001</v>
      </c>
      <c r="BH19">
        <v>1076.184</v>
      </c>
      <c r="BI19">
        <v>1131.1559999999999</v>
      </c>
      <c r="BJ19">
        <v>1191.8309999999999</v>
      </c>
      <c r="BK19">
        <v>1231.3230000000001</v>
      </c>
      <c r="BL19">
        <v>1232.932</v>
      </c>
      <c r="BM19">
        <v>1267.126</v>
      </c>
      <c r="BN19">
        <v>1291.932</v>
      </c>
      <c r="BO19">
        <v>1304.8910000000001</v>
      </c>
      <c r="BP19">
        <v>1298.027</v>
      </c>
      <c r="BQ19">
        <v>1315.1120000000001</v>
      </c>
      <c r="BR19">
        <v>1329.731</v>
      </c>
      <c r="BS19">
        <v>1353.53</v>
      </c>
      <c r="BT19">
        <v>1388.087</v>
      </c>
      <c r="BU19">
        <v>1430.8209999999999</v>
      </c>
      <c r="BV19">
        <v>1479.606</v>
      </c>
      <c r="BW19">
        <v>1497.0920000000001</v>
      </c>
      <c r="BX19">
        <v>1559.3109999999999</v>
      </c>
      <c r="BY19">
        <v>1638.143</v>
      </c>
    </row>
    <row r="20" spans="1:77" x14ac:dyDescent="0.2">
      <c r="A20" t="s">
        <v>527</v>
      </c>
      <c r="B20" t="str">
        <f>B19</f>
        <v>T_7401</v>
      </c>
      <c r="C20" t="s">
        <v>218</v>
      </c>
      <c r="D20">
        <f>T_7401!C115</f>
        <v>0.84499999999999997</v>
      </c>
      <c r="E20">
        <f>T_7401!D115</f>
        <v>0.745</v>
      </c>
      <c r="F20">
        <f>T_7401!E115</f>
        <v>0.71699999999999997</v>
      </c>
      <c r="G20">
        <f>T_7401!F115</f>
        <v>0.90100000000000002</v>
      </c>
      <c r="H20">
        <f>T_7401!G115</f>
        <v>0.67700000000000005</v>
      </c>
      <c r="I20">
        <f>T_7401!H115</f>
        <v>0.88500000000000001</v>
      </c>
      <c r="J20">
        <f>T_7401!I115</f>
        <v>1.083</v>
      </c>
      <c r="K20">
        <f>T_7401!J115</f>
        <v>0.79500000000000004</v>
      </c>
      <c r="L20">
        <f>T_7401!K115</f>
        <v>0.82499999999999996</v>
      </c>
      <c r="M20">
        <f>T_7401!L115</f>
        <v>1.05</v>
      </c>
      <c r="N20">
        <f>T_7401!M115</f>
        <v>0.84899999999999998</v>
      </c>
      <c r="O20">
        <f>T_7401!N115</f>
        <v>1.5169999999999999</v>
      </c>
      <c r="P20">
        <f>T_7401!O115</f>
        <v>1.4950000000000001</v>
      </c>
      <c r="Q20">
        <f>T_7401!P115</f>
        <v>2.4950000000000001</v>
      </c>
      <c r="R20">
        <f>T_7401!Q115</f>
        <v>2.3420000000000001</v>
      </c>
      <c r="S20">
        <f>T_7401!R115</f>
        <v>1.875</v>
      </c>
      <c r="T20">
        <f>T_7401!S115</f>
        <v>2.036</v>
      </c>
      <c r="U20">
        <f>T_7401!T115</f>
        <v>1.883</v>
      </c>
      <c r="V20">
        <f>T_7401!U115</f>
        <v>2.5329999999999999</v>
      </c>
      <c r="W20">
        <f>T_7401!V115</f>
        <v>2.6869999999999998</v>
      </c>
      <c r="X20">
        <f>T_7401!W115</f>
        <v>1.998</v>
      </c>
      <c r="Y20">
        <f>T_7401!X115</f>
        <v>4.2359999999999998</v>
      </c>
      <c r="Z20">
        <f>T_7401!Y115</f>
        <v>4.6340000000000003</v>
      </c>
      <c r="AA20">
        <f>T_7401!Z115</f>
        <v>4.7110000000000003</v>
      </c>
      <c r="AB20">
        <f>T_7401!AA115</f>
        <v>5.141</v>
      </c>
      <c r="AC20">
        <f>T_7401!AB115</f>
        <v>6.0919999999999996</v>
      </c>
      <c r="AD20">
        <f>T_7401!AC115</f>
        <v>11.173999999999999</v>
      </c>
      <c r="AE20">
        <f>T_7401!AD115</f>
        <v>8.33</v>
      </c>
      <c r="AF20">
        <f>T_7401!AE115</f>
        <v>10.146000000000001</v>
      </c>
      <c r="AG20">
        <f>T_7401!AF115</f>
        <v>14.752000000000001</v>
      </c>
      <c r="AH20">
        <f>T_7401!AG115</f>
        <v>10.771000000000001</v>
      </c>
      <c r="AI20">
        <f>T_7401!AH115</f>
        <v>9.3680000000000003</v>
      </c>
      <c r="AJ20">
        <f>T_7401!AI115</f>
        <v>14.396000000000001</v>
      </c>
      <c r="AK20">
        <f>T_7401!AJ115</f>
        <v>17.914999999999999</v>
      </c>
      <c r="AL20">
        <f>T_7401!AK115</f>
        <v>18.507999999999999</v>
      </c>
      <c r="AM20">
        <f>T_7401!AL115</f>
        <v>15.238</v>
      </c>
      <c r="AN20">
        <f>T_7401!AM115</f>
        <v>15.446999999999999</v>
      </c>
      <c r="AO20">
        <f>T_7401!AN115</f>
        <v>10.920999999999999</v>
      </c>
      <c r="AP20">
        <f>T_7401!AO115</f>
        <v>0.58199999999999996</v>
      </c>
      <c r="AQ20">
        <f>T_7401!AP115</f>
        <v>1.8360000000000001</v>
      </c>
      <c r="AR20">
        <f>T_7401!AQ115</f>
        <v>-0.25</v>
      </c>
      <c r="AS20">
        <f>T_7401!AR115</f>
        <v>12.27</v>
      </c>
      <c r="AT20">
        <f>T_7401!AS115</f>
        <v>19.388000000000002</v>
      </c>
      <c r="AU20">
        <f>T_7401!AT115</f>
        <v>35.662999999999997</v>
      </c>
      <c r="AV20">
        <f>T_7401!AU115</f>
        <v>42.003</v>
      </c>
      <c r="AW20">
        <f>T_7401!AV115</f>
        <v>32.295000000000002</v>
      </c>
      <c r="AX20">
        <f>T_7401!AW115</f>
        <v>38.104999999999997</v>
      </c>
      <c r="AY20">
        <f>T_7401!AX115</f>
        <v>33.411000000000001</v>
      </c>
      <c r="AZ20">
        <f>T_7401!AY115</f>
        <v>42.557000000000002</v>
      </c>
      <c r="BA20">
        <f>T_7401!AZ115</f>
        <v>37.182000000000002</v>
      </c>
      <c r="BB20">
        <f>T_7401!BA115</f>
        <v>40.792999999999999</v>
      </c>
      <c r="BC20">
        <f>T_7401!BB115</f>
        <v>40.06</v>
      </c>
      <c r="BD20">
        <f>T_7401!BC115</f>
        <v>43.942999999999998</v>
      </c>
      <c r="BE20">
        <f>T_7401!BD115</f>
        <v>54.329000000000001</v>
      </c>
      <c r="BF20">
        <f>T_7401!BE115</f>
        <v>45.735999999999997</v>
      </c>
      <c r="BG20">
        <f>T_7401!BF115</f>
        <v>41.747</v>
      </c>
      <c r="BH20">
        <f>T_7401!BG115</f>
        <v>34.183999999999997</v>
      </c>
      <c r="BI20">
        <f>T_7401!BH115</f>
        <v>41.243000000000002</v>
      </c>
      <c r="BJ20">
        <f>T_7401!BI115</f>
        <v>47.231000000000002</v>
      </c>
      <c r="BK20">
        <f>T_7401!BJ115</f>
        <v>48.56</v>
      </c>
      <c r="BL20">
        <f>T_7401!BK115</f>
        <v>83.39</v>
      </c>
      <c r="BM20">
        <f>T_7401!BL115</f>
        <v>83.432000000000002</v>
      </c>
      <c r="BN20">
        <f>T_7401!BM115</f>
        <v>76.474000000000004</v>
      </c>
      <c r="BO20">
        <f>T_7401!BN115</f>
        <v>80.447999999999993</v>
      </c>
      <c r="BP20">
        <f>T_7401!BO115</f>
        <v>60.523000000000003</v>
      </c>
      <c r="BQ20">
        <f>T_7401!BP115</f>
        <v>68.320999999999998</v>
      </c>
      <c r="BR20">
        <f>T_7401!BQ115</f>
        <v>63.606999999999999</v>
      </c>
      <c r="BS20">
        <f>T_7401!BR115</f>
        <v>60.506999999999998</v>
      </c>
      <c r="BT20">
        <f>T_7401!BS115</f>
        <v>57.777999999999999</v>
      </c>
      <c r="BU20">
        <f>T_7401!BT115</f>
        <v>61.015999999999998</v>
      </c>
      <c r="BV20">
        <f>T_7401!BU115</f>
        <v>68.397000000000006</v>
      </c>
      <c r="BW20">
        <f>T_7401!BV115</f>
        <v>168.018</v>
      </c>
      <c r="BX20">
        <f>T_7401!BW115</f>
        <v>121.846</v>
      </c>
      <c r="BY20">
        <f>T_7401!BX115</f>
        <v>100.367</v>
      </c>
    </row>
    <row r="21" spans="1:77" x14ac:dyDescent="0.2">
      <c r="A21" t="s">
        <v>529</v>
      </c>
      <c r="B21" t="s">
        <v>239</v>
      </c>
      <c r="C21" t="str">
        <f>T_7401!A111</f>
        <v>P51G</v>
      </c>
      <c r="D21" cm="1">
        <f t="array" ref="D21:BY21">T_7401!C111:BX111</f>
        <v>0.66700000000000004</v>
      </c>
      <c r="E21">
        <v>0.75700000000000001</v>
      </c>
      <c r="F21">
        <v>1.0960000000000001</v>
      </c>
      <c r="G21">
        <v>1.44</v>
      </c>
      <c r="H21">
        <v>1.53</v>
      </c>
      <c r="I21">
        <v>1.76</v>
      </c>
      <c r="J21">
        <v>2.0539999999999998</v>
      </c>
      <c r="K21">
        <v>2.2229999999999999</v>
      </c>
      <c r="L21">
        <v>2.645</v>
      </c>
      <c r="M21">
        <v>3.03</v>
      </c>
      <c r="N21">
        <v>3.2480000000000002</v>
      </c>
      <c r="O21">
        <v>3.48</v>
      </c>
      <c r="P21">
        <v>4.0140000000000002</v>
      </c>
      <c r="Q21">
        <v>4.2050000000000001</v>
      </c>
      <c r="R21">
        <v>5.0460000000000003</v>
      </c>
      <c r="S21">
        <v>5.9859999999999998</v>
      </c>
      <c r="T21">
        <v>6.67</v>
      </c>
      <c r="U21">
        <v>7.5119999999999996</v>
      </c>
      <c r="V21">
        <v>8.2330000000000005</v>
      </c>
      <c r="W21">
        <v>9.2799999999999994</v>
      </c>
      <c r="X21">
        <v>10.446999999999999</v>
      </c>
      <c r="Y21">
        <v>11.382</v>
      </c>
      <c r="Z21">
        <v>13.102</v>
      </c>
      <c r="AA21">
        <v>14.932</v>
      </c>
      <c r="AB21">
        <v>17.689</v>
      </c>
      <c r="AC21">
        <v>21.55</v>
      </c>
      <c r="AD21">
        <v>22.454000000000001</v>
      </c>
      <c r="AE21">
        <v>25.067</v>
      </c>
      <c r="AF21">
        <v>27.138999999999999</v>
      </c>
      <c r="AG21">
        <v>31.202000000000002</v>
      </c>
      <c r="AH21">
        <v>35.774000000000001</v>
      </c>
      <c r="AI21">
        <v>41.189</v>
      </c>
      <c r="AJ21">
        <v>44.011000000000003</v>
      </c>
      <c r="AK21">
        <v>46.365000000000002</v>
      </c>
      <c r="AL21">
        <v>48.110999999999997</v>
      </c>
      <c r="AM21">
        <v>49.521000000000001</v>
      </c>
      <c r="AN21">
        <v>49.616</v>
      </c>
      <c r="AO21">
        <v>52.247999999999998</v>
      </c>
      <c r="AP21">
        <v>56.162999999999997</v>
      </c>
      <c r="AQ21">
        <v>61.494999999999997</v>
      </c>
      <c r="AR21">
        <v>68.366</v>
      </c>
      <c r="AS21">
        <v>69.453999999999994</v>
      </c>
      <c r="AT21">
        <v>66.332999999999998</v>
      </c>
      <c r="AU21">
        <v>63.793999999999997</v>
      </c>
      <c r="AV21">
        <v>61.25</v>
      </c>
      <c r="AW21">
        <v>64.876999999999995</v>
      </c>
      <c r="AX21">
        <v>65.878</v>
      </c>
      <c r="AY21">
        <v>65.438000000000002</v>
      </c>
      <c r="AZ21">
        <v>68.897999999999996</v>
      </c>
      <c r="BA21">
        <v>73.022999999999996</v>
      </c>
      <c r="BB21">
        <v>78.808000000000007</v>
      </c>
      <c r="BC21">
        <v>82.07</v>
      </c>
      <c r="BD21">
        <v>84.745999999999995</v>
      </c>
      <c r="BE21">
        <v>89.403000000000006</v>
      </c>
      <c r="BF21">
        <v>94.626999999999995</v>
      </c>
      <c r="BG21">
        <v>102.251</v>
      </c>
      <c r="BH21">
        <v>109.935</v>
      </c>
      <c r="BI21">
        <v>121.166</v>
      </c>
      <c r="BJ21">
        <v>129.809</v>
      </c>
      <c r="BK21">
        <v>132.35300000000001</v>
      </c>
      <c r="BL21">
        <v>114.533</v>
      </c>
      <c r="BM21">
        <v>117.878</v>
      </c>
      <c r="BN21">
        <v>122.104</v>
      </c>
      <c r="BO21">
        <v>121.38500000000001</v>
      </c>
      <c r="BP21">
        <v>120.117</v>
      </c>
      <c r="BQ21">
        <v>118.953</v>
      </c>
      <c r="BR21">
        <v>117.753</v>
      </c>
      <c r="BS21">
        <v>121.32899999999999</v>
      </c>
      <c r="BT21">
        <v>130.60499999999999</v>
      </c>
      <c r="BU21">
        <v>135.44900000000001</v>
      </c>
      <c r="BV21">
        <v>142.40799999999999</v>
      </c>
      <c r="BW21">
        <v>133.381</v>
      </c>
      <c r="BX21">
        <v>159.732</v>
      </c>
      <c r="BY21">
        <v>170.91</v>
      </c>
    </row>
    <row r="22" spans="1:77" x14ac:dyDescent="0.2">
      <c r="A22" t="s">
        <v>597</v>
      </c>
      <c r="B22" t="s">
        <v>598</v>
      </c>
      <c r="C22" t="s">
        <v>218</v>
      </c>
      <c r="D22" cm="1">
        <f t="array" ref="D22:BY22">T_7101!C97:BX97+T_7201!C102:BX102</f>
        <v>-0.32300000000000001</v>
      </c>
      <c r="E22">
        <v>-0.14199999999999999</v>
      </c>
      <c r="F22">
        <v>-0.503</v>
      </c>
      <c r="G22">
        <v>-0.64500000000000002</v>
      </c>
      <c r="H22">
        <v>-0.29299999999999998</v>
      </c>
      <c r="I22">
        <v>-0.35900000000000004</v>
      </c>
      <c r="J22">
        <v>-0.43299999999999994</v>
      </c>
      <c r="K22">
        <v>-0.67199999999999993</v>
      </c>
      <c r="L22">
        <v>-0.90000000000000013</v>
      </c>
      <c r="M22">
        <v>-1.645</v>
      </c>
      <c r="N22">
        <v>-0.79600000000000004</v>
      </c>
      <c r="O22">
        <v>-1.1179999999999999</v>
      </c>
      <c r="P22">
        <v>-1.2030000000000001</v>
      </c>
      <c r="Q22">
        <v>-1.954</v>
      </c>
      <c r="R22">
        <v>-2.09</v>
      </c>
      <c r="S22">
        <v>-2.3290000000000002</v>
      </c>
      <c r="T22">
        <v>-1.5830000000000002</v>
      </c>
      <c r="U22">
        <v>-1.6460000000000001</v>
      </c>
      <c r="V22">
        <v>-1.8119999999999998</v>
      </c>
      <c r="W22">
        <v>-1.4690000000000001</v>
      </c>
      <c r="X22">
        <v>-2.8830000000000005</v>
      </c>
      <c r="Y22">
        <v>-4.0380000000000003</v>
      </c>
      <c r="Z22">
        <v>-3.4440000000000004</v>
      </c>
      <c r="AA22">
        <v>-4.0299999999999994</v>
      </c>
      <c r="AB22">
        <v>-4.6109999999999998</v>
      </c>
      <c r="AC22">
        <v>-9.2220000000000013</v>
      </c>
      <c r="AD22">
        <v>-3.03</v>
      </c>
      <c r="AE22">
        <v>-7.4489999999999998</v>
      </c>
      <c r="AF22">
        <v>-8.3179999999999996</v>
      </c>
      <c r="AG22">
        <v>-6.9860000000000007</v>
      </c>
      <c r="AH22">
        <v>-9.5650000000000013</v>
      </c>
      <c r="AI22">
        <v>-14.876000000000001</v>
      </c>
      <c r="AJ22">
        <v>-11.766</v>
      </c>
      <c r="AK22">
        <v>-20.74</v>
      </c>
      <c r="AL22">
        <v>-13.177999999999999</v>
      </c>
      <c r="AM22">
        <v>-6.298</v>
      </c>
      <c r="AN22">
        <v>-5.0870000000000015</v>
      </c>
      <c r="AO22">
        <v>8.5330000000000013</v>
      </c>
      <c r="AP22">
        <v>3.6910000000000007</v>
      </c>
      <c r="AQ22">
        <v>10.998999999999999</v>
      </c>
      <c r="AR22">
        <v>4.8659999999999997</v>
      </c>
      <c r="AS22">
        <v>-4.7710000000000008</v>
      </c>
      <c r="AT22">
        <v>-2.5609999999999999</v>
      </c>
      <c r="AU22">
        <v>15.151999999999999</v>
      </c>
      <c r="AV22">
        <v>39.828000000000003</v>
      </c>
      <c r="AW22">
        <v>33.004000000000005</v>
      </c>
      <c r="AX22">
        <v>32.517000000000003</v>
      </c>
      <c r="AY22">
        <v>32.707999999999998</v>
      </c>
      <c r="AZ22">
        <v>42.451999999999998</v>
      </c>
      <c r="BA22">
        <v>32.363</v>
      </c>
      <c r="BB22">
        <v>21.838999999999999</v>
      </c>
      <c r="BC22">
        <v>1.2349999999999994</v>
      </c>
      <c r="BD22">
        <v>4.95</v>
      </c>
      <c r="BE22">
        <v>20.477</v>
      </c>
      <c r="BF22">
        <v>31.899000000000001</v>
      </c>
      <c r="BG22">
        <v>34.129000000000005</v>
      </c>
      <c r="BH22">
        <v>27.575000000000003</v>
      </c>
      <c r="BI22">
        <v>5.2719999999999985</v>
      </c>
      <c r="BJ22">
        <v>-4.7510000000000012</v>
      </c>
      <c r="BK22">
        <v>2.2260000000000062</v>
      </c>
      <c r="BL22">
        <v>48.036999999999999</v>
      </c>
      <c r="BM22">
        <v>37.554000000000002</v>
      </c>
      <c r="BN22">
        <v>5.3230000000000004</v>
      </c>
      <c r="BO22">
        <v>-4.0410000000000004</v>
      </c>
      <c r="BP22">
        <v>5.8840000000000003</v>
      </c>
      <c r="BQ22">
        <v>-11.324000000000002</v>
      </c>
      <c r="BR22">
        <v>5.952</v>
      </c>
      <c r="BS22">
        <v>7.5</v>
      </c>
      <c r="BT22">
        <v>-6.0430000000000001</v>
      </c>
      <c r="BU22">
        <v>-22.702999999999999</v>
      </c>
      <c r="BV22">
        <v>-10.425000000000001</v>
      </c>
      <c r="BW22">
        <v>-39.525999999999996</v>
      </c>
      <c r="BX22">
        <v>8.2079999999999984</v>
      </c>
      <c r="BY22">
        <v>-73.350999999999999</v>
      </c>
    </row>
    <row r="23" spans="1:77" x14ac:dyDescent="0.2">
      <c r="A23" t="s">
        <v>599</v>
      </c>
      <c r="B23" t="s">
        <v>600</v>
      </c>
      <c r="C23" t="s">
        <v>218</v>
      </c>
      <c r="D23" cm="1">
        <f t="array" ref="D23:BY23">T_7301!C146:BX146</f>
        <v>-0.27</v>
      </c>
      <c r="E23">
        <v>-0.216</v>
      </c>
      <c r="F23">
        <v>-0.10100000000000001</v>
      </c>
      <c r="G23">
        <v>-0.24399999999999999</v>
      </c>
      <c r="H23">
        <v>-0.13600000000000001</v>
      </c>
      <c r="I23">
        <v>-0.122</v>
      </c>
      <c r="J23">
        <v>-0.32700000000000001</v>
      </c>
      <c r="K23">
        <v>-0.56100000000000005</v>
      </c>
      <c r="L23">
        <v>-0.47899999999999998</v>
      </c>
      <c r="M23">
        <v>0.36699999999999999</v>
      </c>
      <c r="N23">
        <v>0.62</v>
      </c>
      <c r="O23">
        <v>0.55300000000000005</v>
      </c>
      <c r="P23">
        <v>0.58199999999999996</v>
      </c>
      <c r="Q23">
        <v>0.1</v>
      </c>
      <c r="R23">
        <v>0.248</v>
      </c>
      <c r="S23">
        <v>0.59099999999999997</v>
      </c>
      <c r="T23">
        <v>0.42799999999999999</v>
      </c>
      <c r="U23">
        <v>0.17899999999999999</v>
      </c>
      <c r="V23">
        <v>-0.48599999999999999</v>
      </c>
      <c r="W23">
        <v>-1.405</v>
      </c>
      <c r="X23">
        <v>-0.18</v>
      </c>
      <c r="Y23">
        <v>-4.2000000000000003E-2</v>
      </c>
      <c r="Z23">
        <v>-0.42099999999999999</v>
      </c>
      <c r="AA23">
        <v>0.34399999999999997</v>
      </c>
      <c r="AB23">
        <v>-0.123</v>
      </c>
      <c r="AC23">
        <v>0.19900000000000001</v>
      </c>
      <c r="AD23">
        <v>-6.8860000000000001</v>
      </c>
      <c r="AE23">
        <v>-4.4400000000000004</v>
      </c>
      <c r="AF23">
        <v>-3.4940000000000002</v>
      </c>
      <c r="AG23">
        <v>-6.2640000000000002</v>
      </c>
      <c r="AH23">
        <v>-1.919</v>
      </c>
      <c r="AI23">
        <v>-1.9359999999999999</v>
      </c>
      <c r="AJ23">
        <v>-12.276</v>
      </c>
      <c r="AK23">
        <v>-16.623000000000001</v>
      </c>
      <c r="AL23">
        <v>-16.529</v>
      </c>
      <c r="AM23">
        <v>-19.344000000000001</v>
      </c>
      <c r="AN23">
        <v>-22.521000000000001</v>
      </c>
      <c r="AO23">
        <v>-26.045000000000002</v>
      </c>
      <c r="AP23">
        <v>-17.244</v>
      </c>
      <c r="AQ23">
        <v>-23.725999999999999</v>
      </c>
      <c r="AR23">
        <v>-17.768999999999998</v>
      </c>
      <c r="AS23">
        <v>-25.645</v>
      </c>
      <c r="AT23">
        <v>-31.254000000000001</v>
      </c>
      <c r="AU23">
        <v>-52.039000000000001</v>
      </c>
      <c r="AV23">
        <v>-72.623000000000005</v>
      </c>
      <c r="AW23">
        <v>-63.984999999999999</v>
      </c>
      <c r="AX23">
        <v>-62.234999999999999</v>
      </c>
      <c r="AY23">
        <v>-48.912999999999997</v>
      </c>
      <c r="AZ23">
        <v>-47.223999999999997</v>
      </c>
      <c r="BA23">
        <v>-32.154000000000003</v>
      </c>
      <c r="BB23">
        <v>-22.454000000000001</v>
      </c>
      <c r="BC23">
        <v>-19.495000000000001</v>
      </c>
      <c r="BD23">
        <v>-21.216999999999999</v>
      </c>
      <c r="BE23">
        <v>-50.18</v>
      </c>
      <c r="BF23">
        <v>-65.478999999999999</v>
      </c>
      <c r="BG23">
        <v>-61.185000000000002</v>
      </c>
      <c r="BH23">
        <v>-59.253999999999998</v>
      </c>
      <c r="BI23">
        <v>-45.162999999999997</v>
      </c>
      <c r="BJ23">
        <v>-51.177</v>
      </c>
      <c r="BK23">
        <v>-65.027000000000001</v>
      </c>
      <c r="BL23">
        <v>-138.934</v>
      </c>
      <c r="BM23">
        <v>-137.41</v>
      </c>
      <c r="BN23">
        <v>-106.10299999999999</v>
      </c>
      <c r="BO23">
        <v>-104.04300000000001</v>
      </c>
      <c r="BP23">
        <v>-86.468000000000004</v>
      </c>
      <c r="BQ23">
        <v>-83.941000000000003</v>
      </c>
      <c r="BR23">
        <v>-79.697000000000003</v>
      </c>
      <c r="BS23">
        <v>-81.260999999999996</v>
      </c>
      <c r="BT23">
        <v>-67.962000000000003</v>
      </c>
      <c r="BU23">
        <v>-54.095999999999997</v>
      </c>
      <c r="BV23">
        <v>-74.704999999999998</v>
      </c>
      <c r="BW23">
        <v>-208.23599999999999</v>
      </c>
      <c r="BX23">
        <v>-162.07900000000001</v>
      </c>
      <c r="BY23">
        <v>-126.79600000000001</v>
      </c>
    </row>
    <row r="24" spans="1:77" x14ac:dyDescent="0.2">
      <c r="A24" t="s">
        <v>601</v>
      </c>
      <c r="B24" t="s">
        <v>609</v>
      </c>
      <c r="C24" t="s">
        <v>218</v>
      </c>
      <c r="D24" cm="1">
        <f t="array" ref="D24:BY24">T_7601!C86:BX86</f>
        <v>-0.34599999999999997</v>
      </c>
      <c r="E24">
        <v>-0.48499999999999999</v>
      </c>
      <c r="F24">
        <v>-0.19</v>
      </c>
      <c r="G24">
        <v>-5.5E-2</v>
      </c>
      <c r="H24">
        <v>-0.26900000000000002</v>
      </c>
      <c r="I24">
        <v>-0.47899999999999998</v>
      </c>
      <c r="J24">
        <v>-0.42799999999999999</v>
      </c>
      <c r="K24">
        <v>0.373</v>
      </c>
      <c r="L24">
        <v>0.52300000000000002</v>
      </c>
      <c r="M24">
        <v>0.23499999999999999</v>
      </c>
      <c r="N24">
        <v>-0.51900000000000002</v>
      </c>
      <c r="O24">
        <v>-0.84899999999999998</v>
      </c>
      <c r="P24">
        <v>-0.72399999999999998</v>
      </c>
      <c r="Q24">
        <v>-0.438</v>
      </c>
      <c r="R24">
        <v>-0.252</v>
      </c>
      <c r="S24">
        <v>9.1999999999999998E-2</v>
      </c>
      <c r="T24">
        <v>-0.66</v>
      </c>
      <c r="U24">
        <v>-0.186</v>
      </c>
      <c r="V24">
        <v>-3.9E-2</v>
      </c>
      <c r="W24">
        <v>0.379</v>
      </c>
      <c r="X24">
        <v>1.272</v>
      </c>
      <c r="Y24">
        <v>0.18099999999999999</v>
      </c>
      <c r="Z24">
        <v>-0.27100000000000002</v>
      </c>
      <c r="AA24">
        <v>-0.27</v>
      </c>
      <c r="AB24">
        <v>0.46400000000000002</v>
      </c>
      <c r="AC24">
        <v>3.7320000000000002</v>
      </c>
      <c r="AD24">
        <v>-0.28399999999999997</v>
      </c>
      <c r="AE24">
        <v>4.7329999999999997</v>
      </c>
      <c r="AF24">
        <v>2.8759999999999999</v>
      </c>
      <c r="AG24">
        <v>-0.61699999999999999</v>
      </c>
      <c r="AH24">
        <v>1.7070000000000001</v>
      </c>
      <c r="AI24">
        <v>8.6370000000000005</v>
      </c>
      <c r="AJ24">
        <v>10.67</v>
      </c>
      <c r="AK24">
        <v>20.645</v>
      </c>
      <c r="AL24">
        <v>12.744999999999999</v>
      </c>
      <c r="AM24">
        <v>11.42</v>
      </c>
      <c r="AN24">
        <v>12.965</v>
      </c>
      <c r="AO24">
        <v>7.63</v>
      </c>
      <c r="AP24">
        <v>14.022</v>
      </c>
      <c r="AQ24">
        <v>12.359</v>
      </c>
      <c r="AR24">
        <v>14.47</v>
      </c>
      <c r="AS24">
        <v>19.122</v>
      </c>
      <c r="AT24">
        <v>15.318</v>
      </c>
      <c r="AU24">
        <v>2.4119999999999999</v>
      </c>
      <c r="AV24">
        <v>-10.026</v>
      </c>
      <c r="AW24">
        <v>-2.0920000000000001</v>
      </c>
      <c r="AX24">
        <v>-8.3789999999999996</v>
      </c>
      <c r="AY24">
        <v>-17.109000000000002</v>
      </c>
      <c r="AZ24">
        <v>-37.874000000000002</v>
      </c>
      <c r="BA24">
        <v>-37.49</v>
      </c>
      <c r="BB24">
        <v>-39.970999999999997</v>
      </c>
      <c r="BC24">
        <v>-21.738</v>
      </c>
      <c r="BD24">
        <v>-27.681999999999999</v>
      </c>
      <c r="BE24">
        <v>-24.893000000000001</v>
      </c>
      <c r="BF24">
        <v>-12.675000000000001</v>
      </c>
      <c r="BG24">
        <v>-15.507</v>
      </c>
      <c r="BH24">
        <v>-2.653</v>
      </c>
      <c r="BI24">
        <v>-1.5549999999999999</v>
      </c>
      <c r="BJ24">
        <v>8.8239999999999998</v>
      </c>
      <c r="BK24">
        <v>13.101000000000001</v>
      </c>
      <c r="BL24">
        <v>7.1680000000000001</v>
      </c>
      <c r="BM24">
        <v>16.007000000000001</v>
      </c>
      <c r="BN24">
        <v>24.468</v>
      </c>
      <c r="BO24">
        <v>27.643999999999998</v>
      </c>
      <c r="BP24">
        <v>20.294</v>
      </c>
      <c r="BQ24">
        <v>27.518000000000001</v>
      </c>
      <c r="BR24">
        <v>10.773</v>
      </c>
      <c r="BS24">
        <v>13.882999999999999</v>
      </c>
      <c r="BT24">
        <v>16.376000000000001</v>
      </c>
      <c r="BU24">
        <v>15.852</v>
      </c>
      <c r="BV24">
        <v>17.138000000000002</v>
      </c>
      <c r="BW24">
        <v>77.587999999999994</v>
      </c>
      <c r="BX24">
        <v>30.1</v>
      </c>
      <c r="BY24">
        <v>97.635999999999996</v>
      </c>
    </row>
    <row r="25" spans="1:77" x14ac:dyDescent="0.2">
      <c r="A25" t="s">
        <v>602</v>
      </c>
      <c r="B25" t="s">
        <v>609</v>
      </c>
      <c r="C25" t="s">
        <v>593</v>
      </c>
      <c r="D25" cm="1">
        <f t="array" ref="D25:BY25">T_7601!C72:BX72</f>
        <v>-0.36899999999999999</v>
      </c>
      <c r="E25">
        <v>-0.52600000000000002</v>
      </c>
      <c r="F25">
        <v>-0.23499999999999999</v>
      </c>
      <c r="G25">
        <v>-0.106</v>
      </c>
      <c r="H25">
        <v>-0.314</v>
      </c>
      <c r="I25">
        <v>-0.52700000000000002</v>
      </c>
      <c r="J25">
        <v>-0.47699999999999998</v>
      </c>
      <c r="K25">
        <v>0.313</v>
      </c>
      <c r="L25">
        <v>0.47399999999999998</v>
      </c>
      <c r="M25">
        <v>0.19600000000000001</v>
      </c>
      <c r="N25">
        <v>-0.55900000000000005</v>
      </c>
      <c r="O25">
        <v>-0.89700000000000002</v>
      </c>
      <c r="P25">
        <v>-0.77</v>
      </c>
      <c r="Q25">
        <v>-0.502</v>
      </c>
      <c r="R25">
        <v>-0.33400000000000002</v>
      </c>
      <c r="S25">
        <v>2.5000000000000001E-2</v>
      </c>
      <c r="T25">
        <v>-0.71599999999999997</v>
      </c>
      <c r="U25">
        <v>-0.24</v>
      </c>
      <c r="V25">
        <v>-9.7000000000000003E-2</v>
      </c>
      <c r="W25">
        <v>0.32600000000000001</v>
      </c>
      <c r="X25">
        <v>1.2250000000000001</v>
      </c>
      <c r="Y25">
        <v>0.126</v>
      </c>
      <c r="Z25">
        <v>-0.32800000000000001</v>
      </c>
      <c r="AA25">
        <v>-0.27500000000000002</v>
      </c>
      <c r="AB25">
        <v>0.49299999999999999</v>
      </c>
      <c r="AC25">
        <v>3.778</v>
      </c>
      <c r="AD25">
        <v>-0.21299999999999999</v>
      </c>
      <c r="AE25">
        <v>4.734</v>
      </c>
      <c r="AF25">
        <v>2.9489999999999998</v>
      </c>
      <c r="AG25">
        <v>-0.59199999999999997</v>
      </c>
      <c r="AH25">
        <v>1.712</v>
      </c>
      <c r="AI25">
        <v>8.9649999999999999</v>
      </c>
      <c r="AJ25">
        <v>10.859</v>
      </c>
      <c r="AK25">
        <v>21.064</v>
      </c>
      <c r="AL25">
        <v>13.352</v>
      </c>
      <c r="AM25">
        <v>11.815</v>
      </c>
      <c r="AN25">
        <v>13.243</v>
      </c>
      <c r="AO25">
        <v>8.1059999999999999</v>
      </c>
      <c r="AP25">
        <v>14.718999999999999</v>
      </c>
      <c r="AQ25">
        <v>13.677</v>
      </c>
      <c r="AR25">
        <v>15.191000000000001</v>
      </c>
      <c r="AS25">
        <v>17.065000000000001</v>
      </c>
      <c r="AT25">
        <v>16.108000000000001</v>
      </c>
      <c r="AU25">
        <v>3.3540000000000001</v>
      </c>
      <c r="AV25">
        <v>-8.9789999999999992</v>
      </c>
      <c r="AW25">
        <v>-4.976</v>
      </c>
      <c r="AX25">
        <v>-7.8209999999999997</v>
      </c>
      <c r="AY25">
        <v>-16.448</v>
      </c>
      <c r="AZ25">
        <v>-36.598999999999997</v>
      </c>
      <c r="BA25">
        <v>-36.5</v>
      </c>
      <c r="BB25">
        <v>-40.695</v>
      </c>
      <c r="BC25">
        <v>-20.219000000000001</v>
      </c>
      <c r="BD25">
        <v>-28.251999999999999</v>
      </c>
      <c r="BE25">
        <v>-24.753</v>
      </c>
      <c r="BF25">
        <v>-20.460999999999999</v>
      </c>
      <c r="BG25">
        <v>-15.09</v>
      </c>
      <c r="BH25">
        <v>-2.7160000000000002</v>
      </c>
      <c r="BI25">
        <v>-0.78</v>
      </c>
      <c r="BJ25">
        <v>9.4890000000000008</v>
      </c>
      <c r="BK25">
        <v>13.489000000000001</v>
      </c>
      <c r="BL25">
        <v>7.4859999999999998</v>
      </c>
      <c r="BM25">
        <v>16.122</v>
      </c>
      <c r="BN25">
        <v>24.3</v>
      </c>
      <c r="BO25">
        <v>24.213000000000001</v>
      </c>
      <c r="BP25">
        <v>20.763999999999999</v>
      </c>
      <c r="BQ25">
        <v>26.448</v>
      </c>
      <c r="BR25">
        <v>10.893000000000001</v>
      </c>
      <c r="BS25">
        <v>13.510999999999999</v>
      </c>
      <c r="BT25">
        <v>16.291</v>
      </c>
      <c r="BU25">
        <v>16.145</v>
      </c>
      <c r="BV25">
        <v>17.119</v>
      </c>
      <c r="BW25">
        <v>78.072000000000003</v>
      </c>
      <c r="BX25">
        <v>37.006</v>
      </c>
      <c r="BY25">
        <v>105.39700000000001</v>
      </c>
    </row>
    <row r="26" spans="1:77" x14ac:dyDescent="0.2">
      <c r="A26" t="s">
        <v>607</v>
      </c>
      <c r="B26" t="s">
        <v>598</v>
      </c>
      <c r="C26" t="s">
        <v>210</v>
      </c>
      <c r="D26" cm="1">
        <f t="array" ref="D26:BY26">T_7101!C94:BX94+T_7201!C99:BX99</f>
        <v>1.476</v>
      </c>
      <c r="E26">
        <v>1.6239999999999999</v>
      </c>
      <c r="F26">
        <v>2.0509999999999997</v>
      </c>
      <c r="G26">
        <v>2.2850000000000001</v>
      </c>
      <c r="H26">
        <v>2.3529999999999998</v>
      </c>
      <c r="I26">
        <v>2.3559999999999999</v>
      </c>
      <c r="J26">
        <v>2.59</v>
      </c>
      <c r="K26">
        <v>2.964</v>
      </c>
      <c r="L26">
        <v>3.569</v>
      </c>
      <c r="M26">
        <v>4.1640000000000006</v>
      </c>
      <c r="N26">
        <v>4.6419999999999995</v>
      </c>
      <c r="O26">
        <v>5.0910000000000002</v>
      </c>
      <c r="P26">
        <v>5.8049999999999997</v>
      </c>
      <c r="Q26">
        <v>6.5370000000000008</v>
      </c>
      <c r="R26">
        <v>7.3970000000000002</v>
      </c>
      <c r="S26">
        <v>8.1940000000000008</v>
      </c>
      <c r="T26">
        <v>8.75</v>
      </c>
      <c r="U26">
        <v>9.57</v>
      </c>
      <c r="V26">
        <v>10.486000000000001</v>
      </c>
      <c r="W26">
        <v>11.077</v>
      </c>
      <c r="X26">
        <v>13.005000000000001</v>
      </c>
      <c r="Y26">
        <v>14.528</v>
      </c>
      <c r="Z26">
        <v>16.344000000000001</v>
      </c>
      <c r="AA26">
        <v>18.427</v>
      </c>
      <c r="AB26">
        <v>21.242000000000001</v>
      </c>
      <c r="AC26">
        <v>25.018999999999998</v>
      </c>
      <c r="AD26">
        <v>25.901</v>
      </c>
      <c r="AE26">
        <v>29.852999999999998</v>
      </c>
      <c r="AF26">
        <v>33.381999999999998</v>
      </c>
      <c r="AG26">
        <v>36.85</v>
      </c>
      <c r="AH26">
        <v>41.554000000000002</v>
      </c>
      <c r="AI26">
        <v>49.825000000000003</v>
      </c>
      <c r="AJ26">
        <v>55.337000000000003</v>
      </c>
      <c r="AK26">
        <v>63.017000000000003</v>
      </c>
      <c r="AL26">
        <v>66.296999999999997</v>
      </c>
      <c r="AM26">
        <v>70.516000000000005</v>
      </c>
      <c r="AN26">
        <v>77.066000000000003</v>
      </c>
      <c r="AO26">
        <v>84.644999999999996</v>
      </c>
      <c r="AP26">
        <v>92.254000000000005</v>
      </c>
      <c r="AQ26">
        <v>103.97500000000001</v>
      </c>
      <c r="AR26">
        <v>115.575</v>
      </c>
      <c r="AS26">
        <v>126.8</v>
      </c>
      <c r="AT26">
        <v>133.173</v>
      </c>
      <c r="AU26">
        <v>130.874</v>
      </c>
      <c r="AV26">
        <v>121.324</v>
      </c>
      <c r="AW26">
        <v>121.54300000000001</v>
      </c>
      <c r="AX26">
        <v>125.628</v>
      </c>
      <c r="AY26">
        <v>129.40100000000001</v>
      </c>
      <c r="AZ26">
        <v>131.732</v>
      </c>
      <c r="BA26">
        <v>143.578</v>
      </c>
      <c r="BB26">
        <v>157.18600000000001</v>
      </c>
      <c r="BC26">
        <v>175.404</v>
      </c>
      <c r="BD26">
        <v>184.4</v>
      </c>
      <c r="BE26">
        <v>180.76400000000001</v>
      </c>
      <c r="BF26">
        <v>181.89</v>
      </c>
      <c r="BG26">
        <v>191.154</v>
      </c>
      <c r="BH26">
        <v>200.85199999999998</v>
      </c>
      <c r="BI26">
        <v>217.77300000000002</v>
      </c>
      <c r="BJ26">
        <v>240.18</v>
      </c>
      <c r="BK26">
        <v>255.55</v>
      </c>
      <c r="BL26">
        <v>226.53299999999999</v>
      </c>
      <c r="BM26">
        <v>236.279</v>
      </c>
      <c r="BN26">
        <v>253.72400000000002</v>
      </c>
      <c r="BO26">
        <v>258.97399999999999</v>
      </c>
      <c r="BP26">
        <v>257.90100000000001</v>
      </c>
      <c r="BQ26">
        <v>266.00799999999998</v>
      </c>
      <c r="BR26">
        <v>275.44499999999999</v>
      </c>
      <c r="BS26">
        <v>286.298</v>
      </c>
      <c r="BT26">
        <v>304.94400000000002</v>
      </c>
      <c r="BU26">
        <v>320.30799999999999</v>
      </c>
      <c r="BV26">
        <v>335.86500000000001</v>
      </c>
      <c r="BW26">
        <v>316.13099999999997</v>
      </c>
      <c r="BX26">
        <v>357.13299999999998</v>
      </c>
      <c r="BY26">
        <v>390.15800000000002</v>
      </c>
    </row>
    <row r="27" spans="1:77" x14ac:dyDescent="0.2">
      <c r="A27" t="s">
        <v>608</v>
      </c>
      <c r="B27" t="s">
        <v>600</v>
      </c>
      <c r="C27" t="s">
        <v>210</v>
      </c>
      <c r="D27">
        <f>T_7301!C143</f>
        <v>0.36899999999999999</v>
      </c>
      <c r="E27">
        <f>T_7301!D143</f>
        <v>0.39900000000000002</v>
      </c>
      <c r="F27">
        <f>T_7301!E143</f>
        <v>0.48799999999999999</v>
      </c>
      <c r="G27">
        <f>T_7301!F143</f>
        <v>0.70599999999999996</v>
      </c>
      <c r="H27">
        <f>T_7301!G143</f>
        <v>0.755</v>
      </c>
      <c r="I27">
        <f>T_7301!H143</f>
        <v>0.87</v>
      </c>
      <c r="J27">
        <f>T_7301!I143</f>
        <v>0.98</v>
      </c>
      <c r="K27">
        <f>T_7301!J143</f>
        <v>1.131</v>
      </c>
      <c r="L27">
        <f>T_7301!K143</f>
        <v>1.349</v>
      </c>
      <c r="M27">
        <f>T_7301!L143</f>
        <v>1.494</v>
      </c>
      <c r="N27">
        <f>T_7301!M143</f>
        <v>1.7609999999999999</v>
      </c>
      <c r="O27">
        <f>T_7301!N143</f>
        <v>1.9219999999999999</v>
      </c>
      <c r="P27">
        <f>T_7301!O143</f>
        <v>2.2360000000000002</v>
      </c>
      <c r="Q27">
        <f>T_7301!P143</f>
        <v>2.6459999999999999</v>
      </c>
      <c r="R27">
        <f>T_7301!Q143</f>
        <v>3.1059999999999999</v>
      </c>
      <c r="S27">
        <f>T_7301!R143</f>
        <v>3.7170000000000001</v>
      </c>
      <c r="T27">
        <f>T_7301!S143</f>
        <v>4.2</v>
      </c>
      <c r="U27">
        <f>T_7301!T143</f>
        <v>4.444</v>
      </c>
      <c r="V27">
        <f>T_7301!U143</f>
        <v>4.9279999999999999</v>
      </c>
      <c r="W27">
        <f>T_7301!V143</f>
        <v>5.1559999999999997</v>
      </c>
      <c r="X27">
        <f>T_7301!W143</f>
        <v>5.5949999999999998</v>
      </c>
      <c r="Y27">
        <f>T_7301!X143</f>
        <v>6.1840000000000002</v>
      </c>
      <c r="Z27">
        <f>T_7301!Y143</f>
        <v>6.649</v>
      </c>
      <c r="AA27">
        <f>T_7301!Z143</f>
        <v>7.1109999999999998</v>
      </c>
      <c r="AB27">
        <f>T_7301!AA143</f>
        <v>7.9260000000000002</v>
      </c>
      <c r="AC27">
        <f>T_7301!AB143</f>
        <v>9.3249999999999993</v>
      </c>
      <c r="AD27">
        <f>T_7301!AC143</f>
        <v>11.260999999999999</v>
      </c>
      <c r="AE27">
        <f>T_7301!AD143</f>
        <v>12.802</v>
      </c>
      <c r="AF27">
        <f>T_7301!AE143</f>
        <v>12.951000000000001</v>
      </c>
      <c r="AG27">
        <f>T_7301!AF143</f>
        <v>13.894</v>
      </c>
      <c r="AH27">
        <f>T_7301!AG143</f>
        <v>16.003</v>
      </c>
      <c r="AI27">
        <f>T_7301!AH143</f>
        <v>18.658000000000001</v>
      </c>
      <c r="AJ27">
        <f>T_7301!AI143</f>
        <v>21.87</v>
      </c>
      <c r="AK27">
        <f>T_7301!AJ143</f>
        <v>25.957999999999998</v>
      </c>
      <c r="AL27">
        <f>T_7301!AK143</f>
        <v>27.363</v>
      </c>
      <c r="AM27">
        <f>T_7301!AL143</f>
        <v>29.498999999999999</v>
      </c>
      <c r="AN27">
        <f>T_7301!AM143</f>
        <v>32.734999999999999</v>
      </c>
      <c r="AO27">
        <f>T_7301!AN143</f>
        <v>34.862000000000002</v>
      </c>
      <c r="AP27">
        <f>T_7301!AO143</f>
        <v>37.436</v>
      </c>
      <c r="AQ27">
        <f>T_7301!AP143</f>
        <v>42.503999999999998</v>
      </c>
      <c r="AR27">
        <f>T_7301!AQ143</f>
        <v>45.643000000000001</v>
      </c>
      <c r="AS27">
        <f>T_7301!AR143</f>
        <v>48.616</v>
      </c>
      <c r="AT27">
        <f>T_7301!AS143</f>
        <v>51.99</v>
      </c>
      <c r="AU27">
        <f>T_7301!AT143</f>
        <v>53.412999999999997</v>
      </c>
      <c r="AV27">
        <f>T_7301!AU143</f>
        <v>52.24</v>
      </c>
      <c r="AW27">
        <f>T_7301!AV143</f>
        <v>52.765999999999998</v>
      </c>
      <c r="AX27">
        <f>T_7301!AW143</f>
        <v>51.174999999999997</v>
      </c>
      <c r="AY27">
        <f>T_7301!AX143</f>
        <v>51.938000000000002</v>
      </c>
      <c r="AZ27">
        <f>T_7301!AY143</f>
        <v>49.658999999999999</v>
      </c>
      <c r="BA27">
        <f>T_7301!AZ143</f>
        <v>50.215000000000003</v>
      </c>
      <c r="BB27">
        <f>T_7301!BA143</f>
        <v>53.244999999999997</v>
      </c>
      <c r="BC27">
        <f>T_7301!BB143</f>
        <v>58.228999999999999</v>
      </c>
      <c r="BD27">
        <f>T_7301!BC143</f>
        <v>59.250999999999998</v>
      </c>
      <c r="BE27">
        <f>T_7301!BD143</f>
        <v>59.871000000000002</v>
      </c>
      <c r="BF27">
        <f>T_7301!BE143</f>
        <v>63.648000000000003</v>
      </c>
      <c r="BG27">
        <f>T_7301!BF143</f>
        <v>67.61</v>
      </c>
      <c r="BH27">
        <f>T_7301!BG143</f>
        <v>70.884</v>
      </c>
      <c r="BI27">
        <f>T_7301!BH143</f>
        <v>72.653999999999996</v>
      </c>
      <c r="BJ27">
        <f>T_7301!BI143</f>
        <v>76.617000000000004</v>
      </c>
      <c r="BK27">
        <f>T_7301!BJ143</f>
        <v>78.641000000000005</v>
      </c>
      <c r="BL27">
        <f>T_7301!BK143</f>
        <v>82.438999999999993</v>
      </c>
      <c r="BM27">
        <f>T_7301!BL143</f>
        <v>82.936000000000007</v>
      </c>
      <c r="BN27">
        <f>T_7301!BM143</f>
        <v>81.590999999999994</v>
      </c>
      <c r="BO27">
        <f>T_7301!BN143</f>
        <v>84.537000000000006</v>
      </c>
      <c r="BP27">
        <f>T_7301!BO143</f>
        <v>84.295000000000002</v>
      </c>
      <c r="BQ27">
        <f>T_7301!BP143</f>
        <v>79.638000000000005</v>
      </c>
      <c r="BR27">
        <f>T_7301!BQ143</f>
        <v>74.879000000000005</v>
      </c>
      <c r="BS27">
        <f>T_7301!BR143</f>
        <v>75.075000000000003</v>
      </c>
      <c r="BT27">
        <f>T_7301!BS143</f>
        <v>76.441000000000003</v>
      </c>
      <c r="BU27">
        <f>T_7301!BT143</f>
        <v>80.376000000000005</v>
      </c>
      <c r="BV27">
        <f>T_7301!BU143</f>
        <v>89.018000000000001</v>
      </c>
      <c r="BW27">
        <f>T_7301!BV143</f>
        <v>84.974000000000004</v>
      </c>
      <c r="BX27">
        <f>T_7301!BW143</f>
        <v>90.076999999999998</v>
      </c>
      <c r="BY27">
        <f>T_7301!BX143</f>
        <v>98.388999999999996</v>
      </c>
    </row>
    <row r="28" spans="1:77" x14ac:dyDescent="0.2">
      <c r="A28" t="s">
        <v>613</v>
      </c>
      <c r="B28" t="s">
        <v>600</v>
      </c>
      <c r="C28" t="s">
        <v>210</v>
      </c>
    </row>
    <row r="30" spans="1:77" x14ac:dyDescent="0.2">
      <c r="D30" s="8" t="s">
        <v>1</v>
      </c>
      <c r="E30" s="8" t="s">
        <v>2</v>
      </c>
      <c r="F30" s="8" t="s">
        <v>3</v>
      </c>
      <c r="G30" s="8" t="s">
        <v>4</v>
      </c>
      <c r="H30" s="8" t="s">
        <v>5</v>
      </c>
      <c r="I30" s="8" t="s">
        <v>6</v>
      </c>
      <c r="J30" s="8" t="s">
        <v>7</v>
      </c>
      <c r="K30" s="8" t="s">
        <v>8</v>
      </c>
      <c r="L30" s="8" t="s">
        <v>9</v>
      </c>
      <c r="M30" s="8" t="s">
        <v>10</v>
      </c>
      <c r="N30" s="8" t="s">
        <v>11</v>
      </c>
      <c r="O30" s="8" t="s">
        <v>12</v>
      </c>
      <c r="P30" s="8" t="s">
        <v>13</v>
      </c>
      <c r="Q30" s="8" t="s">
        <v>14</v>
      </c>
      <c r="R30" s="8" t="s">
        <v>15</v>
      </c>
      <c r="S30" s="8" t="s">
        <v>16</v>
      </c>
      <c r="T30" s="8" t="s">
        <v>17</v>
      </c>
      <c r="U30" s="8" t="s">
        <v>18</v>
      </c>
      <c r="V30" s="8" t="s">
        <v>19</v>
      </c>
      <c r="W30" s="8" t="s">
        <v>20</v>
      </c>
      <c r="X30" s="8" t="s">
        <v>21</v>
      </c>
      <c r="Y30" s="8" t="s">
        <v>22</v>
      </c>
      <c r="Z30" s="8" t="s">
        <v>23</v>
      </c>
      <c r="AA30" s="8" t="s">
        <v>24</v>
      </c>
      <c r="AB30" s="8" t="s">
        <v>25</v>
      </c>
      <c r="AC30" s="8" t="s">
        <v>26</v>
      </c>
      <c r="AD30" s="8" t="s">
        <v>27</v>
      </c>
      <c r="AE30" s="8" t="s">
        <v>28</v>
      </c>
      <c r="AF30" s="8" t="s">
        <v>29</v>
      </c>
      <c r="AG30" s="8" t="s">
        <v>30</v>
      </c>
      <c r="AH30" s="8" t="s">
        <v>31</v>
      </c>
      <c r="AI30" s="8" t="s">
        <v>32</v>
      </c>
      <c r="AJ30" s="8" t="s">
        <v>33</v>
      </c>
      <c r="AK30" s="8" t="s">
        <v>34</v>
      </c>
      <c r="AL30" s="8" t="s">
        <v>35</v>
      </c>
      <c r="AM30" s="8" t="s">
        <v>36</v>
      </c>
      <c r="AN30" s="8" t="s">
        <v>37</v>
      </c>
      <c r="AO30" s="8" t="s">
        <v>38</v>
      </c>
      <c r="AP30" s="8" t="s">
        <v>39</v>
      </c>
      <c r="AQ30" s="8" t="s">
        <v>40</v>
      </c>
      <c r="AR30" s="8" t="s">
        <v>41</v>
      </c>
      <c r="AS30" s="8" t="s">
        <v>42</v>
      </c>
      <c r="AT30" s="8" t="s">
        <v>43</v>
      </c>
      <c r="AU30" s="8" t="s">
        <v>44</v>
      </c>
      <c r="AV30" s="8" t="s">
        <v>45</v>
      </c>
      <c r="AW30" s="8" t="s">
        <v>46</v>
      </c>
      <c r="AX30" s="8" t="s">
        <v>47</v>
      </c>
      <c r="AY30" s="8" t="s">
        <v>48</v>
      </c>
      <c r="AZ30" s="8" t="s">
        <v>49</v>
      </c>
      <c r="BA30" s="8" t="s">
        <v>50</v>
      </c>
      <c r="BB30" s="8" t="s">
        <v>51</v>
      </c>
      <c r="BC30" s="8" t="s">
        <v>52</v>
      </c>
      <c r="BD30" s="8" t="s">
        <v>53</v>
      </c>
      <c r="BE30" s="8" t="s">
        <v>54</v>
      </c>
      <c r="BF30" s="8" t="s">
        <v>55</v>
      </c>
      <c r="BG30" s="8" t="s">
        <v>56</v>
      </c>
      <c r="BH30" s="8" t="s">
        <v>57</v>
      </c>
      <c r="BI30" s="8" t="s">
        <v>58</v>
      </c>
      <c r="BJ30" s="8" t="s">
        <v>59</v>
      </c>
      <c r="BK30" s="8" t="s">
        <v>60</v>
      </c>
      <c r="BL30" s="8" t="s">
        <v>61</v>
      </c>
      <c r="BM30" s="8" t="s">
        <v>62</v>
      </c>
      <c r="BN30" s="8" t="s">
        <v>63</v>
      </c>
      <c r="BO30" s="8" t="s">
        <v>64</v>
      </c>
      <c r="BP30" s="8" t="s">
        <v>65</v>
      </c>
      <c r="BQ30" s="8" t="s">
        <v>66</v>
      </c>
      <c r="BR30" s="8" t="s">
        <v>67</v>
      </c>
      <c r="BS30" s="8" t="s">
        <v>68</v>
      </c>
      <c r="BT30" s="8" t="s">
        <v>69</v>
      </c>
      <c r="BU30" s="8" t="s">
        <v>70</v>
      </c>
      <c r="BV30" s="8" t="s">
        <v>71</v>
      </c>
      <c r="BW30" s="8" t="s">
        <v>72</v>
      </c>
      <c r="BX30" s="8" t="s">
        <v>73</v>
      </c>
      <c r="BY30" s="8" t="s">
        <v>74</v>
      </c>
    </row>
    <row r="31" spans="1:77" x14ac:dyDescent="0.2">
      <c r="A31" s="15" t="s">
        <v>502</v>
      </c>
      <c r="B31" s="15"/>
      <c r="C31" s="10" t="s">
        <v>345</v>
      </c>
      <c r="D31" s="11">
        <f t="shared" ref="D31:AI31" si="0">D4/D3</f>
        <v>0.62011342155009452</v>
      </c>
      <c r="E31" s="11">
        <f t="shared" si="0"/>
        <v>0.60968220202410883</v>
      </c>
      <c r="F31" s="11">
        <f t="shared" si="0"/>
        <v>0.6098659297922423</v>
      </c>
      <c r="G31" s="11">
        <f t="shared" si="0"/>
        <v>0.60814193491721924</v>
      </c>
      <c r="H31" s="11">
        <f t="shared" si="0"/>
        <v>0.61272018970189701</v>
      </c>
      <c r="I31" s="11">
        <f t="shared" si="0"/>
        <v>0.60720835659038352</v>
      </c>
      <c r="J31" s="11">
        <f t="shared" si="0"/>
        <v>0.6030862823651606</v>
      </c>
      <c r="K31" s="11">
        <f t="shared" si="0"/>
        <v>0.61381840210002026</v>
      </c>
      <c r="L31" s="11">
        <f t="shared" si="0"/>
        <v>0.60238485616336257</v>
      </c>
      <c r="M31" s="11">
        <f t="shared" si="0"/>
        <v>0.58870613751968814</v>
      </c>
      <c r="N31" s="11">
        <f t="shared" si="0"/>
        <v>0.58542933535243602</v>
      </c>
      <c r="O31" s="11">
        <f t="shared" si="0"/>
        <v>0.57229790323269414</v>
      </c>
      <c r="P31" s="11">
        <f t="shared" si="0"/>
        <v>0.57461349089118663</v>
      </c>
      <c r="Q31" s="11">
        <f t="shared" si="0"/>
        <v>0.57370048852493583</v>
      </c>
      <c r="R31" s="11">
        <f t="shared" si="0"/>
        <v>0.57485029940119758</v>
      </c>
      <c r="S31" s="11">
        <f t="shared" si="0"/>
        <v>0.56493534025863901</v>
      </c>
      <c r="T31" s="11">
        <f t="shared" si="0"/>
        <v>0.55769281097066303</v>
      </c>
      <c r="U31" s="11">
        <f t="shared" si="0"/>
        <v>0.55491029386907498</v>
      </c>
      <c r="V31" s="11">
        <f t="shared" si="0"/>
        <v>0.5549388575576526</v>
      </c>
      <c r="W31" s="11">
        <f t="shared" si="0"/>
        <v>0.55739483840586379</v>
      </c>
      <c r="X31" s="11">
        <f t="shared" si="0"/>
        <v>0.55242689069647399</v>
      </c>
      <c r="Y31" s="11">
        <f t="shared" si="0"/>
        <v>0.54266575442727816</v>
      </c>
      <c r="Z31" s="11">
        <f t="shared" si="0"/>
        <v>0.54295537548504913</v>
      </c>
      <c r="AA31" s="11">
        <f t="shared" si="0"/>
        <v>0.54168716890220914</v>
      </c>
      <c r="AB31" s="11">
        <f t="shared" si="0"/>
        <v>0.53530739017799933</v>
      </c>
      <c r="AC31" s="11">
        <f t="shared" si="0"/>
        <v>0.53950938061212794</v>
      </c>
      <c r="AD31" s="11">
        <f t="shared" si="0"/>
        <v>0.54554087741016466</v>
      </c>
      <c r="AE31" s="11">
        <f t="shared" si="0"/>
        <v>0.54592607808900551</v>
      </c>
      <c r="AF31" s="11">
        <f t="shared" si="0"/>
        <v>0.54421835225402293</v>
      </c>
      <c r="AG31" s="11">
        <f t="shared" si="0"/>
        <v>0.54091763119773961</v>
      </c>
      <c r="AH31" s="11">
        <f t="shared" si="0"/>
        <v>0.54285176163330906</v>
      </c>
      <c r="AI31" s="11">
        <f t="shared" si="0"/>
        <v>0.5474334285145096</v>
      </c>
      <c r="AJ31" s="11">
        <f t="shared" ref="AJ31:BO31" si="1">AJ4/AJ3</f>
        <v>0.56199692147808256</v>
      </c>
      <c r="AK31" s="11">
        <f t="shared" si="1"/>
        <v>0.564556672565526</v>
      </c>
      <c r="AL31" s="11">
        <f t="shared" si="1"/>
        <v>0.56161761812234057</v>
      </c>
      <c r="AM31" s="11">
        <f t="shared" si="1"/>
        <v>0.56111056107944501</v>
      </c>
      <c r="AN31" s="11">
        <f t="shared" si="1"/>
        <v>0.56615313142991386</v>
      </c>
      <c r="AO31" s="11">
        <f t="shared" si="1"/>
        <v>0.5605809505570859</v>
      </c>
      <c r="AP31" s="11">
        <f t="shared" si="1"/>
        <v>0.5668909312451299</v>
      </c>
      <c r="AQ31" s="11">
        <f t="shared" si="1"/>
        <v>0.55618856157757923</v>
      </c>
      <c r="AR31" s="11">
        <f t="shared" si="1"/>
        <v>0.55279950978868164</v>
      </c>
      <c r="AS31" s="11">
        <f t="shared" si="1"/>
        <v>0.55205942597665392</v>
      </c>
      <c r="AT31" s="11">
        <f t="shared" si="1"/>
        <v>0.55056723199032709</v>
      </c>
      <c r="AU31" s="11">
        <f t="shared" si="1"/>
        <v>0.55111261619316998</v>
      </c>
      <c r="AV31" s="11">
        <f t="shared" si="1"/>
        <v>0.55367522998916929</v>
      </c>
      <c r="AW31" s="11">
        <f t="shared" si="1"/>
        <v>0.5500196208555711</v>
      </c>
      <c r="AX31" s="11">
        <f t="shared" si="1"/>
        <v>0.54710479506645882</v>
      </c>
      <c r="AY31" s="11">
        <f t="shared" si="1"/>
        <v>0.55126067464899631</v>
      </c>
      <c r="AZ31" s="11">
        <f t="shared" si="1"/>
        <v>0.54134162349732395</v>
      </c>
      <c r="BA31" s="11">
        <f t="shared" si="1"/>
        <v>0.5395799676898223</v>
      </c>
      <c r="BB31" s="11">
        <f t="shared" si="1"/>
        <v>0.53613028988600275</v>
      </c>
      <c r="BC31" s="11">
        <f t="shared" si="1"/>
        <v>0.53857370391286263</v>
      </c>
      <c r="BD31" s="11">
        <f t="shared" si="1"/>
        <v>0.54120790534390839</v>
      </c>
      <c r="BE31" s="11">
        <f t="shared" si="1"/>
        <v>0.53973129348311444</v>
      </c>
      <c r="BF31" s="11">
        <f t="shared" si="1"/>
        <v>0.54244400754047728</v>
      </c>
      <c r="BG31" s="11">
        <f t="shared" si="1"/>
        <v>0.54052977108823319</v>
      </c>
      <c r="BH31" s="11">
        <f t="shared" si="1"/>
        <v>0.54394885342076726</v>
      </c>
      <c r="BI31" s="11">
        <f t="shared" si="1"/>
        <v>0.54236423322553184</v>
      </c>
      <c r="BJ31" s="11">
        <f t="shared" si="1"/>
        <v>0.54116289611406443</v>
      </c>
      <c r="BK31" s="11">
        <f t="shared" si="1"/>
        <v>0.54465915136670717</v>
      </c>
      <c r="BL31" s="11">
        <f t="shared" si="1"/>
        <v>0.55377443553109817</v>
      </c>
      <c r="BM31" s="11">
        <f t="shared" si="1"/>
        <v>0.55355690328568952</v>
      </c>
      <c r="BN31" s="11">
        <f t="shared" si="1"/>
        <v>0.54982512853623422</v>
      </c>
      <c r="BO31" s="11">
        <f t="shared" si="1"/>
        <v>0.54718872618014902</v>
      </c>
      <c r="BP31" s="11">
        <f t="shared" ref="BP31:BY31" si="2">BP4/BP3</f>
        <v>0.54635672754925158</v>
      </c>
      <c r="BQ31" s="11">
        <f t="shared" si="2"/>
        <v>0.54309703618767635</v>
      </c>
      <c r="BR31" s="11">
        <f t="shared" si="2"/>
        <v>0.54046247507314304</v>
      </c>
      <c r="BS31" s="11">
        <f t="shared" si="2"/>
        <v>0.54263294554611674</v>
      </c>
      <c r="BT31" s="11">
        <f t="shared" si="2"/>
        <v>0.53984386494761982</v>
      </c>
      <c r="BU31" s="11">
        <f t="shared" si="2"/>
        <v>0.53881765628318978</v>
      </c>
      <c r="BV31" s="11">
        <f t="shared" si="2"/>
        <v>0.53609174466234677</v>
      </c>
      <c r="BW31" s="11">
        <f t="shared" si="2"/>
        <v>0.53196478433294569</v>
      </c>
      <c r="BX31" s="11">
        <f t="shared" si="2"/>
        <v>0.52575058410514619</v>
      </c>
      <c r="BY31" s="11">
        <f t="shared" si="2"/>
        <v>0.53392265218491808</v>
      </c>
    </row>
    <row r="32" spans="1:77" x14ac:dyDescent="0.2">
      <c r="C32" s="10" t="s">
        <v>346</v>
      </c>
      <c r="D32" s="9">
        <f t="shared" ref="D32:AI32" si="3">D5/D3</f>
        <v>0.14888468809073724</v>
      </c>
      <c r="E32" s="9">
        <f t="shared" si="3"/>
        <v>0.15038999548765553</v>
      </c>
      <c r="F32" s="9">
        <f t="shared" si="3"/>
        <v>0.15034285129464742</v>
      </c>
      <c r="G32" s="9">
        <f t="shared" si="3"/>
        <v>0.16037942997672477</v>
      </c>
      <c r="H32" s="9">
        <f t="shared" si="3"/>
        <v>0.16488821138211382</v>
      </c>
      <c r="I32" s="9">
        <f t="shared" si="3"/>
        <v>0.158400446535364</v>
      </c>
      <c r="J32" s="9">
        <f t="shared" si="3"/>
        <v>0.15323837079902072</v>
      </c>
      <c r="K32" s="9">
        <f t="shared" si="3"/>
        <v>0.1599919229992596</v>
      </c>
      <c r="L32" s="9">
        <f t="shared" si="3"/>
        <v>0.15585035027574898</v>
      </c>
      <c r="M32" s="9">
        <f t="shared" si="3"/>
        <v>0.15146272818817941</v>
      </c>
      <c r="N32" s="9">
        <f t="shared" si="3"/>
        <v>0.15315997444573268</v>
      </c>
      <c r="O32" s="9">
        <f t="shared" si="3"/>
        <v>0.14758508775675791</v>
      </c>
      <c r="P32" s="9">
        <f t="shared" si="3"/>
        <v>0.15127523387493846</v>
      </c>
      <c r="Q32" s="9">
        <f t="shared" si="3"/>
        <v>0.15439496713879028</v>
      </c>
      <c r="R32" s="9">
        <f t="shared" si="3"/>
        <v>0.15810264288177572</v>
      </c>
      <c r="S32" s="9">
        <f t="shared" si="3"/>
        <v>0.15837749982333404</v>
      </c>
      <c r="T32" s="9">
        <f t="shared" si="3"/>
        <v>0.15864541624139647</v>
      </c>
      <c r="U32" s="9">
        <f t="shared" si="3"/>
        <v>0.15938231956149038</v>
      </c>
      <c r="V32" s="9">
        <f t="shared" si="3"/>
        <v>0.16152772349098218</v>
      </c>
      <c r="W32" s="9">
        <f t="shared" si="3"/>
        <v>0.16583233520674018</v>
      </c>
      <c r="X32" s="9">
        <f t="shared" si="3"/>
        <v>0.16747058718829541</v>
      </c>
      <c r="Y32" s="9">
        <f t="shared" si="3"/>
        <v>0.16997883816767173</v>
      </c>
      <c r="Z32" s="9">
        <f t="shared" si="3"/>
        <v>0.17360477060031956</v>
      </c>
      <c r="AA32" s="9">
        <f t="shared" si="3"/>
        <v>0.17403362579639206</v>
      </c>
      <c r="AB32" s="9">
        <f t="shared" si="3"/>
        <v>0.17600490264352767</v>
      </c>
      <c r="AC32" s="9">
        <f t="shared" si="3"/>
        <v>0.18027110160100876</v>
      </c>
      <c r="AD32" s="9">
        <f t="shared" si="3"/>
        <v>0.19577659448184639</v>
      </c>
      <c r="AE32" s="9">
        <f t="shared" si="3"/>
        <v>0.19877701641893972</v>
      </c>
      <c r="AF32" s="9">
        <f t="shared" si="3"/>
        <v>0.201625125893477</v>
      </c>
      <c r="AG32" s="9">
        <f t="shared" si="3"/>
        <v>0.20547882334380332</v>
      </c>
      <c r="AH32" s="9">
        <f t="shared" si="3"/>
        <v>0.20459305391627536</v>
      </c>
      <c r="AI32" s="9">
        <f t="shared" si="3"/>
        <v>0.21046107532594019</v>
      </c>
      <c r="AJ32" s="9">
        <f t="shared" ref="AJ32:BO32" si="4">AJ5/AJ3</f>
        <v>0.21752992735080443</v>
      </c>
      <c r="AK32" s="9">
        <f t="shared" si="4"/>
        <v>0.22201440641377229</v>
      </c>
      <c r="AL32" s="9">
        <f t="shared" si="4"/>
        <v>0.22355160243008587</v>
      </c>
      <c r="AM32" s="9">
        <f t="shared" si="4"/>
        <v>0.22530585689433263</v>
      </c>
      <c r="AN32" s="9">
        <f t="shared" si="4"/>
        <v>0.22584068133495405</v>
      </c>
      <c r="AO32" s="9">
        <f t="shared" si="4"/>
        <v>0.22306026545674176</v>
      </c>
      <c r="AP32" s="9">
        <f t="shared" si="4"/>
        <v>0.22146000563095297</v>
      </c>
      <c r="AQ32" s="9">
        <f t="shared" si="4"/>
        <v>0.21697227130991176</v>
      </c>
      <c r="AR32" s="9">
        <f t="shared" si="4"/>
        <v>0.21137153865980157</v>
      </c>
      <c r="AS32" s="9">
        <f t="shared" si="4"/>
        <v>0.21168890584749028</v>
      </c>
      <c r="AT32" s="9">
        <f t="shared" si="4"/>
        <v>0.2165502585405398</v>
      </c>
      <c r="AU32" s="9">
        <f t="shared" si="4"/>
        <v>0.2225922051878764</v>
      </c>
      <c r="AV32" s="9">
        <f t="shared" si="4"/>
        <v>0.23409031808419262</v>
      </c>
      <c r="AW32" s="9">
        <f t="shared" si="4"/>
        <v>0.23186257434100624</v>
      </c>
      <c r="AX32" s="9">
        <f t="shared" si="4"/>
        <v>0.23176660732036256</v>
      </c>
      <c r="AY32" s="9">
        <f t="shared" si="4"/>
        <v>0.23469694138465788</v>
      </c>
      <c r="AZ32" s="9">
        <f t="shared" si="4"/>
        <v>0.23400942312556611</v>
      </c>
      <c r="BA32" s="9">
        <f t="shared" si="4"/>
        <v>0.22615201169320717</v>
      </c>
      <c r="BB32" s="9">
        <f t="shared" si="4"/>
        <v>0.22630994026405443</v>
      </c>
      <c r="BC32" s="9">
        <f t="shared" si="4"/>
        <v>0.22325872371219782</v>
      </c>
      <c r="BD32" s="9">
        <f t="shared" si="4"/>
        <v>0.22141919126251461</v>
      </c>
      <c r="BE32" s="9">
        <f t="shared" si="4"/>
        <v>0.22721149443674352</v>
      </c>
      <c r="BF32" s="9">
        <f t="shared" si="4"/>
        <v>0.23143427286765039</v>
      </c>
      <c r="BG32" s="9">
        <f t="shared" si="4"/>
        <v>0.23044696097872147</v>
      </c>
      <c r="BH32" s="9">
        <f t="shared" si="4"/>
        <v>0.23067039280142476</v>
      </c>
      <c r="BI32" s="9">
        <f t="shared" si="4"/>
        <v>0.2275917930948283</v>
      </c>
      <c r="BJ32" s="9">
        <f t="shared" si="4"/>
        <v>0.22433139654675074</v>
      </c>
      <c r="BK32" s="9">
        <f t="shared" si="4"/>
        <v>0.22562563366426081</v>
      </c>
      <c r="BL32" s="9">
        <f t="shared" si="4"/>
        <v>0.24080804700628272</v>
      </c>
      <c r="BM32" s="9">
        <f t="shared" si="4"/>
        <v>0.23989256694143052</v>
      </c>
      <c r="BN32" s="9">
        <f t="shared" si="4"/>
        <v>0.2374452782761497</v>
      </c>
      <c r="BO32" s="9">
        <f t="shared" si="4"/>
        <v>0.23950499903293943</v>
      </c>
      <c r="BP32" s="9">
        <f t="shared" ref="BP32:BY32" si="5">BP5/BP3</f>
        <v>0.24111676325695852</v>
      </c>
      <c r="BQ32" s="9">
        <f t="shared" si="5"/>
        <v>0.2412589283014655</v>
      </c>
      <c r="BR32" s="9">
        <f t="shared" si="5"/>
        <v>0.23807877614590764</v>
      </c>
      <c r="BS32" s="9">
        <f t="shared" si="5"/>
        <v>0.23732380717496618</v>
      </c>
      <c r="BT32" s="9">
        <f t="shared" si="5"/>
        <v>0.23644004419212253</v>
      </c>
      <c r="BU32" s="9">
        <f t="shared" si="5"/>
        <v>0.23271594960618727</v>
      </c>
      <c r="BV32" s="9">
        <f t="shared" si="5"/>
        <v>0.22983547577877736</v>
      </c>
      <c r="BW32" s="9">
        <f t="shared" si="5"/>
        <v>0.24844596157098531</v>
      </c>
      <c r="BX32" s="9">
        <f t="shared" si="5"/>
        <v>0.24409839983565926</v>
      </c>
      <c r="BY32" s="9">
        <f t="shared" si="5"/>
        <v>0.24009128897363186</v>
      </c>
    </row>
    <row r="33" spans="1:77" x14ac:dyDescent="0.2">
      <c r="C33" s="10" t="s">
        <v>350</v>
      </c>
      <c r="D33" s="11">
        <f t="shared" ref="D33:AI33" si="6">D6/D3</f>
        <v>0.22064272211720229</v>
      </c>
      <c r="E33" s="11">
        <f t="shared" si="6"/>
        <v>0.21607683878037776</v>
      </c>
      <c r="F33" s="11">
        <f t="shared" si="6"/>
        <v>0.23303653669020571</v>
      </c>
      <c r="G33" s="11">
        <f t="shared" si="6"/>
        <v>0.22853629616617629</v>
      </c>
      <c r="H33" s="11">
        <f t="shared" si="6"/>
        <v>0.21235602981029814</v>
      </c>
      <c r="I33" s="11">
        <f t="shared" si="6"/>
        <v>0.22011801291763017</v>
      </c>
      <c r="J33" s="11">
        <f t="shared" si="6"/>
        <v>0.23035833518807033</v>
      </c>
      <c r="K33" s="11">
        <f t="shared" si="6"/>
        <v>0.23534360907316415</v>
      </c>
      <c r="L33" s="11">
        <f t="shared" si="6"/>
        <v>0.25088686838575047</v>
      </c>
      <c r="M33" s="11">
        <f t="shared" si="6"/>
        <v>0.26011515918304112</v>
      </c>
      <c r="N33" s="11">
        <f t="shared" si="6"/>
        <v>0.24118022856872443</v>
      </c>
      <c r="O33" s="11">
        <f t="shared" si="6"/>
        <v>0.2547721740615792</v>
      </c>
      <c r="P33" s="11">
        <f t="shared" si="6"/>
        <v>0.25165928114229441</v>
      </c>
      <c r="Q33" s="11">
        <f t="shared" si="6"/>
        <v>0.25877763328998699</v>
      </c>
      <c r="R33" s="11">
        <f t="shared" si="6"/>
        <v>0.25902122456657367</v>
      </c>
      <c r="S33" s="11">
        <f t="shared" si="6"/>
        <v>0.27380397145078084</v>
      </c>
      <c r="T33" s="11">
        <f t="shared" si="6"/>
        <v>0.27074664363664913</v>
      </c>
      <c r="U33" s="11">
        <f t="shared" si="6"/>
        <v>0.27863231352473866</v>
      </c>
      <c r="V33" s="11">
        <f t="shared" si="6"/>
        <v>0.27879836953487075</v>
      </c>
      <c r="W33" s="11">
        <f t="shared" si="6"/>
        <v>0.27409068108063839</v>
      </c>
      <c r="X33" s="11">
        <f t="shared" si="6"/>
        <v>0.28304825303027609</v>
      </c>
      <c r="Y33" s="11">
        <f t="shared" si="6"/>
        <v>0.28090343521774419</v>
      </c>
      <c r="Z33" s="11">
        <f t="shared" si="6"/>
        <v>0.27291143574526361</v>
      </c>
      <c r="AA33" s="11">
        <f t="shared" si="6"/>
        <v>0.27553726507633219</v>
      </c>
      <c r="AB33" s="11">
        <f t="shared" si="6"/>
        <v>0.28122788935624948</v>
      </c>
      <c r="AC33" s="11">
        <f t="shared" si="6"/>
        <v>0.29014940200985828</v>
      </c>
      <c r="AD33" s="11">
        <f t="shared" si="6"/>
        <v>0.24796079295901235</v>
      </c>
      <c r="AE33" s="11">
        <f t="shared" si="6"/>
        <v>0.26362742652561144</v>
      </c>
      <c r="AF33" s="11">
        <f t="shared" si="6"/>
        <v>0.25492899444927919</v>
      </c>
      <c r="AG33" s="11">
        <f t="shared" si="6"/>
        <v>0.24224430962523125</v>
      </c>
      <c r="AH33" s="11">
        <f t="shared" si="6"/>
        <v>0.24783907988247406</v>
      </c>
      <c r="AI33" s="11">
        <f t="shared" si="6"/>
        <v>0.25671027292648912</v>
      </c>
      <c r="AJ33" s="11">
        <f t="shared" ref="AJ33:BO33" si="7">AJ6/AJ3</f>
        <v>0.23444022863417549</v>
      </c>
      <c r="AK33" s="11">
        <f t="shared" si="7"/>
        <v>0.23732527402391509</v>
      </c>
      <c r="AL33" s="11">
        <f t="shared" si="7"/>
        <v>0.21671852325552798</v>
      </c>
      <c r="AM33" s="11">
        <f t="shared" si="7"/>
        <v>0.21154547897543244</v>
      </c>
      <c r="AN33" s="11">
        <f t="shared" si="7"/>
        <v>0.21093746906712385</v>
      </c>
      <c r="AO33" s="11">
        <f t="shared" si="7"/>
        <v>0.21684368693192699</v>
      </c>
      <c r="AP33" s="11">
        <f t="shared" si="7"/>
        <v>0.22192496813604945</v>
      </c>
      <c r="AQ33" s="11">
        <f t="shared" si="7"/>
        <v>0.23272212404684314</v>
      </c>
      <c r="AR33" s="11">
        <f t="shared" si="7"/>
        <v>0.24192149197539717</v>
      </c>
      <c r="AS33" s="11">
        <f t="shared" si="7"/>
        <v>0.2433078384807118</v>
      </c>
      <c r="AT33" s="11">
        <f t="shared" si="7"/>
        <v>0.23530166116304313</v>
      </c>
      <c r="AU33" s="11">
        <f t="shared" si="7"/>
        <v>0.21898560809490508</v>
      </c>
      <c r="AV33" s="11">
        <f t="shared" si="7"/>
        <v>0.19483959202149689</v>
      </c>
      <c r="AW33" s="11">
        <f t="shared" si="7"/>
        <v>0.20259910650946253</v>
      </c>
      <c r="AX33" s="11">
        <f t="shared" si="7"/>
        <v>0.20455267415431516</v>
      </c>
      <c r="AY33" s="11">
        <f t="shared" si="7"/>
        <v>0.19567168636695395</v>
      </c>
      <c r="AZ33" s="11">
        <f t="shared" si="7"/>
        <v>0.19391511451704355</v>
      </c>
      <c r="BA33" s="11">
        <f t="shared" si="7"/>
        <v>0.20615195251705751</v>
      </c>
      <c r="BB33" s="11">
        <f t="shared" si="7"/>
        <v>0.21292948817236845</v>
      </c>
      <c r="BC33" s="11">
        <f t="shared" si="7"/>
        <v>0.22418393261124658</v>
      </c>
      <c r="BD33" s="11">
        <f t="shared" si="7"/>
        <v>0.2209810167728514</v>
      </c>
      <c r="BE33" s="11">
        <f t="shared" si="7"/>
        <v>0.21255122560426848</v>
      </c>
      <c r="BF33" s="11">
        <f t="shared" si="7"/>
        <v>0.21142220417915134</v>
      </c>
      <c r="BG33" s="11">
        <f t="shared" si="7"/>
        <v>0.21841188390505034</v>
      </c>
      <c r="BH33" s="11">
        <f t="shared" si="7"/>
        <v>0.22398486894821637</v>
      </c>
      <c r="BI33" s="11">
        <f t="shared" si="7"/>
        <v>0.23182683665999154</v>
      </c>
      <c r="BJ33" s="11">
        <f t="shared" si="7"/>
        <v>0.2411108707297977</v>
      </c>
      <c r="BK33" s="11">
        <f t="shared" si="7"/>
        <v>0.24083859504712954</v>
      </c>
      <c r="BL33" s="11">
        <f t="shared" si="7"/>
        <v>0.21306357808370283</v>
      </c>
      <c r="BM33" s="11">
        <f t="shared" si="7"/>
        <v>0.21912164102543541</v>
      </c>
      <c r="BN33" s="11">
        <f t="shared" si="7"/>
        <v>0.23188019252136033</v>
      </c>
      <c r="BO33" s="11">
        <f t="shared" si="7"/>
        <v>0.22592354285035837</v>
      </c>
      <c r="BP33" s="11">
        <f t="shared" ref="BP33:BY33" si="8">BP6/BP3</f>
        <v>0.22256150841445499</v>
      </c>
      <c r="BQ33" s="11">
        <f t="shared" si="8"/>
        <v>0.22667500866373769</v>
      </c>
      <c r="BR33" s="11">
        <f t="shared" si="8"/>
        <v>0.22684258598855914</v>
      </c>
      <c r="BS33" s="11">
        <f t="shared" si="8"/>
        <v>0.22580746232648161</v>
      </c>
      <c r="BT33" s="11">
        <f t="shared" si="8"/>
        <v>0.23407634023755441</v>
      </c>
      <c r="BU33" s="11">
        <f t="shared" si="8"/>
        <v>0.23827341867705665</v>
      </c>
      <c r="BV33" s="11">
        <f t="shared" si="8"/>
        <v>0.24331411388497454</v>
      </c>
      <c r="BW33" s="11">
        <f t="shared" si="8"/>
        <v>0.24043071283854914</v>
      </c>
      <c r="BX33" s="11">
        <f t="shared" si="8"/>
        <v>0.24844671594225373</v>
      </c>
      <c r="BY33" s="11">
        <f t="shared" si="8"/>
        <v>0.26421625316586156</v>
      </c>
    </row>
    <row r="34" spans="1:77" x14ac:dyDescent="0.2">
      <c r="C34" s="10" t="s">
        <v>341</v>
      </c>
      <c r="D34" s="9">
        <f t="shared" ref="D34:AI34" si="9">(D7-D8)/D3</f>
        <v>9.8298676748582326E-3</v>
      </c>
      <c r="E34" s="9">
        <f t="shared" si="9"/>
        <v>2.33352671952556E-2</v>
      </c>
      <c r="F34" s="9">
        <f t="shared" si="9"/>
        <v>6.1406202026404715E-3</v>
      </c>
      <c r="G34" s="9">
        <f t="shared" si="9"/>
        <v>2.1957753282684038E-3</v>
      </c>
      <c r="H34" s="9">
        <f t="shared" si="9"/>
        <v>9.2310298102981012E-3</v>
      </c>
      <c r="I34" s="9">
        <f t="shared" si="9"/>
        <v>1.3356191691252689E-2</v>
      </c>
      <c r="J34" s="9">
        <f t="shared" si="9"/>
        <v>1.2315453668669778E-2</v>
      </c>
      <c r="K34" s="9">
        <f t="shared" si="9"/>
        <v>-1.0096250925489663E-2</v>
      </c>
      <c r="L34" s="9">
        <f t="shared" si="9"/>
        <v>-1.0105827992249228E-2</v>
      </c>
      <c r="M34" s="9">
        <f t="shared" si="9"/>
        <v>-1.2910222314028203E-3</v>
      </c>
      <c r="N34" s="9">
        <f t="shared" si="9"/>
        <v>1.9213023211792829E-2</v>
      </c>
      <c r="O34" s="9">
        <f t="shared" si="9"/>
        <v>2.4341290515437493E-2</v>
      </c>
      <c r="P34" s="9">
        <f t="shared" si="9"/>
        <v>2.1467257508616444E-2</v>
      </c>
      <c r="Q34" s="9">
        <f t="shared" si="9"/>
        <v>1.2142832038800826E-2</v>
      </c>
      <c r="R34" s="9">
        <f t="shared" si="9"/>
        <v>6.9599021851584784E-3</v>
      </c>
      <c r="S34" s="9">
        <f t="shared" si="9"/>
        <v>1.8373259840294084E-3</v>
      </c>
      <c r="T34" s="9">
        <f t="shared" si="9"/>
        <v>1.1842139697992717E-2</v>
      </c>
      <c r="U34" s="9">
        <f t="shared" si="9"/>
        <v>6.0367517446212543E-3</v>
      </c>
      <c r="V34" s="9">
        <f t="shared" si="9"/>
        <v>3.7188006030487485E-3</v>
      </c>
      <c r="W34" s="9">
        <f t="shared" si="9"/>
        <v>1.6686629198529963E-3</v>
      </c>
      <c r="X34" s="9">
        <f t="shared" si="9"/>
        <v>-3.9869711478561169E-3</v>
      </c>
      <c r="Y34" s="9">
        <f t="shared" si="9"/>
        <v>5.4336584512084509E-3</v>
      </c>
      <c r="Z34" s="9">
        <f t="shared" si="9"/>
        <v>9.5440538689796905E-3</v>
      </c>
      <c r="AA34" s="9">
        <f t="shared" si="9"/>
        <v>7.7578329190284316E-3</v>
      </c>
      <c r="AB34" s="9">
        <f t="shared" si="9"/>
        <v>6.4402908159001777E-3</v>
      </c>
      <c r="AC34" s="9">
        <f t="shared" si="9"/>
        <v>-1.0952007947728399E-2</v>
      </c>
      <c r="AD34" s="9">
        <f t="shared" si="9"/>
        <v>9.7466465430989142E-3</v>
      </c>
      <c r="AE34" s="9">
        <f t="shared" si="9"/>
        <v>-9.2952621307939437E-3</v>
      </c>
      <c r="AF34" s="9">
        <f t="shared" si="9"/>
        <v>-1.6883578275593242E-3</v>
      </c>
      <c r="AG34" s="9">
        <f t="shared" si="9"/>
        <v>1.0470002725069219E-2</v>
      </c>
      <c r="AH34" s="9">
        <f t="shared" si="9"/>
        <v>3.9828231335225098E-3</v>
      </c>
      <c r="AI34" s="9">
        <f t="shared" si="9"/>
        <v>-1.5377293755672108E-2</v>
      </c>
      <c r="AJ34" s="9">
        <f t="shared" ref="AJ34:BO34" si="10">(AJ7-AJ8)/AJ3</f>
        <v>-1.4712197417571104E-2</v>
      </c>
      <c r="AK34" s="9">
        <f t="shared" si="10"/>
        <v>-2.4549948889825569E-2</v>
      </c>
      <c r="AL34" s="9">
        <f t="shared" si="10"/>
        <v>-2.671741643505423E-3</v>
      </c>
      <c r="AM34" s="9">
        <f t="shared" si="10"/>
        <v>1.2913172001188223E-3</v>
      </c>
      <c r="AN34" s="9">
        <f t="shared" si="10"/>
        <v>-3.6782901691855183E-3</v>
      </c>
      <c r="AO34" s="9">
        <f t="shared" si="10"/>
        <v>-1.2104159607952776E-3</v>
      </c>
      <c r="AP34" s="9">
        <f t="shared" si="10"/>
        <v>-1.0980358254778427E-2</v>
      </c>
      <c r="AQ34" s="9">
        <f t="shared" si="10"/>
        <v>-6.587658003815328E-3</v>
      </c>
      <c r="AR34" s="9">
        <f t="shared" si="10"/>
        <v>-6.8547347814357619E-3</v>
      </c>
      <c r="AS34" s="9">
        <f t="shared" si="10"/>
        <v>-7.8458842803256715E-3</v>
      </c>
      <c r="AT34" s="9">
        <f t="shared" si="10"/>
        <v>-3.1391264123550055E-3</v>
      </c>
      <c r="AU34" s="9">
        <f t="shared" si="10"/>
        <v>6.6950608453000644E-3</v>
      </c>
      <c r="AV34" s="9">
        <f t="shared" si="10"/>
        <v>1.6800350926654745E-2</v>
      </c>
      <c r="AW34" s="9">
        <f t="shared" si="10"/>
        <v>1.4944057253910802E-2</v>
      </c>
      <c r="AX34" s="9">
        <f t="shared" si="10"/>
        <v>1.5997235430810646E-2</v>
      </c>
      <c r="AY34" s="9">
        <f t="shared" si="10"/>
        <v>1.7819696454267699E-2</v>
      </c>
      <c r="AZ34" s="9">
        <f t="shared" si="10"/>
        <v>3.0128939484536037E-2</v>
      </c>
      <c r="BA34" s="9">
        <f t="shared" si="10"/>
        <v>2.7462171646339642E-2</v>
      </c>
      <c r="BB34" s="9">
        <f t="shared" si="10"/>
        <v>2.3921501728409521E-2</v>
      </c>
      <c r="BC34" s="9">
        <f t="shared" si="10"/>
        <v>1.3287027800227931E-2</v>
      </c>
      <c r="BD34" s="9">
        <f t="shared" si="10"/>
        <v>1.5724223117930057E-2</v>
      </c>
      <c r="BE34" s="9">
        <f t="shared" si="10"/>
        <v>1.9900757575280457E-2</v>
      </c>
      <c r="BF34" s="9">
        <f t="shared" si="10"/>
        <v>1.4261044260443277E-2</v>
      </c>
      <c r="BG34" s="9">
        <f t="shared" si="10"/>
        <v>1.0126647648881833E-2</v>
      </c>
      <c r="BH34" s="9">
        <f t="shared" si="10"/>
        <v>8.5395307222074876E-4</v>
      </c>
      <c r="BI34" s="9">
        <f t="shared" si="10"/>
        <v>-2.3331426923449499E-3</v>
      </c>
      <c r="BJ34" s="9">
        <f t="shared" si="10"/>
        <v>-7.1424156261589745E-3</v>
      </c>
      <c r="BK34" s="9">
        <f t="shared" si="10"/>
        <v>-1.1583131731898519E-2</v>
      </c>
      <c r="BL34" s="9">
        <f t="shared" si="10"/>
        <v>-7.913564295386033E-3</v>
      </c>
      <c r="BM34" s="9">
        <f t="shared" si="10"/>
        <v>-1.2911914013458719E-2</v>
      </c>
      <c r="BN34" s="9">
        <f t="shared" si="10"/>
        <v>-1.9479014695615814E-2</v>
      </c>
      <c r="BO34" s="9">
        <f t="shared" si="10"/>
        <v>-1.2960047950884825E-2</v>
      </c>
      <c r="BP34" s="9">
        <f t="shared" ref="BP34:BY34" si="11">(BP7-BP8)/BP3</f>
        <v>-1.0345788521578128E-2</v>
      </c>
      <c r="BQ34" s="9">
        <f t="shared" si="11"/>
        <v>-1.1454275234734971E-2</v>
      </c>
      <c r="BR34" s="9">
        <f t="shared" si="11"/>
        <v>-5.6644917832345855E-3</v>
      </c>
      <c r="BS34" s="9">
        <f t="shared" si="11"/>
        <v>-6.0506801532051327E-3</v>
      </c>
      <c r="BT34" s="9">
        <f t="shared" si="11"/>
        <v>-1.0645809192065972E-2</v>
      </c>
      <c r="BU34" s="9">
        <f t="shared" si="11"/>
        <v>-1.0106181764020408E-2</v>
      </c>
      <c r="BV34" s="9">
        <f t="shared" si="11"/>
        <v>-9.5736236146921044E-3</v>
      </c>
      <c r="BW34" s="9">
        <f t="shared" si="11"/>
        <v>-2.1266856269134264E-2</v>
      </c>
      <c r="BX34" s="9">
        <f t="shared" si="11"/>
        <v>-1.882325294010917E-2</v>
      </c>
      <c r="BY34" s="9">
        <f t="shared" si="11"/>
        <v>-3.8770531682866712E-2</v>
      </c>
    </row>
    <row r="35" spans="1:77" x14ac:dyDescent="0.2">
      <c r="C35" s="11" t="s">
        <v>342</v>
      </c>
      <c r="D35" s="9">
        <f t="shared" ref="D35:AI35" si="12">D9/D3</f>
        <v>5.2930056710775053E-4</v>
      </c>
      <c r="E35" s="9">
        <f t="shared" si="12"/>
        <v>5.1569651260233358E-4</v>
      </c>
      <c r="F35" s="9">
        <f t="shared" si="12"/>
        <v>6.6523385528605053E-4</v>
      </c>
      <c r="G35" s="9">
        <f t="shared" si="12"/>
        <v>7.9047911817662806E-4</v>
      </c>
      <c r="H35" s="9">
        <f t="shared" si="12"/>
        <v>8.0453929539295397E-4</v>
      </c>
      <c r="I35" s="9">
        <f t="shared" si="12"/>
        <v>9.1699226536958768E-4</v>
      </c>
      <c r="J35" s="9">
        <f t="shared" si="12"/>
        <v>1.0015579790785666E-3</v>
      </c>
      <c r="K35" s="9">
        <f t="shared" si="12"/>
        <v>9.7597092279733469E-4</v>
      </c>
      <c r="L35" s="9">
        <f t="shared" si="12"/>
        <v>1.0135638694291251E-3</v>
      </c>
      <c r="M35" s="9">
        <f t="shared" si="12"/>
        <v>1.0328177851222599E-3</v>
      </c>
      <c r="N35" s="9">
        <f t="shared" si="12"/>
        <v>9.9377706267893924E-4</v>
      </c>
      <c r="O35" s="9">
        <f t="shared" si="12"/>
        <v>1.0035444335311952E-3</v>
      </c>
      <c r="P35" s="9">
        <f t="shared" si="12"/>
        <v>1.0241260462826194E-3</v>
      </c>
      <c r="Q35" s="9">
        <f t="shared" si="12"/>
        <v>1.0016518469054231E-3</v>
      </c>
      <c r="R35" s="9">
        <f t="shared" si="12"/>
        <v>1.0502555099225633E-3</v>
      </c>
      <c r="S35" s="9">
        <f t="shared" si="12"/>
        <v>1.0458624832167338E-3</v>
      </c>
      <c r="T35" s="9">
        <f t="shared" si="12"/>
        <v>1.0729894532987884E-3</v>
      </c>
      <c r="U35" s="9">
        <f t="shared" si="12"/>
        <v>1.0383213000748556E-3</v>
      </c>
      <c r="V35" s="9">
        <f t="shared" si="12"/>
        <v>1.0162488134457534E-3</v>
      </c>
      <c r="W35" s="9">
        <f t="shared" si="12"/>
        <v>1.0237195827318981E-3</v>
      </c>
      <c r="X35" s="9">
        <f t="shared" si="12"/>
        <v>1.0412402328106368E-3</v>
      </c>
      <c r="Y35" s="9">
        <f t="shared" si="12"/>
        <v>1.0183137360976308E-3</v>
      </c>
      <c r="Z35" s="9">
        <f t="shared" si="12"/>
        <v>9.9149737502853236E-4</v>
      </c>
      <c r="AA35" s="9">
        <f t="shared" si="12"/>
        <v>9.9049761322026744E-4</v>
      </c>
      <c r="AB35" s="9">
        <f t="shared" si="12"/>
        <v>1.0250981921501991E-3</v>
      </c>
      <c r="AC35" s="9">
        <f t="shared" si="12"/>
        <v>1.0221237247334837E-3</v>
      </c>
      <c r="AD35" s="9">
        <f t="shared" si="12"/>
        <v>9.7508860587766459E-4</v>
      </c>
      <c r="AE35" s="9">
        <f t="shared" si="12"/>
        <v>9.6474109723709888E-4</v>
      </c>
      <c r="AF35" s="9">
        <f t="shared" si="12"/>
        <v>9.1588523078026259E-4</v>
      </c>
      <c r="AG35" s="9">
        <f t="shared" si="12"/>
        <v>8.9210160205384164E-4</v>
      </c>
      <c r="AH35" s="9">
        <f t="shared" si="12"/>
        <v>7.3579267220813137E-4</v>
      </c>
      <c r="AI35" s="9">
        <f t="shared" si="12"/>
        <v>7.7030347300617564E-4</v>
      </c>
      <c r="AJ35" s="9">
        <f t="shared" ref="AJ35:BO35" si="13">AJ9/AJ3</f>
        <v>7.4708079649401452E-4</v>
      </c>
      <c r="AK35" s="9">
        <f t="shared" si="13"/>
        <v>6.5359588661220605E-4</v>
      </c>
      <c r="AL35" s="9">
        <f t="shared" si="13"/>
        <v>7.8399783555107368E-4</v>
      </c>
      <c r="AM35" s="9">
        <f t="shared" si="13"/>
        <v>7.4678585067111723E-4</v>
      </c>
      <c r="AN35" s="9">
        <f t="shared" si="13"/>
        <v>7.4700833719375628E-4</v>
      </c>
      <c r="AO35" s="9">
        <f t="shared" si="13"/>
        <v>7.2551301504058445E-4</v>
      </c>
      <c r="AP35" s="9">
        <f t="shared" si="13"/>
        <v>7.0445324264617405E-4</v>
      </c>
      <c r="AQ35" s="9">
        <f t="shared" si="13"/>
        <v>7.0578189934231508E-4</v>
      </c>
      <c r="AR35" s="9">
        <f t="shared" si="13"/>
        <v>7.6219435755540206E-4</v>
      </c>
      <c r="AS35" s="9">
        <f t="shared" si="13"/>
        <v>7.8876480001822404E-4</v>
      </c>
      <c r="AT35" s="9">
        <f t="shared" si="13"/>
        <v>7.1997471844500126E-4</v>
      </c>
      <c r="AU35" s="9">
        <f t="shared" si="13"/>
        <v>6.1539386533661421E-4</v>
      </c>
      <c r="AV35" s="9">
        <f t="shared" si="13"/>
        <v>5.9538454399235118E-4</v>
      </c>
      <c r="AW35" s="9">
        <f t="shared" si="13"/>
        <v>5.7464104004942935E-4</v>
      </c>
      <c r="AX35" s="9">
        <f t="shared" si="13"/>
        <v>5.7868802805282563E-4</v>
      </c>
      <c r="AY35" s="9">
        <f t="shared" si="13"/>
        <v>5.5100114512411896E-4</v>
      </c>
      <c r="AZ35" s="9">
        <f t="shared" si="13"/>
        <v>6.0489937553035052E-4</v>
      </c>
      <c r="BA35" s="9">
        <f t="shared" si="13"/>
        <v>6.5315675170279377E-4</v>
      </c>
      <c r="BB35" s="9">
        <f t="shared" si="13"/>
        <v>7.0949372554869779E-4</v>
      </c>
      <c r="BC35" s="9">
        <f t="shared" si="13"/>
        <v>6.9728828575969586E-4</v>
      </c>
      <c r="BD35" s="9">
        <f t="shared" si="13"/>
        <v>6.6766350279547516E-4</v>
      </c>
      <c r="BE35" s="9">
        <f t="shared" si="13"/>
        <v>6.0459910985376892E-4</v>
      </c>
      <c r="BF35" s="9">
        <f t="shared" si="13"/>
        <v>4.3969764501130214E-4</v>
      </c>
      <c r="BG35" s="9">
        <f t="shared" si="13"/>
        <v>4.8473637911314364E-4</v>
      </c>
      <c r="BH35" s="9">
        <f t="shared" si="13"/>
        <v>5.4136547549273604E-4</v>
      </c>
      <c r="BI35" s="9">
        <f t="shared" si="13"/>
        <v>5.5082079332262356E-4</v>
      </c>
      <c r="BJ35" s="9">
        <f t="shared" si="13"/>
        <v>5.3673713273169328E-4</v>
      </c>
      <c r="BK35" s="9">
        <f t="shared" si="13"/>
        <v>4.6025356608679066E-4</v>
      </c>
      <c r="BL35" s="9">
        <f t="shared" si="13"/>
        <v>2.6802009066205609E-4</v>
      </c>
      <c r="BM35" s="9">
        <f t="shared" si="13"/>
        <v>3.413039414340479E-4</v>
      </c>
      <c r="BN35" s="9">
        <f t="shared" si="13"/>
        <v>3.289011834126923E-4</v>
      </c>
      <c r="BO35" s="9">
        <f t="shared" si="13"/>
        <v>3.4277988743797882E-4</v>
      </c>
      <c r="BP35" s="9">
        <f t="shared" ref="BP35:BY35" si="14">BP9/BP3</f>
        <v>3.1031697674748133E-4</v>
      </c>
      <c r="BQ35" s="9">
        <f t="shared" si="14"/>
        <v>4.2330208185545868E-4</v>
      </c>
      <c r="BR35" s="9">
        <f t="shared" si="14"/>
        <v>2.8065457562480897E-4</v>
      </c>
      <c r="BS35" s="9">
        <f t="shared" si="14"/>
        <v>2.8646510564072177E-4</v>
      </c>
      <c r="BT35" s="9">
        <f t="shared" si="14"/>
        <v>2.8555981476918843E-4</v>
      </c>
      <c r="BU35" s="9">
        <f t="shared" si="14"/>
        <v>2.9915719758677039E-4</v>
      </c>
      <c r="BV35" s="9">
        <f t="shared" si="14"/>
        <v>3.3228928859324716E-4</v>
      </c>
      <c r="BW35" s="9">
        <f t="shared" si="14"/>
        <v>4.2539752665421828E-4</v>
      </c>
      <c r="BX35" s="9">
        <f t="shared" si="14"/>
        <v>5.2795271845692334E-4</v>
      </c>
      <c r="BY35" s="9">
        <f t="shared" si="14"/>
        <v>5.4033735845510501E-4</v>
      </c>
    </row>
    <row r="37" spans="1:77" x14ac:dyDescent="0.2">
      <c r="C37" s="10" t="s">
        <v>276</v>
      </c>
      <c r="D37" s="9">
        <f>D31+D32+D33+D34+D35</f>
        <v>1</v>
      </c>
      <c r="E37" s="9">
        <f t="shared" ref="E37:BP37" si="15">E31+E32+E33+E34+E35</f>
        <v>1</v>
      </c>
      <c r="F37" s="9">
        <f t="shared" si="15"/>
        <v>1.000051171835022</v>
      </c>
      <c r="G37" s="9">
        <f t="shared" si="15"/>
        <v>1.0000439155065652</v>
      </c>
      <c r="H37" s="9">
        <f t="shared" si="15"/>
        <v>1</v>
      </c>
      <c r="I37" s="9">
        <f t="shared" si="15"/>
        <v>0.99999999999999989</v>
      </c>
      <c r="J37" s="9">
        <f t="shared" si="15"/>
        <v>1</v>
      </c>
      <c r="K37" s="9">
        <f t="shared" si="15"/>
        <v>1.0000336541697517</v>
      </c>
      <c r="L37" s="9">
        <f t="shared" si="15"/>
        <v>1.0000298107020418</v>
      </c>
      <c r="M37" s="9">
        <f t="shared" si="15"/>
        <v>1.000025820444628</v>
      </c>
      <c r="N37" s="9">
        <f t="shared" si="15"/>
        <v>0.99997633864136493</v>
      </c>
      <c r="O37" s="9">
        <f t="shared" si="15"/>
        <v>1</v>
      </c>
      <c r="P37" s="9">
        <f t="shared" si="15"/>
        <v>1.0000393894633186</v>
      </c>
      <c r="Q37" s="9">
        <f t="shared" si="15"/>
        <v>1.0000175728394194</v>
      </c>
      <c r="R37" s="9">
        <f t="shared" si="15"/>
        <v>0.99998432454462804</v>
      </c>
      <c r="S37" s="9">
        <f t="shared" si="15"/>
        <v>1</v>
      </c>
      <c r="T37" s="9">
        <f t="shared" si="15"/>
        <v>1.0000000000000002</v>
      </c>
      <c r="U37" s="9">
        <f t="shared" si="15"/>
        <v>1</v>
      </c>
      <c r="V37" s="9">
        <f t="shared" si="15"/>
        <v>1.0000000000000002</v>
      </c>
      <c r="W37" s="9">
        <f t="shared" si="15"/>
        <v>1.0000102371958273</v>
      </c>
      <c r="X37" s="9">
        <f t="shared" si="15"/>
        <v>1.0000000000000002</v>
      </c>
      <c r="Y37" s="9">
        <f t="shared" si="15"/>
        <v>1.0000000000000002</v>
      </c>
      <c r="Z37" s="9">
        <f t="shared" si="15"/>
        <v>1.0000071330746405</v>
      </c>
      <c r="AA37" s="9">
        <f t="shared" si="15"/>
        <v>1.0000063903071821</v>
      </c>
      <c r="AB37" s="9">
        <f t="shared" si="15"/>
        <v>1.0000055711858267</v>
      </c>
      <c r="AC37" s="9">
        <f t="shared" si="15"/>
        <v>1</v>
      </c>
      <c r="AD37" s="9">
        <f t="shared" si="15"/>
        <v>1</v>
      </c>
      <c r="AE37" s="9">
        <f t="shared" si="15"/>
        <v>0.99999999999999989</v>
      </c>
      <c r="AF37" s="9">
        <f t="shared" si="15"/>
        <v>1</v>
      </c>
      <c r="AG37" s="9">
        <f t="shared" si="15"/>
        <v>1.0000028684938973</v>
      </c>
      <c r="AH37" s="9">
        <f t="shared" si="15"/>
        <v>1.000002511237789</v>
      </c>
      <c r="AI37" s="9">
        <f t="shared" si="15"/>
        <v>0.99999778648427295</v>
      </c>
      <c r="AJ37" s="9">
        <f t="shared" si="15"/>
        <v>1.0000019608419854</v>
      </c>
      <c r="AK37" s="9">
        <f t="shared" si="15"/>
        <v>1.0000000000000002</v>
      </c>
      <c r="AL37" s="9">
        <f t="shared" si="15"/>
        <v>0.99999999999999989</v>
      </c>
      <c r="AM37" s="9">
        <f t="shared" si="15"/>
        <v>0.99999999999999989</v>
      </c>
      <c r="AN37" s="9">
        <f t="shared" si="15"/>
        <v>1</v>
      </c>
      <c r="AO37" s="9">
        <f t="shared" si="15"/>
        <v>0.99999999999999978</v>
      </c>
      <c r="AP37" s="9">
        <f t="shared" si="15"/>
        <v>1.0000000000000002</v>
      </c>
      <c r="AQ37" s="9">
        <f t="shared" si="15"/>
        <v>1.0000010808298612</v>
      </c>
      <c r="AR37" s="9">
        <f t="shared" si="15"/>
        <v>1</v>
      </c>
      <c r="AS37" s="9">
        <f t="shared" si="15"/>
        <v>0.99999905082454854</v>
      </c>
      <c r="AT37" s="9">
        <f t="shared" si="15"/>
        <v>1</v>
      </c>
      <c r="AU37" s="9">
        <f t="shared" si="15"/>
        <v>1.0000008841865882</v>
      </c>
      <c r="AV37" s="9">
        <f t="shared" si="15"/>
        <v>1.0000008755655059</v>
      </c>
      <c r="AW37" s="9">
        <f t="shared" si="15"/>
        <v>1</v>
      </c>
      <c r="AX37" s="9">
        <f t="shared" si="15"/>
        <v>1</v>
      </c>
      <c r="AY37" s="9">
        <f t="shared" si="15"/>
        <v>1</v>
      </c>
      <c r="AZ37" s="9">
        <f t="shared" si="15"/>
        <v>1</v>
      </c>
      <c r="BA37" s="9">
        <f t="shared" si="15"/>
        <v>0.99999926029812947</v>
      </c>
      <c r="BB37" s="9">
        <f t="shared" si="15"/>
        <v>1.000000713776384</v>
      </c>
      <c r="BC37" s="9">
        <f t="shared" si="15"/>
        <v>1.0000006763222946</v>
      </c>
      <c r="BD37" s="9">
        <f t="shared" si="15"/>
        <v>1</v>
      </c>
      <c r="BE37" s="9">
        <f t="shared" si="15"/>
        <v>0.99999937020926055</v>
      </c>
      <c r="BF37" s="9">
        <f t="shared" si="15"/>
        <v>1.0000012264927336</v>
      </c>
      <c r="BG37" s="9">
        <f t="shared" si="15"/>
        <v>1</v>
      </c>
      <c r="BH37" s="9">
        <f t="shared" si="15"/>
        <v>0.99999943371812194</v>
      </c>
      <c r="BI37" s="9">
        <f t="shared" si="15"/>
        <v>1.0000005410813295</v>
      </c>
      <c r="BJ37" s="9">
        <f t="shared" si="15"/>
        <v>0.99999948489718549</v>
      </c>
      <c r="BK37" s="9">
        <f t="shared" si="15"/>
        <v>1.0000005019122857</v>
      </c>
      <c r="BL37" s="9">
        <f t="shared" si="15"/>
        <v>1.0000005164163597</v>
      </c>
      <c r="BM37" s="9">
        <f t="shared" si="15"/>
        <v>1.0000005011805309</v>
      </c>
      <c r="BN37" s="9">
        <f t="shared" si="15"/>
        <v>1.000000485821541</v>
      </c>
      <c r="BO37" s="9">
        <f t="shared" si="15"/>
        <v>1</v>
      </c>
      <c r="BP37" s="9">
        <f t="shared" si="15"/>
        <v>0.99999952767583433</v>
      </c>
      <c r="BQ37" s="9">
        <f t="shared" ref="BQ37:BY37" si="16">BQ31+BQ32+BQ33+BQ34+BQ35</f>
        <v>1</v>
      </c>
      <c r="BR37" s="9">
        <f t="shared" si="16"/>
        <v>1</v>
      </c>
      <c r="BS37" s="9">
        <f t="shared" si="16"/>
        <v>1.0000000000000002</v>
      </c>
      <c r="BT37" s="9">
        <f t="shared" si="16"/>
        <v>1</v>
      </c>
      <c r="BU37" s="9">
        <f t="shared" si="16"/>
        <v>1</v>
      </c>
      <c r="BV37" s="9">
        <f t="shared" si="16"/>
        <v>0.99999999999999989</v>
      </c>
      <c r="BW37" s="9">
        <f t="shared" si="16"/>
        <v>1</v>
      </c>
      <c r="BX37" s="9">
        <f t="shared" si="16"/>
        <v>1.0000003996614071</v>
      </c>
      <c r="BY37" s="9">
        <f t="shared" si="16"/>
        <v>0.99999999999999989</v>
      </c>
    </row>
    <row r="39" spans="1:77" x14ac:dyDescent="0.2">
      <c r="A39" s="15" t="s">
        <v>503</v>
      </c>
      <c r="B39" s="15"/>
      <c r="C39" s="10" t="s">
        <v>350</v>
      </c>
      <c r="AG39" s="9">
        <f t="shared" ref="AG39:BY39" si="17">AG6/AG3</f>
        <v>0.24224430962523125</v>
      </c>
      <c r="AH39" s="9">
        <f t="shared" si="17"/>
        <v>0.24783907988247406</v>
      </c>
      <c r="AI39" s="9">
        <f t="shared" si="17"/>
        <v>0.25671027292648912</v>
      </c>
      <c r="AJ39" s="9">
        <f t="shared" si="17"/>
        <v>0.23444022863417549</v>
      </c>
      <c r="AK39" s="9">
        <f t="shared" si="17"/>
        <v>0.23732527402391509</v>
      </c>
      <c r="AL39" s="9">
        <f t="shared" si="17"/>
        <v>0.21671852325552798</v>
      </c>
      <c r="AM39" s="9">
        <f t="shared" si="17"/>
        <v>0.21154547897543244</v>
      </c>
      <c r="AN39" s="9">
        <f t="shared" si="17"/>
        <v>0.21093746906712385</v>
      </c>
      <c r="AO39" s="9">
        <f t="shared" si="17"/>
        <v>0.21684368693192699</v>
      </c>
      <c r="AP39" s="9">
        <f t="shared" si="17"/>
        <v>0.22192496813604945</v>
      </c>
      <c r="AQ39" s="9">
        <f t="shared" si="17"/>
        <v>0.23272212404684314</v>
      </c>
      <c r="AR39" s="9">
        <f t="shared" si="17"/>
        <v>0.24192149197539717</v>
      </c>
      <c r="AS39" s="9">
        <f t="shared" si="17"/>
        <v>0.2433078384807118</v>
      </c>
      <c r="AT39" s="9">
        <f t="shared" si="17"/>
        <v>0.23530166116304313</v>
      </c>
      <c r="AU39" s="9">
        <f t="shared" si="17"/>
        <v>0.21898560809490508</v>
      </c>
      <c r="AV39" s="9">
        <f t="shared" si="17"/>
        <v>0.19483959202149689</v>
      </c>
      <c r="AW39" s="9">
        <f t="shared" si="17"/>
        <v>0.20259910650946253</v>
      </c>
      <c r="AX39" s="9">
        <f t="shared" si="17"/>
        <v>0.20455267415431516</v>
      </c>
      <c r="AY39" s="9">
        <f t="shared" si="17"/>
        <v>0.19567168636695395</v>
      </c>
      <c r="AZ39" s="9">
        <f t="shared" si="17"/>
        <v>0.19391511451704355</v>
      </c>
      <c r="BA39" s="9">
        <f t="shared" si="17"/>
        <v>0.20615195251705751</v>
      </c>
      <c r="BB39" s="9">
        <f t="shared" si="17"/>
        <v>0.21292948817236845</v>
      </c>
      <c r="BC39" s="9">
        <f t="shared" si="17"/>
        <v>0.22418393261124658</v>
      </c>
      <c r="BD39" s="9">
        <f t="shared" si="17"/>
        <v>0.2209810167728514</v>
      </c>
      <c r="BE39" s="9">
        <f t="shared" si="17"/>
        <v>0.21255122560426848</v>
      </c>
      <c r="BF39" s="9">
        <f t="shared" si="17"/>
        <v>0.21142220417915134</v>
      </c>
      <c r="BG39" s="9">
        <f t="shared" si="17"/>
        <v>0.21841188390505034</v>
      </c>
      <c r="BH39" s="9">
        <f t="shared" si="17"/>
        <v>0.22398486894821637</v>
      </c>
      <c r="BI39" s="9">
        <f t="shared" si="17"/>
        <v>0.23182683665999154</v>
      </c>
      <c r="BJ39" s="9">
        <f t="shared" si="17"/>
        <v>0.2411108707297977</v>
      </c>
      <c r="BK39" s="9">
        <f t="shared" si="17"/>
        <v>0.24083859504712954</v>
      </c>
      <c r="BL39" s="9">
        <f t="shared" si="17"/>
        <v>0.21306357808370283</v>
      </c>
      <c r="BM39" s="9">
        <f t="shared" si="17"/>
        <v>0.21912164102543541</v>
      </c>
      <c r="BN39" s="9">
        <f t="shared" si="17"/>
        <v>0.23188019252136033</v>
      </c>
      <c r="BO39" s="9">
        <f t="shared" si="17"/>
        <v>0.22592354285035837</v>
      </c>
      <c r="BP39" s="9">
        <f t="shared" si="17"/>
        <v>0.22256150841445499</v>
      </c>
      <c r="BQ39" s="9">
        <f t="shared" si="17"/>
        <v>0.22667500866373769</v>
      </c>
      <c r="BR39" s="9">
        <f t="shared" si="17"/>
        <v>0.22684258598855914</v>
      </c>
      <c r="BS39" s="9">
        <f t="shared" si="17"/>
        <v>0.22580746232648161</v>
      </c>
      <c r="BT39" s="9">
        <f t="shared" si="17"/>
        <v>0.23407634023755441</v>
      </c>
      <c r="BU39" s="9">
        <f t="shared" si="17"/>
        <v>0.23827341867705665</v>
      </c>
      <c r="BV39" s="9">
        <f t="shared" si="17"/>
        <v>0.24331411388497454</v>
      </c>
      <c r="BW39" s="9">
        <f t="shared" si="17"/>
        <v>0.24043071283854914</v>
      </c>
      <c r="BX39" s="9">
        <f t="shared" si="17"/>
        <v>0.24844671594225373</v>
      </c>
      <c r="BY39" s="9">
        <f t="shared" si="17"/>
        <v>0.26421625316586156</v>
      </c>
    </row>
    <row r="40" spans="1:77" x14ac:dyDescent="0.2">
      <c r="C40" s="10" t="s">
        <v>351</v>
      </c>
      <c r="AG40" s="9">
        <f t="shared" ref="AG40:BY40" si="18">AG10/AG3</f>
        <v>0.1406164393385253</v>
      </c>
      <c r="AH40" s="9">
        <f t="shared" si="18"/>
        <v>0.14140026619120566</v>
      </c>
      <c r="AI40" s="9">
        <f t="shared" si="18"/>
        <v>0.14822365362905904</v>
      </c>
      <c r="AJ40" s="9">
        <f t="shared" si="18"/>
        <v>0.15201623577164033</v>
      </c>
      <c r="AK40" s="9">
        <f t="shared" si="18"/>
        <v>0.1536428158207748</v>
      </c>
      <c r="AL40" s="9">
        <f t="shared" si="18"/>
        <v>0.1532715768502349</v>
      </c>
      <c r="AM40" s="9">
        <f t="shared" si="18"/>
        <v>0.15286621501209285</v>
      </c>
      <c r="AN40" s="9">
        <f t="shared" si="18"/>
        <v>0.15189081536091986</v>
      </c>
      <c r="AO40" s="9">
        <f t="shared" si="18"/>
        <v>0.15004984065720922</v>
      </c>
      <c r="AP40" s="9">
        <f t="shared" si="18"/>
        <v>0.15127987354889058</v>
      </c>
      <c r="AQ40" s="9">
        <f t="shared" si="18"/>
        <v>0.14966791502515631</v>
      </c>
      <c r="AR40" s="9">
        <f t="shared" si="18"/>
        <v>0.14952648675536873</v>
      </c>
      <c r="AS40" s="9">
        <f t="shared" si="18"/>
        <v>0.15138019602371419</v>
      </c>
      <c r="AT40" s="9">
        <f t="shared" si="18"/>
        <v>0.15731813997371086</v>
      </c>
      <c r="AU40" s="9">
        <f t="shared" si="18"/>
        <v>0.15709431529916895</v>
      </c>
      <c r="AV40" s="9">
        <f t="shared" si="18"/>
        <v>0.15879343571028939</v>
      </c>
      <c r="AW40" s="9">
        <f t="shared" si="18"/>
        <v>0.15695243616441515</v>
      </c>
      <c r="AX40" s="9">
        <f t="shared" si="18"/>
        <v>0.15460327857549169</v>
      </c>
      <c r="AY40" s="9">
        <f t="shared" si="18"/>
        <v>0.15430028444435925</v>
      </c>
      <c r="AZ40" s="9">
        <f t="shared" si="18"/>
        <v>0.15319115361736788</v>
      </c>
      <c r="BA40" s="9">
        <f t="shared" si="18"/>
        <v>0.15081707468621847</v>
      </c>
      <c r="BB40" s="9">
        <f t="shared" si="18"/>
        <v>0.15149689614339482</v>
      </c>
      <c r="BC40" s="9">
        <f t="shared" si="18"/>
        <v>0.15292391036024305</v>
      </c>
      <c r="BD40" s="9">
        <f t="shared" si="18"/>
        <v>0.1550448576257964</v>
      </c>
      <c r="BE40" s="9">
        <f t="shared" si="18"/>
        <v>0.15694007352177092</v>
      </c>
      <c r="BF40" s="9">
        <f t="shared" si="18"/>
        <v>0.15856649982277182</v>
      </c>
      <c r="BG40" s="9">
        <f t="shared" si="18"/>
        <v>0.15927169826158041</v>
      </c>
      <c r="BH40" s="9">
        <f t="shared" si="18"/>
        <v>0.16185808409852173</v>
      </c>
      <c r="BI40" s="9">
        <f t="shared" si="18"/>
        <v>0.16469649936612321</v>
      </c>
      <c r="BJ40" s="9">
        <f t="shared" si="18"/>
        <v>0.1657945976016813</v>
      </c>
      <c r="BK40" s="9">
        <f t="shared" si="18"/>
        <v>0.1716464730623676</v>
      </c>
      <c r="BL40" s="9">
        <f t="shared" si="18"/>
        <v>0.17861344273097496</v>
      </c>
      <c r="BM40" s="9">
        <f t="shared" si="18"/>
        <v>0.17746501885190566</v>
      </c>
      <c r="BN40" s="9">
        <f t="shared" si="18"/>
        <v>0.17836500646871381</v>
      </c>
      <c r="BO40" s="9">
        <f t="shared" si="18"/>
        <v>0.18025721896357916</v>
      </c>
      <c r="BP40" s="9">
        <f t="shared" si="18"/>
        <v>0.18020631119549968</v>
      </c>
      <c r="BQ40" s="9">
        <f t="shared" si="18"/>
        <v>0.18027970499101068</v>
      </c>
      <c r="BR40" s="9">
        <f t="shared" si="18"/>
        <v>0.17827524344623805</v>
      </c>
      <c r="BS40" s="9">
        <f t="shared" si="18"/>
        <v>0.17920227524910157</v>
      </c>
      <c r="BT40" s="9">
        <f t="shared" si="18"/>
        <v>0.18029184561313086</v>
      </c>
      <c r="BU40" s="9">
        <f t="shared" si="18"/>
        <v>0.18218631019427869</v>
      </c>
      <c r="BV40" s="9">
        <f t="shared" si="18"/>
        <v>0.18467613075788622</v>
      </c>
      <c r="BW40" s="9">
        <f t="shared" si="18"/>
        <v>0.20022374356726458</v>
      </c>
      <c r="BX40" s="9">
        <f t="shared" si="18"/>
        <v>0.19549157953381893</v>
      </c>
      <c r="BY40" s="9">
        <f t="shared" si="18"/>
        <v>0.20179288937255691</v>
      </c>
    </row>
    <row r="41" spans="1:77" x14ac:dyDescent="0.2">
      <c r="C41" s="10" t="s">
        <v>449</v>
      </c>
      <c r="AG41" s="9">
        <f>AG39-AG40</f>
        <v>0.10162787028670595</v>
      </c>
      <c r="AH41" s="9">
        <f t="shared" ref="AH41:BY41" si="19">AH39-AH40</f>
        <v>0.1064388136912684</v>
      </c>
      <c r="AI41" s="9">
        <f t="shared" si="19"/>
        <v>0.10848661929743009</v>
      </c>
      <c r="AJ41" s="9">
        <f t="shared" si="19"/>
        <v>8.2423992862535156E-2</v>
      </c>
      <c r="AK41" s="9">
        <f t="shared" si="19"/>
        <v>8.3682458203140297E-2</v>
      </c>
      <c r="AL41" s="9">
        <f t="shared" si="19"/>
        <v>6.3446946405293081E-2</v>
      </c>
      <c r="AM41" s="9">
        <f t="shared" si="19"/>
        <v>5.8679263963339584E-2</v>
      </c>
      <c r="AN41" s="9">
        <f t="shared" si="19"/>
        <v>5.9046653706203989E-2</v>
      </c>
      <c r="AO41" s="9">
        <f t="shared" si="19"/>
        <v>6.6793846274717766E-2</v>
      </c>
      <c r="AP41" s="9">
        <f t="shared" si="19"/>
        <v>7.0645094587158869E-2</v>
      </c>
      <c r="AQ41" s="9">
        <f t="shared" si="19"/>
        <v>8.3054209021686837E-2</v>
      </c>
      <c r="AR41" s="9">
        <f t="shared" si="19"/>
        <v>9.2395005220028442E-2</v>
      </c>
      <c r="AS41" s="9">
        <f t="shared" si="19"/>
        <v>9.192764245699761E-2</v>
      </c>
      <c r="AT41" s="9">
        <f t="shared" si="19"/>
        <v>7.7983521189332272E-2</v>
      </c>
      <c r="AU41" s="9">
        <f t="shared" si="19"/>
        <v>6.189129279573613E-2</v>
      </c>
      <c r="AV41" s="9">
        <f t="shared" si="19"/>
        <v>3.60461563112075E-2</v>
      </c>
      <c r="AW41" s="9">
        <f t="shared" si="19"/>
        <v>4.564667034504738E-2</v>
      </c>
      <c r="AX41" s="9">
        <f t="shared" si="19"/>
        <v>4.9949395578823469E-2</v>
      </c>
      <c r="AY41" s="9">
        <f t="shared" si="19"/>
        <v>4.1371401922594697E-2</v>
      </c>
      <c r="AZ41" s="9">
        <f t="shared" si="19"/>
        <v>4.0723960899675671E-2</v>
      </c>
      <c r="BA41" s="9">
        <f t="shared" si="19"/>
        <v>5.5334877830839041E-2</v>
      </c>
      <c r="BB41" s="9">
        <f t="shared" si="19"/>
        <v>6.1432592028973637E-2</v>
      </c>
      <c r="BC41" s="9">
        <f t="shared" si="19"/>
        <v>7.126002225100353E-2</v>
      </c>
      <c r="BD41" s="9">
        <f t="shared" si="19"/>
        <v>6.5936159147055001E-2</v>
      </c>
      <c r="BE41" s="9">
        <f t="shared" si="19"/>
        <v>5.5611152082497561E-2</v>
      </c>
      <c r="BF41" s="9">
        <f t="shared" si="19"/>
        <v>5.2855704356379513E-2</v>
      </c>
      <c r="BG41" s="9">
        <f t="shared" si="19"/>
        <v>5.9140185643469928E-2</v>
      </c>
      <c r="BH41" s="9">
        <f t="shared" si="19"/>
        <v>6.2126784849694638E-2</v>
      </c>
      <c r="BI41" s="9">
        <f t="shared" si="19"/>
        <v>6.7130337293868331E-2</v>
      </c>
      <c r="BJ41" s="9">
        <f t="shared" si="19"/>
        <v>7.5316273128116396E-2</v>
      </c>
      <c r="BK41" s="9">
        <f t="shared" si="19"/>
        <v>6.9192121984761934E-2</v>
      </c>
      <c r="BL41" s="9">
        <f t="shared" si="19"/>
        <v>3.4450135352727868E-2</v>
      </c>
      <c r="BM41" s="9">
        <f t="shared" si="19"/>
        <v>4.165662217352975E-2</v>
      </c>
      <c r="BN41" s="9">
        <f t="shared" si="19"/>
        <v>5.3515186052646518E-2</v>
      </c>
      <c r="BO41" s="9">
        <f t="shared" si="19"/>
        <v>4.5666323886779214E-2</v>
      </c>
      <c r="BP41" s="9">
        <f t="shared" si="19"/>
        <v>4.2355197218955309E-2</v>
      </c>
      <c r="BQ41" s="9">
        <f t="shared" si="19"/>
        <v>4.6395303672727012E-2</v>
      </c>
      <c r="BR41" s="9">
        <f t="shared" si="19"/>
        <v>4.856734254232109E-2</v>
      </c>
      <c r="BS41" s="9">
        <f t="shared" si="19"/>
        <v>4.6605187077380039E-2</v>
      </c>
      <c r="BT41" s="9">
        <f t="shared" si="19"/>
        <v>5.3784494624423557E-2</v>
      </c>
      <c r="BU41" s="9">
        <f t="shared" si="19"/>
        <v>5.6087108482777953E-2</v>
      </c>
      <c r="BV41" s="9">
        <f t="shared" si="19"/>
        <v>5.8637983127088317E-2</v>
      </c>
      <c r="BW41" s="9">
        <f t="shared" si="19"/>
        <v>4.0206969271284559E-2</v>
      </c>
      <c r="BX41" s="9">
        <f t="shared" si="19"/>
        <v>5.29551364084348E-2</v>
      </c>
      <c r="BY41" s="9">
        <f t="shared" si="19"/>
        <v>6.2423363793304654E-2</v>
      </c>
    </row>
    <row r="43" spans="1:77" x14ac:dyDescent="0.2">
      <c r="A43" s="15" t="s">
        <v>504</v>
      </c>
      <c r="B43" s="15"/>
      <c r="C43" s="10" t="s">
        <v>512</v>
      </c>
      <c r="D43" s="9">
        <f t="shared" ref="D43:AI43" si="20">D12/D11</f>
        <v>0.49292653826487132</v>
      </c>
      <c r="E43" s="9">
        <f t="shared" si="20"/>
        <v>0.47556789131546268</v>
      </c>
      <c r="F43" s="9">
        <f t="shared" si="20"/>
        <v>0.48268625393494224</v>
      </c>
      <c r="G43" s="9">
        <f t="shared" si="20"/>
        <v>0.49841652842708484</v>
      </c>
      <c r="H43" s="9">
        <f t="shared" si="20"/>
        <v>0.50099442153771523</v>
      </c>
      <c r="I43" s="9">
        <f t="shared" si="20"/>
        <v>0.50954311483624104</v>
      </c>
      <c r="J43" s="9">
        <f t="shared" si="20"/>
        <v>0.51296124292831213</v>
      </c>
      <c r="K43" s="9">
        <f t="shared" si="20"/>
        <v>0.52380406541341884</v>
      </c>
      <c r="L43" s="9">
        <f t="shared" si="20"/>
        <v>0.52008549908393842</v>
      </c>
      <c r="M43" s="9">
        <f t="shared" si="20"/>
        <v>0.51437727860755034</v>
      </c>
      <c r="N43" s="9">
        <f t="shared" si="20"/>
        <v>0.52136080238547033</v>
      </c>
      <c r="O43" s="9">
        <f t="shared" si="20"/>
        <v>0.51139406924088227</v>
      </c>
      <c r="P43" s="9">
        <f t="shared" si="20"/>
        <v>0.52746586417535035</v>
      </c>
      <c r="Q43" s="9">
        <f t="shared" si="20"/>
        <v>0.53202829149051278</v>
      </c>
      <c r="R43" s="9">
        <f t="shared" si="20"/>
        <v>0.54463357821179004</v>
      </c>
      <c r="S43" s="9">
        <f t="shared" si="20"/>
        <v>0.54847901050688852</v>
      </c>
      <c r="T43" s="9">
        <f t="shared" si="20"/>
        <v>0.54692754966293489</v>
      </c>
      <c r="U43" s="9">
        <f t="shared" si="20"/>
        <v>0.54378324742978423</v>
      </c>
      <c r="V43" s="9">
        <f t="shared" si="20"/>
        <v>0.54192278384556769</v>
      </c>
      <c r="W43" s="9">
        <f t="shared" si="20"/>
        <v>0.55299671829120844</v>
      </c>
      <c r="X43" s="9">
        <f t="shared" si="20"/>
        <v>0.55808854875053282</v>
      </c>
      <c r="Y43" s="9">
        <f t="shared" si="20"/>
        <v>0.56269545860107972</v>
      </c>
      <c r="Z43" s="9">
        <f t="shared" si="20"/>
        <v>0.56836082507505092</v>
      </c>
      <c r="AA43" s="9">
        <f t="shared" si="20"/>
        <v>0.56996821765476691</v>
      </c>
      <c r="AB43" s="9">
        <f t="shared" si="20"/>
        <v>0.56727746395961975</v>
      </c>
      <c r="AC43" s="9">
        <f t="shared" si="20"/>
        <v>0.58070242238656289</v>
      </c>
      <c r="AD43" s="9">
        <f t="shared" si="20"/>
        <v>0.60660820351633538</v>
      </c>
      <c r="AE43" s="9">
        <f t="shared" si="20"/>
        <v>0.61299571374941741</v>
      </c>
      <c r="AF43" s="9">
        <f t="shared" si="20"/>
        <v>0.61417523150503717</v>
      </c>
      <c r="AG43" s="9">
        <f t="shared" si="20"/>
        <v>0.61501635425435519</v>
      </c>
      <c r="AH43" s="9">
        <f t="shared" si="20"/>
        <v>0.6152970944351045</v>
      </c>
      <c r="AI43" s="9">
        <f t="shared" si="20"/>
        <v>0.62017294641638654</v>
      </c>
      <c r="AJ43" s="9">
        <f t="shared" ref="AJ43:BO43" si="21">AJ12/AJ11</f>
        <v>0.62284863994100625</v>
      </c>
      <c r="AK43" s="9">
        <f t="shared" si="21"/>
        <v>0.6227460611659752</v>
      </c>
      <c r="AL43" s="9">
        <f t="shared" si="21"/>
        <v>0.61635977654401408</v>
      </c>
      <c r="AM43" s="9">
        <f t="shared" si="21"/>
        <v>0.6090606687130572</v>
      </c>
      <c r="AN43" s="9">
        <f t="shared" si="21"/>
        <v>0.60270085976875187</v>
      </c>
      <c r="AO43" s="9">
        <f t="shared" si="21"/>
        <v>0.58679440946463002</v>
      </c>
      <c r="AP43" s="9">
        <f t="shared" si="21"/>
        <v>0.58300887783579347</v>
      </c>
      <c r="AQ43" s="9">
        <f t="shared" si="21"/>
        <v>0.5701362075321601</v>
      </c>
      <c r="AR43" s="9">
        <f t="shared" si="21"/>
        <v>0.56176739644073792</v>
      </c>
      <c r="AS43" s="9">
        <f t="shared" si="21"/>
        <v>0.56610298425708239</v>
      </c>
      <c r="AT43" s="9">
        <f t="shared" si="21"/>
        <v>0.56945784245572018</v>
      </c>
      <c r="AU43" s="9">
        <f t="shared" si="21"/>
        <v>0.56802235513285615</v>
      </c>
      <c r="AV43" s="9">
        <f t="shared" si="21"/>
        <v>0.57154742015743776</v>
      </c>
      <c r="AW43" s="9">
        <f t="shared" si="21"/>
        <v>0.56837049762181346</v>
      </c>
      <c r="AX43" s="9">
        <f t="shared" si="21"/>
        <v>0.57049051068121392</v>
      </c>
      <c r="AY43" s="9">
        <f t="shared" si="21"/>
        <v>0.57264818751108004</v>
      </c>
      <c r="AZ43" s="9">
        <f t="shared" si="21"/>
        <v>0.56858923923177973</v>
      </c>
      <c r="BA43" s="9">
        <f t="shared" si="21"/>
        <v>0.56417960398188483</v>
      </c>
      <c r="BB43" s="9">
        <f t="shared" si="21"/>
        <v>0.56929087047475069</v>
      </c>
      <c r="BC43" s="9">
        <f t="shared" si="21"/>
        <v>0.5666008967527959</v>
      </c>
      <c r="BD43" s="9">
        <f t="shared" si="21"/>
        <v>0.56750138726719923</v>
      </c>
      <c r="BE43" s="9">
        <f t="shared" si="21"/>
        <v>0.57178196361398947</v>
      </c>
      <c r="BF43" s="9">
        <f t="shared" si="21"/>
        <v>0.57289755947490972</v>
      </c>
      <c r="BG43" s="9">
        <f t="shared" si="21"/>
        <v>0.56838825855195763</v>
      </c>
      <c r="BH43" s="9">
        <f t="shared" si="21"/>
        <v>0.56942849847265442</v>
      </c>
      <c r="BI43" s="9">
        <f t="shared" si="21"/>
        <v>0.56937594290356275</v>
      </c>
      <c r="BJ43" s="9">
        <f t="shared" si="21"/>
        <v>0.56236628499545482</v>
      </c>
      <c r="BK43" s="9">
        <f t="shared" si="21"/>
        <v>0.5634700929548947</v>
      </c>
      <c r="BL43" s="9">
        <f t="shared" si="21"/>
        <v>0.57882256544810751</v>
      </c>
      <c r="BM43" s="9">
        <f t="shared" si="21"/>
        <v>0.57860595508930412</v>
      </c>
      <c r="BN43" s="9">
        <f t="shared" si="21"/>
        <v>0.5782423618522945</v>
      </c>
      <c r="BO43" s="9">
        <f t="shared" si="21"/>
        <v>0.58248890192366654</v>
      </c>
      <c r="BP43" s="9">
        <f t="shared" ref="BP43:BY43" si="22">BP12/BP11</f>
        <v>0.58397939617052175</v>
      </c>
      <c r="BQ43" s="9">
        <f t="shared" si="22"/>
        <v>0.58462197039273989</v>
      </c>
      <c r="BR43" s="9">
        <f t="shared" si="22"/>
        <v>0.58014776367164678</v>
      </c>
      <c r="BS43" s="9">
        <f t="shared" si="22"/>
        <v>0.5825785385543798</v>
      </c>
      <c r="BT43" s="9">
        <f t="shared" si="22"/>
        <v>0.58639557916436347</v>
      </c>
      <c r="BU43" s="9">
        <f t="shared" si="22"/>
        <v>0.58595041322314045</v>
      </c>
      <c r="BV43" s="9">
        <f t="shared" si="22"/>
        <v>0.57294461867108237</v>
      </c>
      <c r="BW43" s="9">
        <f t="shared" si="22"/>
        <v>0.57766076127537891</v>
      </c>
      <c r="BX43" s="9">
        <f t="shared" si="22"/>
        <v>0.57967990873859521</v>
      </c>
      <c r="BY43" s="9">
        <f t="shared" si="22"/>
        <v>0.58511845772029236</v>
      </c>
    </row>
    <row r="44" spans="1:77" x14ac:dyDescent="0.2">
      <c r="C44" s="10" t="s">
        <v>513</v>
      </c>
      <c r="D44" s="9">
        <f t="shared" ref="D44:AI44" si="23">D13/D11</f>
        <v>0.49002897562638487</v>
      </c>
      <c r="E44" s="9">
        <f t="shared" si="23"/>
        <v>0.50668322255496301</v>
      </c>
      <c r="F44" s="9">
        <f t="shared" si="23"/>
        <v>0.49906727293925612</v>
      </c>
      <c r="G44" s="9">
        <f t="shared" si="23"/>
        <v>0.48157643392147992</v>
      </c>
      <c r="H44" s="9">
        <f t="shared" si="23"/>
        <v>0.47994178995876791</v>
      </c>
      <c r="I44" s="9">
        <f t="shared" si="23"/>
        <v>0.47214503712476658</v>
      </c>
      <c r="J44" s="9">
        <f t="shared" si="23"/>
        <v>0.47133327704129019</v>
      </c>
      <c r="K44" s="9">
        <f t="shared" si="23"/>
        <v>0.46106526058383002</v>
      </c>
      <c r="L44" s="9">
        <f t="shared" si="23"/>
        <v>0.46345932007871343</v>
      </c>
      <c r="M44" s="9">
        <f t="shared" si="23"/>
        <v>0.46607079854169114</v>
      </c>
      <c r="N44" s="9">
        <f t="shared" si="23"/>
        <v>0.45581458389807528</v>
      </c>
      <c r="O44" s="9">
        <f t="shared" si="23"/>
        <v>0.46523348103423096</v>
      </c>
      <c r="P44" s="9">
        <f t="shared" si="23"/>
        <v>0.4506153431548689</v>
      </c>
      <c r="Q44" s="9">
        <f t="shared" si="23"/>
        <v>0.44593159550381695</v>
      </c>
      <c r="R44" s="9">
        <f t="shared" si="23"/>
        <v>0.43253897151048198</v>
      </c>
      <c r="S44" s="9">
        <f t="shared" si="23"/>
        <v>0.42671890430474835</v>
      </c>
      <c r="T44" s="9">
        <f t="shared" si="23"/>
        <v>0.4285885113824906</v>
      </c>
      <c r="U44" s="9">
        <f t="shared" si="23"/>
        <v>0.4310934097737108</v>
      </c>
      <c r="V44" s="9">
        <f t="shared" si="23"/>
        <v>0.43398526797053594</v>
      </c>
      <c r="W44" s="9">
        <f t="shared" si="23"/>
        <v>0.42270712188381598</v>
      </c>
      <c r="X44" s="9">
        <f t="shared" si="23"/>
        <v>0.42964008038813656</v>
      </c>
      <c r="Y44" s="9">
        <f t="shared" si="23"/>
        <v>0.42538100345178764</v>
      </c>
      <c r="Z44" s="9">
        <f t="shared" si="23"/>
        <v>0.4202040091675005</v>
      </c>
      <c r="AA44" s="9">
        <f t="shared" si="23"/>
        <v>0.41882470480065442</v>
      </c>
      <c r="AB44" s="9">
        <f t="shared" si="23"/>
        <v>0.41494345010708789</v>
      </c>
      <c r="AC44" s="9">
        <f t="shared" si="23"/>
        <v>0.41080286803704641</v>
      </c>
      <c r="AD44" s="9">
        <f t="shared" si="23"/>
        <v>0.37723925419125715</v>
      </c>
      <c r="AE44" s="9">
        <f t="shared" si="23"/>
        <v>0.368279270471075</v>
      </c>
      <c r="AF44" s="9">
        <f t="shared" si="23"/>
        <v>0.36777682478303214</v>
      </c>
      <c r="AG44" s="9">
        <f t="shared" si="23"/>
        <v>0.36367170681866384</v>
      </c>
      <c r="AH44" s="9">
        <f t="shared" si="23"/>
        <v>0.3626210652039783</v>
      </c>
      <c r="AI44" s="9">
        <f t="shared" si="23"/>
        <v>0.35818766050891404</v>
      </c>
      <c r="AJ44" s="9">
        <f t="shared" ref="AJ44:BO44" si="24">AJ13/AJ11</f>
        <v>0.35466440758314643</v>
      </c>
      <c r="AK44" s="9">
        <f t="shared" si="24"/>
        <v>0.35351477696358308</v>
      </c>
      <c r="AL44" s="9">
        <f t="shared" si="24"/>
        <v>0.36101892345495212</v>
      </c>
      <c r="AM44" s="9">
        <f t="shared" si="24"/>
        <v>0.36822027448692257</v>
      </c>
      <c r="AN44" s="9">
        <f t="shared" si="24"/>
        <v>0.37580640379484137</v>
      </c>
      <c r="AO44" s="9">
        <f t="shared" si="24"/>
        <v>0.39305941800557292</v>
      </c>
      <c r="AP44" s="9">
        <f t="shared" si="24"/>
        <v>0.3949111234214307</v>
      </c>
      <c r="AQ44" s="9">
        <f t="shared" si="24"/>
        <v>0.40545266691243526</v>
      </c>
      <c r="AR44" s="9">
        <f t="shared" si="24"/>
        <v>0.41319430024188614</v>
      </c>
      <c r="AS44" s="9">
        <f t="shared" si="24"/>
        <v>0.40706338804877457</v>
      </c>
      <c r="AT44" s="9">
        <f t="shared" si="24"/>
        <v>0.40303871999738677</v>
      </c>
      <c r="AU44" s="9">
        <f t="shared" si="24"/>
        <v>0.40309932346308458</v>
      </c>
      <c r="AV44" s="9">
        <f t="shared" si="24"/>
        <v>0.39817167109494894</v>
      </c>
      <c r="AW44" s="9">
        <f t="shared" si="24"/>
        <v>0.39928370611139075</v>
      </c>
      <c r="AX44" s="9">
        <f t="shared" si="24"/>
        <v>0.39491610892087647</v>
      </c>
      <c r="AY44" s="9">
        <f t="shared" si="24"/>
        <v>0.39086834362705503</v>
      </c>
      <c r="AZ44" s="9">
        <f t="shared" si="24"/>
        <v>0.39316005282294264</v>
      </c>
      <c r="BA44" s="9">
        <f t="shared" si="24"/>
        <v>0.39836576049544103</v>
      </c>
      <c r="BB44" s="9">
        <f t="shared" si="24"/>
        <v>0.39366173436528645</v>
      </c>
      <c r="BC44" s="9">
        <f t="shared" si="24"/>
        <v>0.3979082302364173</v>
      </c>
      <c r="BD44" s="9">
        <f t="shared" si="24"/>
        <v>0.39949682662628172</v>
      </c>
      <c r="BE44" s="9">
        <f t="shared" si="24"/>
        <v>0.39492455706115137</v>
      </c>
      <c r="BF44" s="9">
        <f t="shared" si="24"/>
        <v>0.39390212444180062</v>
      </c>
      <c r="BG44" s="9">
        <f t="shared" si="24"/>
        <v>0.39634433577566242</v>
      </c>
      <c r="BH44" s="9">
        <f t="shared" si="24"/>
        <v>0.39406021745366737</v>
      </c>
      <c r="BI44" s="9">
        <f t="shared" si="24"/>
        <v>0.39844203319020538</v>
      </c>
      <c r="BJ44" s="9">
        <f t="shared" si="24"/>
        <v>0.40490911970764049</v>
      </c>
      <c r="BK44" s="9">
        <f t="shared" si="24"/>
        <v>0.40442825627996348</v>
      </c>
      <c r="BL44" s="9">
        <f t="shared" si="24"/>
        <v>0.38621940007782291</v>
      </c>
      <c r="BM44" s="9">
        <f t="shared" si="24"/>
        <v>0.3921486936738996</v>
      </c>
      <c r="BN44" s="9">
        <f t="shared" si="24"/>
        <v>0.38965791636080177</v>
      </c>
      <c r="BO44" s="9">
        <f t="shared" si="24"/>
        <v>0.3838689293855731</v>
      </c>
      <c r="BP44" s="9">
        <f t="shared" ref="BP44:BY44" si="25">BP13/BP11</f>
        <v>0.37997864031779505</v>
      </c>
      <c r="BQ44" s="9">
        <f t="shared" si="25"/>
        <v>0.38370459156405823</v>
      </c>
      <c r="BR44" s="9">
        <f t="shared" si="25"/>
        <v>0.39180143392566885</v>
      </c>
      <c r="BS44" s="9">
        <f t="shared" si="25"/>
        <v>0.38834879982371706</v>
      </c>
      <c r="BT44" s="9">
        <f t="shared" si="25"/>
        <v>0.38429199722989121</v>
      </c>
      <c r="BU44" s="9">
        <f t="shared" si="25"/>
        <v>0.38549698587381115</v>
      </c>
      <c r="BV44" s="9">
        <f t="shared" si="25"/>
        <v>0.39559731872810616</v>
      </c>
      <c r="BW44" s="9">
        <f t="shared" si="25"/>
        <v>0.39293731185144942</v>
      </c>
      <c r="BX44" s="9">
        <f t="shared" si="25"/>
        <v>0.39907340816708414</v>
      </c>
      <c r="BY44" s="9">
        <f t="shared" si="25"/>
        <v>0.38071006869446639</v>
      </c>
    </row>
    <row r="45" spans="1:77" x14ac:dyDescent="0.2">
      <c r="C45" s="10" t="s">
        <v>514</v>
      </c>
      <c r="D45" s="9">
        <f t="shared" ref="D45:AI45" si="26">D14/D11</f>
        <v>1.7044486108743824E-2</v>
      </c>
      <c r="E45" s="9">
        <f t="shared" si="26"/>
        <v>1.7675845445913371E-2</v>
      </c>
      <c r="F45" s="9">
        <f t="shared" si="26"/>
        <v>1.8246473125801566E-2</v>
      </c>
      <c r="G45" s="9">
        <f t="shared" si="26"/>
        <v>2.0007037651435175E-2</v>
      </c>
      <c r="H45" s="9">
        <f t="shared" si="26"/>
        <v>1.9063788503516858E-2</v>
      </c>
      <c r="I45" s="9">
        <f t="shared" si="26"/>
        <v>1.8266296178198881E-2</v>
      </c>
      <c r="J45" s="9">
        <f t="shared" si="26"/>
        <v>1.5789918095077262E-2</v>
      </c>
      <c r="K45" s="9">
        <f t="shared" si="26"/>
        <v>1.5092465230016811E-2</v>
      </c>
      <c r="L45" s="9">
        <f t="shared" si="26"/>
        <v>1.6489109045260231E-2</v>
      </c>
      <c r="M45" s="9">
        <f t="shared" si="26"/>
        <v>1.9551922850758557E-2</v>
      </c>
      <c r="N45" s="9">
        <f t="shared" si="26"/>
        <v>2.2851721333694768E-2</v>
      </c>
      <c r="O45" s="9">
        <f t="shared" si="26"/>
        <v>2.3372449724886789E-2</v>
      </c>
      <c r="P45" s="9">
        <f t="shared" si="26"/>
        <v>2.191879266978081E-2</v>
      </c>
      <c r="Q45" s="9">
        <f t="shared" si="26"/>
        <v>2.2040113005670322E-2</v>
      </c>
      <c r="R45" s="9">
        <f t="shared" si="26"/>
        <v>2.2809532341874217E-2</v>
      </c>
      <c r="S45" s="9">
        <f t="shared" si="26"/>
        <v>2.4802085188363097E-2</v>
      </c>
      <c r="T45" s="9">
        <f t="shared" si="26"/>
        <v>2.44988864142539E-2</v>
      </c>
      <c r="U45" s="9">
        <f t="shared" si="26"/>
        <v>2.5123342796505056E-2</v>
      </c>
      <c r="V45" s="9">
        <f t="shared" si="26"/>
        <v>2.4091948183896372E-2</v>
      </c>
      <c r="W45" s="9">
        <f t="shared" si="26"/>
        <v>2.4307674592665095E-2</v>
      </c>
      <c r="X45" s="9">
        <f t="shared" si="26"/>
        <v>1.2271370861330462E-2</v>
      </c>
      <c r="Y45" s="9">
        <f t="shared" si="26"/>
        <v>1.1923537947132674E-2</v>
      </c>
      <c r="Z45" s="9">
        <f t="shared" si="26"/>
        <v>1.1435165757448594E-2</v>
      </c>
      <c r="AA45" s="9">
        <f t="shared" si="26"/>
        <v>1.1199837830402452E-2</v>
      </c>
      <c r="AB45" s="9">
        <f t="shared" si="26"/>
        <v>1.7779085933292423E-2</v>
      </c>
      <c r="AC45" s="9">
        <f t="shared" si="26"/>
        <v>8.4947095763907143E-3</v>
      </c>
      <c r="AD45" s="9">
        <f t="shared" si="26"/>
        <v>1.6162038202044468E-2</v>
      </c>
      <c r="AE45" s="9">
        <f t="shared" si="26"/>
        <v>1.8725015779507678E-2</v>
      </c>
      <c r="AF45" s="9">
        <f t="shared" si="26"/>
        <v>1.805157801392664E-2</v>
      </c>
      <c r="AG45" s="9">
        <f t="shared" si="26"/>
        <v>2.1315151943553722E-2</v>
      </c>
      <c r="AH45" s="9">
        <f t="shared" si="26"/>
        <v>2.2084670640379032E-2</v>
      </c>
      <c r="AI45" s="9">
        <f t="shared" si="26"/>
        <v>2.1639393074699455E-2</v>
      </c>
      <c r="AJ45" s="9">
        <f t="shared" ref="AJ45:BO45" si="27">AJ14/AJ11</f>
        <v>2.2489147181339739E-2</v>
      </c>
      <c r="AK45" s="9">
        <f t="shared" si="27"/>
        <v>2.3739161870441668E-2</v>
      </c>
      <c r="AL45" s="9">
        <f t="shared" si="27"/>
        <v>2.2621300001033878E-2</v>
      </c>
      <c r="AM45" s="9">
        <f t="shared" si="27"/>
        <v>2.2719056800020298E-2</v>
      </c>
      <c r="AN45" s="9">
        <f t="shared" si="27"/>
        <v>2.149273643640676E-2</v>
      </c>
      <c r="AO45" s="9">
        <f t="shared" si="27"/>
        <v>2.0147547882918941E-2</v>
      </c>
      <c r="AP45" s="9">
        <f t="shared" si="27"/>
        <v>2.2079998742775872E-2</v>
      </c>
      <c r="AQ45" s="9">
        <f t="shared" si="27"/>
        <v>2.440991288150721E-2</v>
      </c>
      <c r="AR45" s="9">
        <f t="shared" si="27"/>
        <v>2.5039425758910782E-2</v>
      </c>
      <c r="AS45" s="9">
        <f t="shared" si="27"/>
        <v>2.6832568207125478E-2</v>
      </c>
      <c r="AT45" s="9">
        <f t="shared" si="27"/>
        <v>2.7503437546893036E-2</v>
      </c>
      <c r="AU45" s="9">
        <f t="shared" si="27"/>
        <v>2.8878321404059222E-2</v>
      </c>
      <c r="AV45" s="9">
        <f t="shared" si="27"/>
        <v>3.028187950735884E-2</v>
      </c>
      <c r="AW45" s="9">
        <f t="shared" si="27"/>
        <v>3.2346742243933455E-2</v>
      </c>
      <c r="AX45" s="9">
        <f t="shared" si="27"/>
        <v>3.4593380397909594E-2</v>
      </c>
      <c r="AY45" s="9">
        <f t="shared" si="27"/>
        <v>3.6483468861864758E-2</v>
      </c>
      <c r="AZ45" s="9">
        <f t="shared" si="27"/>
        <v>3.825070794527765E-2</v>
      </c>
      <c r="BA45" s="9">
        <f t="shared" si="27"/>
        <v>3.7454635522674161E-2</v>
      </c>
      <c r="BB45" s="9">
        <f t="shared" si="27"/>
        <v>3.7047395159962859E-2</v>
      </c>
      <c r="BC45" s="9">
        <f t="shared" si="27"/>
        <v>3.5490119056863959E-2</v>
      </c>
      <c r="BD45" s="9">
        <f t="shared" si="27"/>
        <v>3.3001063571519405E-2</v>
      </c>
      <c r="BE45" s="9">
        <f t="shared" si="27"/>
        <v>3.3293479324859113E-2</v>
      </c>
      <c r="BF45" s="9">
        <f t="shared" si="27"/>
        <v>3.3200316083289716E-2</v>
      </c>
      <c r="BG45" s="9">
        <f t="shared" si="27"/>
        <v>3.5267405672379931E-2</v>
      </c>
      <c r="BH45" s="9">
        <f t="shared" si="27"/>
        <v>3.6510653590444399E-2</v>
      </c>
      <c r="BI45" s="9">
        <f t="shared" si="27"/>
        <v>3.2181419480871144E-2</v>
      </c>
      <c r="BJ45" s="9">
        <f t="shared" si="27"/>
        <v>3.2724595296904697E-2</v>
      </c>
      <c r="BK45" s="9">
        <f t="shared" si="27"/>
        <v>3.2101650765141779E-2</v>
      </c>
      <c r="BL45" s="9">
        <f t="shared" si="27"/>
        <v>3.4958034474069602E-2</v>
      </c>
      <c r="BM45" s="9">
        <f t="shared" si="27"/>
        <v>2.9245351236796287E-2</v>
      </c>
      <c r="BN45" s="9">
        <f t="shared" si="27"/>
        <v>3.2099721786903811E-2</v>
      </c>
      <c r="BO45" s="9">
        <f t="shared" si="27"/>
        <v>3.3642168690760269E-2</v>
      </c>
      <c r="BP45" s="9">
        <f t="shared" ref="BP45:BY45" si="28">BP14/BP11</f>
        <v>3.6042489871520825E-2</v>
      </c>
      <c r="BQ45" s="9">
        <f t="shared" si="28"/>
        <v>3.1673956922629892E-2</v>
      </c>
      <c r="BR45" s="9">
        <f t="shared" si="28"/>
        <v>2.8050802402684472E-2</v>
      </c>
      <c r="BS45" s="9">
        <f t="shared" si="28"/>
        <v>2.9072661621903154E-2</v>
      </c>
      <c r="BT45" s="9">
        <f t="shared" si="28"/>
        <v>2.9312423605745291E-2</v>
      </c>
      <c r="BU45" s="9">
        <f t="shared" si="28"/>
        <v>2.8550697745233777E-2</v>
      </c>
      <c r="BV45" s="9">
        <f t="shared" si="28"/>
        <v>3.1458062600811611E-2</v>
      </c>
      <c r="BW45" s="9">
        <f t="shared" si="28"/>
        <v>2.9401926873171686E-2</v>
      </c>
      <c r="BX45" s="9">
        <f t="shared" si="28"/>
        <v>2.124758488685885E-2</v>
      </c>
      <c r="BY45" s="9">
        <f t="shared" si="28"/>
        <v>3.417147358524128E-2</v>
      </c>
    </row>
    <row r="46" spans="1:77" x14ac:dyDescent="0.2">
      <c r="C46" t="s">
        <v>276</v>
      </c>
      <c r="D46" s="13">
        <f>D43+D44+D45</f>
        <v>1</v>
      </c>
    </row>
    <row r="48" spans="1:77" x14ac:dyDescent="0.2">
      <c r="D48" s="8" t="s">
        <v>1</v>
      </c>
      <c r="E48" s="8" t="s">
        <v>2</v>
      </c>
      <c r="F48" s="8" t="s">
        <v>3</v>
      </c>
      <c r="G48" s="8" t="s">
        <v>4</v>
      </c>
      <c r="H48" s="8" t="s">
        <v>5</v>
      </c>
      <c r="I48" s="8" t="s">
        <v>6</v>
      </c>
      <c r="J48" s="8" t="s">
        <v>7</v>
      </c>
      <c r="K48" s="8" t="s">
        <v>8</v>
      </c>
      <c r="L48" s="8" t="s">
        <v>9</v>
      </c>
      <c r="M48" s="8" t="s">
        <v>10</v>
      </c>
      <c r="N48" s="8" t="s">
        <v>11</v>
      </c>
      <c r="O48" s="8" t="s">
        <v>12</v>
      </c>
      <c r="P48" s="8" t="s">
        <v>13</v>
      </c>
      <c r="Q48" s="8" t="s">
        <v>14</v>
      </c>
      <c r="R48" s="8" t="s">
        <v>15</v>
      </c>
      <c r="S48" s="8" t="s">
        <v>16</v>
      </c>
      <c r="T48" s="8" t="s">
        <v>17</v>
      </c>
      <c r="U48" s="8" t="s">
        <v>18</v>
      </c>
      <c r="V48" s="8" t="s">
        <v>19</v>
      </c>
      <c r="W48" s="8" t="s">
        <v>20</v>
      </c>
      <c r="X48" s="8" t="s">
        <v>21</v>
      </c>
      <c r="Y48" s="8" t="s">
        <v>22</v>
      </c>
      <c r="Z48" s="8" t="s">
        <v>23</v>
      </c>
      <c r="AA48" s="8" t="s">
        <v>24</v>
      </c>
      <c r="AB48" s="8" t="s">
        <v>25</v>
      </c>
      <c r="AC48" s="8" t="s">
        <v>26</v>
      </c>
      <c r="AD48" s="8" t="s">
        <v>27</v>
      </c>
      <c r="AE48" s="8" t="s">
        <v>28</v>
      </c>
      <c r="AF48" s="8" t="s">
        <v>29</v>
      </c>
      <c r="AG48" s="8" t="s">
        <v>30</v>
      </c>
      <c r="AH48" s="8" t="s">
        <v>31</v>
      </c>
      <c r="AI48" s="8" t="s">
        <v>32</v>
      </c>
      <c r="AJ48" s="8" t="s">
        <v>33</v>
      </c>
      <c r="AK48" s="8" t="s">
        <v>34</v>
      </c>
      <c r="AL48" s="8" t="s">
        <v>35</v>
      </c>
      <c r="AM48" s="8" t="s">
        <v>36</v>
      </c>
      <c r="AN48" s="8" t="s">
        <v>37</v>
      </c>
      <c r="AO48" s="8" t="s">
        <v>38</v>
      </c>
      <c r="AP48" s="8" t="s">
        <v>39</v>
      </c>
      <c r="AQ48" s="8" t="s">
        <v>40</v>
      </c>
      <c r="AR48" s="8" t="s">
        <v>41</v>
      </c>
      <c r="AS48" s="8" t="s">
        <v>42</v>
      </c>
      <c r="AT48" s="8" t="s">
        <v>43</v>
      </c>
      <c r="AU48" s="8" t="s">
        <v>44</v>
      </c>
      <c r="AV48" s="8" t="s">
        <v>45</v>
      </c>
      <c r="AW48" s="8" t="s">
        <v>46</v>
      </c>
      <c r="AX48" s="8" t="s">
        <v>47</v>
      </c>
      <c r="AY48" s="8" t="s">
        <v>48</v>
      </c>
      <c r="AZ48" s="8" t="s">
        <v>49</v>
      </c>
      <c r="BA48" s="8" t="s">
        <v>50</v>
      </c>
      <c r="BB48" s="8" t="s">
        <v>51</v>
      </c>
      <c r="BC48" s="8" t="s">
        <v>52</v>
      </c>
      <c r="BD48" s="8" t="s">
        <v>53</v>
      </c>
      <c r="BE48" s="8" t="s">
        <v>54</v>
      </c>
      <c r="BF48" s="8" t="s">
        <v>55</v>
      </c>
      <c r="BG48" s="8" t="s">
        <v>56</v>
      </c>
      <c r="BH48" s="8" t="s">
        <v>57</v>
      </c>
      <c r="BI48" s="8" t="s">
        <v>58</v>
      </c>
      <c r="BJ48" s="8" t="s">
        <v>59</v>
      </c>
      <c r="BK48" s="8" t="s">
        <v>60</v>
      </c>
      <c r="BL48" s="8" t="s">
        <v>61</v>
      </c>
      <c r="BM48" s="8" t="s">
        <v>62</v>
      </c>
      <c r="BN48" s="8" t="s">
        <v>63</v>
      </c>
      <c r="BO48" s="8" t="s">
        <v>64</v>
      </c>
      <c r="BP48" s="8" t="s">
        <v>65</v>
      </c>
      <c r="BQ48" s="8" t="s">
        <v>66</v>
      </c>
      <c r="BR48" s="8" t="s">
        <v>67</v>
      </c>
      <c r="BS48" s="8" t="s">
        <v>68</v>
      </c>
      <c r="BT48" s="8" t="s">
        <v>69</v>
      </c>
      <c r="BU48" s="8" t="s">
        <v>70</v>
      </c>
      <c r="BV48" s="8" t="s">
        <v>71</v>
      </c>
      <c r="BW48" s="8" t="s">
        <v>72</v>
      </c>
      <c r="BX48" s="8" t="s">
        <v>73</v>
      </c>
      <c r="BY48" s="8" t="s">
        <v>74</v>
      </c>
    </row>
    <row r="49" spans="1:77" x14ac:dyDescent="0.2">
      <c r="A49" s="15" t="s">
        <v>520</v>
      </c>
      <c r="B49" s="15"/>
      <c r="C49" s="9" t="s">
        <v>522</v>
      </c>
      <c r="D49" s="9">
        <f>D15/D3</f>
        <v>0.11213610586011344</v>
      </c>
      <c r="E49" s="9">
        <f t="shared" ref="E49:BP49" si="29">E15/E3</f>
        <v>0.103203764584542</v>
      </c>
      <c r="F49" s="9">
        <f t="shared" si="29"/>
        <v>0.10152492068365571</v>
      </c>
      <c r="G49" s="9">
        <f t="shared" si="29"/>
        <v>0.10592420183566817</v>
      </c>
      <c r="H49" s="9">
        <f t="shared" si="29"/>
        <v>9.2267953929539293E-2</v>
      </c>
      <c r="I49" s="9">
        <f t="shared" si="29"/>
        <v>0.10629136432501395</v>
      </c>
      <c r="J49" s="9">
        <f t="shared" si="29"/>
        <v>0.11506788337413755</v>
      </c>
      <c r="K49" s="9">
        <f t="shared" si="29"/>
        <v>9.9851921653092826E-2</v>
      </c>
      <c r="L49" s="9">
        <f t="shared" si="29"/>
        <v>0.10621553137576389</v>
      </c>
      <c r="M49" s="9">
        <f t="shared" si="29"/>
        <v>0.10852332877172145</v>
      </c>
      <c r="N49" s="9">
        <f t="shared" si="29"/>
        <v>9.8833495019283998E-2</v>
      </c>
      <c r="O49" s="9">
        <f t="shared" si="29"/>
        <v>0.11359268907204167</v>
      </c>
      <c r="P49" s="9">
        <f t="shared" si="29"/>
        <v>0.10774987690792713</v>
      </c>
      <c r="Q49" s="9">
        <f t="shared" si="29"/>
        <v>0.1248725969142094</v>
      </c>
      <c r="R49" s="9">
        <f t="shared" si="29"/>
        <v>0.12062262908737501</v>
      </c>
      <c r="S49" s="9">
        <f t="shared" si="29"/>
        <v>0.1169811320754717</v>
      </c>
      <c r="T49" s="9">
        <f t="shared" si="29"/>
        <v>0.12088142158017325</v>
      </c>
      <c r="U49" s="9">
        <f t="shared" si="29"/>
        <v>0.12120590152850555</v>
      </c>
      <c r="V49" s="9">
        <f t="shared" si="29"/>
        <v>0.12489809592942096</v>
      </c>
      <c r="W49" s="9">
        <f t="shared" si="29"/>
        <v>0.1271254977836471</v>
      </c>
      <c r="X49" s="9">
        <f t="shared" si="29"/>
        <v>0.11551536941779542</v>
      </c>
      <c r="Y49" s="9">
        <f t="shared" si="29"/>
        <v>0.13007366863434583</v>
      </c>
      <c r="Z49" s="9">
        <f t="shared" si="29"/>
        <v>0.1288946587537092</v>
      </c>
      <c r="AA49" s="9">
        <f t="shared" si="29"/>
        <v>0.13151252180692324</v>
      </c>
      <c r="AB49" s="9">
        <f t="shared" si="29"/>
        <v>0.13170283294799298</v>
      </c>
      <c r="AC49" s="9">
        <f t="shared" si="29"/>
        <v>0.13497287073478278</v>
      </c>
      <c r="AD49" s="9">
        <f t="shared" si="29"/>
        <v>0.14330410893859485</v>
      </c>
      <c r="AE49" s="9">
        <f t="shared" si="29"/>
        <v>0.12374730386043166</v>
      </c>
      <c r="AF49" s="9">
        <f t="shared" si="29"/>
        <v>0.12384006883806431</v>
      </c>
      <c r="AG49" s="9">
        <f t="shared" si="29"/>
        <v>0.13530972562855872</v>
      </c>
      <c r="AH49" s="9">
        <f t="shared" si="29"/>
        <v>0.11842244042088346</v>
      </c>
      <c r="AI49" s="9">
        <f t="shared" si="29"/>
        <v>0.11388981118710849</v>
      </c>
      <c r="AJ49" s="9">
        <f t="shared" si="29"/>
        <v>0.11350529917546595</v>
      </c>
      <c r="AK49" s="9">
        <f t="shared" si="29"/>
        <v>0.10814537474252929</v>
      </c>
      <c r="AL49" s="9">
        <f t="shared" si="29"/>
        <v>0.10201810266374796</v>
      </c>
      <c r="AM49" s="9">
        <f t="shared" si="29"/>
        <v>9.0870260102117323E-2</v>
      </c>
      <c r="AN49" s="9">
        <f t="shared" si="29"/>
        <v>8.4616511523857421E-2</v>
      </c>
      <c r="AO49" s="9">
        <f t="shared" si="29"/>
        <v>7.8365226443537647E-2</v>
      </c>
      <c r="AP49" s="9">
        <f t="shared" si="29"/>
        <v>6.8902069316797182E-2</v>
      </c>
      <c r="AQ49" s="9">
        <f t="shared" si="29"/>
        <v>6.7967985819512217E-2</v>
      </c>
      <c r="AR49" s="9">
        <f t="shared" si="29"/>
        <v>6.9567284211244182E-2</v>
      </c>
      <c r="AS49" s="9">
        <f t="shared" si="29"/>
        <v>7.7863709795300814E-2</v>
      </c>
      <c r="AT49" s="9">
        <f t="shared" si="29"/>
        <v>8.0848764089199929E-2</v>
      </c>
      <c r="AU49" s="9">
        <f t="shared" si="29"/>
        <v>8.8982769855957169E-2</v>
      </c>
      <c r="AV49" s="9">
        <f t="shared" si="29"/>
        <v>9.1722491264045164E-2</v>
      </c>
      <c r="AW49" s="9">
        <f t="shared" si="29"/>
        <v>8.456037841553328E-2</v>
      </c>
      <c r="AX49" s="9">
        <f t="shared" si="29"/>
        <v>8.7553446559186662E-2</v>
      </c>
      <c r="AY49" s="9">
        <f t="shared" si="29"/>
        <v>8.3118123465781221E-2</v>
      </c>
      <c r="AZ49" s="9">
        <f t="shared" si="29"/>
        <v>8.8327685285242541E-2</v>
      </c>
      <c r="BA49" s="9">
        <f t="shared" si="29"/>
        <v>8.400942084302343E-2</v>
      </c>
      <c r="BB49" s="9">
        <f t="shared" si="29"/>
        <v>8.1768081204911636E-2</v>
      </c>
      <c r="BC49" s="9">
        <f t="shared" si="29"/>
        <v>8.1352103531416864E-2</v>
      </c>
      <c r="BD49" s="9">
        <f t="shared" si="29"/>
        <v>8.6328175789884276E-2</v>
      </c>
      <c r="BE49" s="9">
        <f t="shared" si="29"/>
        <v>9.2993641002903957E-2</v>
      </c>
      <c r="BF49" s="9">
        <f t="shared" si="29"/>
        <v>8.869259554071772E-2</v>
      </c>
      <c r="BG49" s="9">
        <f t="shared" si="29"/>
        <v>8.9427406619292382E-2</v>
      </c>
      <c r="BH49" s="9">
        <f t="shared" si="29"/>
        <v>8.3454659225722788E-2</v>
      </c>
      <c r="BI49" s="9">
        <f t="shared" si="29"/>
        <v>8.7877559788134191E-2</v>
      </c>
      <c r="BJ49" s="9">
        <f t="shared" si="29"/>
        <v>9.1130444636749505E-2</v>
      </c>
      <c r="BK49" s="9">
        <f t="shared" si="29"/>
        <v>9.1522199580401323E-2</v>
      </c>
      <c r="BL49" s="9">
        <f t="shared" si="29"/>
        <v>0.10262948882010223</v>
      </c>
      <c r="BM49" s="9">
        <f t="shared" si="29"/>
        <v>0.10136025407848186</v>
      </c>
      <c r="BN49" s="9">
        <f t="shared" si="29"/>
        <v>9.776526949249624E-2</v>
      </c>
      <c r="BO49" s="9">
        <f t="shared" si="29"/>
        <v>9.7665937062548711E-2</v>
      </c>
      <c r="BP49" s="9">
        <f t="shared" si="29"/>
        <v>8.7213240191007887E-2</v>
      </c>
      <c r="BQ49" s="9">
        <f t="shared" ref="BQ49:BY49" si="30">BQ15/BQ3</f>
        <v>8.9403260356364533E-2</v>
      </c>
      <c r="BR49" s="9">
        <f t="shared" si="30"/>
        <v>8.525167028136417E-2</v>
      </c>
      <c r="BS49" s="9">
        <f t="shared" si="30"/>
        <v>8.4219845854917055E-2</v>
      </c>
      <c r="BT49" s="9">
        <f t="shared" si="30"/>
        <v>8.5320571363400113E-2</v>
      </c>
      <c r="BU49" s="9">
        <f t="shared" si="30"/>
        <v>8.7285353652891334E-2</v>
      </c>
      <c r="BV49" s="9">
        <f t="shared" si="30"/>
        <v>9.1433705210172966E-2</v>
      </c>
      <c r="BW49" s="9">
        <f t="shared" si="30"/>
        <v>0.13505551739729196</v>
      </c>
      <c r="BX49" s="9">
        <f t="shared" si="30"/>
        <v>0.11840768500926015</v>
      </c>
      <c r="BY49" s="9">
        <f t="shared" si="30"/>
        <v>0.10827890804867733</v>
      </c>
    </row>
    <row r="50" spans="1:77" x14ac:dyDescent="0.2">
      <c r="C50" s="9" t="s">
        <v>523</v>
      </c>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f t="shared" ref="AG50:BP50" si="31">AG16/AG3</f>
        <v>0.1019692210604822</v>
      </c>
      <c r="AH50" s="9">
        <f t="shared" si="31"/>
        <v>8.4322342482609697E-2</v>
      </c>
      <c r="AI50" s="9">
        <f t="shared" si="31"/>
        <v>7.7627996546915476E-2</v>
      </c>
      <c r="AJ50" s="9">
        <f t="shared" si="31"/>
        <v>7.642381638675648E-2</v>
      </c>
      <c r="AK50" s="9">
        <f t="shared" si="31"/>
        <v>7.1096897723336092E-2</v>
      </c>
      <c r="AL50" s="9">
        <f t="shared" si="31"/>
        <v>6.5469968271146428E-2</v>
      </c>
      <c r="AM50" s="9">
        <f t="shared" si="31"/>
        <v>5.4929776671428378E-2</v>
      </c>
      <c r="AN50" s="9">
        <f t="shared" si="31"/>
        <v>4.9694531661407255E-2</v>
      </c>
      <c r="AO50" s="9">
        <f t="shared" si="31"/>
        <v>4.4441661879017325E-2</v>
      </c>
      <c r="AP50" s="9">
        <f t="shared" si="31"/>
        <v>3.4937609742249555E-2</v>
      </c>
      <c r="AQ50" s="9">
        <f t="shared" si="31"/>
        <v>3.4379036224012796E-2</v>
      </c>
      <c r="AR50" s="9">
        <f t="shared" si="31"/>
        <v>3.5931446634861773E-2</v>
      </c>
      <c r="AS50" s="9">
        <f t="shared" si="31"/>
        <v>4.3588035073931268E-2</v>
      </c>
      <c r="AT50" s="9">
        <f t="shared" si="31"/>
        <v>4.5634122771261471E-2</v>
      </c>
      <c r="AU50" s="9">
        <f t="shared" si="31"/>
        <v>5.4321771414778119E-2</v>
      </c>
      <c r="AV50" s="9">
        <f t="shared" si="31"/>
        <v>5.7183183188441844E-2</v>
      </c>
      <c r="AW50" s="9">
        <f t="shared" si="31"/>
        <v>5.0743007474571285E-2</v>
      </c>
      <c r="AX50" s="9">
        <f t="shared" si="31"/>
        <v>5.4971258494606712E-2</v>
      </c>
      <c r="AY50" s="9">
        <f t="shared" si="31"/>
        <v>5.1207970191636601E-2</v>
      </c>
      <c r="AZ50" s="9">
        <f t="shared" si="31"/>
        <v>5.6720532620861908E-2</v>
      </c>
      <c r="BA50" s="9">
        <f t="shared" si="31"/>
        <v>5.3172729263197764E-2</v>
      </c>
      <c r="BB50" s="9">
        <f t="shared" si="31"/>
        <v>5.1327659762783556E-2</v>
      </c>
      <c r="BC50" s="9">
        <f t="shared" si="31"/>
        <v>5.1394407490945732E-2</v>
      </c>
      <c r="BD50" s="9">
        <f t="shared" si="31"/>
        <v>5.6224808217396956E-2</v>
      </c>
      <c r="BE50" s="9">
        <f t="shared" si="31"/>
        <v>6.2608127197576066E-2</v>
      </c>
      <c r="BF50" s="9">
        <f t="shared" si="31"/>
        <v>5.7618788887485235E-2</v>
      </c>
      <c r="BG50" s="9">
        <f t="shared" si="31"/>
        <v>5.7684802810297309E-2</v>
      </c>
      <c r="BH50" s="9">
        <f t="shared" si="31"/>
        <v>5.0941018910983314E-2</v>
      </c>
      <c r="BI50" s="9">
        <f t="shared" si="31"/>
        <v>5.4311038437876553E-2</v>
      </c>
      <c r="BJ50" s="9">
        <f t="shared" si="31"/>
        <v>5.694101042568097E-2</v>
      </c>
      <c r="BK50" s="9">
        <f t="shared" si="31"/>
        <v>5.5572230197050765E-2</v>
      </c>
      <c r="BL50" s="9">
        <f t="shared" si="31"/>
        <v>6.6100261203394711E-2</v>
      </c>
      <c r="BM50" s="9">
        <f t="shared" si="31"/>
        <v>6.5014641989205577E-2</v>
      </c>
      <c r="BN50" s="9">
        <f t="shared" si="31"/>
        <v>6.1414158491504674E-2</v>
      </c>
      <c r="BO50" s="9">
        <f t="shared" si="31"/>
        <v>6.1470583166252077E-2</v>
      </c>
      <c r="BP50" s="9">
        <f t="shared" si="31"/>
        <v>5.1648647499752023E-2</v>
      </c>
      <c r="BQ50" s="9">
        <f t="shared" ref="BQ50:BY50" si="32">BQ16/BQ3</f>
        <v>5.3669587140920058E-2</v>
      </c>
      <c r="BR50" s="9">
        <f t="shared" si="32"/>
        <v>5.0087516921151085E-2</v>
      </c>
      <c r="BS50" s="9">
        <f t="shared" si="32"/>
        <v>4.935211887943803E-2</v>
      </c>
      <c r="BT50" s="9">
        <f t="shared" si="32"/>
        <v>5.0098335308165175E-2</v>
      </c>
      <c r="BU50" s="9">
        <f t="shared" si="32"/>
        <v>5.1601443063234304E-2</v>
      </c>
      <c r="BV50" s="9">
        <f t="shared" si="32"/>
        <v>5.5098076619346202E-2</v>
      </c>
      <c r="BW50" s="9">
        <f t="shared" si="32"/>
        <v>9.5193698249053438E-2</v>
      </c>
      <c r="BX50" s="9">
        <f t="shared" si="32"/>
        <v>7.9069412393819954E-2</v>
      </c>
      <c r="BY50" s="9">
        <f t="shared" si="32"/>
        <v>6.7350816114027101E-2</v>
      </c>
    </row>
    <row r="51" spans="1:77" x14ac:dyDescent="0.2">
      <c r="C51" s="9" t="s">
        <v>524</v>
      </c>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f t="shared" ref="AG51:BP51" si="33">AG16/AG18</f>
        <v>0.16247914619375187</v>
      </c>
      <c r="AH51" s="9">
        <f t="shared" si="33"/>
        <v>0.13775759291396408</v>
      </c>
      <c r="AI51" s="9">
        <f t="shared" si="33"/>
        <v>0.12729443962497686</v>
      </c>
      <c r="AJ51" s="9">
        <f t="shared" si="33"/>
        <v>0.12264812967502572</v>
      </c>
      <c r="AK51" s="9">
        <f t="shared" si="33"/>
        <v>0.11456935430645694</v>
      </c>
      <c r="AL51" s="9">
        <f t="shared" si="33"/>
        <v>0.10693794741612869</v>
      </c>
      <c r="AM51" s="9">
        <f t="shared" si="33"/>
        <v>9.1330461202720384E-2</v>
      </c>
      <c r="AN51" s="9">
        <f t="shared" si="33"/>
        <v>8.2608056550746697E-2</v>
      </c>
      <c r="AO51" s="9">
        <f t="shared" si="33"/>
        <v>7.518213007035994E-2</v>
      </c>
      <c r="AP51" s="9">
        <f t="shared" si="33"/>
        <v>5.9424079608316902E-2</v>
      </c>
      <c r="AQ51" s="9">
        <f t="shared" si="33"/>
        <v>5.9599025669851972E-2</v>
      </c>
      <c r="AR51" s="9">
        <f t="shared" si="33"/>
        <v>6.2482778345535284E-2</v>
      </c>
      <c r="AS51" s="9">
        <f t="shared" si="33"/>
        <v>7.4933954274655573E-2</v>
      </c>
      <c r="AT51" s="9">
        <f t="shared" si="33"/>
        <v>7.8403384223638267E-2</v>
      </c>
      <c r="AU51" s="9">
        <f t="shared" si="33"/>
        <v>9.2039622115756267E-2</v>
      </c>
      <c r="AV51" s="9">
        <f t="shared" si="33"/>
        <v>9.6065732436857121E-2</v>
      </c>
      <c r="AW51" s="9">
        <f t="shared" si="33"/>
        <v>8.6761954585833759E-2</v>
      </c>
      <c r="AX51" s="9">
        <f t="shared" si="33"/>
        <v>9.3939716988542629E-2</v>
      </c>
      <c r="AY51" s="9">
        <f t="shared" si="33"/>
        <v>8.7556697624502661E-2</v>
      </c>
      <c r="AZ51" s="9">
        <f t="shared" si="33"/>
        <v>9.7704587759844475E-2</v>
      </c>
      <c r="BA51" s="9">
        <f t="shared" si="33"/>
        <v>9.24967059211068E-2</v>
      </c>
      <c r="BB51" s="9">
        <f t="shared" si="33"/>
        <v>9.015220942492394E-2</v>
      </c>
      <c r="BC51" s="9">
        <f t="shared" si="33"/>
        <v>8.9889222070417621E-2</v>
      </c>
      <c r="BD51" s="9">
        <f t="shared" si="33"/>
        <v>9.7168916732580712E-2</v>
      </c>
      <c r="BE51" s="9">
        <f t="shared" si="33"/>
        <v>0.10733848371475309</v>
      </c>
      <c r="BF51" s="9">
        <f t="shared" si="33"/>
        <v>9.9085883501821265E-2</v>
      </c>
      <c r="BG51" s="9">
        <f t="shared" si="33"/>
        <v>9.9446898961683572E-2</v>
      </c>
      <c r="BH51" s="9">
        <f t="shared" si="33"/>
        <v>8.829978954973064E-2</v>
      </c>
      <c r="BI51" s="9">
        <f t="shared" si="33"/>
        <v>9.3885713377088995E-2</v>
      </c>
      <c r="BJ51" s="9">
        <f t="shared" si="33"/>
        <v>9.822054507635565E-2</v>
      </c>
      <c r="BK51" s="9">
        <f t="shared" si="33"/>
        <v>9.5474076418236839E-2</v>
      </c>
      <c r="BL51" s="9">
        <f t="shared" si="33"/>
        <v>0.11013460724352864</v>
      </c>
      <c r="BM51" s="9">
        <f t="shared" si="33"/>
        <v>0.10859070571444118</v>
      </c>
      <c r="BN51" s="9">
        <f t="shared" si="33"/>
        <v>0.1038635058380241</v>
      </c>
      <c r="BO51" s="9">
        <f t="shared" si="33"/>
        <v>0.10445079139371034</v>
      </c>
      <c r="BP51" s="9">
        <f t="shared" si="33"/>
        <v>8.9431100431902721E-2</v>
      </c>
      <c r="BQ51" s="9">
        <f t="shared" ref="BQ51:BY51" si="34">BQ16/BQ18</f>
        <v>9.3174232592770856E-2</v>
      </c>
      <c r="BR51" s="9">
        <f t="shared" si="34"/>
        <v>8.7920633970098014E-2</v>
      </c>
      <c r="BS51" s="9">
        <f t="shared" si="34"/>
        <v>8.6434870272045744E-2</v>
      </c>
      <c r="BT51" s="9">
        <f t="shared" si="34"/>
        <v>8.8043434189659667E-2</v>
      </c>
      <c r="BU51" s="9">
        <f t="shared" si="34"/>
        <v>9.056887950811332E-2</v>
      </c>
      <c r="BV51" s="9">
        <f t="shared" si="34"/>
        <v>9.6553424685108122E-2</v>
      </c>
      <c r="BW51" s="9">
        <f t="shared" si="34"/>
        <v>0.15707493206729697</v>
      </c>
      <c r="BX51" s="9">
        <f t="shared" si="34"/>
        <v>0.13542562956787094</v>
      </c>
      <c r="BY51" s="9">
        <f t="shared" si="34"/>
        <v>0.1161633325273016</v>
      </c>
    </row>
    <row r="52" spans="1:77" x14ac:dyDescent="0.2">
      <c r="C52" s="9" t="s">
        <v>525</v>
      </c>
      <c r="D52" s="9">
        <f>D15/D19</f>
        <v>0.15663286861005493</v>
      </c>
      <c r="E52" s="9">
        <f t="shared" ref="E52:BP52" si="35">E15/E19</f>
        <v>0.14818585708996668</v>
      </c>
      <c r="F52" s="9">
        <f t="shared" si="35"/>
        <v>0.14610796082185729</v>
      </c>
      <c r="G52" s="9">
        <f t="shared" si="35"/>
        <v>0.15209988649262202</v>
      </c>
      <c r="H52" s="9">
        <f t="shared" si="35"/>
        <v>0.13435688740905166</v>
      </c>
      <c r="I52" s="9">
        <f t="shared" si="35"/>
        <v>0.15276186110474443</v>
      </c>
      <c r="J52" s="9">
        <f t="shared" si="35"/>
        <v>0.1641877944212142</v>
      </c>
      <c r="K52" s="9">
        <f t="shared" si="35"/>
        <v>0.14351359195124311</v>
      </c>
      <c r="L52" s="9">
        <f t="shared" si="35"/>
        <v>0.15367694630148804</v>
      </c>
      <c r="M52" s="9">
        <f t="shared" si="35"/>
        <v>0.15957325638786593</v>
      </c>
      <c r="N52" s="9">
        <f t="shared" si="35"/>
        <v>0.14820991377780932</v>
      </c>
      <c r="O52" s="9">
        <f t="shared" si="35"/>
        <v>0.16984866866739035</v>
      </c>
      <c r="P52" s="9">
        <f t="shared" si="35"/>
        <v>0.1618734836380851</v>
      </c>
      <c r="Q52" s="9">
        <f t="shared" si="35"/>
        <v>0.18309713991239371</v>
      </c>
      <c r="R52" s="9">
        <f t="shared" si="35"/>
        <v>0.17761517865386392</v>
      </c>
      <c r="S52" s="9">
        <f t="shared" si="35"/>
        <v>0.17575487323225886</v>
      </c>
      <c r="T52" s="9">
        <f t="shared" si="35"/>
        <v>0.18254752400901078</v>
      </c>
      <c r="U52" s="9">
        <f t="shared" si="35"/>
        <v>0.18357532092308818</v>
      </c>
      <c r="V52" s="9">
        <f t="shared" si="35"/>
        <v>0.18791901201377803</v>
      </c>
      <c r="W52" s="9">
        <f t="shared" si="35"/>
        <v>0.18996772170294787</v>
      </c>
      <c r="X52" s="9">
        <f t="shared" si="35"/>
        <v>0.17699356387040471</v>
      </c>
      <c r="Y52" s="9">
        <f t="shared" si="35"/>
        <v>0.19798982804553164</v>
      </c>
      <c r="Z52" s="9">
        <f t="shared" si="35"/>
        <v>0.19651129912782481</v>
      </c>
      <c r="AA52" s="9">
        <f t="shared" si="35"/>
        <v>0.20010306571898062</v>
      </c>
      <c r="AB52" s="9">
        <f t="shared" si="35"/>
        <v>0.2022691103239386</v>
      </c>
      <c r="AC52" s="9">
        <f t="shared" si="35"/>
        <v>0.20481988838153223</v>
      </c>
      <c r="AD52" s="9">
        <f t="shared" si="35"/>
        <v>0.21287502833967301</v>
      </c>
      <c r="AE52" s="9">
        <f t="shared" si="35"/>
        <v>0.18914736505693763</v>
      </c>
      <c r="AF52" s="9">
        <f t="shared" si="35"/>
        <v>0.18976910052592935</v>
      </c>
      <c r="AG52" s="9">
        <f t="shared" si="35"/>
        <v>0.20472724589751268</v>
      </c>
      <c r="AH52" s="9">
        <f t="shared" si="35"/>
        <v>0.18325781304648575</v>
      </c>
      <c r="AI52" s="9">
        <f t="shared" si="35"/>
        <v>0.17627490278705654</v>
      </c>
      <c r="AJ52" s="9">
        <f t="shared" si="35"/>
        <v>0.17192669814963321</v>
      </c>
      <c r="AK52" s="9">
        <f t="shared" si="35"/>
        <v>0.16445309458933435</v>
      </c>
      <c r="AL52" s="9">
        <f t="shared" si="35"/>
        <v>0.15724799423743113</v>
      </c>
      <c r="AM52" s="9">
        <f t="shared" si="35"/>
        <v>0.14256866808980886</v>
      </c>
      <c r="AN52" s="9">
        <f t="shared" si="35"/>
        <v>0.13294198393822459</v>
      </c>
      <c r="AO52" s="9">
        <f t="shared" si="35"/>
        <v>0.12537562014148848</v>
      </c>
      <c r="AP52" s="9">
        <f t="shared" si="35"/>
        <v>0.11079259942480045</v>
      </c>
      <c r="AQ52" s="9">
        <f t="shared" si="35"/>
        <v>0.11134483167692734</v>
      </c>
      <c r="AR52" s="9">
        <f t="shared" si="35"/>
        <v>0.11428877410638526</v>
      </c>
      <c r="AS52" s="9">
        <f t="shared" si="35"/>
        <v>0.12641017778140762</v>
      </c>
      <c r="AT52" s="9">
        <f t="shared" si="35"/>
        <v>0.13098062959384918</v>
      </c>
      <c r="AU52" s="9">
        <f t="shared" si="35"/>
        <v>0.14240413636768845</v>
      </c>
      <c r="AV52" s="9">
        <f t="shared" si="35"/>
        <v>0.14563962541151346</v>
      </c>
      <c r="AW52" s="9">
        <f t="shared" si="35"/>
        <v>0.13668096905532998</v>
      </c>
      <c r="AX52" s="9">
        <f t="shared" si="35"/>
        <v>0.14172791015643166</v>
      </c>
      <c r="AY52" s="9">
        <f t="shared" si="35"/>
        <v>0.13476462865473604</v>
      </c>
      <c r="AZ52" s="9">
        <f t="shared" si="35"/>
        <v>0.14429373305128654</v>
      </c>
      <c r="BA52" s="9">
        <f t="shared" si="35"/>
        <v>0.13869864686629865</v>
      </c>
      <c r="BB52" s="9">
        <f t="shared" si="35"/>
        <v>0.13632901661077379</v>
      </c>
      <c r="BC52" s="9">
        <f t="shared" si="35"/>
        <v>0.13520142073554536</v>
      </c>
      <c r="BD52" s="9">
        <f t="shared" si="35"/>
        <v>0.14181617402838459</v>
      </c>
      <c r="BE52" s="9">
        <f t="shared" si="35"/>
        <v>0.15153844496009308</v>
      </c>
      <c r="BF52" s="9">
        <f t="shared" si="35"/>
        <v>0.14478596148397901</v>
      </c>
      <c r="BG52" s="9">
        <f t="shared" si="35"/>
        <v>0.14617123749540772</v>
      </c>
      <c r="BH52" s="9">
        <f t="shared" si="35"/>
        <v>0.1369403373400831</v>
      </c>
      <c r="BI52" s="9">
        <f t="shared" si="35"/>
        <v>0.14357966540424133</v>
      </c>
      <c r="BJ52" s="9">
        <f t="shared" si="35"/>
        <v>0.14844134780853999</v>
      </c>
      <c r="BK52" s="9">
        <f t="shared" si="35"/>
        <v>0.14809030611789109</v>
      </c>
      <c r="BL52" s="9">
        <f t="shared" si="35"/>
        <v>0.16118812716354186</v>
      </c>
      <c r="BM52" s="9">
        <f t="shared" si="35"/>
        <v>0.15960764754254905</v>
      </c>
      <c r="BN52" s="9">
        <f t="shared" si="35"/>
        <v>0.15576439007625786</v>
      </c>
      <c r="BO52" s="9">
        <f t="shared" si="35"/>
        <v>0.15633872867542192</v>
      </c>
      <c r="BP52" s="9">
        <f t="shared" si="35"/>
        <v>0.14225204868619834</v>
      </c>
      <c r="BQ52" s="9">
        <f t="shared" ref="BQ52:BY52" si="36">BQ15/BQ19</f>
        <v>0.1461442067291607</v>
      </c>
      <c r="BR52" s="9">
        <f t="shared" si="36"/>
        <v>0.14094580031600376</v>
      </c>
      <c r="BS52" s="9">
        <f t="shared" si="36"/>
        <v>0.13901280355810361</v>
      </c>
      <c r="BT52" s="9">
        <f t="shared" si="36"/>
        <v>0.14120296494383999</v>
      </c>
      <c r="BU52" s="9">
        <f t="shared" si="36"/>
        <v>0.14417037491062826</v>
      </c>
      <c r="BV52" s="9">
        <f t="shared" si="36"/>
        <v>0.15063604770459163</v>
      </c>
      <c r="BW52" s="9">
        <f t="shared" si="36"/>
        <v>0.20909603417826025</v>
      </c>
      <c r="BX52" s="9">
        <f t="shared" si="36"/>
        <v>0.19000058359108607</v>
      </c>
      <c r="BY52" s="9">
        <f t="shared" si="36"/>
        <v>0.17444020454868714</v>
      </c>
    </row>
    <row r="53" spans="1:77" x14ac:dyDescent="0.2">
      <c r="C53" s="9" t="s">
        <v>526</v>
      </c>
      <c r="D53" s="13">
        <f>'T_2104 en niveau'!C44/100</f>
        <v>0.15667</v>
      </c>
      <c r="E53" s="13">
        <f>'T_2104 en niveau'!D44/100</f>
        <v>0.14821999999999999</v>
      </c>
      <c r="F53" s="13">
        <f>'T_2104 en niveau'!E44/100</f>
        <v>0.14612</v>
      </c>
      <c r="G53" s="13">
        <f>'T_2104 en niveau'!F44/100</f>
        <v>0.15211</v>
      </c>
      <c r="H53" s="13">
        <f>'T_2104 en niveau'!G44/100</f>
        <v>0.13431999999999999</v>
      </c>
      <c r="I53" s="13">
        <f>'T_2104 en niveau'!H44/100</f>
        <v>0.15275</v>
      </c>
      <c r="J53" s="13">
        <f>'T_2104 en niveau'!I44/100</f>
        <v>0.16417000000000001</v>
      </c>
      <c r="K53" s="13">
        <f>'T_2104 en niveau'!J44/100</f>
        <v>0.14352000000000001</v>
      </c>
      <c r="L53" s="13">
        <f>'T_2104 en niveau'!K44/100</f>
        <v>0.1537</v>
      </c>
      <c r="M53" s="13">
        <f>'T_2104 en niveau'!L44/100</f>
        <v>0.15958</v>
      </c>
      <c r="N53" s="13">
        <f>'T_2104 en niveau'!M44/100</f>
        <v>0.1482</v>
      </c>
      <c r="O53" s="13">
        <f>'T_2104 en niveau'!N44/100</f>
        <v>0.16983000000000001</v>
      </c>
      <c r="P53" s="13">
        <f>'T_2104 en niveau'!O44/100</f>
        <v>0.16188</v>
      </c>
      <c r="Q53" s="13">
        <f>'T_2104 en niveau'!P44/100</f>
        <v>0.18310999999999999</v>
      </c>
      <c r="R53" s="13">
        <f>'T_2104 en niveau'!Q44/100</f>
        <v>0.17762</v>
      </c>
      <c r="S53" s="13">
        <f>'T_2104 en niveau'!R44/100</f>
        <v>0.17574999999999999</v>
      </c>
      <c r="T53" s="13">
        <f>'T_2104 en niveau'!S44/100</f>
        <v>0.18254999999999999</v>
      </c>
      <c r="U53" s="13">
        <f>'T_2104 en niveau'!T44/100</f>
        <v>0.18357999999999999</v>
      </c>
      <c r="V53" s="13">
        <f>'T_2104 en niveau'!U44/100</f>
        <v>0.18790999999999999</v>
      </c>
      <c r="W53" s="13">
        <f>'T_2104 en niveau'!V44/100</f>
        <v>0.18995999999999999</v>
      </c>
      <c r="X53" s="13">
        <f>'T_2104 en niveau'!W44/100</f>
        <v>0.17699000000000001</v>
      </c>
      <c r="Y53" s="13">
        <f>'T_2104 en niveau'!X44/100</f>
        <v>0.19799</v>
      </c>
      <c r="Z53" s="13">
        <f>'T_2104 en niveau'!Y44/100</f>
        <v>0.19650999999999999</v>
      </c>
      <c r="AA53" s="13">
        <f>'T_2104 en niveau'!Z44/100</f>
        <v>0.20010000000000003</v>
      </c>
      <c r="AB53" s="13">
        <f>'T_2104 en niveau'!AA44/100</f>
        <v>0.20227000000000001</v>
      </c>
      <c r="AC53" s="13">
        <f>'T_2104 en niveau'!AB44/100</f>
        <v>0.20482</v>
      </c>
      <c r="AD53" s="13">
        <f>'T_2104 en niveau'!AC44/100</f>
        <v>0.21288000000000001</v>
      </c>
      <c r="AE53" s="13">
        <f>'T_2104 en niveau'!AD44/100</f>
        <v>0.18914999999999998</v>
      </c>
      <c r="AF53" s="13">
        <f>'T_2104 en niveau'!AE44/100</f>
        <v>0.18976999999999999</v>
      </c>
      <c r="AG53" s="13">
        <f>'T_2104 en niveau'!AF44/100</f>
        <v>0.20473</v>
      </c>
      <c r="AH53" s="13">
        <f>'T_2104 en niveau'!AG44/100</f>
        <v>0.18326000000000001</v>
      </c>
      <c r="AI53" s="13">
        <f>'T_2104 en niveau'!AH44/100</f>
        <v>0.17627999999999999</v>
      </c>
      <c r="AJ53" s="13">
        <f>'T_2104 en niveau'!AI44/100</f>
        <v>0.17193000000000003</v>
      </c>
      <c r="AK53" s="13">
        <f>'T_2104 en niveau'!AJ44/100</f>
        <v>0.16445000000000001</v>
      </c>
      <c r="AL53" s="13">
        <f>'T_2104 en niveau'!AK44/100</f>
        <v>0.15725</v>
      </c>
      <c r="AM53" s="13">
        <f>'T_2104 en niveau'!AL44/100</f>
        <v>0.14257</v>
      </c>
      <c r="AN53" s="13">
        <f>'T_2104 en niveau'!AM44/100</f>
        <v>0.13294</v>
      </c>
      <c r="AO53" s="13">
        <f>'T_2104 en niveau'!AN44/100</f>
        <v>0.12537999999999999</v>
      </c>
      <c r="AP53" s="13">
        <f>'T_2104 en niveau'!AO44/100</f>
        <v>0.11079</v>
      </c>
      <c r="AQ53" s="13">
        <f>'T_2104 en niveau'!AP44/100</f>
        <v>0.11134000000000001</v>
      </c>
      <c r="AR53" s="13">
        <f>'T_2104 en niveau'!AQ44/100</f>
        <v>0.11429</v>
      </c>
      <c r="AS53" s="13">
        <f>'T_2104 en niveau'!AR44/100</f>
        <v>0.12640999999999999</v>
      </c>
      <c r="AT53" s="13">
        <f>'T_2104 en niveau'!AS44/100</f>
        <v>0.13098000000000001</v>
      </c>
      <c r="AU53" s="13">
        <f>'T_2104 en niveau'!AT44/100</f>
        <v>0.1424</v>
      </c>
      <c r="AV53" s="13">
        <f>'T_2104 en niveau'!AU44/100</f>
        <v>0.14563999999999999</v>
      </c>
      <c r="AW53" s="13">
        <f>'T_2104 en niveau'!AV44/100</f>
        <v>0.13668</v>
      </c>
      <c r="AX53" s="13">
        <f>'T_2104 en niveau'!AW44/100</f>
        <v>0.14172999999999999</v>
      </c>
      <c r="AY53" s="13">
        <f>'T_2104 en niveau'!AX44/100</f>
        <v>0.13476000000000002</v>
      </c>
      <c r="AZ53" s="13">
        <f>'T_2104 en niveau'!AY44/100</f>
        <v>0.14429</v>
      </c>
      <c r="BA53" s="13">
        <f>'T_2104 en niveau'!AZ44/100</f>
        <v>0.13869999999999999</v>
      </c>
      <c r="BB53" s="13">
        <f>'T_2104 en niveau'!BA44/100</f>
        <v>0.13632999999999998</v>
      </c>
      <c r="BC53" s="13">
        <f>'T_2104 en niveau'!BB44/100</f>
        <v>0.13519999999999999</v>
      </c>
      <c r="BD53" s="13">
        <f>'T_2104 en niveau'!BC44/100</f>
        <v>0.14182</v>
      </c>
      <c r="BE53" s="13">
        <f>'T_2104 en niveau'!BD44/100</f>
        <v>0.15154000000000001</v>
      </c>
      <c r="BF53" s="13">
        <f>'T_2104 en niveau'!BE44/100</f>
        <v>0.14479</v>
      </c>
      <c r="BG53" s="13">
        <f>'T_2104 en niveau'!BF44/100</f>
        <v>0.14617000000000002</v>
      </c>
      <c r="BH53" s="13">
        <f>'T_2104 en niveau'!BG44/100</f>
        <v>0.13694000000000001</v>
      </c>
      <c r="BI53" s="13">
        <f>'T_2104 en niveau'!BH44/100</f>
        <v>0.14358000000000001</v>
      </c>
      <c r="BJ53" s="13">
        <f>'T_2104 en niveau'!BI44/100</f>
        <v>0.14843999999999999</v>
      </c>
      <c r="BK53" s="13">
        <f>'T_2104 en niveau'!BJ44/100</f>
        <v>0.14809</v>
      </c>
      <c r="BL53" s="13">
        <f>'T_2104 en niveau'!BK44/100</f>
        <v>0.16119</v>
      </c>
      <c r="BM53" s="13">
        <f>'T_2104 en niveau'!BL44/100</f>
        <v>0.15961</v>
      </c>
      <c r="BN53" s="13">
        <f>'T_2104 en niveau'!BM44/100</f>
        <v>0.15576000000000001</v>
      </c>
      <c r="BO53" s="13">
        <f>'T_2104 en niveau'!BN44/100</f>
        <v>0.15634000000000001</v>
      </c>
      <c r="BP53" s="13">
        <f>'T_2104 en niveau'!BO44/100</f>
        <v>0.14224999999999999</v>
      </c>
      <c r="BQ53" s="13">
        <f>'T_2104 en niveau'!BP44/100</f>
        <v>0.14614000000000002</v>
      </c>
      <c r="BR53" s="13">
        <f>'T_2104 en niveau'!BQ44/100</f>
        <v>0.14095000000000002</v>
      </c>
      <c r="BS53" s="13">
        <f>'T_2104 en niveau'!BR44/100</f>
        <v>0.13900999999999999</v>
      </c>
      <c r="BT53" s="13">
        <f>'T_2104 en niveau'!BS44/100</f>
        <v>0.14119999999999999</v>
      </c>
      <c r="BU53" s="13">
        <f>'T_2104 en niveau'!BT44/100</f>
        <v>0.14416999999999999</v>
      </c>
      <c r="BV53" s="13">
        <f>'T_2104 en niveau'!BU44/100</f>
        <v>0.15064</v>
      </c>
      <c r="BW53" s="13">
        <f>'T_2104 en niveau'!BV44/100</f>
        <v>0.20910000000000001</v>
      </c>
      <c r="BX53" s="13">
        <f>'T_2104 en niveau'!BW44/100</f>
        <v>0.19</v>
      </c>
      <c r="BY53" s="13">
        <f>'T_2104 en niveau'!BX44/100</f>
        <v>0.17443999999999998</v>
      </c>
    </row>
    <row r="55" spans="1:77" x14ac:dyDescent="0.2">
      <c r="C55" s="9" t="s">
        <v>522</v>
      </c>
      <c r="D55" s="13">
        <f>D49</f>
        <v>0.11213610586011344</v>
      </c>
      <c r="E55" s="13">
        <f t="shared" ref="E55:BP55" si="37">E49</f>
        <v>0.103203764584542</v>
      </c>
      <c r="F55" s="13">
        <f t="shared" si="37"/>
        <v>0.10152492068365571</v>
      </c>
      <c r="G55" s="13">
        <f t="shared" si="37"/>
        <v>0.10592420183566817</v>
      </c>
      <c r="H55" s="13">
        <f t="shared" si="37"/>
        <v>9.2267953929539293E-2</v>
      </c>
      <c r="I55" s="13">
        <f t="shared" si="37"/>
        <v>0.10629136432501395</v>
      </c>
      <c r="J55" s="13">
        <f t="shared" si="37"/>
        <v>0.11506788337413755</v>
      </c>
      <c r="K55" s="13">
        <f t="shared" si="37"/>
        <v>9.9851921653092826E-2</v>
      </c>
      <c r="L55" s="13">
        <f t="shared" si="37"/>
        <v>0.10621553137576389</v>
      </c>
      <c r="M55" s="13">
        <f t="shared" si="37"/>
        <v>0.10852332877172145</v>
      </c>
      <c r="N55" s="13">
        <f t="shared" si="37"/>
        <v>9.8833495019283998E-2</v>
      </c>
      <c r="O55" s="13">
        <f t="shared" si="37"/>
        <v>0.11359268907204167</v>
      </c>
      <c r="P55" s="13">
        <f t="shared" si="37"/>
        <v>0.10774987690792713</v>
      </c>
      <c r="Q55" s="13">
        <f t="shared" si="37"/>
        <v>0.1248725969142094</v>
      </c>
      <c r="R55" s="13">
        <f t="shared" si="37"/>
        <v>0.12062262908737501</v>
      </c>
      <c r="S55" s="13">
        <f t="shared" si="37"/>
        <v>0.1169811320754717</v>
      </c>
      <c r="T55" s="13">
        <f t="shared" si="37"/>
        <v>0.12088142158017325</v>
      </c>
      <c r="U55" s="13">
        <f t="shared" si="37"/>
        <v>0.12120590152850555</v>
      </c>
      <c r="V55" s="13">
        <f t="shared" si="37"/>
        <v>0.12489809592942096</v>
      </c>
      <c r="W55" s="13">
        <f t="shared" si="37"/>
        <v>0.1271254977836471</v>
      </c>
      <c r="X55" s="13">
        <f t="shared" si="37"/>
        <v>0.11551536941779542</v>
      </c>
      <c r="Y55" s="13">
        <f t="shared" si="37"/>
        <v>0.13007366863434583</v>
      </c>
      <c r="Z55" s="13">
        <f t="shared" si="37"/>
        <v>0.1288946587537092</v>
      </c>
      <c r="AA55" s="13">
        <f t="shared" si="37"/>
        <v>0.13151252180692324</v>
      </c>
      <c r="AB55" s="13">
        <f t="shared" si="37"/>
        <v>0.13170283294799298</v>
      </c>
      <c r="AC55" s="13">
        <f t="shared" si="37"/>
        <v>0.13497287073478278</v>
      </c>
      <c r="AD55" s="13">
        <f t="shared" si="37"/>
        <v>0.14330410893859485</v>
      </c>
      <c r="AE55" s="13">
        <f t="shared" si="37"/>
        <v>0.12374730386043166</v>
      </c>
      <c r="AF55" s="13">
        <f t="shared" si="37"/>
        <v>0.12384006883806431</v>
      </c>
      <c r="AG55" s="13">
        <f t="shared" si="37"/>
        <v>0.13530972562855872</v>
      </c>
      <c r="AH55" s="13">
        <f t="shared" si="37"/>
        <v>0.11842244042088346</v>
      </c>
      <c r="AI55" s="13">
        <f t="shared" si="37"/>
        <v>0.11388981118710849</v>
      </c>
      <c r="AJ55" s="13">
        <f t="shared" si="37"/>
        <v>0.11350529917546595</v>
      </c>
      <c r="AK55" s="13">
        <f t="shared" si="37"/>
        <v>0.10814537474252929</v>
      </c>
      <c r="AL55" s="13">
        <f t="shared" si="37"/>
        <v>0.10201810266374796</v>
      </c>
      <c r="AM55" s="13">
        <f t="shared" si="37"/>
        <v>9.0870260102117323E-2</v>
      </c>
      <c r="AN55" s="13">
        <f t="shared" si="37"/>
        <v>8.4616511523857421E-2</v>
      </c>
      <c r="AO55" s="13">
        <f t="shared" si="37"/>
        <v>7.8365226443537647E-2</v>
      </c>
      <c r="AP55" s="13">
        <f t="shared" si="37"/>
        <v>6.8902069316797182E-2</v>
      </c>
      <c r="AQ55" s="13">
        <f t="shared" si="37"/>
        <v>6.7967985819512217E-2</v>
      </c>
      <c r="AR55" s="13">
        <f t="shared" si="37"/>
        <v>6.9567284211244182E-2</v>
      </c>
      <c r="AS55" s="13">
        <f t="shared" si="37"/>
        <v>7.7863709795300814E-2</v>
      </c>
      <c r="AT55" s="13">
        <f t="shared" si="37"/>
        <v>8.0848764089199929E-2</v>
      </c>
      <c r="AU55" s="13">
        <f t="shared" si="37"/>
        <v>8.8982769855957169E-2</v>
      </c>
      <c r="AV55" s="13">
        <f t="shared" si="37"/>
        <v>9.1722491264045164E-2</v>
      </c>
      <c r="AW55" s="13">
        <f t="shared" si="37"/>
        <v>8.456037841553328E-2</v>
      </c>
      <c r="AX55" s="13">
        <f t="shared" si="37"/>
        <v>8.7553446559186662E-2</v>
      </c>
      <c r="AY55" s="13">
        <f t="shared" si="37"/>
        <v>8.3118123465781221E-2</v>
      </c>
      <c r="AZ55" s="13">
        <f t="shared" si="37"/>
        <v>8.8327685285242541E-2</v>
      </c>
      <c r="BA55" s="13">
        <f t="shared" si="37"/>
        <v>8.400942084302343E-2</v>
      </c>
      <c r="BB55" s="13">
        <f t="shared" si="37"/>
        <v>8.1768081204911636E-2</v>
      </c>
      <c r="BC55" s="13">
        <f t="shared" si="37"/>
        <v>8.1352103531416864E-2</v>
      </c>
      <c r="BD55" s="13">
        <f t="shared" si="37"/>
        <v>8.6328175789884276E-2</v>
      </c>
      <c r="BE55" s="13">
        <f t="shared" si="37"/>
        <v>9.2993641002903957E-2</v>
      </c>
      <c r="BF55" s="13">
        <f t="shared" si="37"/>
        <v>8.869259554071772E-2</v>
      </c>
      <c r="BG55" s="13">
        <f t="shared" si="37"/>
        <v>8.9427406619292382E-2</v>
      </c>
      <c r="BH55" s="13">
        <f t="shared" si="37"/>
        <v>8.3454659225722788E-2</v>
      </c>
      <c r="BI55" s="13">
        <f t="shared" si="37"/>
        <v>8.7877559788134191E-2</v>
      </c>
      <c r="BJ55" s="13">
        <f t="shared" si="37"/>
        <v>9.1130444636749505E-2</v>
      </c>
      <c r="BK55" s="13">
        <f t="shared" si="37"/>
        <v>9.1522199580401323E-2</v>
      </c>
      <c r="BL55" s="13">
        <f t="shared" si="37"/>
        <v>0.10262948882010223</v>
      </c>
      <c r="BM55" s="13">
        <f t="shared" si="37"/>
        <v>0.10136025407848186</v>
      </c>
      <c r="BN55" s="13">
        <f t="shared" si="37"/>
        <v>9.776526949249624E-2</v>
      </c>
      <c r="BO55" s="13">
        <f t="shared" si="37"/>
        <v>9.7665937062548711E-2</v>
      </c>
      <c r="BP55" s="13">
        <f t="shared" si="37"/>
        <v>8.7213240191007887E-2</v>
      </c>
      <c r="BQ55" s="13">
        <f t="shared" ref="BQ55:BY55" si="38">BQ49</f>
        <v>8.9403260356364533E-2</v>
      </c>
      <c r="BR55" s="13">
        <f t="shared" si="38"/>
        <v>8.525167028136417E-2</v>
      </c>
      <c r="BS55" s="13">
        <f t="shared" si="38"/>
        <v>8.4219845854917055E-2</v>
      </c>
      <c r="BT55" s="13">
        <f t="shared" si="38"/>
        <v>8.5320571363400113E-2</v>
      </c>
      <c r="BU55" s="13">
        <f t="shared" si="38"/>
        <v>8.7285353652891334E-2</v>
      </c>
      <c r="BV55" s="13">
        <f t="shared" si="38"/>
        <v>9.1433705210172966E-2</v>
      </c>
      <c r="BW55" s="13">
        <f t="shared" si="38"/>
        <v>0.13505551739729196</v>
      </c>
      <c r="BX55" s="13">
        <f t="shared" si="38"/>
        <v>0.11840768500926015</v>
      </c>
      <c r="BY55" s="13">
        <f t="shared" si="38"/>
        <v>0.10827890804867733</v>
      </c>
    </row>
    <row r="56" spans="1:77" x14ac:dyDescent="0.2">
      <c r="C56" s="9" t="s">
        <v>528</v>
      </c>
      <c r="D56" s="9">
        <f>D21/D3</f>
        <v>5.0434782608695654E-2</v>
      </c>
      <c r="E56" s="9">
        <f t="shared" ref="E56:BP56" si="39">E21/E3</f>
        <v>4.8797782504995814E-2</v>
      </c>
      <c r="F56" s="9">
        <f t="shared" si="39"/>
        <v>5.6084331184116265E-2</v>
      </c>
      <c r="G56" s="9">
        <f t="shared" si="39"/>
        <v>6.3238329454130243E-2</v>
      </c>
      <c r="H56" s="9">
        <f t="shared" si="39"/>
        <v>6.4786585365853661E-2</v>
      </c>
      <c r="I56" s="9">
        <f t="shared" si="39"/>
        <v>7.016984291523802E-2</v>
      </c>
      <c r="J56" s="9">
        <f t="shared" si="39"/>
        <v>7.6192595889902806E-2</v>
      </c>
      <c r="K56" s="9">
        <f t="shared" si="39"/>
        <v>7.4813219357878435E-2</v>
      </c>
      <c r="L56" s="9">
        <f t="shared" si="39"/>
        <v>7.8849306901177516E-2</v>
      </c>
      <c r="M56" s="9">
        <f t="shared" si="39"/>
        <v>7.8235947223011179E-2</v>
      </c>
      <c r="N56" s="9">
        <f t="shared" si="39"/>
        <v>7.6852092847171288E-2</v>
      </c>
      <c r="O56" s="9">
        <f t="shared" si="39"/>
        <v>7.4304992099756578E-2</v>
      </c>
      <c r="P56" s="9">
        <f t="shared" si="39"/>
        <v>7.9054652880354515E-2</v>
      </c>
      <c r="Q56" s="9">
        <f t="shared" si="39"/>
        <v>7.3893789758549183E-2</v>
      </c>
      <c r="R56" s="9">
        <f t="shared" si="39"/>
        <v>7.9098347807003797E-2</v>
      </c>
      <c r="S56" s="9">
        <f t="shared" si="39"/>
        <v>8.4601794926153634E-2</v>
      </c>
      <c r="T56" s="9">
        <f t="shared" si="39"/>
        <v>8.7278532359791688E-2</v>
      </c>
      <c r="U56" s="9">
        <f t="shared" si="39"/>
        <v>9.0696158211189731E-2</v>
      </c>
      <c r="V56" s="9">
        <f t="shared" si="39"/>
        <v>9.1942598693394384E-2</v>
      </c>
      <c r="W56" s="9">
        <f t="shared" si="39"/>
        <v>9.5001177277520124E-2</v>
      </c>
      <c r="X56" s="9">
        <f t="shared" si="39"/>
        <v>9.2972963351903595E-2</v>
      </c>
      <c r="Y56" s="9">
        <f t="shared" si="39"/>
        <v>9.0550366752056521E-2</v>
      </c>
      <c r="Z56" s="9">
        <f t="shared" si="39"/>
        <v>9.3457543939739776E-2</v>
      </c>
      <c r="AA56" s="9">
        <f t="shared" si="39"/>
        <v>9.542006684261313E-2</v>
      </c>
      <c r="AB56" s="9">
        <f t="shared" si="39"/>
        <v>9.8548706092091695E-2</v>
      </c>
      <c r="AC56" s="9">
        <f t="shared" si="39"/>
        <v>0.10292881433647931</v>
      </c>
      <c r="AD56" s="9">
        <f t="shared" si="39"/>
        <v>9.519408502772643E-2</v>
      </c>
      <c r="AE56" s="9">
        <f t="shared" si="39"/>
        <v>9.1951198039704779E-2</v>
      </c>
      <c r="AF56" s="9">
        <f t="shared" si="39"/>
        <v>8.8456260776318657E-2</v>
      </c>
      <c r="AG56" s="9">
        <f t="shared" si="39"/>
        <v>8.9502746582906648E-2</v>
      </c>
      <c r="AH56" s="9">
        <f t="shared" si="39"/>
        <v>8.9837020667487014E-2</v>
      </c>
      <c r="AI56" s="9">
        <f t="shared" si="39"/>
        <v>9.1172499280607389E-2</v>
      </c>
      <c r="AJ56" s="9">
        <f t="shared" si="39"/>
        <v>8.6298616625979194E-2</v>
      </c>
      <c r="AK56" s="9">
        <f t="shared" si="39"/>
        <v>7.9122645646931944E-2</v>
      </c>
      <c r="AL56" s="9">
        <f t="shared" si="39"/>
        <v>7.3958666404309217E-2</v>
      </c>
      <c r="AM56" s="9">
        <f t="shared" si="39"/>
        <v>7.0040875210387113E-2</v>
      </c>
      <c r="AN56" s="9">
        <f t="shared" si="39"/>
        <v>6.5483331551599674E-2</v>
      </c>
      <c r="AO56" s="9">
        <f t="shared" si="39"/>
        <v>6.4139769898207202E-2</v>
      </c>
      <c r="AP56" s="9">
        <f t="shared" si="39"/>
        <v>6.5612284356114547E-2</v>
      </c>
      <c r="AQ56" s="9">
        <f t="shared" si="39"/>
        <v>6.6465632312489531E-2</v>
      </c>
      <c r="AR56" s="9">
        <f t="shared" si="39"/>
        <v>6.8563394011358705E-2</v>
      </c>
      <c r="AS56" s="9">
        <f t="shared" si="39"/>
        <v>6.5924031793580903E-2</v>
      </c>
      <c r="AT56" s="9">
        <f t="shared" si="39"/>
        <v>6.0760919845562679E-2</v>
      </c>
      <c r="AU56" s="9">
        <f t="shared" si="39"/>
        <v>5.6405799202994211E-2</v>
      </c>
      <c r="AV56" s="9">
        <f t="shared" si="39"/>
        <v>5.3628387234605154E-2</v>
      </c>
      <c r="AW56" s="9">
        <f t="shared" si="39"/>
        <v>5.4986706128741625E-2</v>
      </c>
      <c r="AX56" s="9">
        <f t="shared" si="39"/>
        <v>5.4074907676686594E-2</v>
      </c>
      <c r="AY56" s="9">
        <f t="shared" si="39"/>
        <v>5.2255670919756664E-2</v>
      </c>
      <c r="AZ56" s="9">
        <f t="shared" si="39"/>
        <v>5.3294574392954076E-2</v>
      </c>
      <c r="BA56" s="9">
        <f t="shared" si="39"/>
        <v>5.4015249693763423E-2</v>
      </c>
      <c r="BB56" s="9">
        <f t="shared" si="39"/>
        <v>5.6251289258593337E-2</v>
      </c>
      <c r="BC56" s="9">
        <f t="shared" si="39"/>
        <v>5.5505770719978892E-2</v>
      </c>
      <c r="BD56" s="9">
        <f t="shared" si="39"/>
        <v>5.5094266025224284E-2</v>
      </c>
      <c r="BE56" s="9">
        <f t="shared" si="39"/>
        <v>5.6305181477350523E-2</v>
      </c>
      <c r="BF56" s="9">
        <f t="shared" si="39"/>
        <v>5.8029663953255907E-2</v>
      </c>
      <c r="BG56" s="9">
        <f t="shared" si="39"/>
        <v>6.0005786320457701E-2</v>
      </c>
      <c r="BH56" s="9">
        <f t="shared" si="39"/>
        <v>6.2254198272273992E-2</v>
      </c>
      <c r="BI56" s="9">
        <f t="shared" si="39"/>
        <v>6.5560660357297643E-2</v>
      </c>
      <c r="BJ56" s="9">
        <f t="shared" si="39"/>
        <v>6.6864981250257555E-2</v>
      </c>
      <c r="BK56" s="9">
        <f t="shared" si="39"/>
        <v>6.6429596763669579E-2</v>
      </c>
      <c r="BL56" s="9">
        <f t="shared" si="39"/>
        <v>5.9146714920611312E-2</v>
      </c>
      <c r="BM56" s="9">
        <f t="shared" si="39"/>
        <v>5.9078158602588395E-2</v>
      </c>
      <c r="BN56" s="9">
        <f t="shared" si="39"/>
        <v>5.9320753470344718E-2</v>
      </c>
      <c r="BO56" s="9">
        <f t="shared" si="39"/>
        <v>5.8112202006507074E-2</v>
      </c>
      <c r="BP56" s="9">
        <f t="shared" si="39"/>
        <v>5.6734161789919656E-2</v>
      </c>
      <c r="BQ56" s="9">
        <f t="shared" ref="BQ56:BY56" si="40">BQ21/BQ3</f>
        <v>5.5333024772475134E-2</v>
      </c>
      <c r="BR56" s="9">
        <f t="shared" si="40"/>
        <v>5.3562266196998595E-2</v>
      </c>
      <c r="BS56" s="9">
        <f t="shared" si="40"/>
        <v>5.4307070003567388E-2</v>
      </c>
      <c r="BT56" s="9">
        <f t="shared" si="40"/>
        <v>5.6852956719405261E-2</v>
      </c>
      <c r="BU56" s="9">
        <f t="shared" si="40"/>
        <v>5.7313356797638569E-2</v>
      </c>
      <c r="BV56" s="9">
        <f t="shared" si="40"/>
        <v>5.8420559271589047E-2</v>
      </c>
      <c r="BW56" s="9">
        <f t="shared" si="40"/>
        <v>5.7545585702501303E-2</v>
      </c>
      <c r="BX56" s="9">
        <f t="shared" si="40"/>
        <v>6.3838715839940399E-2</v>
      </c>
      <c r="BY56" s="9">
        <f t="shared" si="40"/>
        <v>6.4760910191838703E-2</v>
      </c>
    </row>
    <row r="57" spans="1:77" x14ac:dyDescent="0.2">
      <c r="C57" s="9" t="s">
        <v>530</v>
      </c>
      <c r="D57" s="9">
        <f t="shared" ref="D57:AI57" si="41">D20/D3</f>
        <v>6.3894139886578452E-2</v>
      </c>
      <c r="E57" s="9">
        <f t="shared" si="41"/>
        <v>4.802423773609231E-2</v>
      </c>
      <c r="F57" s="9">
        <f t="shared" si="41"/>
        <v>3.6690205710776781E-2</v>
      </c>
      <c r="G57" s="9">
        <f t="shared" si="41"/>
        <v>3.9567871415396777E-2</v>
      </c>
      <c r="H57" s="9">
        <f t="shared" si="41"/>
        <v>2.8667005420054202E-2</v>
      </c>
      <c r="I57" s="9">
        <f t="shared" si="41"/>
        <v>3.5284267602264573E-2</v>
      </c>
      <c r="J57" s="9">
        <f t="shared" si="41"/>
        <v>4.0173603383040289E-2</v>
      </c>
      <c r="K57" s="9">
        <f t="shared" si="41"/>
        <v>2.6755064952547623E-2</v>
      </c>
      <c r="L57" s="9">
        <f t="shared" si="41"/>
        <v>2.4593829184677295E-2</v>
      </c>
      <c r="M57" s="9">
        <f t="shared" si="41"/>
        <v>2.711146685945932E-2</v>
      </c>
      <c r="N57" s="9">
        <f t="shared" si="41"/>
        <v>2.0088493481295697E-2</v>
      </c>
      <c r="O57" s="9">
        <f t="shared" si="41"/>
        <v>3.2390997992911126E-2</v>
      </c>
      <c r="P57" s="9">
        <f t="shared" si="41"/>
        <v>2.944362383062531E-2</v>
      </c>
      <c r="Q57" s="9">
        <f t="shared" si="41"/>
        <v>4.3844234351386499E-2</v>
      </c>
      <c r="R57" s="9">
        <f t="shared" si="41"/>
        <v>3.6711916481173779E-2</v>
      </c>
      <c r="S57" s="9">
        <f t="shared" si="41"/>
        <v>2.6499894000424001E-2</v>
      </c>
      <c r="T57" s="9">
        <f t="shared" si="41"/>
        <v>2.6641543011174794E-2</v>
      </c>
      <c r="U57" s="9">
        <f t="shared" si="41"/>
        <v>2.2734407070243646E-2</v>
      </c>
      <c r="V57" s="9">
        <f t="shared" si="41"/>
        <v>2.8287453235803225E-2</v>
      </c>
      <c r="W57" s="9">
        <f t="shared" si="41"/>
        <v>2.7507345188006099E-2</v>
      </c>
      <c r="X57" s="9">
        <f t="shared" si="41"/>
        <v>1.7781179360304718E-2</v>
      </c>
      <c r="Y57" s="9">
        <f t="shared" si="41"/>
        <v>3.3699820203980969E-2</v>
      </c>
      <c r="Z57" s="9">
        <f t="shared" si="41"/>
        <v>3.3054667884044736E-2</v>
      </c>
      <c r="AA57" s="9">
        <f t="shared" si="41"/>
        <v>3.0104737134714069E-2</v>
      </c>
      <c r="AB57" s="9">
        <f t="shared" si="41"/>
        <v>2.8641466336109641E-2</v>
      </c>
      <c r="AC57" s="9">
        <f t="shared" si="41"/>
        <v>2.9097092201291506E-2</v>
      </c>
      <c r="AD57" s="9">
        <f t="shared" si="41"/>
        <v>4.7372348182943579E-2</v>
      </c>
      <c r="AE57" s="9">
        <f t="shared" si="41"/>
        <v>3.0556248441007731E-2</v>
      </c>
      <c r="AF57" s="9">
        <f t="shared" si="41"/>
        <v>3.3069649649453893E-2</v>
      </c>
      <c r="AG57" s="9">
        <f t="shared" si="41"/>
        <v>4.2316021972663251E-2</v>
      </c>
      <c r="AH57" s="9">
        <f t="shared" si="41"/>
        <v>2.7048542226463426E-2</v>
      </c>
      <c r="AI57" s="9">
        <f t="shared" si="41"/>
        <v>2.0736215330809927E-2</v>
      </c>
      <c r="AJ57" s="9">
        <f t="shared" ref="AJ57:BO57" si="42">AJ20/AJ3</f>
        <v>2.8228281223957569E-2</v>
      </c>
      <c r="AK57" s="9">
        <f t="shared" si="42"/>
        <v>3.0572246236704098E-2</v>
      </c>
      <c r="AL57" s="9">
        <f t="shared" si="42"/>
        <v>2.8451435177214258E-2</v>
      </c>
      <c r="AM57" s="9">
        <f t="shared" si="42"/>
        <v>2.1552126500997131E-2</v>
      </c>
      <c r="AN57" s="9">
        <f t="shared" si="42"/>
        <v>2.0386992552353274E-2</v>
      </c>
      <c r="AO57" s="9">
        <f t="shared" si="42"/>
        <v>1.3406645748321866E-2</v>
      </c>
      <c r="AP57" s="9">
        <f t="shared" si="42"/>
        <v>6.7992004514108345E-4</v>
      </c>
      <c r="AQ57" s="9">
        <f t="shared" si="42"/>
        <v>1.9844036251033545E-3</v>
      </c>
      <c r="AR57" s="9">
        <f t="shared" si="42"/>
        <v>-2.5072182814322433E-4</v>
      </c>
      <c r="AS57" s="9">
        <f t="shared" si="42"/>
        <v>1.1646382787272695E-2</v>
      </c>
      <c r="AT57" s="9">
        <f t="shared" si="42"/>
        <v>1.775937638831003E-2</v>
      </c>
      <c r="AU57" s="9">
        <f t="shared" si="42"/>
        <v>3.1532746292384589E-2</v>
      </c>
      <c r="AV57" s="9">
        <f t="shared" si="42"/>
        <v>3.6776377943104004E-2</v>
      </c>
      <c r="AW57" s="9">
        <f t="shared" si="42"/>
        <v>2.7371729186425251E-2</v>
      </c>
      <c r="AX57" s="9">
        <f t="shared" si="42"/>
        <v>3.1277882707734635E-2</v>
      </c>
      <c r="AY57" s="9">
        <f t="shared" si="42"/>
        <v>2.6680433709770926E-2</v>
      </c>
      <c r="AZ57" s="9">
        <f t="shared" si="42"/>
        <v>3.2919057192385075E-2</v>
      </c>
      <c r="BA57" s="9">
        <f t="shared" si="42"/>
        <v>2.7503594951090914E-2</v>
      </c>
      <c r="BB57" s="9">
        <f t="shared" si="42"/>
        <v>2.9117080026466829E-2</v>
      </c>
      <c r="BC57" s="9">
        <f t="shared" si="42"/>
        <v>2.7093471122728825E-2</v>
      </c>
      <c r="BD57" s="9">
        <f t="shared" si="42"/>
        <v>2.8567806527109607E-2</v>
      </c>
      <c r="BE57" s="9">
        <f t="shared" si="42"/>
        <v>3.4215901082547302E-2</v>
      </c>
      <c r="BF57" s="9">
        <f t="shared" si="42"/>
        <v>2.8047435832966407E-2</v>
      </c>
      <c r="BG57" s="9">
        <f t="shared" si="42"/>
        <v>2.449913997437822E-2</v>
      </c>
      <c r="BH57" s="9">
        <f t="shared" si="42"/>
        <v>1.9357779722012226E-2</v>
      </c>
      <c r="BI57" s="9">
        <f t="shared" si="42"/>
        <v>2.2315817268177763E-2</v>
      </c>
      <c r="BJ57" s="9">
        <f t="shared" si="42"/>
        <v>2.4328821032678125E-2</v>
      </c>
      <c r="BK57" s="9">
        <f t="shared" si="42"/>
        <v>2.4372860598881739E-2</v>
      </c>
      <c r="BL57" s="9">
        <f t="shared" si="42"/>
        <v>4.3063960231808973E-2</v>
      </c>
      <c r="BM57" s="9">
        <f t="shared" si="42"/>
        <v>4.1814494040712899E-2</v>
      </c>
      <c r="BN57" s="9">
        <f t="shared" si="42"/>
        <v>3.7152716544021018E-2</v>
      </c>
      <c r="BO57" s="9">
        <f t="shared" si="42"/>
        <v>3.851390556509849E-2</v>
      </c>
      <c r="BP57" s="9">
        <f t="shared" ref="BP57:BY57" si="43">BP20/BP3</f>
        <v>2.8586475469844465E-2</v>
      </c>
      <c r="BQ57" s="9">
        <f t="shared" si="43"/>
        <v>3.1780683004886581E-2</v>
      </c>
      <c r="BR57" s="9">
        <f t="shared" si="43"/>
        <v>2.8932893989898258E-2</v>
      </c>
      <c r="BS57" s="9">
        <f t="shared" si="43"/>
        <v>2.7083037729692422E-2</v>
      </c>
      <c r="BT57" s="9">
        <f t="shared" si="43"/>
        <v>2.5151028929472817E-2</v>
      </c>
      <c r="BU57" s="9">
        <f t="shared" si="43"/>
        <v>2.5818070110260796E-2</v>
      </c>
      <c r="BV57" s="9">
        <f t="shared" si="43"/>
        <v>2.8058753669027561E-2</v>
      </c>
      <c r="BW57" s="9">
        <f t="shared" si="43"/>
        <v>7.24892917174325E-2</v>
      </c>
      <c r="BX57" s="9">
        <f t="shared" si="43"/>
        <v>4.8697143779789766E-2</v>
      </c>
      <c r="BY57" s="9">
        <f t="shared" si="43"/>
        <v>3.803088334927316E-2</v>
      </c>
    </row>
    <row r="58" spans="1:77" x14ac:dyDescent="0.2">
      <c r="C58" s="9" t="s">
        <v>342</v>
      </c>
      <c r="D58" s="13">
        <f>D55-D56-D57</f>
        <v>-2.1928166351606673E-3</v>
      </c>
      <c r="E58" s="13">
        <f t="shared" ref="E58:BP58" si="44">E55-E56-E57</f>
        <v>6.3817443434538781E-3</v>
      </c>
      <c r="F58" s="13">
        <f t="shared" si="44"/>
        <v>8.7503837887626598E-3</v>
      </c>
      <c r="G58" s="13">
        <f t="shared" si="44"/>
        <v>3.118000966141149E-3</v>
      </c>
      <c r="H58" s="13">
        <f t="shared" si="44"/>
        <v>-1.1856368563685701E-3</v>
      </c>
      <c r="I58" s="13">
        <f t="shared" si="44"/>
        <v>8.3725380751135253E-4</v>
      </c>
      <c r="J58" s="13">
        <f t="shared" si="44"/>
        <v>-1.2983158988055452E-3</v>
      </c>
      <c r="K58" s="13">
        <f t="shared" si="44"/>
        <v>-1.716362657333232E-3</v>
      </c>
      <c r="L58" s="13">
        <f t="shared" si="44"/>
        <v>2.7723952899090833E-3</v>
      </c>
      <c r="M58" s="13">
        <f t="shared" si="44"/>
        <v>3.1759146892509534E-3</v>
      </c>
      <c r="N58" s="13">
        <f t="shared" si="44"/>
        <v>1.8929086908170134E-3</v>
      </c>
      <c r="O58" s="13">
        <f t="shared" si="44"/>
        <v>6.8966989793739705E-3</v>
      </c>
      <c r="P58" s="13">
        <f t="shared" si="44"/>
        <v>-7.4839980305269407E-4</v>
      </c>
      <c r="Q58" s="13">
        <f t="shared" si="44"/>
        <v>7.1345728042737228E-3</v>
      </c>
      <c r="R58" s="13">
        <f t="shared" si="44"/>
        <v>4.81236479919743E-3</v>
      </c>
      <c r="S58" s="13">
        <f t="shared" si="44"/>
        <v>5.8794431488940653E-3</v>
      </c>
      <c r="T58" s="13">
        <f t="shared" si="44"/>
        <v>6.9613462092067632E-3</v>
      </c>
      <c r="U58" s="13">
        <f t="shared" si="44"/>
        <v>7.7753362470721725E-3</v>
      </c>
      <c r="V58" s="13">
        <f t="shared" si="44"/>
        <v>4.6680440002233488E-3</v>
      </c>
      <c r="W58" s="13">
        <f t="shared" si="44"/>
        <v>4.6169753181208723E-3</v>
      </c>
      <c r="X58" s="13">
        <f t="shared" si="44"/>
        <v>4.761226705587103E-3</v>
      </c>
      <c r="Y58" s="13">
        <f t="shared" si="44"/>
        <v>5.8234816783083385E-3</v>
      </c>
      <c r="Z58" s="13">
        <f t="shared" si="44"/>
        <v>2.3824469299246892E-3</v>
      </c>
      <c r="AA58" s="13">
        <f t="shared" si="44"/>
        <v>5.9877178295960447E-3</v>
      </c>
      <c r="AB58" s="13">
        <f t="shared" si="44"/>
        <v>4.5126605197916454E-3</v>
      </c>
      <c r="AC58" s="13">
        <f t="shared" si="44"/>
        <v>2.9469641970119691E-3</v>
      </c>
      <c r="AD58" s="13">
        <f t="shared" si="44"/>
        <v>7.3767572792484554E-4</v>
      </c>
      <c r="AE58" s="13">
        <f t="shared" si="44"/>
        <v>1.2398573797191489E-3</v>
      </c>
      <c r="AF58" s="13">
        <f t="shared" si="44"/>
        <v>2.3141584122917599E-3</v>
      </c>
      <c r="AG58" s="13">
        <f t="shared" si="44"/>
        <v>3.4909570729888262E-3</v>
      </c>
      <c r="AH58" s="13">
        <f t="shared" si="44"/>
        <v>1.536877526933017E-3</v>
      </c>
      <c r="AI58" s="13">
        <f t="shared" si="44"/>
        <v>1.9810965756911735E-3</v>
      </c>
      <c r="AJ58" s="13">
        <f t="shared" si="44"/>
        <v>-1.0215986744708111E-3</v>
      </c>
      <c r="AK58" s="13">
        <f t="shared" si="44"/>
        <v>-1.5495171411067515E-3</v>
      </c>
      <c r="AL58" s="13">
        <f t="shared" si="44"/>
        <v>-3.9199891777551635E-4</v>
      </c>
      <c r="AM58" s="13">
        <f t="shared" si="44"/>
        <v>-7.227416092669206E-4</v>
      </c>
      <c r="AN58" s="13">
        <f t="shared" si="44"/>
        <v>-1.2538125800955272E-3</v>
      </c>
      <c r="AO58" s="13">
        <f t="shared" si="44"/>
        <v>8.188107970085786E-4</v>
      </c>
      <c r="AP58" s="13">
        <f t="shared" si="44"/>
        <v>2.6098649155415514E-3</v>
      </c>
      <c r="AQ58" s="13">
        <f t="shared" si="44"/>
        <v>-4.8205011808066887E-4</v>
      </c>
      <c r="AR58" s="13">
        <f t="shared" si="44"/>
        <v>1.2546120280287009E-3</v>
      </c>
      <c r="AS58" s="13">
        <f t="shared" si="44"/>
        <v>2.932952144472159E-4</v>
      </c>
      <c r="AT58" s="13">
        <f t="shared" si="44"/>
        <v>2.3284678553272195E-3</v>
      </c>
      <c r="AU58" s="13">
        <f t="shared" si="44"/>
        <v>1.0442243605783691E-3</v>
      </c>
      <c r="AV58" s="13">
        <f t="shared" si="44"/>
        <v>1.317726086336006E-3</v>
      </c>
      <c r="AW58" s="13">
        <f t="shared" si="44"/>
        <v>2.201943100366404E-3</v>
      </c>
      <c r="AX58" s="13">
        <f t="shared" si="44"/>
        <v>2.2006561747654335E-3</v>
      </c>
      <c r="AY58" s="13">
        <f t="shared" si="44"/>
        <v>4.1820188362536315E-3</v>
      </c>
      <c r="AZ58" s="13">
        <f t="shared" si="44"/>
        <v>2.1140536999033899E-3</v>
      </c>
      <c r="BA58" s="13">
        <f t="shared" si="44"/>
        <v>2.4905761981690935E-3</v>
      </c>
      <c r="BB58" s="13">
        <f t="shared" si="44"/>
        <v>-3.6002880801485303E-3</v>
      </c>
      <c r="BC58" s="13">
        <f t="shared" si="44"/>
        <v>-1.2471383112908525E-3</v>
      </c>
      <c r="BD58" s="13">
        <f t="shared" si="44"/>
        <v>2.6661032375503851E-3</v>
      </c>
      <c r="BE58" s="13">
        <f t="shared" si="44"/>
        <v>2.4725584430061315E-3</v>
      </c>
      <c r="BF58" s="13">
        <f t="shared" si="44"/>
        <v>2.6154957544954061E-3</v>
      </c>
      <c r="BG58" s="13">
        <f t="shared" si="44"/>
        <v>4.9224803244564616E-3</v>
      </c>
      <c r="BH58" s="13">
        <f t="shared" si="44"/>
        <v>1.8426812314365701E-3</v>
      </c>
      <c r="BI58" s="13">
        <f t="shared" si="44"/>
        <v>1.0821626587852184E-6</v>
      </c>
      <c r="BJ58" s="13">
        <f t="shared" si="44"/>
        <v>-6.335764618617401E-5</v>
      </c>
      <c r="BK58" s="13">
        <f t="shared" si="44"/>
        <v>7.1974221785000431E-4</v>
      </c>
      <c r="BL58" s="13">
        <f t="shared" si="44"/>
        <v>4.188136676819415E-4</v>
      </c>
      <c r="BM58" s="13">
        <f t="shared" si="44"/>
        <v>4.6760143518056324E-4</v>
      </c>
      <c r="BN58" s="13">
        <f t="shared" si="44"/>
        <v>1.2917994781305037E-3</v>
      </c>
      <c r="BO58" s="13">
        <f t="shared" si="44"/>
        <v>1.0398294909431463E-3</v>
      </c>
      <c r="BP58" s="13">
        <f t="shared" si="44"/>
        <v>1.8926029312437663E-3</v>
      </c>
      <c r="BQ58" s="13">
        <f t="shared" ref="BQ58:BY58" si="45">BQ55-BQ56-BQ57</f>
        <v>2.2895525790028182E-3</v>
      </c>
      <c r="BR58" s="13">
        <f t="shared" si="45"/>
        <v>2.7565100944673161E-3</v>
      </c>
      <c r="BS58" s="13">
        <f t="shared" si="45"/>
        <v>2.8297381216572451E-3</v>
      </c>
      <c r="BT58" s="13">
        <f t="shared" si="45"/>
        <v>3.3165857145220357E-3</v>
      </c>
      <c r="BU58" s="13">
        <f t="shared" si="45"/>
        <v>4.1539267449919696E-3</v>
      </c>
      <c r="BV58" s="13">
        <f t="shared" si="45"/>
        <v>4.9543922695563583E-3</v>
      </c>
      <c r="BW58" s="13">
        <f t="shared" si="45"/>
        <v>5.02063997735816E-3</v>
      </c>
      <c r="BX58" s="13">
        <f t="shared" si="45"/>
        <v>5.8718253895299818E-3</v>
      </c>
      <c r="BY58" s="13">
        <f t="shared" si="45"/>
        <v>5.4871145075654701E-3</v>
      </c>
    </row>
    <row r="59" spans="1:77" x14ac:dyDescent="0.2">
      <c r="C59" s="9"/>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row>
    <row r="60" spans="1:77" x14ac:dyDescent="0.2">
      <c r="A60" t="s">
        <v>611</v>
      </c>
      <c r="C60" s="9" t="s">
        <v>610</v>
      </c>
      <c r="D60" s="13">
        <f>D21/D3</f>
        <v>5.0434782608695654E-2</v>
      </c>
      <c r="E60" s="13">
        <f t="shared" ref="E60:BP60" si="46">E21/E3</f>
        <v>4.8797782504995814E-2</v>
      </c>
      <c r="F60" s="13">
        <f t="shared" si="46"/>
        <v>5.6084331184116265E-2</v>
      </c>
      <c r="G60" s="13">
        <f t="shared" si="46"/>
        <v>6.3238329454130243E-2</v>
      </c>
      <c r="H60" s="13">
        <f t="shared" si="46"/>
        <v>6.4786585365853661E-2</v>
      </c>
      <c r="I60" s="13">
        <f t="shared" si="46"/>
        <v>7.016984291523802E-2</v>
      </c>
      <c r="J60" s="13">
        <f t="shared" si="46"/>
        <v>7.6192595889902806E-2</v>
      </c>
      <c r="K60" s="13">
        <f t="shared" si="46"/>
        <v>7.4813219357878435E-2</v>
      </c>
      <c r="L60" s="13">
        <f t="shared" si="46"/>
        <v>7.8849306901177516E-2</v>
      </c>
      <c r="M60" s="13">
        <f t="shared" si="46"/>
        <v>7.8235947223011179E-2</v>
      </c>
      <c r="N60" s="13">
        <f t="shared" si="46"/>
        <v>7.6852092847171288E-2</v>
      </c>
      <c r="O60" s="13">
        <f t="shared" si="46"/>
        <v>7.4304992099756578E-2</v>
      </c>
      <c r="P60" s="13">
        <f t="shared" si="46"/>
        <v>7.9054652880354515E-2</v>
      </c>
      <c r="Q60" s="13">
        <f t="shared" si="46"/>
        <v>7.3893789758549183E-2</v>
      </c>
      <c r="R60" s="13">
        <f t="shared" si="46"/>
        <v>7.9098347807003797E-2</v>
      </c>
      <c r="S60" s="13">
        <f t="shared" si="46"/>
        <v>8.4601794926153634E-2</v>
      </c>
      <c r="T60" s="13">
        <f t="shared" si="46"/>
        <v>8.7278532359791688E-2</v>
      </c>
      <c r="U60" s="13">
        <f t="shared" si="46"/>
        <v>9.0696158211189731E-2</v>
      </c>
      <c r="V60" s="13">
        <f t="shared" si="46"/>
        <v>9.1942598693394384E-2</v>
      </c>
      <c r="W60" s="13">
        <f t="shared" si="46"/>
        <v>9.5001177277520124E-2</v>
      </c>
      <c r="X60" s="13">
        <f t="shared" si="46"/>
        <v>9.2972963351903595E-2</v>
      </c>
      <c r="Y60" s="13">
        <f t="shared" si="46"/>
        <v>9.0550366752056521E-2</v>
      </c>
      <c r="Z60" s="13">
        <f t="shared" si="46"/>
        <v>9.3457543939739776E-2</v>
      </c>
      <c r="AA60" s="13">
        <f t="shared" si="46"/>
        <v>9.542006684261313E-2</v>
      </c>
      <c r="AB60" s="13">
        <f t="shared" si="46"/>
        <v>9.8548706092091695E-2</v>
      </c>
      <c r="AC60" s="13">
        <f t="shared" si="46"/>
        <v>0.10292881433647931</v>
      </c>
      <c r="AD60" s="13">
        <f t="shared" si="46"/>
        <v>9.519408502772643E-2</v>
      </c>
      <c r="AE60" s="13">
        <f t="shared" si="46"/>
        <v>9.1951198039704779E-2</v>
      </c>
      <c r="AF60" s="13">
        <f t="shared" si="46"/>
        <v>8.8456260776318657E-2</v>
      </c>
      <c r="AG60" s="13">
        <f t="shared" si="46"/>
        <v>8.9502746582906648E-2</v>
      </c>
      <c r="AH60" s="13">
        <f t="shared" si="46"/>
        <v>8.9837020667487014E-2</v>
      </c>
      <c r="AI60" s="13">
        <f t="shared" si="46"/>
        <v>9.1172499280607389E-2</v>
      </c>
      <c r="AJ60" s="13">
        <f t="shared" si="46"/>
        <v>8.6298616625979194E-2</v>
      </c>
      <c r="AK60" s="13">
        <f t="shared" si="46"/>
        <v>7.9122645646931944E-2</v>
      </c>
      <c r="AL60" s="13">
        <f t="shared" si="46"/>
        <v>7.3958666404309217E-2</v>
      </c>
      <c r="AM60" s="13">
        <f t="shared" si="46"/>
        <v>7.0040875210387113E-2</v>
      </c>
      <c r="AN60" s="13">
        <f t="shared" si="46"/>
        <v>6.5483331551599674E-2</v>
      </c>
      <c r="AO60" s="13">
        <f t="shared" si="46"/>
        <v>6.4139769898207202E-2</v>
      </c>
      <c r="AP60" s="13">
        <f t="shared" si="46"/>
        <v>6.5612284356114547E-2</v>
      </c>
      <c r="AQ60" s="13">
        <f t="shared" si="46"/>
        <v>6.6465632312489531E-2</v>
      </c>
      <c r="AR60" s="13">
        <f t="shared" si="46"/>
        <v>6.8563394011358705E-2</v>
      </c>
      <c r="AS60" s="13">
        <f t="shared" si="46"/>
        <v>6.5924031793580903E-2</v>
      </c>
      <c r="AT60" s="13">
        <f t="shared" si="46"/>
        <v>6.0760919845562679E-2</v>
      </c>
      <c r="AU60" s="13">
        <f t="shared" si="46"/>
        <v>5.6405799202994211E-2</v>
      </c>
      <c r="AV60" s="13">
        <f t="shared" si="46"/>
        <v>5.3628387234605154E-2</v>
      </c>
      <c r="AW60" s="13">
        <f t="shared" si="46"/>
        <v>5.4986706128741625E-2</v>
      </c>
      <c r="AX60" s="13">
        <f t="shared" si="46"/>
        <v>5.4074907676686594E-2</v>
      </c>
      <c r="AY60" s="13">
        <f t="shared" si="46"/>
        <v>5.2255670919756664E-2</v>
      </c>
      <c r="AZ60" s="13">
        <f t="shared" si="46"/>
        <v>5.3294574392954076E-2</v>
      </c>
      <c r="BA60" s="13">
        <f t="shared" si="46"/>
        <v>5.4015249693763423E-2</v>
      </c>
      <c r="BB60" s="13">
        <f t="shared" si="46"/>
        <v>5.6251289258593337E-2</v>
      </c>
      <c r="BC60" s="13">
        <f t="shared" si="46"/>
        <v>5.5505770719978892E-2</v>
      </c>
      <c r="BD60" s="13">
        <f t="shared" si="46"/>
        <v>5.5094266025224284E-2</v>
      </c>
      <c r="BE60" s="13">
        <f t="shared" si="46"/>
        <v>5.6305181477350523E-2</v>
      </c>
      <c r="BF60" s="13">
        <f t="shared" si="46"/>
        <v>5.8029663953255907E-2</v>
      </c>
      <c r="BG60" s="13">
        <f t="shared" si="46"/>
        <v>6.0005786320457701E-2</v>
      </c>
      <c r="BH60" s="13">
        <f t="shared" si="46"/>
        <v>6.2254198272273992E-2</v>
      </c>
      <c r="BI60" s="13">
        <f t="shared" si="46"/>
        <v>6.5560660357297643E-2</v>
      </c>
      <c r="BJ60" s="13">
        <f t="shared" si="46"/>
        <v>6.6864981250257555E-2</v>
      </c>
      <c r="BK60" s="13">
        <f t="shared" si="46"/>
        <v>6.6429596763669579E-2</v>
      </c>
      <c r="BL60" s="13">
        <f t="shared" si="46"/>
        <v>5.9146714920611312E-2</v>
      </c>
      <c r="BM60" s="13">
        <f t="shared" si="46"/>
        <v>5.9078158602588395E-2</v>
      </c>
      <c r="BN60" s="13">
        <f t="shared" si="46"/>
        <v>5.9320753470344718E-2</v>
      </c>
      <c r="BO60" s="13">
        <f t="shared" si="46"/>
        <v>5.8112202006507074E-2</v>
      </c>
      <c r="BP60" s="13">
        <f t="shared" si="46"/>
        <v>5.6734161789919656E-2</v>
      </c>
      <c r="BQ60" s="13">
        <f t="shared" ref="BQ60:BY60" si="47">BQ21/BQ3</f>
        <v>5.5333024772475134E-2</v>
      </c>
      <c r="BR60" s="13">
        <f t="shared" si="47"/>
        <v>5.3562266196998595E-2</v>
      </c>
      <c r="BS60" s="13">
        <f t="shared" si="47"/>
        <v>5.4307070003567388E-2</v>
      </c>
      <c r="BT60" s="13">
        <f t="shared" si="47"/>
        <v>5.6852956719405261E-2</v>
      </c>
      <c r="BU60" s="13">
        <f t="shared" si="47"/>
        <v>5.7313356797638569E-2</v>
      </c>
      <c r="BV60" s="13">
        <f t="shared" si="47"/>
        <v>5.8420559271589047E-2</v>
      </c>
      <c r="BW60" s="13">
        <f t="shared" si="47"/>
        <v>5.7545585702501303E-2</v>
      </c>
      <c r="BX60" s="13">
        <f t="shared" si="47"/>
        <v>6.3838715839940399E-2</v>
      </c>
      <c r="BY60" s="13">
        <f t="shared" si="47"/>
        <v>6.4760910191838703E-2</v>
      </c>
    </row>
    <row r="61" spans="1:77" x14ac:dyDescent="0.2">
      <c r="C61" s="9" t="s">
        <v>605</v>
      </c>
      <c r="D61" s="13">
        <f>D26/D3</f>
        <v>0.11160680529300568</v>
      </c>
      <c r="E61" s="13">
        <f t="shared" ref="E61:BP61" si="48">E26/E3</f>
        <v>0.10468639205827369</v>
      </c>
      <c r="F61" s="13">
        <f t="shared" si="48"/>
        <v>0.10495343363012995</v>
      </c>
      <c r="G61" s="13">
        <f t="shared" si="48"/>
        <v>0.10034693250186641</v>
      </c>
      <c r="H61" s="13">
        <f t="shared" si="48"/>
        <v>9.9635840108401069E-2</v>
      </c>
      <c r="I61" s="13">
        <f t="shared" si="48"/>
        <v>9.3931903356989074E-2</v>
      </c>
      <c r="J61" s="13">
        <f t="shared" si="48"/>
        <v>9.6075376511610661E-2</v>
      </c>
      <c r="K61" s="13">
        <f t="shared" si="48"/>
        <v>9.9750959143837928E-2</v>
      </c>
      <c r="L61" s="13">
        <f t="shared" si="48"/>
        <v>0.1063943955880161</v>
      </c>
      <c r="M61" s="13">
        <f t="shared" si="48"/>
        <v>0.10751633143122727</v>
      </c>
      <c r="N61" s="13">
        <f t="shared" si="48"/>
        <v>0.10983602678465797</v>
      </c>
      <c r="O61" s="13">
        <f t="shared" si="48"/>
        <v>0.10870307895973011</v>
      </c>
      <c r="P61" s="13">
        <f t="shared" si="48"/>
        <v>0.11432791728212703</v>
      </c>
      <c r="Q61" s="13">
        <f t="shared" si="48"/>
        <v>0.11487365128457458</v>
      </c>
      <c r="R61" s="13">
        <f t="shared" si="48"/>
        <v>0.11595134338652539</v>
      </c>
      <c r="S61" s="13">
        <f t="shared" si="48"/>
        <v>0.11580807010105294</v>
      </c>
      <c r="T61" s="13">
        <f t="shared" si="48"/>
        <v>0.11449582580932192</v>
      </c>
      <c r="U61" s="13">
        <f t="shared" si="48"/>
        <v>0.11554342839205081</v>
      </c>
      <c r="V61" s="13">
        <f t="shared" si="48"/>
        <v>0.11710313250321068</v>
      </c>
      <c r="W61" s="13">
        <f t="shared" si="48"/>
        <v>0.11339741817921234</v>
      </c>
      <c r="X61" s="13">
        <f t="shared" si="48"/>
        <v>0.11573785664702847</v>
      </c>
      <c r="Y61" s="13">
        <f t="shared" si="48"/>
        <v>0.11557860904708112</v>
      </c>
      <c r="Z61" s="13">
        <f t="shared" si="48"/>
        <v>0.11658297192421822</v>
      </c>
      <c r="AA61" s="13">
        <f t="shared" si="48"/>
        <v>0.11775419044393465</v>
      </c>
      <c r="AB61" s="13">
        <f t="shared" si="48"/>
        <v>0.11834312933507897</v>
      </c>
      <c r="AC61" s="13">
        <f t="shared" si="48"/>
        <v>0.11949772649115432</v>
      </c>
      <c r="AD61" s="13">
        <f t="shared" si="48"/>
        <v>0.10980769556885821</v>
      </c>
      <c r="AE61" s="13">
        <f t="shared" si="48"/>
        <v>0.1095072850791601</v>
      </c>
      <c r="AF61" s="13">
        <f t="shared" si="48"/>
        <v>0.10880455791425879</v>
      </c>
      <c r="AG61" s="13">
        <f t="shared" si="48"/>
        <v>0.10570400011473975</v>
      </c>
      <c r="AH61" s="13">
        <f t="shared" si="48"/>
        <v>0.10435197508852115</v>
      </c>
      <c r="AI61" s="13">
        <f t="shared" si="48"/>
        <v>0.11028842109923193</v>
      </c>
      <c r="AJ61" s="13">
        <f t="shared" si="48"/>
        <v>0.10850711295430258</v>
      </c>
      <c r="AK61" s="13">
        <f t="shared" si="48"/>
        <v>0.10753956132282347</v>
      </c>
      <c r="AL61" s="13">
        <f t="shared" si="48"/>
        <v>0.10191510686966575</v>
      </c>
      <c r="AM61" s="13">
        <f t="shared" si="48"/>
        <v>9.9735513344553994E-2</v>
      </c>
      <c r="AN61" s="13">
        <f t="shared" si="48"/>
        <v>0.10171191610278096</v>
      </c>
      <c r="AO61" s="13">
        <f t="shared" si="48"/>
        <v>0.10391040466685325</v>
      </c>
      <c r="AP61" s="13">
        <f t="shared" si="48"/>
        <v>0.10777550488736343</v>
      </c>
      <c r="AQ61" s="13">
        <f t="shared" si="48"/>
        <v>0.11237928481488087</v>
      </c>
      <c r="AR61" s="13">
        <f t="shared" si="48"/>
        <v>0.11590870115061262</v>
      </c>
      <c r="AS61" s="13">
        <f t="shared" si="48"/>
        <v>0.12035544722299737</v>
      </c>
      <c r="AT61" s="13">
        <f t="shared" si="48"/>
        <v>0.12198625086447347</v>
      </c>
      <c r="AU61" s="13">
        <f t="shared" si="48"/>
        <v>0.1157170355345748</v>
      </c>
      <c r="AV61" s="13">
        <f t="shared" si="48"/>
        <v>0.10622710943430588</v>
      </c>
      <c r="AW61" s="13">
        <f t="shared" si="48"/>
        <v>0.10301415329015898</v>
      </c>
      <c r="AX61" s="13">
        <f t="shared" si="48"/>
        <v>0.1031197440967665</v>
      </c>
      <c r="AY61" s="13">
        <f t="shared" si="48"/>
        <v>0.1033334770727625</v>
      </c>
      <c r="AZ61" s="13">
        <f t="shared" si="48"/>
        <v>0.10189847127540171</v>
      </c>
      <c r="BA61" s="13">
        <f t="shared" si="48"/>
        <v>0.10620491517098948</v>
      </c>
      <c r="BB61" s="13">
        <f t="shared" si="48"/>
        <v>0.11219565467213038</v>
      </c>
      <c r="BC61" s="13">
        <f t="shared" si="48"/>
        <v>0.11862963576662823</v>
      </c>
      <c r="BD61" s="13">
        <f t="shared" si="48"/>
        <v>0.11988037966454297</v>
      </c>
      <c r="BE61" s="13">
        <f t="shared" si="48"/>
        <v>0.11384349322250696</v>
      </c>
      <c r="BF61" s="13">
        <f t="shared" si="48"/>
        <v>0.11154338166123534</v>
      </c>
      <c r="BG61" s="13">
        <f t="shared" si="48"/>
        <v>0.11217832665011364</v>
      </c>
      <c r="BH61" s="13">
        <f t="shared" si="48"/>
        <v>0.11373884778626256</v>
      </c>
      <c r="BI61" s="13">
        <f t="shared" si="48"/>
        <v>0.11783290434601935</v>
      </c>
      <c r="BJ61" s="13">
        <f t="shared" si="48"/>
        <v>0.12371739399184079</v>
      </c>
      <c r="BK61" s="13">
        <f t="shared" si="48"/>
        <v>0.12826368463847257</v>
      </c>
      <c r="BL61" s="13">
        <f t="shared" si="48"/>
        <v>0.11698534720221108</v>
      </c>
      <c r="BM61" s="13">
        <f t="shared" si="48"/>
        <v>0.11841843462275389</v>
      </c>
      <c r="BN61" s="13">
        <f t="shared" si="48"/>
        <v>0.12326458472703387</v>
      </c>
      <c r="BO61" s="13">
        <f t="shared" si="48"/>
        <v>0.12398195330916638</v>
      </c>
      <c r="BP61" s="13">
        <f t="shared" si="48"/>
        <v>0.12181287461210379</v>
      </c>
      <c r="BQ61" s="13">
        <f t="shared" ref="BQ61:BY61" si="49">BQ26/BQ3</f>
        <v>0.12373817603319433</v>
      </c>
      <c r="BR61" s="13">
        <f t="shared" si="49"/>
        <v>0.12529157144728609</v>
      </c>
      <c r="BS61" s="13">
        <f t="shared" si="49"/>
        <v>0.12814747939801149</v>
      </c>
      <c r="BT61" s="13">
        <f t="shared" si="49"/>
        <v>0.13274352462648689</v>
      </c>
      <c r="BU61" s="13">
        <f t="shared" si="49"/>
        <v>0.1355338665411927</v>
      </c>
      <c r="BV61" s="13">
        <f t="shared" si="49"/>
        <v>0.13778313816465548</v>
      </c>
      <c r="BW61" s="13">
        <f t="shared" si="49"/>
        <v>0.13639081693582622</v>
      </c>
      <c r="BX61" s="13">
        <f t="shared" si="49"/>
        <v>0.14273227721474366</v>
      </c>
      <c r="BY61" s="13">
        <f t="shared" si="49"/>
        <v>0.14783796851341294</v>
      </c>
    </row>
    <row r="62" spans="1:77" x14ac:dyDescent="0.2">
      <c r="C62" s="9" t="s">
        <v>606</v>
      </c>
      <c r="D62" s="13">
        <f>D27/D3</f>
        <v>2.790170132325142E-2</v>
      </c>
      <c r="E62" s="13">
        <f t="shared" ref="E62:BP62" si="50">E27/E3</f>
        <v>2.5720363566041387E-2</v>
      </c>
      <c r="F62" s="13">
        <f t="shared" si="50"/>
        <v>2.4971855490737896E-2</v>
      </c>
      <c r="G62" s="13">
        <f t="shared" si="50"/>
        <v>3.1004347635149969E-2</v>
      </c>
      <c r="H62" s="13">
        <f t="shared" si="50"/>
        <v>3.1969850948509487E-2</v>
      </c>
      <c r="I62" s="13">
        <f t="shared" si="50"/>
        <v>3.4686229168327885E-2</v>
      </c>
      <c r="J62" s="13">
        <f t="shared" si="50"/>
        <v>3.6352845166555382E-2</v>
      </c>
      <c r="K62" s="13">
        <f t="shared" si="50"/>
        <v>3.8062865989096049E-2</v>
      </c>
      <c r="L62" s="13">
        <f t="shared" si="50"/>
        <v>4.0214637054702636E-2</v>
      </c>
      <c r="M62" s="13">
        <f t="shared" si="50"/>
        <v>3.8575744274316405E-2</v>
      </c>
      <c r="N62" s="13">
        <f t="shared" si="50"/>
        <v>4.1667652556609799E-2</v>
      </c>
      <c r="O62" s="13">
        <f t="shared" si="50"/>
        <v>4.1038561728658662E-2</v>
      </c>
      <c r="P62" s="13">
        <f t="shared" si="50"/>
        <v>4.4037419990152642E-2</v>
      </c>
      <c r="Q62" s="13">
        <f t="shared" si="50"/>
        <v>4.6497733103714897E-2</v>
      </c>
      <c r="R62" s="13">
        <f t="shared" si="50"/>
        <v>4.8687964385365393E-2</v>
      </c>
      <c r="S62" s="13">
        <f t="shared" si="50"/>
        <v>5.2533389866440537E-2</v>
      </c>
      <c r="T62" s="13">
        <f t="shared" si="50"/>
        <v>5.4957996388474525E-2</v>
      </c>
      <c r="U62" s="13">
        <f t="shared" si="50"/>
        <v>5.3654649506193711E-2</v>
      </c>
      <c r="V62" s="13">
        <f t="shared" si="50"/>
        <v>5.5033781897370036E-2</v>
      </c>
      <c r="W62" s="13">
        <f t="shared" si="50"/>
        <v>5.2782981685656656E-2</v>
      </c>
      <c r="X62" s="13">
        <f t="shared" si="50"/>
        <v>4.9792641902354801E-2</v>
      </c>
      <c r="Y62" s="13">
        <f t="shared" si="50"/>
        <v>4.919728237521679E-2</v>
      </c>
      <c r="Z62" s="13">
        <f t="shared" si="50"/>
        <v>4.7427813284638208E-2</v>
      </c>
      <c r="AA62" s="13">
        <f t="shared" si="50"/>
        <v>4.5441474371673049E-2</v>
      </c>
      <c r="AB62" s="13">
        <f t="shared" si="50"/>
        <v>4.415721886403521E-2</v>
      </c>
      <c r="AC62" s="13">
        <f t="shared" si="50"/>
        <v>4.4538802491307171E-2</v>
      </c>
      <c r="AD62" s="13">
        <f t="shared" si="50"/>
        <v>4.7741186046905998E-2</v>
      </c>
      <c r="AE62" s="13">
        <f t="shared" si="50"/>
        <v>4.6960515311138172E-2</v>
      </c>
      <c r="AF62" s="13">
        <f t="shared" si="50"/>
        <v>4.2212205067029107E-2</v>
      </c>
      <c r="AG62" s="13">
        <f t="shared" si="50"/>
        <v>3.9854854208797669E-2</v>
      </c>
      <c r="AH62" s="13">
        <f t="shared" si="50"/>
        <v>4.0187338339067326E-2</v>
      </c>
      <c r="AI62" s="13">
        <f t="shared" si="50"/>
        <v>4.1299776434911575E-2</v>
      </c>
      <c r="AJ62" s="13">
        <f t="shared" si="50"/>
        <v>4.2883614223947764E-2</v>
      </c>
      <c r="AK62" s="13">
        <f t="shared" si="50"/>
        <v>4.429775985556042E-2</v>
      </c>
      <c r="AL62" s="13">
        <f t="shared" si="50"/>
        <v>4.2063789753302015E-2</v>
      </c>
      <c r="AM62" s="13">
        <f t="shared" si="50"/>
        <v>4.1722416304824407E-2</v>
      </c>
      <c r="AN62" s="13">
        <f t="shared" si="50"/>
        <v>4.3203741904660094E-2</v>
      </c>
      <c r="AO62" s="13">
        <f t="shared" si="50"/>
        <v>4.2796674670634277E-2</v>
      </c>
      <c r="AP62" s="13">
        <f t="shared" si="50"/>
        <v>4.3734513419074916E-2</v>
      </c>
      <c r="AQ62" s="13">
        <f t="shared" si="50"/>
        <v>4.5939592419059351E-2</v>
      </c>
      <c r="AR62" s="13">
        <f t="shared" si="50"/>
        <v>4.5774785607764754E-2</v>
      </c>
      <c r="AS62" s="13">
        <f t="shared" si="50"/>
        <v>4.6145113739694328E-2</v>
      </c>
      <c r="AT62" s="13">
        <f t="shared" si="50"/>
        <v>4.7622755231495693E-2</v>
      </c>
      <c r="AU62" s="13">
        <f t="shared" si="50"/>
        <v>4.7227058231644505E-2</v>
      </c>
      <c r="AV62" s="13">
        <f t="shared" si="50"/>
        <v>4.5739542026706506E-2</v>
      </c>
      <c r="AW62" s="13">
        <f t="shared" si="50"/>
        <v>4.4721989851398504E-2</v>
      </c>
      <c r="AX62" s="13">
        <f t="shared" si="50"/>
        <v>4.2006184163976383E-2</v>
      </c>
      <c r="AY62" s="13">
        <f t="shared" si="50"/>
        <v>4.1475213732545639E-2</v>
      </c>
      <c r="AZ62" s="13">
        <f t="shared" si="50"/>
        <v>3.8412657403403681E-2</v>
      </c>
      <c r="BA62" s="13">
        <f t="shared" si="50"/>
        <v>3.7144129430074509E-2</v>
      </c>
      <c r="BB62" s="13">
        <f t="shared" si="50"/>
        <v>3.8005023558189549E-2</v>
      </c>
      <c r="BC62" s="13">
        <f t="shared" si="50"/>
        <v>3.9381570893793724E-2</v>
      </c>
      <c r="BD62" s="13">
        <f t="shared" si="50"/>
        <v>3.8519698348719281E-2</v>
      </c>
      <c r="BE62" s="13">
        <f t="shared" si="50"/>
        <v>3.7706201360473958E-2</v>
      </c>
      <c r="BF62" s="13">
        <f t="shared" si="50"/>
        <v>3.9031904755480282E-2</v>
      </c>
      <c r="BG62" s="13">
        <f t="shared" si="50"/>
        <v>3.9676787641452355E-2</v>
      </c>
      <c r="BH62" s="13">
        <f t="shared" si="50"/>
        <v>4.0140324649400733E-2</v>
      </c>
      <c r="BI62" s="13">
        <f t="shared" si="50"/>
        <v>3.931172290575824E-2</v>
      </c>
      <c r="BJ62" s="13">
        <f t="shared" si="50"/>
        <v>3.9465632340215114E-2</v>
      </c>
      <c r="BK62" s="13">
        <f t="shared" si="50"/>
        <v>3.9470884068300224E-2</v>
      </c>
      <c r="BL62" s="13">
        <f t="shared" si="50"/>
        <v>4.2572848273775034E-2</v>
      </c>
      <c r="BM62" s="13">
        <f t="shared" si="50"/>
        <v>4.1565908497465782E-2</v>
      </c>
      <c r="BN62" s="13">
        <f t="shared" si="50"/>
        <v>3.9638665370494791E-2</v>
      </c>
      <c r="BO62" s="13">
        <f t="shared" si="50"/>
        <v>4.0471485117799466E-2</v>
      </c>
      <c r="BP62" s="13">
        <f t="shared" si="50"/>
        <v>3.9814565532616343E-2</v>
      </c>
      <c r="BQ62" s="13">
        <f t="shared" ref="BQ62:BY62" si="51">BQ27/BQ3</f>
        <v>3.7044979334950566E-2</v>
      </c>
      <c r="BR62" s="13">
        <f t="shared" si="51"/>
        <v>3.4060184713468514E-2</v>
      </c>
      <c r="BS62" s="13">
        <f t="shared" si="51"/>
        <v>3.3603699696839351E-2</v>
      </c>
      <c r="BT62" s="13">
        <f t="shared" si="51"/>
        <v>3.3275118598737094E-2</v>
      </c>
      <c r="BU62" s="13">
        <f t="shared" si="51"/>
        <v>3.4009984318577449E-2</v>
      </c>
      <c r="BV62" s="13">
        <f t="shared" si="51"/>
        <v>3.6518182582708239E-2</v>
      </c>
      <c r="BW62" s="13">
        <f t="shared" si="51"/>
        <v>3.6660983194640513E-2</v>
      </c>
      <c r="BX62" s="13">
        <f t="shared" si="51"/>
        <v>3.6000300545377957E-2</v>
      </c>
      <c r="BY62" s="13">
        <f t="shared" si="51"/>
        <v>3.7281383142383814E-2</v>
      </c>
    </row>
    <row r="63" spans="1:77" x14ac:dyDescent="0.2">
      <c r="C63" s="9" t="s">
        <v>276</v>
      </c>
      <c r="D63" s="13">
        <f>SUM(D60:D62)</f>
        <v>0.18994328922495277</v>
      </c>
      <c r="E63" s="13">
        <f t="shared" ref="E63:BP63" si="52">SUM(E60:E62)</f>
        <v>0.17920453812931089</v>
      </c>
      <c r="F63" s="13">
        <f t="shared" si="52"/>
        <v>0.18600962030498408</v>
      </c>
      <c r="G63" s="13">
        <f t="shared" si="52"/>
        <v>0.19458960959114663</v>
      </c>
      <c r="H63" s="13">
        <f t="shared" si="52"/>
        <v>0.19639227642276422</v>
      </c>
      <c r="I63" s="13">
        <f t="shared" si="52"/>
        <v>0.19878797544055499</v>
      </c>
      <c r="J63" s="13">
        <f t="shared" si="52"/>
        <v>0.20862081756806886</v>
      </c>
      <c r="K63" s="13">
        <f t="shared" si="52"/>
        <v>0.21262704449081241</v>
      </c>
      <c r="L63" s="13">
        <f t="shared" si="52"/>
        <v>0.22545833954389624</v>
      </c>
      <c r="M63" s="13">
        <f t="shared" si="52"/>
        <v>0.22432802292855483</v>
      </c>
      <c r="N63" s="13">
        <f t="shared" si="52"/>
        <v>0.22835577218843905</v>
      </c>
      <c r="O63" s="13">
        <f t="shared" si="52"/>
        <v>0.22404663278814535</v>
      </c>
      <c r="P63" s="13">
        <f t="shared" si="52"/>
        <v>0.23741999015263421</v>
      </c>
      <c r="Q63" s="13">
        <f t="shared" si="52"/>
        <v>0.23526517414683867</v>
      </c>
      <c r="R63" s="13">
        <f t="shared" si="52"/>
        <v>0.2437376555788946</v>
      </c>
      <c r="S63" s="13">
        <f t="shared" si="52"/>
        <v>0.25294325489364711</v>
      </c>
      <c r="T63" s="13">
        <f t="shared" si="52"/>
        <v>0.25673235455758814</v>
      </c>
      <c r="U63" s="13">
        <f t="shared" si="52"/>
        <v>0.25989423610943424</v>
      </c>
      <c r="V63" s="13">
        <f t="shared" si="52"/>
        <v>0.26407951309397509</v>
      </c>
      <c r="W63" s="13">
        <f t="shared" si="52"/>
        <v>0.2611815771423891</v>
      </c>
      <c r="X63" s="13">
        <f t="shared" si="52"/>
        <v>0.25850346190128687</v>
      </c>
      <c r="Y63" s="13">
        <f t="shared" si="52"/>
        <v>0.25532625817435445</v>
      </c>
      <c r="Z63" s="13">
        <f t="shared" si="52"/>
        <v>0.25746832914859619</v>
      </c>
      <c r="AA63" s="13">
        <f t="shared" si="52"/>
        <v>0.25861573165822083</v>
      </c>
      <c r="AB63" s="13">
        <f t="shared" si="52"/>
        <v>0.2610490542912059</v>
      </c>
      <c r="AC63" s="13">
        <f t="shared" si="52"/>
        <v>0.26696534331894078</v>
      </c>
      <c r="AD63" s="13">
        <f t="shared" si="52"/>
        <v>0.25274296664349061</v>
      </c>
      <c r="AE63" s="13">
        <f t="shared" si="52"/>
        <v>0.24841899843000306</v>
      </c>
      <c r="AF63" s="13">
        <f t="shared" si="52"/>
        <v>0.23947302375760654</v>
      </c>
      <c r="AG63" s="13">
        <f t="shared" si="52"/>
        <v>0.23506160090644407</v>
      </c>
      <c r="AH63" s="13">
        <f t="shared" si="52"/>
        <v>0.23437633409507549</v>
      </c>
      <c r="AI63" s="13">
        <f t="shared" si="52"/>
        <v>0.24276069681475088</v>
      </c>
      <c r="AJ63" s="13">
        <f t="shared" si="52"/>
        <v>0.23768934380422954</v>
      </c>
      <c r="AK63" s="13">
        <f t="shared" si="52"/>
        <v>0.23095996682531583</v>
      </c>
      <c r="AL63" s="13">
        <f t="shared" si="52"/>
        <v>0.21793756302727699</v>
      </c>
      <c r="AM63" s="13">
        <f t="shared" si="52"/>
        <v>0.21149880485976549</v>
      </c>
      <c r="AN63" s="13">
        <f t="shared" si="52"/>
        <v>0.21039898955904074</v>
      </c>
      <c r="AO63" s="13">
        <f t="shared" si="52"/>
        <v>0.21084684923569472</v>
      </c>
      <c r="AP63" s="13">
        <f t="shared" si="52"/>
        <v>0.21712230266255289</v>
      </c>
      <c r="AQ63" s="13">
        <f t="shared" si="52"/>
        <v>0.22478450954642973</v>
      </c>
      <c r="AR63" s="13">
        <f t="shared" si="52"/>
        <v>0.2302468807697361</v>
      </c>
      <c r="AS63" s="13">
        <f t="shared" si="52"/>
        <v>0.23242459275627259</v>
      </c>
      <c r="AT63" s="13">
        <f t="shared" si="52"/>
        <v>0.23036992594153186</v>
      </c>
      <c r="AU63" s="13">
        <f t="shared" si="52"/>
        <v>0.21934989296921351</v>
      </c>
      <c r="AV63" s="13">
        <f t="shared" si="52"/>
        <v>0.20559503869561752</v>
      </c>
      <c r="AW63" s="13">
        <f t="shared" si="52"/>
        <v>0.2027228492702991</v>
      </c>
      <c r="AX63" s="13">
        <f t="shared" si="52"/>
        <v>0.19920083593742949</v>
      </c>
      <c r="AY63" s="13">
        <f t="shared" si="52"/>
        <v>0.19706436172506481</v>
      </c>
      <c r="AZ63" s="13">
        <f t="shared" si="52"/>
        <v>0.19360570307175948</v>
      </c>
      <c r="BA63" s="13">
        <f t="shared" si="52"/>
        <v>0.19736429429482741</v>
      </c>
      <c r="BB63" s="13">
        <f t="shared" si="52"/>
        <v>0.20645196748891328</v>
      </c>
      <c r="BC63" s="13">
        <f t="shared" si="52"/>
        <v>0.21351697738040087</v>
      </c>
      <c r="BD63" s="13">
        <f t="shared" si="52"/>
        <v>0.21349434403848655</v>
      </c>
      <c r="BE63" s="13">
        <f t="shared" si="52"/>
        <v>0.20785487606033143</v>
      </c>
      <c r="BF63" s="13">
        <f t="shared" si="52"/>
        <v>0.20860495036997151</v>
      </c>
      <c r="BG63" s="13">
        <f t="shared" si="52"/>
        <v>0.2118609006120237</v>
      </c>
      <c r="BH63" s="13">
        <f t="shared" si="52"/>
        <v>0.21613337070793728</v>
      </c>
      <c r="BI63" s="13">
        <f t="shared" si="52"/>
        <v>0.22270528760907524</v>
      </c>
      <c r="BJ63" s="13">
        <f t="shared" si="52"/>
        <v>0.23004800758231345</v>
      </c>
      <c r="BK63" s="13">
        <f t="shared" si="52"/>
        <v>0.23416416547044239</v>
      </c>
      <c r="BL63" s="13">
        <f t="shared" si="52"/>
        <v>0.21870491039659742</v>
      </c>
      <c r="BM63" s="13">
        <f t="shared" si="52"/>
        <v>0.21906250172280806</v>
      </c>
      <c r="BN63" s="13">
        <f t="shared" si="52"/>
        <v>0.22222400356787339</v>
      </c>
      <c r="BO63" s="13">
        <f t="shared" si="52"/>
        <v>0.22256564043347293</v>
      </c>
      <c r="BP63" s="13">
        <f t="shared" si="52"/>
        <v>0.21836160193463977</v>
      </c>
      <c r="BQ63" s="13">
        <f t="shared" ref="BQ63:BY63" si="53">SUM(BQ60:BQ62)</f>
        <v>0.21611618014062003</v>
      </c>
      <c r="BR63" s="13">
        <f t="shared" si="53"/>
        <v>0.2129140223577532</v>
      </c>
      <c r="BS63" s="13">
        <f t="shared" si="53"/>
        <v>0.21605824909841823</v>
      </c>
      <c r="BT63" s="13">
        <f t="shared" si="53"/>
        <v>0.22287159994462924</v>
      </c>
      <c r="BU63" s="13">
        <f t="shared" si="53"/>
        <v>0.22685720765740874</v>
      </c>
      <c r="BV63" s="13">
        <f t="shared" si="53"/>
        <v>0.23272188001895278</v>
      </c>
      <c r="BW63" s="13">
        <f t="shared" si="53"/>
        <v>0.23059738583296802</v>
      </c>
      <c r="BX63" s="13">
        <f t="shared" si="53"/>
        <v>0.24257129360006202</v>
      </c>
      <c r="BY63" s="13">
        <f t="shared" si="53"/>
        <v>0.24988026184763545</v>
      </c>
    </row>
    <row r="64" spans="1:77" x14ac:dyDescent="0.2">
      <c r="C64" s="9" t="s">
        <v>612</v>
      </c>
      <c r="D64" s="13">
        <f>D33</f>
        <v>0.22064272211720229</v>
      </c>
      <c r="E64" s="13">
        <f t="shared" ref="E64:BP64" si="54">E33</f>
        <v>0.21607683878037776</v>
      </c>
      <c r="F64" s="13">
        <f t="shared" si="54"/>
        <v>0.23303653669020571</v>
      </c>
      <c r="G64" s="13">
        <f t="shared" si="54"/>
        <v>0.22853629616617629</v>
      </c>
      <c r="H64" s="13">
        <f t="shared" si="54"/>
        <v>0.21235602981029814</v>
      </c>
      <c r="I64" s="13">
        <f t="shared" si="54"/>
        <v>0.22011801291763017</v>
      </c>
      <c r="J64" s="13">
        <f t="shared" si="54"/>
        <v>0.23035833518807033</v>
      </c>
      <c r="K64" s="13">
        <f t="shared" si="54"/>
        <v>0.23534360907316415</v>
      </c>
      <c r="L64" s="13">
        <f t="shared" si="54"/>
        <v>0.25088686838575047</v>
      </c>
      <c r="M64" s="13">
        <f t="shared" si="54"/>
        <v>0.26011515918304112</v>
      </c>
      <c r="N64" s="13">
        <f t="shared" si="54"/>
        <v>0.24118022856872443</v>
      </c>
      <c r="O64" s="13">
        <f t="shared" si="54"/>
        <v>0.2547721740615792</v>
      </c>
      <c r="P64" s="13">
        <f t="shared" si="54"/>
        <v>0.25165928114229441</v>
      </c>
      <c r="Q64" s="13">
        <f t="shared" si="54"/>
        <v>0.25877763328998699</v>
      </c>
      <c r="R64" s="13">
        <f t="shared" si="54"/>
        <v>0.25902122456657367</v>
      </c>
      <c r="S64" s="13">
        <f t="shared" si="54"/>
        <v>0.27380397145078084</v>
      </c>
      <c r="T64" s="13">
        <f t="shared" si="54"/>
        <v>0.27074664363664913</v>
      </c>
      <c r="U64" s="13">
        <f t="shared" si="54"/>
        <v>0.27863231352473866</v>
      </c>
      <c r="V64" s="13">
        <f t="shared" si="54"/>
        <v>0.27879836953487075</v>
      </c>
      <c r="W64" s="13">
        <f t="shared" si="54"/>
        <v>0.27409068108063839</v>
      </c>
      <c r="X64" s="13">
        <f t="shared" si="54"/>
        <v>0.28304825303027609</v>
      </c>
      <c r="Y64" s="13">
        <f t="shared" si="54"/>
        <v>0.28090343521774419</v>
      </c>
      <c r="Z64" s="13">
        <f t="shared" si="54"/>
        <v>0.27291143574526361</v>
      </c>
      <c r="AA64" s="13">
        <f t="shared" si="54"/>
        <v>0.27553726507633219</v>
      </c>
      <c r="AB64" s="13">
        <f t="shared" si="54"/>
        <v>0.28122788935624948</v>
      </c>
      <c r="AC64" s="13">
        <f t="shared" si="54"/>
        <v>0.29014940200985828</v>
      </c>
      <c r="AD64" s="13">
        <f t="shared" si="54"/>
        <v>0.24796079295901235</v>
      </c>
      <c r="AE64" s="13">
        <f t="shared" si="54"/>
        <v>0.26362742652561144</v>
      </c>
      <c r="AF64" s="13">
        <f t="shared" si="54"/>
        <v>0.25492899444927919</v>
      </c>
      <c r="AG64" s="13">
        <f t="shared" si="54"/>
        <v>0.24224430962523125</v>
      </c>
      <c r="AH64" s="13">
        <f t="shared" si="54"/>
        <v>0.24783907988247406</v>
      </c>
      <c r="AI64" s="13">
        <f t="shared" si="54"/>
        <v>0.25671027292648912</v>
      </c>
      <c r="AJ64" s="13">
        <f t="shared" si="54"/>
        <v>0.23444022863417549</v>
      </c>
      <c r="AK64" s="13">
        <f t="shared" si="54"/>
        <v>0.23732527402391509</v>
      </c>
      <c r="AL64" s="13">
        <f t="shared" si="54"/>
        <v>0.21671852325552798</v>
      </c>
      <c r="AM64" s="13">
        <f t="shared" si="54"/>
        <v>0.21154547897543244</v>
      </c>
      <c r="AN64" s="13">
        <f t="shared" si="54"/>
        <v>0.21093746906712385</v>
      </c>
      <c r="AO64" s="13">
        <f t="shared" si="54"/>
        <v>0.21684368693192699</v>
      </c>
      <c r="AP64" s="13">
        <f t="shared" si="54"/>
        <v>0.22192496813604945</v>
      </c>
      <c r="AQ64" s="13">
        <f t="shared" si="54"/>
        <v>0.23272212404684314</v>
      </c>
      <c r="AR64" s="13">
        <f t="shared" si="54"/>
        <v>0.24192149197539717</v>
      </c>
      <c r="AS64" s="13">
        <f t="shared" si="54"/>
        <v>0.2433078384807118</v>
      </c>
      <c r="AT64" s="13">
        <f t="shared" si="54"/>
        <v>0.23530166116304313</v>
      </c>
      <c r="AU64" s="13">
        <f t="shared" si="54"/>
        <v>0.21898560809490508</v>
      </c>
      <c r="AV64" s="13">
        <f t="shared" si="54"/>
        <v>0.19483959202149689</v>
      </c>
      <c r="AW64" s="13">
        <f t="shared" si="54"/>
        <v>0.20259910650946253</v>
      </c>
      <c r="AX64" s="13">
        <f t="shared" si="54"/>
        <v>0.20455267415431516</v>
      </c>
      <c r="AY64" s="13">
        <f t="shared" si="54"/>
        <v>0.19567168636695395</v>
      </c>
      <c r="AZ64" s="13">
        <f t="shared" si="54"/>
        <v>0.19391511451704355</v>
      </c>
      <c r="BA64" s="13">
        <f t="shared" si="54"/>
        <v>0.20615195251705751</v>
      </c>
      <c r="BB64" s="13">
        <f t="shared" si="54"/>
        <v>0.21292948817236845</v>
      </c>
      <c r="BC64" s="13">
        <f t="shared" si="54"/>
        <v>0.22418393261124658</v>
      </c>
      <c r="BD64" s="13">
        <f t="shared" si="54"/>
        <v>0.2209810167728514</v>
      </c>
      <c r="BE64" s="13">
        <f t="shared" si="54"/>
        <v>0.21255122560426848</v>
      </c>
      <c r="BF64" s="13">
        <f t="shared" si="54"/>
        <v>0.21142220417915134</v>
      </c>
      <c r="BG64" s="13">
        <f t="shared" si="54"/>
        <v>0.21841188390505034</v>
      </c>
      <c r="BH64" s="13">
        <f t="shared" si="54"/>
        <v>0.22398486894821637</v>
      </c>
      <c r="BI64" s="13">
        <f t="shared" si="54"/>
        <v>0.23182683665999154</v>
      </c>
      <c r="BJ64" s="13">
        <f t="shared" si="54"/>
        <v>0.2411108707297977</v>
      </c>
      <c r="BK64" s="13">
        <f t="shared" si="54"/>
        <v>0.24083859504712954</v>
      </c>
      <c r="BL64" s="13">
        <f t="shared" si="54"/>
        <v>0.21306357808370283</v>
      </c>
      <c r="BM64" s="13">
        <f t="shared" si="54"/>
        <v>0.21912164102543541</v>
      </c>
      <c r="BN64" s="13">
        <f t="shared" si="54"/>
        <v>0.23188019252136033</v>
      </c>
      <c r="BO64" s="13">
        <f t="shared" si="54"/>
        <v>0.22592354285035837</v>
      </c>
      <c r="BP64" s="13">
        <f t="shared" si="54"/>
        <v>0.22256150841445499</v>
      </c>
      <c r="BQ64" s="13">
        <f t="shared" ref="BQ64:BY64" si="55">BQ33</f>
        <v>0.22667500866373769</v>
      </c>
      <c r="BR64" s="13">
        <f t="shared" si="55"/>
        <v>0.22684258598855914</v>
      </c>
      <c r="BS64" s="13">
        <f t="shared" si="55"/>
        <v>0.22580746232648161</v>
      </c>
      <c r="BT64" s="13">
        <f t="shared" si="55"/>
        <v>0.23407634023755441</v>
      </c>
      <c r="BU64" s="13">
        <f t="shared" si="55"/>
        <v>0.23827341867705665</v>
      </c>
      <c r="BV64" s="13">
        <f t="shared" si="55"/>
        <v>0.24331411388497454</v>
      </c>
      <c r="BW64" s="13">
        <f t="shared" si="55"/>
        <v>0.24043071283854914</v>
      </c>
      <c r="BX64" s="13">
        <f t="shared" si="55"/>
        <v>0.24844671594225373</v>
      </c>
      <c r="BY64" s="13">
        <f t="shared" si="55"/>
        <v>0.26421625316586156</v>
      </c>
    </row>
    <row r="65" spans="1:77" x14ac:dyDescent="0.2">
      <c r="C65" s="9"/>
      <c r="D65" s="13"/>
    </row>
    <row r="66" spans="1:77" x14ac:dyDescent="0.2">
      <c r="A66" t="s">
        <v>604</v>
      </c>
      <c r="C66" s="9" t="s">
        <v>603</v>
      </c>
      <c r="D66" s="9">
        <f>D20/D3</f>
        <v>6.3894139886578452E-2</v>
      </c>
      <c r="E66" s="9">
        <f t="shared" ref="E66:BP66" si="56">E20/E3</f>
        <v>4.802423773609231E-2</v>
      </c>
      <c r="F66" s="9">
        <f t="shared" si="56"/>
        <v>3.6690205710776781E-2</v>
      </c>
      <c r="G66" s="9">
        <f t="shared" si="56"/>
        <v>3.9567871415396777E-2</v>
      </c>
      <c r="H66" s="9">
        <f t="shared" si="56"/>
        <v>2.8667005420054202E-2</v>
      </c>
      <c r="I66" s="9">
        <f t="shared" si="56"/>
        <v>3.5284267602264573E-2</v>
      </c>
      <c r="J66" s="9">
        <f t="shared" si="56"/>
        <v>4.0173603383040289E-2</v>
      </c>
      <c r="K66" s="9">
        <f t="shared" si="56"/>
        <v>2.6755064952547623E-2</v>
      </c>
      <c r="L66" s="9">
        <f t="shared" si="56"/>
        <v>2.4593829184677295E-2</v>
      </c>
      <c r="M66" s="9">
        <f t="shared" si="56"/>
        <v>2.711146685945932E-2</v>
      </c>
      <c r="N66" s="9">
        <f t="shared" si="56"/>
        <v>2.0088493481295697E-2</v>
      </c>
      <c r="O66" s="9">
        <f t="shared" si="56"/>
        <v>3.2390997992911126E-2</v>
      </c>
      <c r="P66" s="9">
        <f t="shared" si="56"/>
        <v>2.944362383062531E-2</v>
      </c>
      <c r="Q66" s="9">
        <f t="shared" si="56"/>
        <v>4.3844234351386499E-2</v>
      </c>
      <c r="R66" s="9">
        <f t="shared" si="56"/>
        <v>3.6711916481173779E-2</v>
      </c>
      <c r="S66" s="9">
        <f t="shared" si="56"/>
        <v>2.6499894000424001E-2</v>
      </c>
      <c r="T66" s="9">
        <f t="shared" si="56"/>
        <v>2.6641543011174794E-2</v>
      </c>
      <c r="U66" s="9">
        <f t="shared" si="56"/>
        <v>2.2734407070243646E-2</v>
      </c>
      <c r="V66" s="9">
        <f t="shared" si="56"/>
        <v>2.8287453235803225E-2</v>
      </c>
      <c r="W66" s="9">
        <f t="shared" si="56"/>
        <v>2.7507345188006099E-2</v>
      </c>
      <c r="X66" s="9">
        <f t="shared" si="56"/>
        <v>1.7781179360304718E-2</v>
      </c>
      <c r="Y66" s="9">
        <f t="shared" si="56"/>
        <v>3.3699820203980969E-2</v>
      </c>
      <c r="Z66" s="9">
        <f t="shared" si="56"/>
        <v>3.3054667884044736E-2</v>
      </c>
      <c r="AA66" s="9">
        <f t="shared" si="56"/>
        <v>3.0104737134714069E-2</v>
      </c>
      <c r="AB66" s="9">
        <f t="shared" si="56"/>
        <v>2.8641466336109641E-2</v>
      </c>
      <c r="AC66" s="9">
        <f t="shared" si="56"/>
        <v>2.9097092201291506E-2</v>
      </c>
      <c r="AD66" s="9">
        <f t="shared" si="56"/>
        <v>4.7372348182943579E-2</v>
      </c>
      <c r="AE66" s="9">
        <f t="shared" si="56"/>
        <v>3.0556248441007731E-2</v>
      </c>
      <c r="AF66" s="9">
        <f t="shared" si="56"/>
        <v>3.3069649649453893E-2</v>
      </c>
      <c r="AG66" s="9">
        <f t="shared" si="56"/>
        <v>4.2316021972663251E-2</v>
      </c>
      <c r="AH66" s="9">
        <f t="shared" si="56"/>
        <v>2.7048542226463426E-2</v>
      </c>
      <c r="AI66" s="9">
        <f t="shared" si="56"/>
        <v>2.0736215330809927E-2</v>
      </c>
      <c r="AJ66" s="9">
        <f t="shared" si="56"/>
        <v>2.8228281223957569E-2</v>
      </c>
      <c r="AK66" s="9">
        <f t="shared" si="56"/>
        <v>3.0572246236704098E-2</v>
      </c>
      <c r="AL66" s="9">
        <f t="shared" si="56"/>
        <v>2.8451435177214258E-2</v>
      </c>
      <c r="AM66" s="9">
        <f t="shared" si="56"/>
        <v>2.1552126500997131E-2</v>
      </c>
      <c r="AN66" s="9">
        <f t="shared" si="56"/>
        <v>2.0386992552353274E-2</v>
      </c>
      <c r="AO66" s="9">
        <f t="shared" si="56"/>
        <v>1.3406645748321866E-2</v>
      </c>
      <c r="AP66" s="9">
        <f t="shared" si="56"/>
        <v>6.7992004514108345E-4</v>
      </c>
      <c r="AQ66" s="9">
        <f t="shared" si="56"/>
        <v>1.9844036251033545E-3</v>
      </c>
      <c r="AR66" s="9">
        <f t="shared" si="56"/>
        <v>-2.5072182814322433E-4</v>
      </c>
      <c r="AS66" s="9">
        <f t="shared" si="56"/>
        <v>1.1646382787272695E-2</v>
      </c>
      <c r="AT66" s="9">
        <f t="shared" si="56"/>
        <v>1.775937638831003E-2</v>
      </c>
      <c r="AU66" s="9">
        <f t="shared" si="56"/>
        <v>3.1532746292384589E-2</v>
      </c>
      <c r="AV66" s="9">
        <f t="shared" si="56"/>
        <v>3.6776377943104004E-2</v>
      </c>
      <c r="AW66" s="9">
        <f t="shared" si="56"/>
        <v>2.7371729186425251E-2</v>
      </c>
      <c r="AX66" s="9">
        <f t="shared" si="56"/>
        <v>3.1277882707734635E-2</v>
      </c>
      <c r="AY66" s="9">
        <f t="shared" si="56"/>
        <v>2.6680433709770926E-2</v>
      </c>
      <c r="AZ66" s="9">
        <f t="shared" si="56"/>
        <v>3.2919057192385075E-2</v>
      </c>
      <c r="BA66" s="9">
        <f t="shared" si="56"/>
        <v>2.7503594951090914E-2</v>
      </c>
      <c r="BB66" s="9">
        <f t="shared" si="56"/>
        <v>2.9117080026466829E-2</v>
      </c>
      <c r="BC66" s="9">
        <f t="shared" si="56"/>
        <v>2.7093471122728825E-2</v>
      </c>
      <c r="BD66" s="9">
        <f t="shared" si="56"/>
        <v>2.8567806527109607E-2</v>
      </c>
      <c r="BE66" s="9">
        <f t="shared" si="56"/>
        <v>3.4215901082547302E-2</v>
      </c>
      <c r="BF66" s="9">
        <f t="shared" si="56"/>
        <v>2.8047435832966407E-2</v>
      </c>
      <c r="BG66" s="9">
        <f t="shared" si="56"/>
        <v>2.449913997437822E-2</v>
      </c>
      <c r="BH66" s="9">
        <f t="shared" si="56"/>
        <v>1.9357779722012226E-2</v>
      </c>
      <c r="BI66" s="9">
        <f t="shared" si="56"/>
        <v>2.2315817268177763E-2</v>
      </c>
      <c r="BJ66" s="9">
        <f t="shared" si="56"/>
        <v>2.4328821032678125E-2</v>
      </c>
      <c r="BK66" s="9">
        <f t="shared" si="56"/>
        <v>2.4372860598881739E-2</v>
      </c>
      <c r="BL66" s="9">
        <f t="shared" si="56"/>
        <v>4.3063960231808973E-2</v>
      </c>
      <c r="BM66" s="9">
        <f t="shared" si="56"/>
        <v>4.1814494040712899E-2</v>
      </c>
      <c r="BN66" s="9">
        <f t="shared" si="56"/>
        <v>3.7152716544021018E-2</v>
      </c>
      <c r="BO66" s="9">
        <f t="shared" si="56"/>
        <v>3.851390556509849E-2</v>
      </c>
      <c r="BP66" s="9">
        <f t="shared" si="56"/>
        <v>2.8586475469844465E-2</v>
      </c>
      <c r="BQ66" s="9">
        <f t="shared" ref="BQ66:BY66" si="57">BQ20/BQ3</f>
        <v>3.1780683004886581E-2</v>
      </c>
      <c r="BR66" s="9">
        <f t="shared" si="57"/>
        <v>2.8932893989898258E-2</v>
      </c>
      <c r="BS66" s="9">
        <f t="shared" si="57"/>
        <v>2.7083037729692422E-2</v>
      </c>
      <c r="BT66" s="9">
        <f t="shared" si="57"/>
        <v>2.5151028929472817E-2</v>
      </c>
      <c r="BU66" s="9">
        <f t="shared" si="57"/>
        <v>2.5818070110260796E-2</v>
      </c>
      <c r="BV66" s="9">
        <f t="shared" si="57"/>
        <v>2.8058753669027561E-2</v>
      </c>
      <c r="BW66" s="9">
        <f t="shared" si="57"/>
        <v>7.24892917174325E-2</v>
      </c>
      <c r="BX66" s="9">
        <f t="shared" si="57"/>
        <v>4.8697143779789766E-2</v>
      </c>
      <c r="BY66" s="9">
        <f t="shared" si="57"/>
        <v>3.803088334927316E-2</v>
      </c>
    </row>
    <row r="67" spans="1:77" x14ac:dyDescent="0.2">
      <c r="C67" s="9" t="s">
        <v>605</v>
      </c>
      <c r="D67" s="9">
        <f>D22/D3</f>
        <v>-2.4423440453686201E-2</v>
      </c>
      <c r="E67" s="9">
        <f t="shared" ref="E67:BP67" si="58">E22/E3</f>
        <v>-9.1536130986914193E-3</v>
      </c>
      <c r="F67" s="9">
        <f t="shared" si="58"/>
        <v>-2.5739433016067955E-2</v>
      </c>
      <c r="G67" s="9">
        <f t="shared" si="58"/>
        <v>-2.8325501734662511E-2</v>
      </c>
      <c r="H67" s="9">
        <f t="shared" si="58"/>
        <v>-1.2406842818428184E-2</v>
      </c>
      <c r="I67" s="9">
        <f t="shared" si="58"/>
        <v>-1.4313053185551393E-2</v>
      </c>
      <c r="J67" s="9">
        <f t="shared" si="58"/>
        <v>-1.6062022405222937E-2</v>
      </c>
      <c r="K67" s="9">
        <f t="shared" si="58"/>
        <v>-2.2615602073096857E-2</v>
      </c>
      <c r="L67" s="9">
        <f t="shared" si="58"/>
        <v>-2.6829631837829784E-2</v>
      </c>
      <c r="M67" s="9">
        <f t="shared" si="58"/>
        <v>-4.2474631413152934E-2</v>
      </c>
      <c r="N67" s="9">
        <f t="shared" si="58"/>
        <v>-1.8834441473629417E-2</v>
      </c>
      <c r="O67" s="9">
        <f t="shared" si="58"/>
        <v>-2.3871546312508003E-2</v>
      </c>
      <c r="P67" s="9">
        <f t="shared" si="58"/>
        <v>-2.3692762186115216E-2</v>
      </c>
      <c r="Q67" s="9">
        <f t="shared" si="58"/>
        <v>-3.4337328225494679E-2</v>
      </c>
      <c r="R67" s="9">
        <f t="shared" si="58"/>
        <v>-3.2761701727435179E-2</v>
      </c>
      <c r="S67" s="9">
        <f t="shared" si="58"/>
        <v>-3.291640166772667E-2</v>
      </c>
      <c r="T67" s="9">
        <f t="shared" si="58"/>
        <v>-2.0713930543560757E-2</v>
      </c>
      <c r="U67" s="9">
        <f t="shared" si="58"/>
        <v>-1.9872986743293172E-2</v>
      </c>
      <c r="V67" s="9">
        <f t="shared" si="58"/>
        <v>-2.0235635713886872E-2</v>
      </c>
      <c r="W67" s="9">
        <f t="shared" si="58"/>
        <v>-1.5038440670331582E-2</v>
      </c>
      <c r="X67" s="9">
        <f t="shared" si="58"/>
        <v>-2.5657227275154411E-2</v>
      </c>
      <c r="Y67" s="9">
        <f t="shared" si="58"/>
        <v>-3.2124616143454951E-2</v>
      </c>
      <c r="Z67" s="9">
        <f t="shared" si="58"/>
        <v>-2.4566309061858024E-2</v>
      </c>
      <c r="AA67" s="9">
        <f t="shared" si="58"/>
        <v>-2.5752937943726951E-2</v>
      </c>
      <c r="AB67" s="9">
        <f t="shared" si="58"/>
        <v>-2.5688737847850914E-2</v>
      </c>
      <c r="AC67" s="9">
        <f t="shared" si="58"/>
        <v>-4.4046845745290594E-2</v>
      </c>
      <c r="AD67" s="9">
        <f t="shared" si="58"/>
        <v>-1.2845732503518796E-2</v>
      </c>
      <c r="AE67" s="9">
        <f t="shared" si="58"/>
        <v>-2.7324549176118436E-2</v>
      </c>
      <c r="AF67" s="9">
        <f t="shared" si="58"/>
        <v>-2.7111506582313961E-2</v>
      </c>
      <c r="AG67" s="9">
        <f t="shared" si="58"/>
        <v>-2.0039298366392726E-2</v>
      </c>
      <c r="AH67" s="9">
        <f t="shared" si="58"/>
        <v>-2.4019989452801292E-2</v>
      </c>
      <c r="AI67" s="9">
        <f t="shared" si="58"/>
        <v>-3.292825995528699E-2</v>
      </c>
      <c r="AJ67" s="9">
        <f t="shared" si="58"/>
        <v>-2.3071266801964762E-2</v>
      </c>
      <c r="AK67" s="9">
        <f t="shared" si="58"/>
        <v>-3.5393155844222327E-2</v>
      </c>
      <c r="AL67" s="9">
        <f t="shared" si="58"/>
        <v>-2.0257889170376565E-2</v>
      </c>
      <c r="AM67" s="9">
        <f t="shared" si="58"/>
        <v>-8.9076842566793487E-3</v>
      </c>
      <c r="AN67" s="9">
        <f t="shared" si="58"/>
        <v>-6.7138364157325785E-3</v>
      </c>
      <c r="AO67" s="9">
        <f t="shared" si="58"/>
        <v>1.0475131230695954E-2</v>
      </c>
      <c r="AP67" s="9">
        <f t="shared" si="58"/>
        <v>4.3120015233947418E-3</v>
      </c>
      <c r="AQ67" s="9">
        <f t="shared" si="58"/>
        <v>1.1888047642980279E-2</v>
      </c>
      <c r="AR67" s="9">
        <f t="shared" si="58"/>
        <v>4.880049662979718E-3</v>
      </c>
      <c r="AS67" s="9">
        <f t="shared" si="58"/>
        <v>-4.5285160780829696E-3</v>
      </c>
      <c r="AT67" s="9">
        <f t="shared" si="58"/>
        <v>-2.3458718243481529E-3</v>
      </c>
      <c r="AU67" s="9">
        <f t="shared" si="58"/>
        <v>1.3397195183305143E-2</v>
      </c>
      <c r="AV67" s="9">
        <f t="shared" si="58"/>
        <v>3.4872022967834357E-2</v>
      </c>
      <c r="AW67" s="9">
        <f t="shared" si="58"/>
        <v>2.7972644374323553E-2</v>
      </c>
      <c r="AX67" s="9">
        <f t="shared" si="58"/>
        <v>2.6691061855593948E-2</v>
      </c>
      <c r="AY67" s="9">
        <f t="shared" si="58"/>
        <v>2.6119051383651712E-2</v>
      </c>
      <c r="AZ67" s="9">
        <f t="shared" si="58"/>
        <v>3.2837836687998008E-2</v>
      </c>
      <c r="BA67" s="9">
        <f t="shared" si="58"/>
        <v>2.3938971636871476E-2</v>
      </c>
      <c r="BB67" s="9">
        <f t="shared" si="58"/>
        <v>1.5588162446939648E-2</v>
      </c>
      <c r="BC67" s="9">
        <f t="shared" si="58"/>
        <v>8.3525803386345692E-4</v>
      </c>
      <c r="BD67" s="9">
        <f t="shared" si="58"/>
        <v>3.2180470680015605E-3</v>
      </c>
      <c r="BE67" s="9">
        <f t="shared" si="58"/>
        <v>1.2896224971328777E-2</v>
      </c>
      <c r="BF67" s="9">
        <f t="shared" si="58"/>
        <v>1.9561945855251783E-2</v>
      </c>
      <c r="BG67" s="9">
        <f t="shared" si="58"/>
        <v>2.0028532545705184E-2</v>
      </c>
      <c r="BH67" s="9">
        <f t="shared" si="58"/>
        <v>1.5615222789447906E-2</v>
      </c>
      <c r="BI67" s="9">
        <f t="shared" si="58"/>
        <v>2.8525807685627408E-3</v>
      </c>
      <c r="BJ67" s="9">
        <f t="shared" si="58"/>
        <v>-2.4472534717929705E-3</v>
      </c>
      <c r="BK67" s="9">
        <f t="shared" si="58"/>
        <v>1.1172567482106857E-3</v>
      </c>
      <c r="BL67" s="9">
        <f t="shared" si="58"/>
        <v>2.4807092668850075E-2</v>
      </c>
      <c r="BM67" s="9">
        <f t="shared" si="58"/>
        <v>1.882133365141591E-2</v>
      </c>
      <c r="BN67" s="9">
        <f t="shared" si="58"/>
        <v>2.5860280639671508E-3</v>
      </c>
      <c r="BO67" s="9">
        <f t="shared" si="58"/>
        <v>-1.9345998954425595E-3</v>
      </c>
      <c r="BP67" s="9">
        <f t="shared" si="58"/>
        <v>2.7791553899272148E-3</v>
      </c>
      <c r="BQ67" s="9">
        <f t="shared" ref="BQ67:BY67" si="59">BQ22/BQ3</f>
        <v>-5.2675524999244118E-3</v>
      </c>
      <c r="BR67" s="9">
        <f t="shared" si="59"/>
        <v>2.7073841719916741E-3</v>
      </c>
      <c r="BS67" s="9">
        <f t="shared" si="59"/>
        <v>3.3570129567272078E-3</v>
      </c>
      <c r="BT67" s="9">
        <f t="shared" si="59"/>
        <v>-2.6305456717228746E-3</v>
      </c>
      <c r="BU67" s="9">
        <f t="shared" si="59"/>
        <v>-9.6064580718705061E-3</v>
      </c>
      <c r="BV67" s="9">
        <f t="shared" si="59"/>
        <v>-4.2766862143019772E-3</v>
      </c>
      <c r="BW67" s="9">
        <f t="shared" si="59"/>
        <v>-1.7053004704396177E-2</v>
      </c>
      <c r="BX67" s="9">
        <f t="shared" si="59"/>
        <v>3.2804208274749627E-3</v>
      </c>
      <c r="BY67" s="9">
        <f t="shared" si="59"/>
        <v>-2.779402915851361E-2</v>
      </c>
    </row>
    <row r="68" spans="1:77" x14ac:dyDescent="0.2">
      <c r="C68" s="9" t="s">
        <v>606</v>
      </c>
      <c r="D68" s="9">
        <f>D23/D3</f>
        <v>-2.0415879017013236E-2</v>
      </c>
      <c r="E68" s="9">
        <f t="shared" ref="E68:BP68" si="60">E23/E3</f>
        <v>-1.3923805840263006E-2</v>
      </c>
      <c r="F68" s="9">
        <f t="shared" si="60"/>
        <v>-5.1683553372223927E-3</v>
      </c>
      <c r="G68" s="9">
        <f t="shared" si="60"/>
        <v>-1.0715383601949848E-2</v>
      </c>
      <c r="H68" s="9">
        <f t="shared" si="60"/>
        <v>-5.7588075880758809E-3</v>
      </c>
      <c r="I68" s="9">
        <f t="shared" si="60"/>
        <v>-4.8640459293517258E-3</v>
      </c>
      <c r="J68" s="9">
        <f t="shared" si="60"/>
        <v>-1.212997996884042E-2</v>
      </c>
      <c r="K68" s="9">
        <f t="shared" si="60"/>
        <v>-1.8879989230665681E-2</v>
      </c>
      <c r="L68" s="9">
        <f t="shared" si="60"/>
        <v>-1.4279326278133849E-2</v>
      </c>
      <c r="M68" s="9">
        <f t="shared" si="60"/>
        <v>9.4761031784967344E-3</v>
      </c>
      <c r="N68" s="9">
        <f t="shared" si="60"/>
        <v>1.4670042353831958E-2</v>
      </c>
      <c r="O68" s="9">
        <f t="shared" si="60"/>
        <v>1.1807661100909595E-2</v>
      </c>
      <c r="P68" s="9">
        <f t="shared" si="60"/>
        <v>1.1462333825701625E-2</v>
      </c>
      <c r="Q68" s="9">
        <f t="shared" si="60"/>
        <v>1.7572839419393387E-3</v>
      </c>
      <c r="R68" s="9">
        <f t="shared" si="60"/>
        <v>3.8875129322506821E-3</v>
      </c>
      <c r="S68" s="9">
        <f t="shared" si="60"/>
        <v>8.3527665889336442E-3</v>
      </c>
      <c r="T68" s="9">
        <f t="shared" si="60"/>
        <v>5.600481536730261E-3</v>
      </c>
      <c r="U68" s="9">
        <f t="shared" si="60"/>
        <v>2.1611571245744089E-3</v>
      </c>
      <c r="V68" s="9">
        <f t="shared" si="60"/>
        <v>-5.4274387179630351E-3</v>
      </c>
      <c r="W68" s="9">
        <f t="shared" si="60"/>
        <v>-1.4383260137383167E-2</v>
      </c>
      <c r="X68" s="9">
        <f t="shared" si="60"/>
        <v>-1.6019080504779024E-3</v>
      </c>
      <c r="Y68" s="9">
        <f t="shared" si="60"/>
        <v>-3.3413419465703516E-4</v>
      </c>
      <c r="Z68" s="9">
        <f t="shared" si="60"/>
        <v>-3.0030244236475688E-3</v>
      </c>
      <c r="AA68" s="9">
        <f t="shared" si="60"/>
        <v>2.198265670630787E-3</v>
      </c>
      <c r="AB68" s="9">
        <f t="shared" si="60"/>
        <v>-6.8525585670910054E-4</v>
      </c>
      <c r="AC68" s="9">
        <f t="shared" si="60"/>
        <v>9.5047953842038906E-4</v>
      </c>
      <c r="AD68" s="9">
        <f t="shared" si="60"/>
        <v>-2.9193304956841731E-2</v>
      </c>
      <c r="AE68" s="9">
        <f t="shared" si="60"/>
        <v>-1.6286883922938096E-2</v>
      </c>
      <c r="AF68" s="9">
        <f t="shared" si="60"/>
        <v>-1.1388266890911877E-2</v>
      </c>
      <c r="AG68" s="9">
        <f t="shared" si="60"/>
        <v>-1.796824577255712E-2</v>
      </c>
      <c r="AH68" s="9">
        <f t="shared" si="60"/>
        <v>-4.8190653172948952E-3</v>
      </c>
      <c r="AI68" s="9">
        <f t="shared" si="60"/>
        <v>-4.2853664475286093E-3</v>
      </c>
      <c r="AJ68" s="9">
        <f t="shared" si="60"/>
        <v>-2.4071296214594546E-2</v>
      </c>
      <c r="AK68" s="9">
        <f t="shared" si="60"/>
        <v>-2.8367426692309926E-2</v>
      </c>
      <c r="AL68" s="9">
        <f t="shared" si="60"/>
        <v>-2.5409216125144504E-2</v>
      </c>
      <c r="AM68" s="9">
        <f t="shared" si="60"/>
        <v>-2.7359517983678205E-2</v>
      </c>
      <c r="AN68" s="9">
        <f t="shared" si="60"/>
        <v>-2.9723276964559339E-2</v>
      </c>
      <c r="AO68" s="9">
        <f t="shared" si="60"/>
        <v>-3.1972904359952668E-2</v>
      </c>
      <c r="AP68" s="9">
        <f t="shared" si="60"/>
        <v>-2.0145259894180142E-2</v>
      </c>
      <c r="AQ68" s="9">
        <f t="shared" si="60"/>
        <v>-2.5643769286057834E-2</v>
      </c>
      <c r="AR68" s="9">
        <f t="shared" si="60"/>
        <v>-1.7820304657107811E-2</v>
      </c>
      <c r="AS68" s="9">
        <f t="shared" si="60"/>
        <v>-2.4341604448215832E-2</v>
      </c>
      <c r="AT68" s="9">
        <f t="shared" si="60"/>
        <v>-2.8628613041068791E-2</v>
      </c>
      <c r="AU68" s="9">
        <f t="shared" si="60"/>
        <v>-4.6012185859557575E-2</v>
      </c>
      <c r="AV68" s="9">
        <f t="shared" si="60"/>
        <v>-6.358619373287723E-2</v>
      </c>
      <c r="AW68" s="9">
        <f t="shared" si="60"/>
        <v>-5.4230688713219372E-2</v>
      </c>
      <c r="AX68" s="9">
        <f t="shared" si="60"/>
        <v>-5.1084609114705817E-2</v>
      </c>
      <c r="AY68" s="9">
        <f t="shared" si="60"/>
        <v>-3.905959277022613E-2</v>
      </c>
      <c r="AZ68" s="9">
        <f t="shared" si="60"/>
        <v>-3.6529115230236921E-2</v>
      </c>
      <c r="BA68" s="9">
        <f t="shared" si="60"/>
        <v>-2.3784373945924839E-2</v>
      </c>
      <c r="BB68" s="9">
        <f t="shared" si="60"/>
        <v>-1.6027134923008512E-2</v>
      </c>
      <c r="BC68" s="9">
        <f t="shared" si="60"/>
        <v>-1.3184903133739352E-2</v>
      </c>
      <c r="BD68" s="9">
        <f t="shared" si="60"/>
        <v>-1.3793394877129111E-2</v>
      </c>
      <c r="BE68" s="9">
        <f t="shared" si="60"/>
        <v>-3.1602899304648047E-2</v>
      </c>
      <c r="BF68" s="9">
        <f t="shared" si="60"/>
        <v>-4.0154758853131176E-2</v>
      </c>
      <c r="BG68" s="9">
        <f t="shared" si="60"/>
        <v>-3.5906289777285348E-2</v>
      </c>
      <c r="BH68" s="9">
        <f t="shared" si="60"/>
        <v>-3.3554466406743283E-2</v>
      </c>
      <c r="BI68" s="9">
        <f t="shared" si="60"/>
        <v>-2.4436856079400437E-2</v>
      </c>
      <c r="BJ68" s="9">
        <f t="shared" si="60"/>
        <v>-2.6361416738781063E-2</v>
      </c>
      <c r="BK68" s="9">
        <f t="shared" si="60"/>
        <v>-3.2637850209297423E-2</v>
      </c>
      <c r="BL68" s="9">
        <f t="shared" si="60"/>
        <v>-7.17477905126052E-2</v>
      </c>
      <c r="BM68" s="9">
        <f t="shared" si="60"/>
        <v>-6.8867216729005171E-2</v>
      </c>
      <c r="BN68" s="9">
        <f t="shared" si="60"/>
        <v>-5.1547122989123909E-2</v>
      </c>
      <c r="BO68" s="9">
        <f t="shared" si="60"/>
        <v>-4.9809843336186641E-2</v>
      </c>
      <c r="BP68" s="9">
        <f t="shared" si="60"/>
        <v>-4.0840925944294088E-2</v>
      </c>
      <c r="BQ68" s="9">
        <f t="shared" ref="BQ68:BY68" si="61">BQ23/BQ3</f>
        <v>-3.9046593464867094E-2</v>
      </c>
      <c r="BR68" s="9">
        <f t="shared" si="61"/>
        <v>-3.6251746699465806E-2</v>
      </c>
      <c r="BS68" s="9">
        <f t="shared" si="61"/>
        <v>-3.6372563983547948E-2</v>
      </c>
      <c r="BT68" s="9">
        <f t="shared" si="61"/>
        <v>-2.9584170931926196E-2</v>
      </c>
      <c r="BU68" s="9">
        <f t="shared" si="61"/>
        <v>-2.2889968544064963E-2</v>
      </c>
      <c r="BV68" s="9">
        <f t="shared" si="61"/>
        <v>-3.0646507783158673E-2</v>
      </c>
      <c r="BW68" s="9">
        <f t="shared" si="61"/>
        <v>-8.9840851278263481E-2</v>
      </c>
      <c r="BX68" s="9">
        <f t="shared" si="61"/>
        <v>-6.4776721161831696E-2</v>
      </c>
      <c r="BY68" s="9">
        <f t="shared" si="61"/>
        <v>-4.8045312554469491E-2</v>
      </c>
    </row>
    <row r="69" spans="1:77" x14ac:dyDescent="0.2">
      <c r="C69" s="9" t="s">
        <v>614</v>
      </c>
      <c r="D69" s="9">
        <f>D24/D3</f>
        <v>-2.6162570888468809E-2</v>
      </c>
      <c r="E69" s="9">
        <f t="shared" ref="E69:BP69" si="62">E24/E3</f>
        <v>-3.1264101076516469E-2</v>
      </c>
      <c r="F69" s="9">
        <f t="shared" si="62"/>
        <v>-9.7226486541807378E-3</v>
      </c>
      <c r="G69" s="9">
        <f t="shared" si="62"/>
        <v>-2.4153528610952528E-3</v>
      </c>
      <c r="H69" s="9">
        <f t="shared" si="62"/>
        <v>-1.139058265582656E-2</v>
      </c>
      <c r="I69" s="9">
        <f t="shared" si="62"/>
        <v>-1.9097360657044891E-2</v>
      </c>
      <c r="J69" s="9">
        <f t="shared" si="62"/>
        <v>-1.5876548705393574E-2</v>
      </c>
      <c r="K69" s="9">
        <f t="shared" si="62"/>
        <v>1.2553005317358821E-2</v>
      </c>
      <c r="L69" s="9">
        <f t="shared" si="62"/>
        <v>1.5590997167983307E-2</v>
      </c>
      <c r="M69" s="9">
        <f t="shared" si="62"/>
        <v>6.0678044875932761E-3</v>
      </c>
      <c r="N69" s="9">
        <f t="shared" si="62"/>
        <v>-1.2280245131675463E-2</v>
      </c>
      <c r="O69" s="9">
        <f t="shared" si="62"/>
        <v>-1.8127855831233719E-2</v>
      </c>
      <c r="P69" s="9">
        <f t="shared" si="62"/>
        <v>-1.4258985721319548E-2</v>
      </c>
      <c r="Q69" s="9">
        <f t="shared" si="62"/>
        <v>-7.6969036656943032E-3</v>
      </c>
      <c r="R69" s="9">
        <f t="shared" si="62"/>
        <v>-3.9502147537385963E-3</v>
      </c>
      <c r="S69" s="9">
        <f t="shared" si="62"/>
        <v>1.3002614656208043E-3</v>
      </c>
      <c r="T69" s="9">
        <f t="shared" si="62"/>
        <v>-8.6362565753317112E-3</v>
      </c>
      <c r="U69" s="9">
        <f t="shared" si="62"/>
        <v>-2.2456716489991069E-3</v>
      </c>
      <c r="V69" s="9">
        <f t="shared" si="62"/>
        <v>-4.3553520576246579E-4</v>
      </c>
      <c r="W69" s="9">
        <f t="shared" si="62"/>
        <v>3.8798972185538935E-3</v>
      </c>
      <c r="X69" s="9">
        <f t="shared" si="62"/>
        <v>1.1320150223377179E-2</v>
      </c>
      <c r="Y69" s="9">
        <f t="shared" si="62"/>
        <v>1.439959267450556E-3</v>
      </c>
      <c r="Z69" s="9">
        <f t="shared" si="62"/>
        <v>-1.9330632275736134E-3</v>
      </c>
      <c r="AA69" s="9">
        <f t="shared" si="62"/>
        <v>-1.7253829391578855E-3</v>
      </c>
      <c r="AB69" s="9">
        <f t="shared" si="62"/>
        <v>2.585030223683111E-3</v>
      </c>
      <c r="AC69" s="9">
        <f t="shared" si="62"/>
        <v>1.7825073554697951E-2</v>
      </c>
      <c r="AD69" s="9">
        <f t="shared" si="62"/>
        <v>-1.2040224524750291E-3</v>
      </c>
      <c r="AE69" s="9">
        <f t="shared" si="62"/>
        <v>1.7361671533168015E-2</v>
      </c>
      <c r="AF69" s="9">
        <f t="shared" si="62"/>
        <v>9.3739712588043946E-3</v>
      </c>
      <c r="AG69" s="9">
        <f t="shared" si="62"/>
        <v>-1.769860734621287E-3</v>
      </c>
      <c r="AH69" s="9">
        <f t="shared" si="62"/>
        <v>4.2866829060043696E-3</v>
      </c>
      <c r="AI69" s="9">
        <f t="shared" si="62"/>
        <v>1.9118135334351551E-2</v>
      </c>
      <c r="AJ69" s="9">
        <f t="shared" si="62"/>
        <v>2.0922183985803502E-2</v>
      </c>
      <c r="AK69" s="9">
        <f t="shared" si="62"/>
        <v>3.5231036760075697E-2</v>
      </c>
      <c r="AL69" s="9">
        <f t="shared" si="62"/>
        <v>1.9592259635487125E-2</v>
      </c>
      <c r="AM69" s="9">
        <f t="shared" si="62"/>
        <v>1.6152072755045755E-2</v>
      </c>
      <c r="AN69" s="9">
        <f t="shared" si="62"/>
        <v>1.7111242211514225E-2</v>
      </c>
      <c r="AO69" s="9">
        <f t="shared" si="62"/>
        <v>9.366606268628867E-3</v>
      </c>
      <c r="AP69" s="9">
        <f t="shared" si="62"/>
        <v>1.6381166448399095E-2</v>
      </c>
      <c r="AQ69" s="9">
        <f t="shared" si="62"/>
        <v>1.3357976254167949E-2</v>
      </c>
      <c r="AR69" s="9">
        <f t="shared" si="62"/>
        <v>1.4511779412929826E-2</v>
      </c>
      <c r="AS69" s="9">
        <f t="shared" si="62"/>
        <v>1.8150132979480725E-2</v>
      </c>
      <c r="AT69" s="9">
        <f t="shared" si="62"/>
        <v>1.4031263024351818E-2</v>
      </c>
      <c r="AU69" s="9">
        <f t="shared" si="62"/>
        <v>2.1326580505630945E-3</v>
      </c>
      <c r="AV69" s="9">
        <f t="shared" si="62"/>
        <v>-8.7784197618636945E-3</v>
      </c>
      <c r="AW69" s="9">
        <f t="shared" si="62"/>
        <v>-1.7730812032203632E-3</v>
      </c>
      <c r="AX69" s="9">
        <f t="shared" si="62"/>
        <v>-6.8777687759640086E-3</v>
      </c>
      <c r="AY69" s="9">
        <f t="shared" si="62"/>
        <v>-1.3662432741925438E-2</v>
      </c>
      <c r="AZ69" s="9">
        <f t="shared" si="62"/>
        <v>-2.9296622696721866E-2</v>
      </c>
      <c r="BA69" s="9">
        <f t="shared" si="62"/>
        <v>-2.7731423127222807E-2</v>
      </c>
      <c r="BB69" s="9">
        <f t="shared" si="62"/>
        <v>-2.8530355838940639E-2</v>
      </c>
      <c r="BC69" s="9">
        <f t="shared" si="62"/>
        <v>-1.4701894040586101E-2</v>
      </c>
      <c r="BD69" s="9">
        <f t="shared" si="62"/>
        <v>-1.7996359381094784E-2</v>
      </c>
      <c r="BE69" s="9">
        <f t="shared" si="62"/>
        <v>-1.5677380876656113E-2</v>
      </c>
      <c r="BF69" s="9">
        <f t="shared" si="62"/>
        <v>-7.7728976994675802E-3</v>
      </c>
      <c r="BG69" s="9">
        <f t="shared" si="62"/>
        <v>-9.1002506427451807E-3</v>
      </c>
      <c r="BH69" s="9">
        <f t="shared" si="62"/>
        <v>-1.5023458226801555E-3</v>
      </c>
      <c r="BI69" s="9">
        <f t="shared" si="62"/>
        <v>-8.4138146720695432E-4</v>
      </c>
      <c r="BJ69" s="9">
        <f t="shared" si="62"/>
        <v>4.545267235340174E-3</v>
      </c>
      <c r="BK69" s="9">
        <f t="shared" si="62"/>
        <v>6.575552856382819E-3</v>
      </c>
      <c r="BL69" s="9">
        <f t="shared" si="62"/>
        <v>3.7016724660223856E-3</v>
      </c>
      <c r="BM69" s="9">
        <f t="shared" si="62"/>
        <v>8.0223967555577164E-3</v>
      </c>
      <c r="BN69" s="9">
        <f t="shared" si="62"/>
        <v>1.1887081470814999E-2</v>
      </c>
      <c r="BO69" s="9">
        <f t="shared" si="62"/>
        <v>1.3234367609407105E-2</v>
      </c>
      <c r="BP69" s="9">
        <f t="shared" si="62"/>
        <v>9.5853466150888685E-3</v>
      </c>
      <c r="BQ69" s="9">
        <f t="shared" ref="BQ69:BY69" si="63">BQ24/BQ3</f>
        <v>1.2800468888459902E-2</v>
      </c>
      <c r="BR69" s="9">
        <f t="shared" si="63"/>
        <v>4.900310766946624E-3</v>
      </c>
      <c r="BS69" s="9">
        <f t="shared" si="63"/>
        <v>6.2140547837658431E-3</v>
      </c>
      <c r="BT69" s="9">
        <f t="shared" si="63"/>
        <v>7.1285480589332777E-3</v>
      </c>
      <c r="BU69" s="9">
        <f t="shared" si="63"/>
        <v>6.7075528941237406E-3</v>
      </c>
      <c r="BV69" s="9">
        <f t="shared" si="63"/>
        <v>7.0305849727297157E-3</v>
      </c>
      <c r="BW69" s="9">
        <f t="shared" si="63"/>
        <v>3.3474384683618137E-2</v>
      </c>
      <c r="BX69" s="9">
        <f t="shared" si="63"/>
        <v>1.2029808346368957E-2</v>
      </c>
      <c r="BY69" s="9">
        <f t="shared" si="63"/>
        <v>3.6996057735008858E-2</v>
      </c>
    </row>
    <row r="70" spans="1:77" x14ac:dyDescent="0.2">
      <c r="C70" s="9" t="s">
        <v>615</v>
      </c>
      <c r="D70" s="9">
        <f>D25/D3</f>
        <v>-2.790170132325142E-2</v>
      </c>
      <c r="E70" s="9">
        <f t="shared" ref="E70:BP70" si="64">E25/E3</f>
        <v>-3.3907045703603429E-2</v>
      </c>
      <c r="F70" s="9">
        <f t="shared" si="64"/>
        <v>-1.2025381230170912E-2</v>
      </c>
      <c r="G70" s="9">
        <f t="shared" si="64"/>
        <v>-4.6550436959290325E-3</v>
      </c>
      <c r="H70" s="9">
        <f t="shared" si="64"/>
        <v>-1.3296070460704607E-2</v>
      </c>
      <c r="I70" s="9">
        <f t="shared" si="64"/>
        <v>-2.1011083645642293E-2</v>
      </c>
      <c r="J70" s="9">
        <f t="shared" si="64"/>
        <v>-1.7694190963721344E-2</v>
      </c>
      <c r="K70" s="9">
        <f t="shared" si="64"/>
        <v>1.0533755132260887E-2</v>
      </c>
      <c r="L70" s="9">
        <f t="shared" si="64"/>
        <v>1.4130272767923684E-2</v>
      </c>
      <c r="M70" s="9">
        <f t="shared" si="64"/>
        <v>5.060807147099073E-3</v>
      </c>
      <c r="N70" s="9">
        <f t="shared" si="64"/>
        <v>-1.3226699477083976E-2</v>
      </c>
      <c r="O70" s="9">
        <f t="shared" si="64"/>
        <v>-1.9152752273988983E-2</v>
      </c>
      <c r="P70" s="9">
        <f t="shared" si="64"/>
        <v>-1.516494337764648E-2</v>
      </c>
      <c r="Q70" s="9">
        <f t="shared" si="64"/>
        <v>-8.8215653885354798E-3</v>
      </c>
      <c r="R70" s="9">
        <f t="shared" si="64"/>
        <v>-5.235602094240838E-3</v>
      </c>
      <c r="S70" s="9">
        <f t="shared" si="64"/>
        <v>3.5333192000565333E-4</v>
      </c>
      <c r="T70" s="9">
        <f t="shared" si="64"/>
        <v>-9.3690298605113714E-3</v>
      </c>
      <c r="U70" s="9">
        <f t="shared" si="64"/>
        <v>-2.897640837418202E-3</v>
      </c>
      <c r="V70" s="9">
        <f t="shared" si="64"/>
        <v>-1.083254229716902E-3</v>
      </c>
      <c r="W70" s="9">
        <f t="shared" si="64"/>
        <v>3.3373258397059878E-3</v>
      </c>
      <c r="X70" s="9">
        <f t="shared" si="64"/>
        <v>1.090187423241906E-2</v>
      </c>
      <c r="Y70" s="9">
        <f t="shared" si="64"/>
        <v>1.0024025839711053E-3</v>
      </c>
      <c r="Z70" s="9">
        <f t="shared" si="64"/>
        <v>-2.3396484820817163E-3</v>
      </c>
      <c r="AA70" s="9">
        <f t="shared" si="64"/>
        <v>-1.7573344750682167E-3</v>
      </c>
      <c r="AB70" s="9">
        <f t="shared" si="64"/>
        <v>2.7465946126633053E-3</v>
      </c>
      <c r="AC70" s="9">
        <f t="shared" si="64"/>
        <v>1.8044782392724772E-2</v>
      </c>
      <c r="AD70" s="9">
        <f t="shared" si="64"/>
        <v>-9.0301683935627185E-4</v>
      </c>
      <c r="AE70" s="9">
        <f t="shared" si="64"/>
        <v>1.7365339750267779E-2</v>
      </c>
      <c r="AF70" s="9">
        <f t="shared" si="64"/>
        <v>9.6119058561245328E-3</v>
      </c>
      <c r="AG70" s="9">
        <f t="shared" si="64"/>
        <v>-1.698148387189306E-3</v>
      </c>
      <c r="AH70" s="9">
        <f t="shared" si="64"/>
        <v>4.2992390949499011E-3</v>
      </c>
      <c r="AI70" s="9">
        <f t="shared" si="64"/>
        <v>1.9844168492817144E-2</v>
      </c>
      <c r="AJ70" s="9">
        <f t="shared" si="64"/>
        <v>2.1292783121072186E-2</v>
      </c>
      <c r="AK70" s="9">
        <f t="shared" si="64"/>
        <v>3.5946067246996102E-2</v>
      </c>
      <c r="AL70" s="9">
        <f t="shared" si="64"/>
        <v>2.0525370784858697E-2</v>
      </c>
      <c r="AM70" s="9">
        <f t="shared" si="64"/>
        <v>1.6710747775907669E-2</v>
      </c>
      <c r="AN70" s="9">
        <f t="shared" si="64"/>
        <v>1.7478147366531652E-2</v>
      </c>
      <c r="AO70" s="9">
        <f t="shared" si="64"/>
        <v>9.9509450083231435E-3</v>
      </c>
      <c r="AP70" s="9">
        <f t="shared" si="64"/>
        <v>1.7195434956068054E-2</v>
      </c>
      <c r="AQ70" s="9">
        <f t="shared" si="64"/>
        <v>1.4782510011186589E-2</v>
      </c>
      <c r="AR70" s="9">
        <f t="shared" si="64"/>
        <v>1.5234861165294884E-2</v>
      </c>
      <c r="AS70" s="9">
        <f t="shared" si="64"/>
        <v>1.6197679076186518E-2</v>
      </c>
      <c r="AT70" s="9">
        <f t="shared" si="64"/>
        <v>1.4754901736274912E-2</v>
      </c>
      <c r="AU70" s="9">
        <f t="shared" si="64"/>
        <v>2.9655618165790295E-3</v>
      </c>
      <c r="AV70" s="9">
        <f t="shared" si="64"/>
        <v>-7.8617026772166473E-3</v>
      </c>
      <c r="AW70" s="9">
        <f t="shared" si="64"/>
        <v>-4.2174245063214752E-3</v>
      </c>
      <c r="AX70" s="9">
        <f t="shared" si="64"/>
        <v>-6.4197433580158144E-3</v>
      </c>
      <c r="AY70" s="9">
        <f t="shared" si="64"/>
        <v>-1.3134589615944216E-2</v>
      </c>
      <c r="AZ70" s="9">
        <f t="shared" si="64"/>
        <v>-2.8310373714878895E-2</v>
      </c>
      <c r="BA70" s="9">
        <f t="shared" si="64"/>
        <v>-2.6999118275370295E-2</v>
      </c>
      <c r="BB70" s="9">
        <f t="shared" si="64"/>
        <v>-2.9047129940849351E-2</v>
      </c>
      <c r="BC70" s="9">
        <f t="shared" si="64"/>
        <v>-1.367456047504878E-2</v>
      </c>
      <c r="BD70" s="9">
        <f t="shared" si="64"/>
        <v>-1.8366922376804054E-2</v>
      </c>
      <c r="BE70" s="9">
        <f t="shared" si="64"/>
        <v>-1.5589210173135772E-2</v>
      </c>
      <c r="BF70" s="9">
        <f t="shared" si="64"/>
        <v>-1.2547633911542891E-2</v>
      </c>
      <c r="BG70" s="9">
        <f t="shared" si="64"/>
        <v>-8.8555350615222017E-3</v>
      </c>
      <c r="BH70" s="9">
        <f t="shared" si="64"/>
        <v>-1.5380215810023756E-3</v>
      </c>
      <c r="BI70" s="9">
        <f t="shared" si="64"/>
        <v>-4.2204343692696107E-4</v>
      </c>
      <c r="BJ70" s="9">
        <f t="shared" si="64"/>
        <v>4.8878106069971576E-3</v>
      </c>
      <c r="BK70" s="9">
        <f t="shared" si="64"/>
        <v>6.7702948232766843E-3</v>
      </c>
      <c r="BL70" s="9">
        <f t="shared" si="64"/>
        <v>3.865892868393356E-3</v>
      </c>
      <c r="BM70" s="9">
        <f t="shared" si="64"/>
        <v>8.0800325165928336E-3</v>
      </c>
      <c r="BN70" s="9">
        <f t="shared" si="64"/>
        <v>1.1805463451888364E-2</v>
      </c>
      <c r="BO70" s="9">
        <f t="shared" si="64"/>
        <v>1.1591800858290199E-2</v>
      </c>
      <c r="BP70" s="9">
        <f t="shared" si="64"/>
        <v>9.8073389728838695E-3</v>
      </c>
      <c r="BQ70" s="9">
        <f t="shared" ref="BQ70:BY70" si="65">BQ25/BQ3</f>
        <v>1.230274006693755E-2</v>
      </c>
      <c r="BR70" s="9">
        <f t="shared" si="65"/>
        <v>4.9548951252529087E-3</v>
      </c>
      <c r="BS70" s="9">
        <f t="shared" si="65"/>
        <v>6.0475469411121734E-3</v>
      </c>
      <c r="BT70" s="9">
        <f t="shared" si="65"/>
        <v>7.0915471683000745E-3</v>
      </c>
      <c r="BU70" s="9">
        <f t="shared" si="65"/>
        <v>6.8315317610161356E-3</v>
      </c>
      <c r="BV70" s="9">
        <f t="shared" si="65"/>
        <v>7.0227905326269106E-3</v>
      </c>
      <c r="BW70" s="9">
        <f t="shared" si="65"/>
        <v>3.3683200508060986E-2</v>
      </c>
      <c r="BX70" s="9">
        <f t="shared" si="65"/>
        <v>1.4789870022117263E-2</v>
      </c>
      <c r="BY70" s="9">
        <f t="shared" si="65"/>
        <v>3.9936841913809751E-2</v>
      </c>
    </row>
    <row r="71" spans="1:77" x14ac:dyDescent="0.2">
      <c r="C71" s="9" t="s">
        <v>616</v>
      </c>
      <c r="D71" s="9">
        <f>-D34</f>
        <v>-9.8298676748582326E-3</v>
      </c>
      <c r="E71" s="9">
        <f t="shared" ref="E71:BP71" si="66">-E34</f>
        <v>-2.33352671952556E-2</v>
      </c>
      <c r="F71" s="9">
        <f t="shared" si="66"/>
        <v>-6.1406202026404715E-3</v>
      </c>
      <c r="G71" s="9">
        <f t="shared" si="66"/>
        <v>-2.1957753282684038E-3</v>
      </c>
      <c r="H71" s="9">
        <f t="shared" si="66"/>
        <v>-9.2310298102981012E-3</v>
      </c>
      <c r="I71" s="9">
        <f t="shared" si="66"/>
        <v>-1.3356191691252689E-2</v>
      </c>
      <c r="J71" s="9">
        <f t="shared" si="66"/>
        <v>-1.2315453668669778E-2</v>
      </c>
      <c r="K71" s="9">
        <f t="shared" si="66"/>
        <v>1.0096250925489663E-2</v>
      </c>
      <c r="L71" s="9">
        <f t="shared" si="66"/>
        <v>1.0105827992249228E-2</v>
      </c>
      <c r="M71" s="9">
        <f t="shared" si="66"/>
        <v>1.2910222314028203E-3</v>
      </c>
      <c r="N71" s="9">
        <f t="shared" si="66"/>
        <v>-1.9213023211792829E-2</v>
      </c>
      <c r="O71" s="9">
        <f t="shared" si="66"/>
        <v>-2.4341290515437493E-2</v>
      </c>
      <c r="P71" s="9">
        <f t="shared" si="66"/>
        <v>-2.1467257508616444E-2</v>
      </c>
      <c r="Q71" s="9">
        <f t="shared" si="66"/>
        <v>-1.2142832038800826E-2</v>
      </c>
      <c r="R71" s="9">
        <f t="shared" si="66"/>
        <v>-6.9599021851584784E-3</v>
      </c>
      <c r="S71" s="9">
        <f t="shared" si="66"/>
        <v>-1.8373259840294084E-3</v>
      </c>
      <c r="T71" s="9">
        <f t="shared" si="66"/>
        <v>-1.1842139697992717E-2</v>
      </c>
      <c r="U71" s="9">
        <f t="shared" si="66"/>
        <v>-6.0367517446212543E-3</v>
      </c>
      <c r="V71" s="9">
        <f t="shared" si="66"/>
        <v>-3.7188006030487485E-3</v>
      </c>
      <c r="W71" s="9">
        <f t="shared" si="66"/>
        <v>-1.6686629198529963E-3</v>
      </c>
      <c r="X71" s="9">
        <f t="shared" si="66"/>
        <v>3.9869711478561169E-3</v>
      </c>
      <c r="Y71" s="9">
        <f t="shared" si="66"/>
        <v>-5.4336584512084509E-3</v>
      </c>
      <c r="Z71" s="9">
        <f t="shared" si="66"/>
        <v>-9.5440538689796905E-3</v>
      </c>
      <c r="AA71" s="9">
        <f t="shared" si="66"/>
        <v>-7.7578329190284316E-3</v>
      </c>
      <c r="AB71" s="9">
        <f t="shared" si="66"/>
        <v>-6.4402908159001777E-3</v>
      </c>
      <c r="AC71" s="9">
        <f t="shared" si="66"/>
        <v>1.0952007947728399E-2</v>
      </c>
      <c r="AD71" s="9">
        <f t="shared" si="66"/>
        <v>-9.7466465430989142E-3</v>
      </c>
      <c r="AE71" s="9">
        <f t="shared" si="66"/>
        <v>9.2952621307939437E-3</v>
      </c>
      <c r="AF71" s="9">
        <f t="shared" si="66"/>
        <v>1.6883578275593242E-3</v>
      </c>
      <c r="AG71" s="9">
        <f t="shared" si="66"/>
        <v>-1.0470002725069219E-2</v>
      </c>
      <c r="AH71" s="9">
        <f t="shared" si="66"/>
        <v>-3.9828231335225098E-3</v>
      </c>
      <c r="AI71" s="9">
        <f t="shared" si="66"/>
        <v>1.5377293755672108E-2</v>
      </c>
      <c r="AJ71" s="9">
        <f t="shared" si="66"/>
        <v>1.4712197417571104E-2</v>
      </c>
      <c r="AK71" s="9">
        <f t="shared" si="66"/>
        <v>2.4549948889825569E-2</v>
      </c>
      <c r="AL71" s="9">
        <f t="shared" si="66"/>
        <v>2.671741643505423E-3</v>
      </c>
      <c r="AM71" s="9">
        <f t="shared" si="66"/>
        <v>-1.2913172001188223E-3</v>
      </c>
      <c r="AN71" s="9">
        <f t="shared" si="66"/>
        <v>3.6782901691855183E-3</v>
      </c>
      <c r="AO71" s="9">
        <f t="shared" si="66"/>
        <v>1.2104159607952776E-3</v>
      </c>
      <c r="AP71" s="9">
        <f t="shared" si="66"/>
        <v>1.0980358254778427E-2</v>
      </c>
      <c r="AQ71" s="9">
        <f t="shared" si="66"/>
        <v>6.587658003815328E-3</v>
      </c>
      <c r="AR71" s="9">
        <f t="shared" si="66"/>
        <v>6.8547347814357619E-3</v>
      </c>
      <c r="AS71" s="9">
        <f t="shared" si="66"/>
        <v>7.8458842803256715E-3</v>
      </c>
      <c r="AT71" s="9">
        <f t="shared" si="66"/>
        <v>3.1391264123550055E-3</v>
      </c>
      <c r="AU71" s="9">
        <f t="shared" si="66"/>
        <v>-6.6950608453000644E-3</v>
      </c>
      <c r="AV71" s="9">
        <f t="shared" si="66"/>
        <v>-1.6800350926654745E-2</v>
      </c>
      <c r="AW71" s="9">
        <f t="shared" si="66"/>
        <v>-1.4944057253910802E-2</v>
      </c>
      <c r="AX71" s="9">
        <f t="shared" si="66"/>
        <v>-1.5997235430810646E-2</v>
      </c>
      <c r="AY71" s="9">
        <f t="shared" si="66"/>
        <v>-1.7819696454267699E-2</v>
      </c>
      <c r="AZ71" s="9">
        <f t="shared" si="66"/>
        <v>-3.0128939484536037E-2</v>
      </c>
      <c r="BA71" s="9">
        <f t="shared" si="66"/>
        <v>-2.7462171646339642E-2</v>
      </c>
      <c r="BB71" s="9">
        <f t="shared" si="66"/>
        <v>-2.3921501728409521E-2</v>
      </c>
      <c r="BC71" s="9">
        <f t="shared" si="66"/>
        <v>-1.3287027800227931E-2</v>
      </c>
      <c r="BD71" s="9">
        <f t="shared" si="66"/>
        <v>-1.5724223117930057E-2</v>
      </c>
      <c r="BE71" s="9">
        <f t="shared" si="66"/>
        <v>-1.9900757575280457E-2</v>
      </c>
      <c r="BF71" s="9">
        <f t="shared" si="66"/>
        <v>-1.4261044260443277E-2</v>
      </c>
      <c r="BG71" s="9">
        <f t="shared" si="66"/>
        <v>-1.0126647648881833E-2</v>
      </c>
      <c r="BH71" s="9">
        <f t="shared" si="66"/>
        <v>-8.5395307222074876E-4</v>
      </c>
      <c r="BI71" s="9">
        <f t="shared" si="66"/>
        <v>2.3331426923449499E-3</v>
      </c>
      <c r="BJ71" s="9">
        <f t="shared" si="66"/>
        <v>7.1424156261589745E-3</v>
      </c>
      <c r="BK71" s="9">
        <f t="shared" si="66"/>
        <v>1.1583131731898519E-2</v>
      </c>
      <c r="BL71" s="9">
        <f t="shared" si="66"/>
        <v>7.913564295386033E-3</v>
      </c>
      <c r="BM71" s="9">
        <f t="shared" si="66"/>
        <v>1.2911914013458719E-2</v>
      </c>
      <c r="BN71" s="9">
        <f t="shared" si="66"/>
        <v>1.9479014695615814E-2</v>
      </c>
      <c r="BO71" s="9">
        <f t="shared" si="66"/>
        <v>1.2960047950884825E-2</v>
      </c>
      <c r="BP71" s="9">
        <f t="shared" si="66"/>
        <v>1.0345788521578128E-2</v>
      </c>
      <c r="BQ71" s="9">
        <f t="shared" ref="BQ71:BY71" si="67">-BQ34</f>
        <v>1.1454275234734971E-2</v>
      </c>
      <c r="BR71" s="9">
        <f t="shared" si="67"/>
        <v>5.6644917832345855E-3</v>
      </c>
      <c r="BS71" s="9">
        <f t="shared" si="67"/>
        <v>6.0506801532051327E-3</v>
      </c>
      <c r="BT71" s="9">
        <f t="shared" si="67"/>
        <v>1.0645809192065972E-2</v>
      </c>
      <c r="BU71" s="9">
        <f t="shared" si="67"/>
        <v>1.0106181764020408E-2</v>
      </c>
      <c r="BV71" s="9">
        <f t="shared" si="67"/>
        <v>9.5736236146921044E-3</v>
      </c>
      <c r="BW71" s="9">
        <f t="shared" si="67"/>
        <v>2.1266856269134264E-2</v>
      </c>
      <c r="BX71" s="9">
        <f t="shared" si="67"/>
        <v>1.882325294010917E-2</v>
      </c>
      <c r="BY71" s="9">
        <f t="shared" si="67"/>
        <v>3.8770531682866712E-2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Métadonnées</vt:lpstr>
      <vt:lpstr>ou trouver</vt:lpstr>
      <vt:lpstr>T_7601</vt:lpstr>
      <vt:lpstr>T_7301</vt:lpstr>
      <vt:lpstr>T_7201</vt:lpstr>
      <vt:lpstr>T_7101</vt:lpstr>
      <vt:lpstr>T_2104 en niveau</vt:lpstr>
      <vt:lpstr>T_7401</vt:lpstr>
      <vt:lpstr>T_1101 en niveau</vt:lpstr>
      <vt:lpstr>T_6461</vt:lpstr>
      <vt:lpstr>T_1107 en niveau</vt:lpstr>
      <vt:lpstr>Essentiel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Adrien Auclert</cp:lastModifiedBy>
  <dcterms:created xsi:type="dcterms:W3CDTF">2023-09-27T11:53:08Z</dcterms:created>
  <dcterms:modified xsi:type="dcterms:W3CDTF">2024-04-16T00:17:09Z</dcterms:modified>
</cp:coreProperties>
</file>