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althpointcapital-my.sharepoint.com/personal/alex_wealthpointcapital_com/Documents/2_Investments/Funds/Global Equity Fund/ETF Allocation/"/>
    </mc:Choice>
  </mc:AlternateContent>
  <xr:revisionPtr revIDLastSave="1201" documentId="8_{9B7448B1-79C0-4B0E-A0F8-7FB00421314C}" xr6:coauthVersionLast="47" xr6:coauthVersionMax="47" xr10:uidLastSave="{3F6041E9-B848-475B-91B9-47B6F662B569}"/>
  <bookViews>
    <workbookView xWindow="-108" yWindow="-108" windowWidth="23256" windowHeight="12456" activeTab="6" xr2:uid="{00000000-000D-0000-FFFF-FFFF00000000}"/>
  </bookViews>
  <sheets>
    <sheet name="Real GDP QoQ Ann" sheetId="2" r:id="rId1"/>
    <sheet name="US CLI" sheetId="4" r:id="rId2"/>
    <sheet name="NFP" sheetId="5" r:id="rId3"/>
    <sheet name="PCE Index" sheetId="6" r:id="rId4"/>
    <sheet name="Core PCE Index" sheetId="8" r:id="rId5"/>
    <sheet name="US ISM Services" sheetId="7" r:id="rId6"/>
    <sheet name="Eco Data" sheetId="9" r:id="rId7"/>
    <sheet name="ETF Data" sheetId="10" r:id="rId8"/>
    <sheet name="Sheet1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6" i="2" l="1"/>
  <c r="C316" i="2"/>
  <c r="C315" i="2"/>
  <c r="C799" i="6"/>
  <c r="C14" i="6"/>
  <c r="F291" i="9"/>
  <c r="F292" i="9" s="1"/>
  <c r="F293" i="9" s="1"/>
  <c r="F294" i="9"/>
  <c r="F303" i="9"/>
  <c r="F304" i="9" s="1"/>
  <c r="F305" i="9" s="1"/>
  <c r="F306" i="9"/>
  <c r="F307" i="9" s="1"/>
  <c r="F308" i="9" s="1"/>
  <c r="L322" i="9" l="1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K322" i="9"/>
  <c r="K314" i="9"/>
  <c r="E308" i="9"/>
  <c r="E307" i="9"/>
  <c r="C798" i="8"/>
  <c r="C799" i="8"/>
  <c r="C798" i="6"/>
  <c r="C314" i="2"/>
  <c r="P206" i="10"/>
  <c r="J206" i="10"/>
  <c r="K206" i="10"/>
  <c r="L206" i="10"/>
  <c r="M206" i="10"/>
  <c r="N206" i="10"/>
  <c r="O206" i="10"/>
  <c r="I206" i="10"/>
  <c r="E206" i="10"/>
  <c r="F206" i="10"/>
  <c r="G206" i="10"/>
  <c r="B206" i="10"/>
  <c r="C206" i="10"/>
  <c r="D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B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B208" i="10"/>
  <c r="H209" i="10"/>
  <c r="C209" i="10"/>
  <c r="D209" i="10"/>
  <c r="E209" i="10"/>
  <c r="F209" i="10"/>
  <c r="G209" i="10"/>
  <c r="I209" i="10"/>
  <c r="J209" i="10"/>
  <c r="K209" i="10"/>
  <c r="L209" i="10"/>
  <c r="M209" i="10"/>
  <c r="N209" i="10"/>
  <c r="O209" i="10"/>
  <c r="P209" i="10"/>
  <c r="B209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222" i="10"/>
  <c r="G307" i="9" l="1"/>
  <c r="G308" i="9"/>
  <c r="AF200" i="10"/>
  <c r="AE200" i="10"/>
  <c r="AD200" i="10"/>
  <c r="AC200" i="10"/>
  <c r="AB200" i="10"/>
  <c r="AA200" i="10"/>
  <c r="Z200" i="10"/>
  <c r="Y200" i="10"/>
  <c r="X200" i="10"/>
  <c r="W200" i="10"/>
  <c r="V200" i="10"/>
  <c r="U200" i="10"/>
  <c r="T200" i="10"/>
  <c r="S200" i="10"/>
  <c r="AF199" i="10"/>
  <c r="AE199" i="10"/>
  <c r="AD199" i="10"/>
  <c r="AC199" i="10"/>
  <c r="AB199" i="10"/>
  <c r="AA199" i="10"/>
  <c r="Z199" i="10"/>
  <c r="Y199" i="10"/>
  <c r="X199" i="10"/>
  <c r="W199" i="10"/>
  <c r="V199" i="10"/>
  <c r="U199" i="10"/>
  <c r="T199" i="10"/>
  <c r="S199" i="10"/>
  <c r="AF198" i="10"/>
  <c r="AE198" i="10"/>
  <c r="AD198" i="10"/>
  <c r="AC198" i="10"/>
  <c r="AB198" i="10"/>
  <c r="AA198" i="10"/>
  <c r="Z198" i="10"/>
  <c r="Y198" i="10"/>
  <c r="X198" i="10"/>
  <c r="W198" i="10"/>
  <c r="V198" i="10"/>
  <c r="U198" i="10"/>
  <c r="T198" i="10"/>
  <c r="S198" i="10"/>
  <c r="AF197" i="10"/>
  <c r="AE197" i="10"/>
  <c r="AD197" i="10"/>
  <c r="AC197" i="10"/>
  <c r="AB197" i="10"/>
  <c r="AA197" i="10"/>
  <c r="Z197" i="10"/>
  <c r="Y197" i="10"/>
  <c r="X197" i="10"/>
  <c r="W197" i="10"/>
  <c r="V197" i="10"/>
  <c r="U197" i="10"/>
  <c r="T197" i="10"/>
  <c r="S197" i="10"/>
  <c r="AF196" i="10"/>
  <c r="AE196" i="10"/>
  <c r="AD196" i="10"/>
  <c r="AC196" i="10"/>
  <c r="AB196" i="10"/>
  <c r="AA196" i="10"/>
  <c r="Z196" i="10"/>
  <c r="Y196" i="10"/>
  <c r="X196" i="10"/>
  <c r="W196" i="10"/>
  <c r="V196" i="10"/>
  <c r="U196" i="10"/>
  <c r="T196" i="10"/>
  <c r="S196" i="10"/>
  <c r="AF195" i="10"/>
  <c r="AE195" i="10"/>
  <c r="AD195" i="10"/>
  <c r="AC195" i="10"/>
  <c r="AB195" i="10"/>
  <c r="AA195" i="10"/>
  <c r="Z195" i="10"/>
  <c r="Y195" i="10"/>
  <c r="X195" i="10"/>
  <c r="W195" i="10"/>
  <c r="V195" i="10"/>
  <c r="U195" i="10"/>
  <c r="T195" i="10"/>
  <c r="S195" i="10"/>
  <c r="AF194" i="10"/>
  <c r="AE194" i="10"/>
  <c r="AD194" i="10"/>
  <c r="AC194" i="10"/>
  <c r="AB194" i="10"/>
  <c r="AA194" i="10"/>
  <c r="Z194" i="10"/>
  <c r="Y194" i="10"/>
  <c r="X194" i="10"/>
  <c r="W194" i="10"/>
  <c r="V194" i="10"/>
  <c r="U194" i="10"/>
  <c r="T194" i="10"/>
  <c r="S194" i="10"/>
  <c r="AF193" i="10"/>
  <c r="AE193" i="10"/>
  <c r="AD193" i="10"/>
  <c r="AC193" i="10"/>
  <c r="AB193" i="10"/>
  <c r="AA193" i="10"/>
  <c r="Z193" i="10"/>
  <c r="Y193" i="10"/>
  <c r="X193" i="10"/>
  <c r="W193" i="10"/>
  <c r="V193" i="10"/>
  <c r="U193" i="10"/>
  <c r="T193" i="10"/>
  <c r="S193" i="10"/>
  <c r="AF192" i="10"/>
  <c r="AE192" i="10"/>
  <c r="AD192" i="10"/>
  <c r="AC192" i="10"/>
  <c r="AB192" i="10"/>
  <c r="AA192" i="10"/>
  <c r="Z192" i="10"/>
  <c r="Y192" i="10"/>
  <c r="X192" i="10"/>
  <c r="W192" i="10"/>
  <c r="V192" i="10"/>
  <c r="U192" i="10"/>
  <c r="T192" i="10"/>
  <c r="S192" i="10"/>
  <c r="AF191" i="10"/>
  <c r="AE191" i="10"/>
  <c r="AD191" i="10"/>
  <c r="AC191" i="10"/>
  <c r="AB191" i="10"/>
  <c r="AA191" i="10"/>
  <c r="Z191" i="10"/>
  <c r="Y191" i="10"/>
  <c r="X191" i="10"/>
  <c r="W191" i="10"/>
  <c r="V191" i="10"/>
  <c r="U191" i="10"/>
  <c r="T191" i="10"/>
  <c r="S191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AF189" i="10"/>
  <c r="AE189" i="10"/>
  <c r="AD189" i="10"/>
  <c r="AC189" i="10"/>
  <c r="AB189" i="10"/>
  <c r="AA189" i="10"/>
  <c r="Z189" i="10"/>
  <c r="Y189" i="10"/>
  <c r="X189" i="10"/>
  <c r="W189" i="10"/>
  <c r="V189" i="10"/>
  <c r="U189" i="10"/>
  <c r="T189" i="10"/>
  <c r="S189" i="10"/>
  <c r="AF188" i="10"/>
  <c r="AE188" i="10"/>
  <c r="AD188" i="10"/>
  <c r="AC188" i="10"/>
  <c r="AB188" i="10"/>
  <c r="AA188" i="10"/>
  <c r="Z188" i="10"/>
  <c r="Y188" i="10"/>
  <c r="X188" i="10"/>
  <c r="W188" i="10"/>
  <c r="V188" i="10"/>
  <c r="U188" i="10"/>
  <c r="T188" i="10"/>
  <c r="S188" i="10"/>
  <c r="AF187" i="10"/>
  <c r="AE187" i="10"/>
  <c r="AD187" i="10"/>
  <c r="AC187" i="10"/>
  <c r="AB187" i="10"/>
  <c r="AA187" i="10"/>
  <c r="Z187" i="10"/>
  <c r="Y187" i="10"/>
  <c r="X187" i="10"/>
  <c r="W187" i="10"/>
  <c r="V187" i="10"/>
  <c r="U187" i="10"/>
  <c r="T187" i="10"/>
  <c r="S187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AF185" i="10"/>
  <c r="AE185" i="10"/>
  <c r="AD185" i="10"/>
  <c r="AC185" i="10"/>
  <c r="AB185" i="10"/>
  <c r="AA185" i="10"/>
  <c r="Z185" i="10"/>
  <c r="Y185" i="10"/>
  <c r="X185" i="10"/>
  <c r="W185" i="10"/>
  <c r="V185" i="10"/>
  <c r="U185" i="10"/>
  <c r="T185" i="10"/>
  <c r="S185" i="10"/>
  <c r="AF184" i="10"/>
  <c r="AE184" i="10"/>
  <c r="AD184" i="10"/>
  <c r="AC184" i="10"/>
  <c r="AB184" i="10"/>
  <c r="AA184" i="10"/>
  <c r="Z184" i="10"/>
  <c r="Y184" i="10"/>
  <c r="X184" i="10"/>
  <c r="W184" i="10"/>
  <c r="V184" i="10"/>
  <c r="U184" i="10"/>
  <c r="T184" i="10"/>
  <c r="S184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AF181" i="10"/>
  <c r="AE181" i="10"/>
  <c r="AD181" i="10"/>
  <c r="AC181" i="10"/>
  <c r="AB181" i="10"/>
  <c r="AA181" i="10"/>
  <c r="Z181" i="10"/>
  <c r="Y181" i="10"/>
  <c r="X181" i="10"/>
  <c r="W181" i="10"/>
  <c r="V181" i="10"/>
  <c r="U181" i="10"/>
  <c r="T181" i="10"/>
  <c r="S181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T178" i="10"/>
  <c r="S178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AF176" i="10"/>
  <c r="AE176" i="10"/>
  <c r="AD176" i="10"/>
  <c r="AC176" i="10"/>
  <c r="AB176" i="10"/>
  <c r="AA176" i="10"/>
  <c r="Z176" i="10"/>
  <c r="Y176" i="10"/>
  <c r="X176" i="10"/>
  <c r="W176" i="10"/>
  <c r="V176" i="10"/>
  <c r="U176" i="10"/>
  <c r="T176" i="10"/>
  <c r="S176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AF174" i="10"/>
  <c r="AE174" i="10"/>
  <c r="AD174" i="10"/>
  <c r="AC174" i="10"/>
  <c r="AB174" i="10"/>
  <c r="AA174" i="10"/>
  <c r="Z174" i="10"/>
  <c r="Y174" i="10"/>
  <c r="X174" i="10"/>
  <c r="W174" i="10"/>
  <c r="V174" i="10"/>
  <c r="U174" i="10"/>
  <c r="T174" i="10"/>
  <c r="S174" i="10"/>
  <c r="AF173" i="10"/>
  <c r="AE173" i="10"/>
  <c r="AD173" i="10"/>
  <c r="AC173" i="10"/>
  <c r="AB173" i="10"/>
  <c r="AA173" i="10"/>
  <c r="Z173" i="10"/>
  <c r="Y173" i="10"/>
  <c r="X173" i="10"/>
  <c r="W173" i="10"/>
  <c r="V173" i="10"/>
  <c r="U173" i="10"/>
  <c r="T173" i="10"/>
  <c r="S173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AF171" i="10"/>
  <c r="AE171" i="10"/>
  <c r="AD171" i="10"/>
  <c r="AC171" i="10"/>
  <c r="AB171" i="10"/>
  <c r="AA171" i="10"/>
  <c r="Z171" i="10"/>
  <c r="Y171" i="10"/>
  <c r="X171" i="10"/>
  <c r="W171" i="10"/>
  <c r="V171" i="10"/>
  <c r="U171" i="10"/>
  <c r="T171" i="10"/>
  <c r="S171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AF169" i="10"/>
  <c r="AE169" i="10"/>
  <c r="AD169" i="10"/>
  <c r="AC169" i="10"/>
  <c r="AB169" i="10"/>
  <c r="AA169" i="10"/>
  <c r="Z169" i="10"/>
  <c r="Y169" i="10"/>
  <c r="X169" i="10"/>
  <c r="W169" i="10"/>
  <c r="V169" i="10"/>
  <c r="U169" i="10"/>
  <c r="T169" i="10"/>
  <c r="S169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AF167" i="10"/>
  <c r="AE167" i="10"/>
  <c r="AD167" i="10"/>
  <c r="AC167" i="10"/>
  <c r="AB167" i="10"/>
  <c r="AA167" i="10"/>
  <c r="Z167" i="10"/>
  <c r="Y167" i="10"/>
  <c r="X167" i="10"/>
  <c r="W167" i="10"/>
  <c r="V167" i="10"/>
  <c r="U167" i="10"/>
  <c r="T167" i="10"/>
  <c r="S167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AF165" i="10"/>
  <c r="AE165" i="10"/>
  <c r="AD165" i="10"/>
  <c r="AC165" i="10"/>
  <c r="AB165" i="10"/>
  <c r="AA165" i="10"/>
  <c r="Z165" i="10"/>
  <c r="Y165" i="10"/>
  <c r="X165" i="10"/>
  <c r="W165" i="10"/>
  <c r="V165" i="10"/>
  <c r="U165" i="10"/>
  <c r="T165" i="10"/>
  <c r="S165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AF162" i="10"/>
  <c r="AE162" i="10"/>
  <c r="AD162" i="10"/>
  <c r="AC162" i="10"/>
  <c r="AB162" i="10"/>
  <c r="AA162" i="10"/>
  <c r="Z162" i="10"/>
  <c r="Y162" i="10"/>
  <c r="X162" i="10"/>
  <c r="W162" i="10"/>
  <c r="V162" i="10"/>
  <c r="U162" i="10"/>
  <c r="T162" i="10"/>
  <c r="S162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AF144" i="10"/>
  <c r="AE144" i="10"/>
  <c r="AD144" i="10"/>
  <c r="AC144" i="10"/>
  <c r="AB144" i="10"/>
  <c r="AA144" i="10"/>
  <c r="K212" i="10" s="1"/>
  <c r="Z144" i="10"/>
  <c r="Y144" i="10"/>
  <c r="X144" i="10"/>
  <c r="W144" i="10"/>
  <c r="V144" i="10"/>
  <c r="U144" i="10"/>
  <c r="T144" i="10"/>
  <c r="S144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AF137" i="10"/>
  <c r="AE137" i="10"/>
  <c r="AD137" i="10"/>
  <c r="AC137" i="10"/>
  <c r="AB137" i="10"/>
  <c r="AA137" i="10"/>
  <c r="Z137" i="10"/>
  <c r="Y137" i="10"/>
  <c r="W137" i="10"/>
  <c r="V137" i="10"/>
  <c r="U137" i="10"/>
  <c r="T137" i="10"/>
  <c r="S137" i="10"/>
  <c r="AF136" i="10"/>
  <c r="AE136" i="10"/>
  <c r="AD136" i="10"/>
  <c r="AC136" i="10"/>
  <c r="AB136" i="10"/>
  <c r="AA136" i="10"/>
  <c r="Z136" i="10"/>
  <c r="Y136" i="10"/>
  <c r="W136" i="10"/>
  <c r="V136" i="10"/>
  <c r="U136" i="10"/>
  <c r="T136" i="10"/>
  <c r="S136" i="10"/>
  <c r="AF135" i="10"/>
  <c r="AE135" i="10"/>
  <c r="AD135" i="10"/>
  <c r="AC135" i="10"/>
  <c r="AB135" i="10"/>
  <c r="AA135" i="10"/>
  <c r="Z135" i="10"/>
  <c r="Y135" i="10"/>
  <c r="W135" i="10"/>
  <c r="V135" i="10"/>
  <c r="U135" i="10"/>
  <c r="T135" i="10"/>
  <c r="S135" i="10"/>
  <c r="AF134" i="10"/>
  <c r="AE134" i="10"/>
  <c r="AD134" i="10"/>
  <c r="AC134" i="10"/>
  <c r="AB134" i="10"/>
  <c r="AA134" i="10"/>
  <c r="Z134" i="10"/>
  <c r="Y134" i="10"/>
  <c r="W134" i="10"/>
  <c r="V134" i="10"/>
  <c r="U134" i="10"/>
  <c r="T134" i="10"/>
  <c r="S134" i="10"/>
  <c r="AF133" i="10"/>
  <c r="AE133" i="10"/>
  <c r="AD133" i="10"/>
  <c r="AC133" i="10"/>
  <c r="AB133" i="10"/>
  <c r="AA133" i="10"/>
  <c r="Z133" i="10"/>
  <c r="Y133" i="10"/>
  <c r="W133" i="10"/>
  <c r="V133" i="10"/>
  <c r="U133" i="10"/>
  <c r="T133" i="10"/>
  <c r="S133" i="10"/>
  <c r="AF132" i="10"/>
  <c r="AE132" i="10"/>
  <c r="AD132" i="10"/>
  <c r="AC132" i="10"/>
  <c r="AB132" i="10"/>
  <c r="AA132" i="10"/>
  <c r="Z132" i="10"/>
  <c r="Y132" i="10"/>
  <c r="W132" i="10"/>
  <c r="V132" i="10"/>
  <c r="U132" i="10"/>
  <c r="T132" i="10"/>
  <c r="S132" i="10"/>
  <c r="AF131" i="10"/>
  <c r="AE131" i="10"/>
  <c r="AD131" i="10"/>
  <c r="AC131" i="10"/>
  <c r="AB131" i="10"/>
  <c r="AA131" i="10"/>
  <c r="Z131" i="10"/>
  <c r="Y131" i="10"/>
  <c r="W131" i="10"/>
  <c r="V131" i="10"/>
  <c r="U131" i="10"/>
  <c r="T131" i="10"/>
  <c r="S131" i="10"/>
  <c r="AF130" i="10"/>
  <c r="AE130" i="10"/>
  <c r="AD130" i="10"/>
  <c r="AC130" i="10"/>
  <c r="AB130" i="10"/>
  <c r="AA130" i="10"/>
  <c r="Z130" i="10"/>
  <c r="Y130" i="10"/>
  <c r="W130" i="10"/>
  <c r="V130" i="10"/>
  <c r="U130" i="10"/>
  <c r="T130" i="10"/>
  <c r="S130" i="10"/>
  <c r="AF129" i="10"/>
  <c r="AE129" i="10"/>
  <c r="AD129" i="10"/>
  <c r="AC129" i="10"/>
  <c r="AB129" i="10"/>
  <c r="AA129" i="10"/>
  <c r="Z129" i="10"/>
  <c r="Y129" i="10"/>
  <c r="W129" i="10"/>
  <c r="V129" i="10"/>
  <c r="U129" i="10"/>
  <c r="T129" i="10"/>
  <c r="S129" i="10"/>
  <c r="AF128" i="10"/>
  <c r="AE128" i="10"/>
  <c r="AD128" i="10"/>
  <c r="AC128" i="10"/>
  <c r="AB128" i="10"/>
  <c r="AA128" i="10"/>
  <c r="Z128" i="10"/>
  <c r="Y128" i="10"/>
  <c r="W128" i="10"/>
  <c r="V128" i="10"/>
  <c r="U128" i="10"/>
  <c r="T128" i="10"/>
  <c r="S128" i="10"/>
  <c r="AF127" i="10"/>
  <c r="AE127" i="10"/>
  <c r="AD127" i="10"/>
  <c r="AC127" i="10"/>
  <c r="AB127" i="10"/>
  <c r="AA127" i="10"/>
  <c r="Z127" i="10"/>
  <c r="Y127" i="10"/>
  <c r="W127" i="10"/>
  <c r="V127" i="10"/>
  <c r="U127" i="10"/>
  <c r="T127" i="10"/>
  <c r="S127" i="10"/>
  <c r="AF126" i="10"/>
  <c r="AE126" i="10"/>
  <c r="AD126" i="10"/>
  <c r="AC126" i="10"/>
  <c r="AB126" i="10"/>
  <c r="AA126" i="10"/>
  <c r="Z126" i="10"/>
  <c r="Y126" i="10"/>
  <c r="W126" i="10"/>
  <c r="V126" i="10"/>
  <c r="U126" i="10"/>
  <c r="T126" i="10"/>
  <c r="S126" i="10"/>
  <c r="AF125" i="10"/>
  <c r="AE125" i="10"/>
  <c r="AD125" i="10"/>
  <c r="AC125" i="10"/>
  <c r="AB125" i="10"/>
  <c r="AA125" i="10"/>
  <c r="Z125" i="10"/>
  <c r="Y125" i="10"/>
  <c r="W125" i="10"/>
  <c r="V125" i="10"/>
  <c r="U125" i="10"/>
  <c r="T125" i="10"/>
  <c r="S125" i="10"/>
  <c r="AF124" i="10"/>
  <c r="AE124" i="10"/>
  <c r="AD124" i="10"/>
  <c r="AC124" i="10"/>
  <c r="AB124" i="10"/>
  <c r="AA124" i="10"/>
  <c r="Z124" i="10"/>
  <c r="Y124" i="10"/>
  <c r="W124" i="10"/>
  <c r="V124" i="10"/>
  <c r="U124" i="10"/>
  <c r="T124" i="10"/>
  <c r="S124" i="10"/>
  <c r="AF123" i="10"/>
  <c r="AE123" i="10"/>
  <c r="AD123" i="10"/>
  <c r="AC123" i="10"/>
  <c r="AB123" i="10"/>
  <c r="AA123" i="10"/>
  <c r="Z123" i="10"/>
  <c r="Y123" i="10"/>
  <c r="W123" i="10"/>
  <c r="V123" i="10"/>
  <c r="U123" i="10"/>
  <c r="T123" i="10"/>
  <c r="S123" i="10"/>
  <c r="AF122" i="10"/>
  <c r="AE122" i="10"/>
  <c r="AD122" i="10"/>
  <c r="AC122" i="10"/>
  <c r="AB122" i="10"/>
  <c r="AA122" i="10"/>
  <c r="Z122" i="10"/>
  <c r="Y122" i="10"/>
  <c r="W122" i="10"/>
  <c r="V122" i="10"/>
  <c r="U122" i="10"/>
  <c r="T122" i="10"/>
  <c r="S122" i="10"/>
  <c r="AF121" i="10"/>
  <c r="AE121" i="10"/>
  <c r="AD121" i="10"/>
  <c r="AC121" i="10"/>
  <c r="AB121" i="10"/>
  <c r="AA121" i="10"/>
  <c r="Z121" i="10"/>
  <c r="Y121" i="10"/>
  <c r="W121" i="10"/>
  <c r="V121" i="10"/>
  <c r="U121" i="10"/>
  <c r="T121" i="10"/>
  <c r="S121" i="10"/>
  <c r="AF120" i="10"/>
  <c r="AE120" i="10"/>
  <c r="AD120" i="10"/>
  <c r="AC120" i="10"/>
  <c r="AB120" i="10"/>
  <c r="AA120" i="10"/>
  <c r="Z120" i="10"/>
  <c r="Y120" i="10"/>
  <c r="W120" i="10"/>
  <c r="V120" i="10"/>
  <c r="U120" i="10"/>
  <c r="T120" i="10"/>
  <c r="S120" i="10"/>
  <c r="AF119" i="10"/>
  <c r="AE119" i="10"/>
  <c r="AD119" i="10"/>
  <c r="AC119" i="10"/>
  <c r="AB119" i="10"/>
  <c r="AA119" i="10"/>
  <c r="Z119" i="10"/>
  <c r="Y119" i="10"/>
  <c r="W119" i="10"/>
  <c r="V119" i="10"/>
  <c r="U119" i="10"/>
  <c r="T119" i="10"/>
  <c r="S119" i="10"/>
  <c r="AF118" i="10"/>
  <c r="AE118" i="10"/>
  <c r="AD118" i="10"/>
  <c r="AC118" i="10"/>
  <c r="AB118" i="10"/>
  <c r="AA118" i="10"/>
  <c r="Z118" i="10"/>
  <c r="Y118" i="10"/>
  <c r="W118" i="10"/>
  <c r="V118" i="10"/>
  <c r="U118" i="10"/>
  <c r="T118" i="10"/>
  <c r="S118" i="10"/>
  <c r="AF117" i="10"/>
  <c r="AE117" i="10"/>
  <c r="AD117" i="10"/>
  <c r="AC117" i="10"/>
  <c r="AB117" i="10"/>
  <c r="AA117" i="10"/>
  <c r="Z117" i="10"/>
  <c r="Y117" i="10"/>
  <c r="W117" i="10"/>
  <c r="V117" i="10"/>
  <c r="U117" i="10"/>
  <c r="T117" i="10"/>
  <c r="S117" i="10"/>
  <c r="AF116" i="10"/>
  <c r="AE116" i="10"/>
  <c r="AD116" i="10"/>
  <c r="AC116" i="10"/>
  <c r="AB116" i="10"/>
  <c r="AA116" i="10"/>
  <c r="Z116" i="10"/>
  <c r="Y116" i="10"/>
  <c r="W116" i="10"/>
  <c r="V116" i="10"/>
  <c r="U116" i="10"/>
  <c r="T116" i="10"/>
  <c r="S116" i="10"/>
  <c r="AF115" i="10"/>
  <c r="AE115" i="10"/>
  <c r="AD115" i="10"/>
  <c r="AC115" i="10"/>
  <c r="AB115" i="10"/>
  <c r="AA115" i="10"/>
  <c r="Z115" i="10"/>
  <c r="Y115" i="10"/>
  <c r="W115" i="10"/>
  <c r="V115" i="10"/>
  <c r="U115" i="10"/>
  <c r="T115" i="10"/>
  <c r="S115" i="10"/>
  <c r="AF114" i="10"/>
  <c r="AE114" i="10"/>
  <c r="AD114" i="10"/>
  <c r="AC114" i="10"/>
  <c r="AB114" i="10"/>
  <c r="AA114" i="10"/>
  <c r="Z114" i="10"/>
  <c r="Y114" i="10"/>
  <c r="W114" i="10"/>
  <c r="V114" i="10"/>
  <c r="U114" i="10"/>
  <c r="T114" i="10"/>
  <c r="S114" i="10"/>
  <c r="AF113" i="10"/>
  <c r="AE113" i="10"/>
  <c r="AD113" i="10"/>
  <c r="AC113" i="10"/>
  <c r="AB113" i="10"/>
  <c r="AA113" i="10"/>
  <c r="Z113" i="10"/>
  <c r="Y113" i="10"/>
  <c r="W113" i="10"/>
  <c r="V113" i="10"/>
  <c r="U113" i="10"/>
  <c r="T113" i="10"/>
  <c r="S113" i="10"/>
  <c r="AF112" i="10"/>
  <c r="AE112" i="10"/>
  <c r="AD112" i="10"/>
  <c r="AC112" i="10"/>
  <c r="AB112" i="10"/>
  <c r="AA112" i="10"/>
  <c r="Z112" i="10"/>
  <c r="Y112" i="10"/>
  <c r="W112" i="10"/>
  <c r="V112" i="10"/>
  <c r="U112" i="10"/>
  <c r="T112" i="10"/>
  <c r="S112" i="10"/>
  <c r="AF111" i="10"/>
  <c r="AE111" i="10"/>
  <c r="AD111" i="10"/>
  <c r="AC111" i="10"/>
  <c r="AB111" i="10"/>
  <c r="AA111" i="10"/>
  <c r="Z111" i="10"/>
  <c r="Y111" i="10"/>
  <c r="W111" i="10"/>
  <c r="V111" i="10"/>
  <c r="U111" i="10"/>
  <c r="T111" i="10"/>
  <c r="S111" i="10"/>
  <c r="AF110" i="10"/>
  <c r="AE110" i="10"/>
  <c r="AD110" i="10"/>
  <c r="AC110" i="10"/>
  <c r="AB110" i="10"/>
  <c r="AA110" i="10"/>
  <c r="Z110" i="10"/>
  <c r="Y110" i="10"/>
  <c r="W110" i="10"/>
  <c r="V110" i="10"/>
  <c r="U110" i="10"/>
  <c r="T110" i="10"/>
  <c r="S110" i="10"/>
  <c r="AF109" i="10"/>
  <c r="AE109" i="10"/>
  <c r="AD109" i="10"/>
  <c r="AC109" i="10"/>
  <c r="AB109" i="10"/>
  <c r="AA109" i="10"/>
  <c r="Z109" i="10"/>
  <c r="Y109" i="10"/>
  <c r="W109" i="10"/>
  <c r="V109" i="10"/>
  <c r="U109" i="10"/>
  <c r="T109" i="10"/>
  <c r="S109" i="10"/>
  <c r="AF108" i="10"/>
  <c r="AE108" i="10"/>
  <c r="AD108" i="10"/>
  <c r="AC108" i="10"/>
  <c r="AB108" i="10"/>
  <c r="AA108" i="10"/>
  <c r="Z108" i="10"/>
  <c r="Y108" i="10"/>
  <c r="W108" i="10"/>
  <c r="V108" i="10"/>
  <c r="U108" i="10"/>
  <c r="T108" i="10"/>
  <c r="S108" i="10"/>
  <c r="AF107" i="10"/>
  <c r="AE107" i="10"/>
  <c r="AD107" i="10"/>
  <c r="AC107" i="10"/>
  <c r="AB107" i="10"/>
  <c r="AA107" i="10"/>
  <c r="Z107" i="10"/>
  <c r="Y107" i="10"/>
  <c r="W107" i="10"/>
  <c r="V107" i="10"/>
  <c r="U107" i="10"/>
  <c r="T107" i="10"/>
  <c r="S107" i="10"/>
  <c r="AF106" i="10"/>
  <c r="AE106" i="10"/>
  <c r="AD106" i="10"/>
  <c r="AC106" i="10"/>
  <c r="AB106" i="10"/>
  <c r="AA106" i="10"/>
  <c r="Z106" i="10"/>
  <c r="Y106" i="10"/>
  <c r="W106" i="10"/>
  <c r="V106" i="10"/>
  <c r="U106" i="10"/>
  <c r="T106" i="10"/>
  <c r="S106" i="10"/>
  <c r="AF105" i="10"/>
  <c r="AE105" i="10"/>
  <c r="AD105" i="10"/>
  <c r="AC105" i="10"/>
  <c r="AB105" i="10"/>
  <c r="AA105" i="10"/>
  <c r="Z105" i="10"/>
  <c r="Y105" i="10"/>
  <c r="W105" i="10"/>
  <c r="V105" i="10"/>
  <c r="U105" i="10"/>
  <c r="T105" i="10"/>
  <c r="S105" i="10"/>
  <c r="AF104" i="10"/>
  <c r="AE104" i="10"/>
  <c r="AD104" i="10"/>
  <c r="AC104" i="10"/>
  <c r="AB104" i="10"/>
  <c r="AA104" i="10"/>
  <c r="Z104" i="10"/>
  <c r="Y104" i="10"/>
  <c r="W104" i="10"/>
  <c r="V104" i="10"/>
  <c r="U104" i="10"/>
  <c r="T104" i="10"/>
  <c r="S104" i="10"/>
  <c r="AF103" i="10"/>
  <c r="AE103" i="10"/>
  <c r="AD103" i="10"/>
  <c r="AC103" i="10"/>
  <c r="AB103" i="10"/>
  <c r="AA103" i="10"/>
  <c r="Z103" i="10"/>
  <c r="Y103" i="10"/>
  <c r="W103" i="10"/>
  <c r="V103" i="10"/>
  <c r="U103" i="10"/>
  <c r="T103" i="10"/>
  <c r="S103" i="10"/>
  <c r="AF102" i="10"/>
  <c r="AE102" i="10"/>
  <c r="AD102" i="10"/>
  <c r="AC102" i="10"/>
  <c r="AB102" i="10"/>
  <c r="AA102" i="10"/>
  <c r="Z102" i="10"/>
  <c r="Y102" i="10"/>
  <c r="W102" i="10"/>
  <c r="V102" i="10"/>
  <c r="U102" i="10"/>
  <c r="T102" i="10"/>
  <c r="S102" i="10"/>
  <c r="AF101" i="10"/>
  <c r="AE101" i="10"/>
  <c r="AD101" i="10"/>
  <c r="AC101" i="10"/>
  <c r="AB101" i="10"/>
  <c r="AA101" i="10"/>
  <c r="Z101" i="10"/>
  <c r="Y101" i="10"/>
  <c r="W101" i="10"/>
  <c r="V101" i="10"/>
  <c r="U101" i="10"/>
  <c r="T101" i="10"/>
  <c r="S101" i="10"/>
  <c r="AF100" i="10"/>
  <c r="AE100" i="10"/>
  <c r="AD100" i="10"/>
  <c r="AC100" i="10"/>
  <c r="AB100" i="10"/>
  <c r="AA100" i="10"/>
  <c r="Z100" i="10"/>
  <c r="Y100" i="10"/>
  <c r="W100" i="10"/>
  <c r="V100" i="10"/>
  <c r="U100" i="10"/>
  <c r="T100" i="10"/>
  <c r="S100" i="10"/>
  <c r="AF99" i="10"/>
  <c r="AE99" i="10"/>
  <c r="AD99" i="10"/>
  <c r="AC99" i="10"/>
  <c r="AB99" i="10"/>
  <c r="AA99" i="10"/>
  <c r="Z99" i="10"/>
  <c r="Y99" i="10"/>
  <c r="W99" i="10"/>
  <c r="V99" i="10"/>
  <c r="U99" i="10"/>
  <c r="T99" i="10"/>
  <c r="S99" i="10"/>
  <c r="AF98" i="10"/>
  <c r="AE98" i="10"/>
  <c r="AD98" i="10"/>
  <c r="AC98" i="10"/>
  <c r="AB98" i="10"/>
  <c r="AA98" i="10"/>
  <c r="Z98" i="10"/>
  <c r="Y98" i="10"/>
  <c r="W98" i="10"/>
  <c r="V98" i="10"/>
  <c r="U98" i="10"/>
  <c r="T98" i="10"/>
  <c r="S98" i="10"/>
  <c r="AF97" i="10"/>
  <c r="AE97" i="10"/>
  <c r="AD97" i="10"/>
  <c r="AC97" i="10"/>
  <c r="AB97" i="10"/>
  <c r="AA97" i="10"/>
  <c r="Z97" i="10"/>
  <c r="Y97" i="10"/>
  <c r="W97" i="10"/>
  <c r="V97" i="10"/>
  <c r="U97" i="10"/>
  <c r="T97" i="10"/>
  <c r="S97" i="10"/>
  <c r="AF96" i="10"/>
  <c r="AE96" i="10"/>
  <c r="AD96" i="10"/>
  <c r="AC96" i="10"/>
  <c r="AB96" i="10"/>
  <c r="AA96" i="10"/>
  <c r="Z96" i="10"/>
  <c r="Y96" i="10"/>
  <c r="W96" i="10"/>
  <c r="V96" i="10"/>
  <c r="U96" i="10"/>
  <c r="T96" i="10"/>
  <c r="S96" i="10"/>
  <c r="AF95" i="10"/>
  <c r="AE95" i="10"/>
  <c r="AD95" i="10"/>
  <c r="AC95" i="10"/>
  <c r="AB95" i="10"/>
  <c r="AA95" i="10"/>
  <c r="Z95" i="10"/>
  <c r="Y95" i="10"/>
  <c r="W95" i="10"/>
  <c r="V95" i="10"/>
  <c r="U95" i="10"/>
  <c r="T95" i="10"/>
  <c r="S95" i="10"/>
  <c r="AF94" i="10"/>
  <c r="AE94" i="10"/>
  <c r="AD94" i="10"/>
  <c r="AC94" i="10"/>
  <c r="AB94" i="10"/>
  <c r="AA94" i="10"/>
  <c r="Z94" i="10"/>
  <c r="Y94" i="10"/>
  <c r="W94" i="10"/>
  <c r="V94" i="10"/>
  <c r="U94" i="10"/>
  <c r="T94" i="10"/>
  <c r="S94" i="10"/>
  <c r="AF93" i="10"/>
  <c r="AE93" i="10"/>
  <c r="AD93" i="10"/>
  <c r="AC93" i="10"/>
  <c r="AB93" i="10"/>
  <c r="AA93" i="10"/>
  <c r="Z93" i="10"/>
  <c r="Y93" i="10"/>
  <c r="W93" i="10"/>
  <c r="V93" i="10"/>
  <c r="U93" i="10"/>
  <c r="T93" i="10"/>
  <c r="S93" i="10"/>
  <c r="AF92" i="10"/>
  <c r="AE92" i="10"/>
  <c r="AD92" i="10"/>
  <c r="AC92" i="10"/>
  <c r="AB92" i="10"/>
  <c r="AA92" i="10"/>
  <c r="Z92" i="10"/>
  <c r="Y92" i="10"/>
  <c r="W92" i="10"/>
  <c r="V92" i="10"/>
  <c r="U92" i="10"/>
  <c r="T92" i="10"/>
  <c r="S92" i="10"/>
  <c r="AF91" i="10"/>
  <c r="AE91" i="10"/>
  <c r="AD91" i="10"/>
  <c r="AC91" i="10"/>
  <c r="AB91" i="10"/>
  <c r="AA91" i="10"/>
  <c r="Z91" i="10"/>
  <c r="Y91" i="10"/>
  <c r="W91" i="10"/>
  <c r="V91" i="10"/>
  <c r="U91" i="10"/>
  <c r="T91" i="10"/>
  <c r="S91" i="10"/>
  <c r="AF90" i="10"/>
  <c r="AE90" i="10"/>
  <c r="AD90" i="10"/>
  <c r="AC90" i="10"/>
  <c r="AB90" i="10"/>
  <c r="AA90" i="10"/>
  <c r="Z90" i="10"/>
  <c r="Y90" i="10"/>
  <c r="W90" i="10"/>
  <c r="V90" i="10"/>
  <c r="U90" i="10"/>
  <c r="T90" i="10"/>
  <c r="S90" i="10"/>
  <c r="AF89" i="10"/>
  <c r="AE89" i="10"/>
  <c r="AD89" i="10"/>
  <c r="AC89" i="10"/>
  <c r="AB89" i="10"/>
  <c r="AA89" i="10"/>
  <c r="Z89" i="10"/>
  <c r="Y89" i="10"/>
  <c r="W89" i="10"/>
  <c r="V89" i="10"/>
  <c r="U89" i="10"/>
  <c r="T89" i="10"/>
  <c r="S89" i="10"/>
  <c r="AF88" i="10"/>
  <c r="AE88" i="10"/>
  <c r="AD88" i="10"/>
  <c r="AC88" i="10"/>
  <c r="AB88" i="10"/>
  <c r="AA88" i="10"/>
  <c r="Z88" i="10"/>
  <c r="Y88" i="10"/>
  <c r="W88" i="10"/>
  <c r="V88" i="10"/>
  <c r="U88" i="10"/>
  <c r="T88" i="10"/>
  <c r="S88" i="10"/>
  <c r="AF87" i="10"/>
  <c r="AE87" i="10"/>
  <c r="AD87" i="10"/>
  <c r="AC87" i="10"/>
  <c r="AB87" i="10"/>
  <c r="AA87" i="10"/>
  <c r="Z87" i="10"/>
  <c r="Y87" i="10"/>
  <c r="W87" i="10"/>
  <c r="V87" i="10"/>
  <c r="U87" i="10"/>
  <c r="T87" i="10"/>
  <c r="S87" i="10"/>
  <c r="AF86" i="10"/>
  <c r="AE86" i="10"/>
  <c r="AD86" i="10"/>
  <c r="AC86" i="10"/>
  <c r="AB86" i="10"/>
  <c r="AA86" i="10"/>
  <c r="Z86" i="10"/>
  <c r="Y86" i="10"/>
  <c r="W86" i="10"/>
  <c r="V86" i="10"/>
  <c r="U86" i="10"/>
  <c r="T86" i="10"/>
  <c r="S86" i="10"/>
  <c r="AF85" i="10"/>
  <c r="AE85" i="10"/>
  <c r="AD85" i="10"/>
  <c r="AC85" i="10"/>
  <c r="AB85" i="10"/>
  <c r="AA85" i="10"/>
  <c r="Z85" i="10"/>
  <c r="Y85" i="10"/>
  <c r="W85" i="10"/>
  <c r="V85" i="10"/>
  <c r="U85" i="10"/>
  <c r="T85" i="10"/>
  <c r="S85" i="10"/>
  <c r="AF84" i="10"/>
  <c r="AE84" i="10"/>
  <c r="AD84" i="10"/>
  <c r="AC84" i="10"/>
  <c r="AB84" i="10"/>
  <c r="AA84" i="10"/>
  <c r="Z84" i="10"/>
  <c r="Y84" i="10"/>
  <c r="W84" i="10"/>
  <c r="V84" i="10"/>
  <c r="U84" i="10"/>
  <c r="E211" i="10" s="1"/>
  <c r="T84" i="10"/>
  <c r="S84" i="10"/>
  <c r="AF83" i="10"/>
  <c r="AE83" i="10"/>
  <c r="AD83" i="10"/>
  <c r="AC83" i="10"/>
  <c r="AB83" i="10"/>
  <c r="AA83" i="10"/>
  <c r="Z83" i="10"/>
  <c r="Y83" i="10"/>
  <c r="W83" i="10"/>
  <c r="V83" i="10"/>
  <c r="U83" i="10"/>
  <c r="T83" i="10"/>
  <c r="S83" i="10"/>
  <c r="AF82" i="10"/>
  <c r="AE82" i="10"/>
  <c r="AD82" i="10"/>
  <c r="AC82" i="10"/>
  <c r="AB82" i="10"/>
  <c r="AA82" i="10"/>
  <c r="Z82" i="10"/>
  <c r="Y82" i="10"/>
  <c r="W82" i="10"/>
  <c r="V82" i="10"/>
  <c r="U82" i="10"/>
  <c r="T82" i="10"/>
  <c r="S82" i="10"/>
  <c r="AF81" i="10"/>
  <c r="AE81" i="10"/>
  <c r="AD81" i="10"/>
  <c r="AC81" i="10"/>
  <c r="AB81" i="10"/>
  <c r="AA81" i="10"/>
  <c r="Z81" i="10"/>
  <c r="Y81" i="10"/>
  <c r="W81" i="10"/>
  <c r="V81" i="10"/>
  <c r="U81" i="10"/>
  <c r="T81" i="10"/>
  <c r="S81" i="10"/>
  <c r="AF80" i="10"/>
  <c r="AE80" i="10"/>
  <c r="AD80" i="10"/>
  <c r="AC80" i="10"/>
  <c r="AB80" i="10"/>
  <c r="AA80" i="10"/>
  <c r="Z80" i="10"/>
  <c r="Y80" i="10"/>
  <c r="W80" i="10"/>
  <c r="V80" i="10"/>
  <c r="U80" i="10"/>
  <c r="T80" i="10"/>
  <c r="S80" i="10"/>
  <c r="AF79" i="10"/>
  <c r="AE79" i="10"/>
  <c r="AD79" i="10"/>
  <c r="AC79" i="10"/>
  <c r="AB79" i="10"/>
  <c r="AA79" i="10"/>
  <c r="Z79" i="10"/>
  <c r="Y79" i="10"/>
  <c r="W79" i="10"/>
  <c r="V79" i="10"/>
  <c r="U79" i="10"/>
  <c r="T79" i="10"/>
  <c r="S79" i="10"/>
  <c r="AF78" i="10"/>
  <c r="AE78" i="10"/>
  <c r="AD78" i="10"/>
  <c r="AC78" i="10"/>
  <c r="AB78" i="10"/>
  <c r="AA78" i="10"/>
  <c r="Z78" i="10"/>
  <c r="Y78" i="10"/>
  <c r="W78" i="10"/>
  <c r="V78" i="10"/>
  <c r="U78" i="10"/>
  <c r="T78" i="10"/>
  <c r="S78" i="10"/>
  <c r="AE77" i="10"/>
  <c r="AD77" i="10"/>
  <c r="AC77" i="10"/>
  <c r="AB77" i="10"/>
  <c r="AA77" i="10"/>
  <c r="Z77" i="10"/>
  <c r="Y77" i="10"/>
  <c r="W77" i="10"/>
  <c r="V77" i="10"/>
  <c r="U77" i="10"/>
  <c r="T77" i="10"/>
  <c r="S77" i="10"/>
  <c r="AE76" i="10"/>
  <c r="AD76" i="10"/>
  <c r="AC76" i="10"/>
  <c r="AB76" i="10"/>
  <c r="AA76" i="10"/>
  <c r="Z76" i="10"/>
  <c r="Y76" i="10"/>
  <c r="W76" i="10"/>
  <c r="V76" i="10"/>
  <c r="U76" i="10"/>
  <c r="T76" i="10"/>
  <c r="S76" i="10"/>
  <c r="AE75" i="10"/>
  <c r="AD75" i="10"/>
  <c r="AC75" i="10"/>
  <c r="AB75" i="10"/>
  <c r="AA75" i="10"/>
  <c r="Z75" i="10"/>
  <c r="Y75" i="10"/>
  <c r="W75" i="10"/>
  <c r="V75" i="10"/>
  <c r="U75" i="10"/>
  <c r="T75" i="10"/>
  <c r="S75" i="10"/>
  <c r="AE74" i="10"/>
  <c r="AD74" i="10"/>
  <c r="AC74" i="10"/>
  <c r="AB74" i="10"/>
  <c r="AA74" i="10"/>
  <c r="Z74" i="10"/>
  <c r="Y74" i="10"/>
  <c r="W74" i="10"/>
  <c r="V74" i="10"/>
  <c r="U74" i="10"/>
  <c r="T74" i="10"/>
  <c r="S74" i="10"/>
  <c r="AE73" i="10"/>
  <c r="AD73" i="10"/>
  <c r="AC73" i="10"/>
  <c r="AB73" i="10"/>
  <c r="AA73" i="10"/>
  <c r="Z73" i="10"/>
  <c r="Y73" i="10"/>
  <c r="W73" i="10"/>
  <c r="V73" i="10"/>
  <c r="U73" i="10"/>
  <c r="T73" i="10"/>
  <c r="S73" i="10"/>
  <c r="AE72" i="10"/>
  <c r="AD72" i="10"/>
  <c r="AC72" i="10"/>
  <c r="AB72" i="10"/>
  <c r="AA72" i="10"/>
  <c r="Z72" i="10"/>
  <c r="Y72" i="10"/>
  <c r="W72" i="10"/>
  <c r="V72" i="10"/>
  <c r="U72" i="10"/>
  <c r="T72" i="10"/>
  <c r="S72" i="10"/>
  <c r="AE71" i="10"/>
  <c r="AD71" i="10"/>
  <c r="AC71" i="10"/>
  <c r="AB71" i="10"/>
  <c r="AA71" i="10"/>
  <c r="Z71" i="10"/>
  <c r="Y71" i="10"/>
  <c r="W71" i="10"/>
  <c r="V71" i="10"/>
  <c r="U71" i="10"/>
  <c r="T71" i="10"/>
  <c r="S71" i="10"/>
  <c r="AE70" i="10"/>
  <c r="AD70" i="10"/>
  <c r="AC70" i="10"/>
  <c r="AB70" i="10"/>
  <c r="AA70" i="10"/>
  <c r="Z70" i="10"/>
  <c r="Y70" i="10"/>
  <c r="W70" i="10"/>
  <c r="V70" i="10"/>
  <c r="U70" i="10"/>
  <c r="T70" i="10"/>
  <c r="S70" i="10"/>
  <c r="AE69" i="10"/>
  <c r="AD69" i="10"/>
  <c r="AC69" i="10"/>
  <c r="AB69" i="10"/>
  <c r="AA69" i="10"/>
  <c r="Z69" i="10"/>
  <c r="Y69" i="10"/>
  <c r="W69" i="10"/>
  <c r="V69" i="10"/>
  <c r="U69" i="10"/>
  <c r="T69" i="10"/>
  <c r="S69" i="10"/>
  <c r="AE68" i="10"/>
  <c r="AD68" i="10"/>
  <c r="AC68" i="10"/>
  <c r="AB68" i="10"/>
  <c r="AA68" i="10"/>
  <c r="Z68" i="10"/>
  <c r="Y68" i="10"/>
  <c r="W68" i="10"/>
  <c r="V68" i="10"/>
  <c r="U68" i="10"/>
  <c r="T68" i="10"/>
  <c r="S68" i="10"/>
  <c r="AE67" i="10"/>
  <c r="AD67" i="10"/>
  <c r="AC67" i="10"/>
  <c r="AB67" i="10"/>
  <c r="AA67" i="10"/>
  <c r="Z67" i="10"/>
  <c r="Y67" i="10"/>
  <c r="W67" i="10"/>
  <c r="V67" i="10"/>
  <c r="U67" i="10"/>
  <c r="T67" i="10"/>
  <c r="S67" i="10"/>
  <c r="AE66" i="10"/>
  <c r="AD66" i="10"/>
  <c r="AC66" i="10"/>
  <c r="AB66" i="10"/>
  <c r="AA66" i="10"/>
  <c r="Z66" i="10"/>
  <c r="Y66" i="10"/>
  <c r="W66" i="10"/>
  <c r="V66" i="10"/>
  <c r="U66" i="10"/>
  <c r="T66" i="10"/>
  <c r="S66" i="10"/>
  <c r="AE65" i="10"/>
  <c r="AD65" i="10"/>
  <c r="AC65" i="10"/>
  <c r="AB65" i="10"/>
  <c r="AA65" i="10"/>
  <c r="Z65" i="10"/>
  <c r="Y65" i="10"/>
  <c r="W65" i="10"/>
  <c r="V65" i="10"/>
  <c r="U65" i="10"/>
  <c r="T65" i="10"/>
  <c r="S65" i="10"/>
  <c r="AE64" i="10"/>
  <c r="AD64" i="10"/>
  <c r="AC64" i="10"/>
  <c r="AB64" i="10"/>
  <c r="AA64" i="10"/>
  <c r="Z64" i="10"/>
  <c r="Y64" i="10"/>
  <c r="W64" i="10"/>
  <c r="V64" i="10"/>
  <c r="U64" i="10"/>
  <c r="T64" i="10"/>
  <c r="S64" i="10"/>
  <c r="AE63" i="10"/>
  <c r="AD63" i="10"/>
  <c r="AC63" i="10"/>
  <c r="AB63" i="10"/>
  <c r="AA63" i="10"/>
  <c r="Z63" i="10"/>
  <c r="Y63" i="10"/>
  <c r="W63" i="10"/>
  <c r="V63" i="10"/>
  <c r="U63" i="10"/>
  <c r="T63" i="10"/>
  <c r="S63" i="10"/>
  <c r="AE62" i="10"/>
  <c r="AD62" i="10"/>
  <c r="AC62" i="10"/>
  <c r="AB62" i="10"/>
  <c r="AA62" i="10"/>
  <c r="Z62" i="10"/>
  <c r="Y62" i="10"/>
  <c r="W62" i="10"/>
  <c r="V62" i="10"/>
  <c r="U62" i="10"/>
  <c r="T62" i="10"/>
  <c r="S62" i="10"/>
  <c r="AE61" i="10"/>
  <c r="AD61" i="10"/>
  <c r="AC61" i="10"/>
  <c r="AB61" i="10"/>
  <c r="AA61" i="10"/>
  <c r="Z61" i="10"/>
  <c r="Y61" i="10"/>
  <c r="W61" i="10"/>
  <c r="V61" i="10"/>
  <c r="U61" i="10"/>
  <c r="T61" i="10"/>
  <c r="S61" i="10"/>
  <c r="AE60" i="10"/>
  <c r="AD60" i="10"/>
  <c r="AC60" i="10"/>
  <c r="AB60" i="10"/>
  <c r="AA60" i="10"/>
  <c r="Z60" i="10"/>
  <c r="Y60" i="10"/>
  <c r="W60" i="10"/>
  <c r="V60" i="10"/>
  <c r="U60" i="10"/>
  <c r="T60" i="10"/>
  <c r="S60" i="10"/>
  <c r="AE59" i="10"/>
  <c r="AD59" i="10"/>
  <c r="AC59" i="10"/>
  <c r="AB59" i="10"/>
  <c r="AA59" i="10"/>
  <c r="Z59" i="10"/>
  <c r="Y59" i="10"/>
  <c r="V59" i="10"/>
  <c r="U59" i="10"/>
  <c r="T59" i="10"/>
  <c r="S59" i="10"/>
  <c r="AE58" i="10"/>
  <c r="AD58" i="10"/>
  <c r="AC58" i="10"/>
  <c r="AB58" i="10"/>
  <c r="AA58" i="10"/>
  <c r="Z58" i="10"/>
  <c r="Y58" i="10"/>
  <c r="V58" i="10"/>
  <c r="U58" i="10"/>
  <c r="T58" i="10"/>
  <c r="S58" i="10"/>
  <c r="AE57" i="10"/>
  <c r="AD57" i="10"/>
  <c r="AC57" i="10"/>
  <c r="AB57" i="10"/>
  <c r="AA57" i="10"/>
  <c r="Z57" i="10"/>
  <c r="Y57" i="10"/>
  <c r="V57" i="10"/>
  <c r="U57" i="10"/>
  <c r="T57" i="10"/>
  <c r="S57" i="10"/>
  <c r="AE56" i="10"/>
  <c r="AD56" i="10"/>
  <c r="AC56" i="10"/>
  <c r="AB56" i="10"/>
  <c r="AA56" i="10"/>
  <c r="Z56" i="10"/>
  <c r="Y56" i="10"/>
  <c r="V56" i="10"/>
  <c r="U56" i="10"/>
  <c r="T56" i="10"/>
  <c r="S56" i="10"/>
  <c r="AE55" i="10"/>
  <c r="AD55" i="10"/>
  <c r="AC55" i="10"/>
  <c r="AB55" i="10"/>
  <c r="AA55" i="10"/>
  <c r="Z55" i="10"/>
  <c r="Y55" i="10"/>
  <c r="V55" i="10"/>
  <c r="U55" i="10"/>
  <c r="T55" i="10"/>
  <c r="S55" i="10"/>
  <c r="AE54" i="10"/>
  <c r="AD54" i="10"/>
  <c r="AC54" i="10"/>
  <c r="AB54" i="10"/>
  <c r="AA54" i="10"/>
  <c r="Z54" i="10"/>
  <c r="Y54" i="10"/>
  <c r="V54" i="10"/>
  <c r="U54" i="10"/>
  <c r="T54" i="10"/>
  <c r="S54" i="10"/>
  <c r="AE53" i="10"/>
  <c r="AD53" i="10"/>
  <c r="AC53" i="10"/>
  <c r="AB53" i="10"/>
  <c r="AA53" i="10"/>
  <c r="Z53" i="10"/>
  <c r="Y53" i="10"/>
  <c r="V53" i="10"/>
  <c r="U53" i="10"/>
  <c r="T53" i="10"/>
  <c r="S53" i="10"/>
  <c r="AE52" i="10"/>
  <c r="AD52" i="10"/>
  <c r="AC52" i="10"/>
  <c r="AB52" i="10"/>
  <c r="AA52" i="10"/>
  <c r="Z52" i="10"/>
  <c r="Y52" i="10"/>
  <c r="V52" i="10"/>
  <c r="U52" i="10"/>
  <c r="T52" i="10"/>
  <c r="S52" i="10"/>
  <c r="AE51" i="10"/>
  <c r="AD51" i="10"/>
  <c r="AC51" i="10"/>
  <c r="AB51" i="10"/>
  <c r="AA51" i="10"/>
  <c r="Z51" i="10"/>
  <c r="Y51" i="10"/>
  <c r="V51" i="10"/>
  <c r="U51" i="10"/>
  <c r="T51" i="10"/>
  <c r="S51" i="10"/>
  <c r="AE50" i="10"/>
  <c r="AD50" i="10"/>
  <c r="AC50" i="10"/>
  <c r="AB50" i="10"/>
  <c r="AA50" i="10"/>
  <c r="Z50" i="10"/>
  <c r="Y50" i="10"/>
  <c r="V50" i="10"/>
  <c r="U50" i="10"/>
  <c r="T50" i="10"/>
  <c r="S50" i="10"/>
  <c r="AE49" i="10"/>
  <c r="AD49" i="10"/>
  <c r="AC49" i="10"/>
  <c r="AB49" i="10"/>
  <c r="AA49" i="10"/>
  <c r="Z49" i="10"/>
  <c r="Y49" i="10"/>
  <c r="V49" i="10"/>
  <c r="U49" i="10"/>
  <c r="T49" i="10"/>
  <c r="S49" i="10"/>
  <c r="AE48" i="10"/>
  <c r="AD48" i="10"/>
  <c r="AC48" i="10"/>
  <c r="AB48" i="10"/>
  <c r="AA48" i="10"/>
  <c r="Z48" i="10"/>
  <c r="Y48" i="10"/>
  <c r="V48" i="10"/>
  <c r="U48" i="10"/>
  <c r="T48" i="10"/>
  <c r="S48" i="10"/>
  <c r="AE47" i="10"/>
  <c r="AD47" i="10"/>
  <c r="AC47" i="10"/>
  <c r="AB47" i="10"/>
  <c r="AA47" i="10"/>
  <c r="Z47" i="10"/>
  <c r="Y47" i="10"/>
  <c r="V47" i="10"/>
  <c r="U47" i="10"/>
  <c r="T47" i="10"/>
  <c r="S47" i="10"/>
  <c r="AE46" i="10"/>
  <c r="AD46" i="10"/>
  <c r="AC46" i="10"/>
  <c r="AB46" i="10"/>
  <c r="AA46" i="10"/>
  <c r="Z46" i="10"/>
  <c r="Y46" i="10"/>
  <c r="V46" i="10"/>
  <c r="U46" i="10"/>
  <c r="T46" i="10"/>
  <c r="S46" i="10"/>
  <c r="AE45" i="10"/>
  <c r="AD45" i="10"/>
  <c r="AC45" i="10"/>
  <c r="AB45" i="10"/>
  <c r="AA45" i="10"/>
  <c r="Z45" i="10"/>
  <c r="Y45" i="10"/>
  <c r="V45" i="10"/>
  <c r="U45" i="10"/>
  <c r="T45" i="10"/>
  <c r="S45" i="10"/>
  <c r="AE44" i="10"/>
  <c r="AD44" i="10"/>
  <c r="AC44" i="10"/>
  <c r="AB44" i="10"/>
  <c r="AA44" i="10"/>
  <c r="Z44" i="10"/>
  <c r="Y44" i="10"/>
  <c r="V44" i="10"/>
  <c r="U44" i="10"/>
  <c r="T44" i="10"/>
  <c r="S44" i="10"/>
  <c r="AE43" i="10"/>
  <c r="AD43" i="10"/>
  <c r="AC43" i="10"/>
  <c r="AB43" i="10"/>
  <c r="AA43" i="10"/>
  <c r="Z43" i="10"/>
  <c r="Y43" i="10"/>
  <c r="V43" i="10"/>
  <c r="U43" i="10"/>
  <c r="T43" i="10"/>
  <c r="S43" i="10"/>
  <c r="AE42" i="10"/>
  <c r="AD42" i="10"/>
  <c r="AC42" i="10"/>
  <c r="AB42" i="10"/>
  <c r="AA42" i="10"/>
  <c r="Z42" i="10"/>
  <c r="Y42" i="10"/>
  <c r="V42" i="10"/>
  <c r="U42" i="10"/>
  <c r="T42" i="10"/>
  <c r="S42" i="10"/>
  <c r="AE41" i="10"/>
  <c r="AD41" i="10"/>
  <c r="AC41" i="10"/>
  <c r="AB41" i="10"/>
  <c r="AA41" i="10"/>
  <c r="Z41" i="10"/>
  <c r="Y41" i="10"/>
  <c r="V41" i="10"/>
  <c r="U41" i="10"/>
  <c r="T41" i="10"/>
  <c r="S41" i="10"/>
  <c r="AE40" i="10"/>
  <c r="AD40" i="10"/>
  <c r="AC40" i="10"/>
  <c r="AB40" i="10"/>
  <c r="AA40" i="10"/>
  <c r="Z40" i="10"/>
  <c r="Y40" i="10"/>
  <c r="V40" i="10"/>
  <c r="U40" i="10"/>
  <c r="T40" i="10"/>
  <c r="S40" i="10"/>
  <c r="AE39" i="10"/>
  <c r="AD39" i="10"/>
  <c r="AC39" i="10"/>
  <c r="AB39" i="10"/>
  <c r="AA39" i="10"/>
  <c r="Z39" i="10"/>
  <c r="Y39" i="10"/>
  <c r="V39" i="10"/>
  <c r="U39" i="10"/>
  <c r="T39" i="10"/>
  <c r="S39" i="10"/>
  <c r="AE38" i="10"/>
  <c r="AD38" i="10"/>
  <c r="AC38" i="10"/>
  <c r="AB38" i="10"/>
  <c r="AA38" i="10"/>
  <c r="Z38" i="10"/>
  <c r="Y38" i="10"/>
  <c r="V38" i="10"/>
  <c r="U38" i="10"/>
  <c r="T38" i="10"/>
  <c r="S38" i="10"/>
  <c r="AE37" i="10"/>
  <c r="AD37" i="10"/>
  <c r="AC37" i="10"/>
  <c r="AB37" i="10"/>
  <c r="AA37" i="10"/>
  <c r="Z37" i="10"/>
  <c r="Y37" i="10"/>
  <c r="V37" i="10"/>
  <c r="U37" i="10"/>
  <c r="T37" i="10"/>
  <c r="S37" i="10"/>
  <c r="AE36" i="10"/>
  <c r="AD36" i="10"/>
  <c r="AC36" i="10"/>
  <c r="AB36" i="10"/>
  <c r="AA36" i="10"/>
  <c r="Z36" i="10"/>
  <c r="Y36" i="10"/>
  <c r="V36" i="10"/>
  <c r="U36" i="10"/>
  <c r="T36" i="10"/>
  <c r="S36" i="10"/>
  <c r="AE35" i="10"/>
  <c r="AD35" i="10"/>
  <c r="AC35" i="10"/>
  <c r="AB35" i="10"/>
  <c r="AA35" i="10"/>
  <c r="Z35" i="10"/>
  <c r="Y35" i="10"/>
  <c r="V35" i="10"/>
  <c r="U35" i="10"/>
  <c r="T35" i="10"/>
  <c r="S35" i="10"/>
  <c r="AE34" i="10"/>
  <c r="AD34" i="10"/>
  <c r="AC34" i="10"/>
  <c r="AB34" i="10"/>
  <c r="AA34" i="10"/>
  <c r="Z34" i="10"/>
  <c r="Y34" i="10"/>
  <c r="V34" i="10"/>
  <c r="U34" i="10"/>
  <c r="T34" i="10"/>
  <c r="S34" i="10"/>
  <c r="AE33" i="10"/>
  <c r="AD33" i="10"/>
  <c r="AC33" i="10"/>
  <c r="AB33" i="10"/>
  <c r="AA33" i="10"/>
  <c r="Z33" i="10"/>
  <c r="Y33" i="10"/>
  <c r="V33" i="10"/>
  <c r="U33" i="10"/>
  <c r="T33" i="10"/>
  <c r="S33" i="10"/>
  <c r="AE32" i="10"/>
  <c r="AD32" i="10"/>
  <c r="AC32" i="10"/>
  <c r="AB32" i="10"/>
  <c r="AA32" i="10"/>
  <c r="Z32" i="10"/>
  <c r="Y32" i="10"/>
  <c r="V32" i="10"/>
  <c r="U32" i="10"/>
  <c r="T32" i="10"/>
  <c r="S32" i="10"/>
  <c r="AE31" i="10"/>
  <c r="AD31" i="10"/>
  <c r="AC31" i="10"/>
  <c r="AB31" i="10"/>
  <c r="AA31" i="10"/>
  <c r="Z31" i="10"/>
  <c r="Y31" i="10"/>
  <c r="V31" i="10"/>
  <c r="U31" i="10"/>
  <c r="T31" i="10"/>
  <c r="S31" i="10"/>
  <c r="AE30" i="10"/>
  <c r="AD30" i="10"/>
  <c r="AC30" i="10"/>
  <c r="AB30" i="10"/>
  <c r="AA30" i="10"/>
  <c r="Z30" i="10"/>
  <c r="Y30" i="10"/>
  <c r="V30" i="10"/>
  <c r="U30" i="10"/>
  <c r="T30" i="10"/>
  <c r="S30" i="10"/>
  <c r="AE29" i="10"/>
  <c r="AD29" i="10"/>
  <c r="AC29" i="10"/>
  <c r="AB29" i="10"/>
  <c r="AA29" i="10"/>
  <c r="Z29" i="10"/>
  <c r="Y29" i="10"/>
  <c r="V29" i="10"/>
  <c r="U29" i="10"/>
  <c r="T29" i="10"/>
  <c r="S29" i="10"/>
  <c r="AE28" i="10"/>
  <c r="AD28" i="10"/>
  <c r="AC28" i="10"/>
  <c r="AB28" i="10"/>
  <c r="AA28" i="10"/>
  <c r="Z28" i="10"/>
  <c r="Y28" i="10"/>
  <c r="V28" i="10"/>
  <c r="U28" i="10"/>
  <c r="T28" i="10"/>
  <c r="S28" i="10"/>
  <c r="AE27" i="10"/>
  <c r="AD27" i="10"/>
  <c r="AC27" i="10"/>
  <c r="AB27" i="10"/>
  <c r="AA27" i="10"/>
  <c r="Z27" i="10"/>
  <c r="Y27" i="10"/>
  <c r="V27" i="10"/>
  <c r="U27" i="10"/>
  <c r="T27" i="10"/>
  <c r="S27" i="10"/>
  <c r="AE26" i="10"/>
  <c r="AD26" i="10"/>
  <c r="AC26" i="10"/>
  <c r="AB26" i="10"/>
  <c r="AA26" i="10"/>
  <c r="Z26" i="10"/>
  <c r="Y26" i="10"/>
  <c r="V26" i="10"/>
  <c r="U26" i="10"/>
  <c r="T26" i="10"/>
  <c r="S26" i="10"/>
  <c r="AE25" i="10"/>
  <c r="AD25" i="10"/>
  <c r="AC25" i="10"/>
  <c r="AB25" i="10"/>
  <c r="AA25" i="10"/>
  <c r="Z25" i="10"/>
  <c r="Y25" i="10"/>
  <c r="V25" i="10"/>
  <c r="U25" i="10"/>
  <c r="T25" i="10"/>
  <c r="S25" i="10"/>
  <c r="AE24" i="10"/>
  <c r="AD24" i="10"/>
  <c r="AC24" i="10"/>
  <c r="AB24" i="10"/>
  <c r="AA24" i="10"/>
  <c r="Z24" i="10"/>
  <c r="Y24" i="10"/>
  <c r="V24" i="10"/>
  <c r="U24" i="10"/>
  <c r="T24" i="10"/>
  <c r="S24" i="10"/>
  <c r="AE23" i="10"/>
  <c r="AD23" i="10"/>
  <c r="AC23" i="10"/>
  <c r="AB23" i="10"/>
  <c r="AA23" i="10"/>
  <c r="Z23" i="10"/>
  <c r="Y23" i="10"/>
  <c r="V23" i="10"/>
  <c r="U23" i="10"/>
  <c r="T23" i="10"/>
  <c r="S23" i="10"/>
  <c r="AE22" i="10"/>
  <c r="AD22" i="10"/>
  <c r="AC22" i="10"/>
  <c r="AB22" i="10"/>
  <c r="AA22" i="10"/>
  <c r="Z22" i="10"/>
  <c r="Y22" i="10"/>
  <c r="V22" i="10"/>
  <c r="U22" i="10"/>
  <c r="T22" i="10"/>
  <c r="S22" i="10"/>
  <c r="AE21" i="10"/>
  <c r="AD21" i="10"/>
  <c r="AC21" i="10"/>
  <c r="AB21" i="10"/>
  <c r="AA21" i="10"/>
  <c r="Z21" i="10"/>
  <c r="Y21" i="10"/>
  <c r="V21" i="10"/>
  <c r="U21" i="10"/>
  <c r="T21" i="10"/>
  <c r="S21" i="10"/>
  <c r="AE20" i="10"/>
  <c r="AD20" i="10"/>
  <c r="AC20" i="10"/>
  <c r="AB20" i="10"/>
  <c r="AA20" i="10"/>
  <c r="Z20" i="10"/>
  <c r="Y20" i="10"/>
  <c r="V20" i="10"/>
  <c r="U20" i="10"/>
  <c r="T20" i="10"/>
  <c r="S20" i="10"/>
  <c r="AE19" i="10"/>
  <c r="AD19" i="10"/>
  <c r="AC19" i="10"/>
  <c r="AB19" i="10"/>
  <c r="AA19" i="10"/>
  <c r="Z19" i="10"/>
  <c r="Y19" i="10"/>
  <c r="V19" i="10"/>
  <c r="U19" i="10"/>
  <c r="T19" i="10"/>
  <c r="S19" i="10"/>
  <c r="AE18" i="10"/>
  <c r="AD18" i="10"/>
  <c r="AC18" i="10"/>
  <c r="AB18" i="10"/>
  <c r="AA18" i="10"/>
  <c r="Z18" i="10"/>
  <c r="Y18" i="10"/>
  <c r="V18" i="10"/>
  <c r="U18" i="10"/>
  <c r="T18" i="10"/>
  <c r="S18" i="10"/>
  <c r="AE17" i="10"/>
  <c r="AD17" i="10"/>
  <c r="AC17" i="10"/>
  <c r="AB17" i="10"/>
  <c r="AA17" i="10"/>
  <c r="Z17" i="10"/>
  <c r="Y17" i="10"/>
  <c r="V17" i="10"/>
  <c r="U17" i="10"/>
  <c r="T17" i="10"/>
  <c r="S17" i="10"/>
  <c r="AE16" i="10"/>
  <c r="AD16" i="10"/>
  <c r="AC16" i="10"/>
  <c r="AB16" i="10"/>
  <c r="AA16" i="10"/>
  <c r="Z16" i="10"/>
  <c r="Y16" i="10"/>
  <c r="V16" i="10"/>
  <c r="U16" i="10"/>
  <c r="T16" i="10"/>
  <c r="S16" i="10"/>
  <c r="AE15" i="10"/>
  <c r="AD15" i="10"/>
  <c r="AC15" i="10"/>
  <c r="AB15" i="10"/>
  <c r="AA15" i="10"/>
  <c r="Z15" i="10"/>
  <c r="Y15" i="10"/>
  <c r="V15" i="10"/>
  <c r="U15" i="10"/>
  <c r="T15" i="10"/>
  <c r="S15" i="10"/>
  <c r="AE14" i="10"/>
  <c r="AD14" i="10"/>
  <c r="AC14" i="10"/>
  <c r="AB14" i="10"/>
  <c r="AA14" i="10"/>
  <c r="Z14" i="10"/>
  <c r="Y14" i="10"/>
  <c r="V14" i="10"/>
  <c r="U14" i="10"/>
  <c r="T14" i="10"/>
  <c r="S14" i="10"/>
  <c r="AE13" i="10"/>
  <c r="AD13" i="10"/>
  <c r="AC13" i="10"/>
  <c r="AB13" i="10"/>
  <c r="AA13" i="10"/>
  <c r="Z13" i="10"/>
  <c r="Y13" i="10"/>
  <c r="V13" i="10"/>
  <c r="U13" i="10"/>
  <c r="T13" i="10"/>
  <c r="S13" i="10"/>
  <c r="AE12" i="10"/>
  <c r="AD12" i="10"/>
  <c r="AC12" i="10"/>
  <c r="AB12" i="10"/>
  <c r="AA12" i="10"/>
  <c r="Z12" i="10"/>
  <c r="Y12" i="10"/>
  <c r="V12" i="10"/>
  <c r="U12" i="10"/>
  <c r="T12" i="10"/>
  <c r="S12" i="10"/>
  <c r="AE11" i="10"/>
  <c r="AD11" i="10"/>
  <c r="AC11" i="10"/>
  <c r="AB11" i="10"/>
  <c r="AA11" i="10"/>
  <c r="Z11" i="10"/>
  <c r="Y11" i="10"/>
  <c r="V11" i="10"/>
  <c r="U11" i="10"/>
  <c r="T11" i="10"/>
  <c r="S11" i="10"/>
  <c r="AE10" i="10"/>
  <c r="AD10" i="10"/>
  <c r="AC10" i="10"/>
  <c r="AB10" i="10"/>
  <c r="AA10" i="10"/>
  <c r="Z10" i="10"/>
  <c r="Y10" i="10"/>
  <c r="V10" i="10"/>
  <c r="U10" i="10"/>
  <c r="T10" i="10"/>
  <c r="S10" i="10"/>
  <c r="AE9" i="10"/>
  <c r="AD9" i="10"/>
  <c r="AC9" i="10"/>
  <c r="AB9" i="10"/>
  <c r="AA9" i="10"/>
  <c r="Z9" i="10"/>
  <c r="Y9" i="10"/>
  <c r="V9" i="10"/>
  <c r="U9" i="10"/>
  <c r="T9" i="10"/>
  <c r="S9" i="10"/>
  <c r="AE8" i="10"/>
  <c r="AD8" i="10"/>
  <c r="AC8" i="10"/>
  <c r="AB8" i="10"/>
  <c r="AA8" i="10"/>
  <c r="Z8" i="10"/>
  <c r="Y8" i="10"/>
  <c r="V8" i="10"/>
  <c r="U8" i="10"/>
  <c r="T8" i="10"/>
  <c r="S8" i="10"/>
  <c r="AE7" i="10"/>
  <c r="AD7" i="10"/>
  <c r="AC7" i="10"/>
  <c r="AB7" i="10"/>
  <c r="AA7" i="10"/>
  <c r="Z7" i="10"/>
  <c r="Y7" i="10"/>
  <c r="V7" i="10"/>
  <c r="U7" i="10"/>
  <c r="T7" i="10"/>
  <c r="S7" i="10"/>
  <c r="AE6" i="10"/>
  <c r="AD6" i="10"/>
  <c r="AC6" i="10"/>
  <c r="AB6" i="10"/>
  <c r="AA6" i="10"/>
  <c r="Z6" i="10"/>
  <c r="Y6" i="10"/>
  <c r="V6" i="10"/>
  <c r="U6" i="10"/>
  <c r="T6" i="10"/>
  <c r="S6" i="10"/>
  <c r="AE5" i="10"/>
  <c r="AD5" i="10"/>
  <c r="AC5" i="10"/>
  <c r="AB5" i="10"/>
  <c r="AA5" i="10"/>
  <c r="Z5" i="10"/>
  <c r="Y5" i="10"/>
  <c r="V5" i="10"/>
  <c r="U5" i="10"/>
  <c r="T5" i="10"/>
  <c r="S5" i="10"/>
  <c r="AE4" i="10"/>
  <c r="AD4" i="10"/>
  <c r="AC4" i="10"/>
  <c r="AB4" i="10"/>
  <c r="AA4" i="10"/>
  <c r="Z4" i="10"/>
  <c r="Y4" i="10"/>
  <c r="V4" i="10"/>
  <c r="U4" i="10"/>
  <c r="T4" i="10"/>
  <c r="S4" i="10"/>
  <c r="AE3" i="10"/>
  <c r="AD3" i="10"/>
  <c r="AC3" i="10"/>
  <c r="AB3" i="10"/>
  <c r="AA3" i="10"/>
  <c r="Z3" i="10"/>
  <c r="Y3" i="10"/>
  <c r="V3" i="10"/>
  <c r="U3" i="10"/>
  <c r="T3" i="10"/>
  <c r="S3" i="10"/>
  <c r="AF201" i="10"/>
  <c r="AE201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01" i="10"/>
  <c r="G211" i="10" l="1"/>
  <c r="L212" i="10"/>
  <c r="L217" i="10" s="1"/>
  <c r="L213" i="10"/>
  <c r="L214" i="10"/>
  <c r="M213" i="10"/>
  <c r="M214" i="10"/>
  <c r="M219" i="10" s="1"/>
  <c r="N214" i="10"/>
  <c r="J211" i="10"/>
  <c r="C212" i="10"/>
  <c r="O212" i="10"/>
  <c r="C213" i="10"/>
  <c r="C218" i="10" s="1"/>
  <c r="O213" i="10"/>
  <c r="C214" i="10"/>
  <c r="O214" i="10"/>
  <c r="K214" i="10"/>
  <c r="F211" i="10"/>
  <c r="M212" i="10"/>
  <c r="M217" i="10" s="1"/>
  <c r="I211" i="10"/>
  <c r="N212" i="10"/>
  <c r="N213" i="10"/>
  <c r="K211" i="10"/>
  <c r="D212" i="10"/>
  <c r="P212" i="10"/>
  <c r="D213" i="10"/>
  <c r="D218" i="10" s="1"/>
  <c r="P213" i="10"/>
  <c r="D214" i="10"/>
  <c r="P214" i="10"/>
  <c r="L211" i="10"/>
  <c r="E212" i="10"/>
  <c r="E213" i="10"/>
  <c r="E218" i="10" s="1"/>
  <c r="E214" i="10"/>
  <c r="M211" i="10"/>
  <c r="F212" i="10"/>
  <c r="F213" i="10"/>
  <c r="F214" i="10"/>
  <c r="N211" i="10"/>
  <c r="G212" i="10"/>
  <c r="G213" i="10"/>
  <c r="G218" i="10" s="1"/>
  <c r="G214" i="10"/>
  <c r="G219" i="10" s="1"/>
  <c r="O211" i="10"/>
  <c r="H212" i="10"/>
  <c r="H217" i="10" s="1"/>
  <c r="H213" i="10"/>
  <c r="H218" i="10" s="1"/>
  <c r="K213" i="10"/>
  <c r="C211" i="10"/>
  <c r="P211" i="10"/>
  <c r="I212" i="10"/>
  <c r="I213" i="10"/>
  <c r="I218" i="10" s="1"/>
  <c r="I214" i="10"/>
  <c r="B211" i="10"/>
  <c r="B216" i="10" s="1"/>
  <c r="B212" i="10"/>
  <c r="B213" i="10"/>
  <c r="B214" i="10"/>
  <c r="D211" i="10"/>
  <c r="J212" i="10"/>
  <c r="J213" i="10"/>
  <c r="J214" i="10"/>
  <c r="N219" i="10"/>
  <c r="H219" i="10"/>
  <c r="J218" i="10"/>
  <c r="O217" i="10"/>
  <c r="K217" i="10"/>
  <c r="J217" i="10"/>
  <c r="G217" i="10"/>
  <c r="O216" i="10"/>
  <c r="N216" i="10"/>
  <c r="E216" i="10"/>
  <c r="M216" i="10" l="1"/>
  <c r="D219" i="10"/>
  <c r="P219" i="10"/>
  <c r="J216" i="10"/>
  <c r="O218" i="10"/>
  <c r="I217" i="10"/>
  <c r="P218" i="10"/>
  <c r="C219" i="10"/>
  <c r="O219" i="10"/>
  <c r="K216" i="10"/>
  <c r="F218" i="10"/>
  <c r="E219" i="10"/>
  <c r="F219" i="10"/>
  <c r="C216" i="10"/>
  <c r="N217" i="10"/>
  <c r="D216" i="10"/>
  <c r="D217" i="10"/>
  <c r="I219" i="10"/>
  <c r="B217" i="10"/>
  <c r="J219" i="10"/>
  <c r="M218" i="10"/>
  <c r="L216" i="10"/>
  <c r="P216" i="10"/>
  <c r="C217" i="10"/>
  <c r="P217" i="10"/>
  <c r="K218" i="10"/>
  <c r="F216" i="10"/>
  <c r="E217" i="10"/>
  <c r="L218" i="10"/>
  <c r="G216" i="10"/>
  <c r="F217" i="10"/>
  <c r="B218" i="10"/>
  <c r="K219" i="10"/>
  <c r="I216" i="10"/>
  <c r="B219" i="10"/>
  <c r="N218" i="10"/>
  <c r="L219" i="10"/>
  <c r="Y312" i="9"/>
  <c r="X312" i="9"/>
  <c r="W312" i="9"/>
  <c r="V312" i="9"/>
  <c r="U312" i="9"/>
  <c r="T312" i="9"/>
  <c r="S312" i="9"/>
  <c r="R312" i="9"/>
  <c r="Q312" i="9"/>
  <c r="P312" i="9"/>
  <c r="O312" i="9"/>
  <c r="N312" i="9"/>
  <c r="M312" i="9"/>
  <c r="L312" i="9"/>
  <c r="Y311" i="9"/>
  <c r="X311" i="9"/>
  <c r="W311" i="9"/>
  <c r="V311" i="9"/>
  <c r="U311" i="9"/>
  <c r="T311" i="9"/>
  <c r="S311" i="9"/>
  <c r="R311" i="9"/>
  <c r="Q311" i="9"/>
  <c r="P311" i="9"/>
  <c r="O311" i="9"/>
  <c r="N311" i="9"/>
  <c r="M311" i="9"/>
  <c r="L311" i="9"/>
  <c r="K312" i="9"/>
  <c r="K311" i="9"/>
  <c r="Y317" i="9"/>
  <c r="X317" i="9"/>
  <c r="W317" i="9"/>
  <c r="V317" i="9"/>
  <c r="U317" i="9"/>
  <c r="T317" i="9"/>
  <c r="S317" i="9"/>
  <c r="R317" i="9"/>
  <c r="P317" i="9"/>
  <c r="O317" i="9"/>
  <c r="N317" i="9"/>
  <c r="M317" i="9"/>
  <c r="L317" i="9"/>
  <c r="K317" i="9"/>
  <c r="Y316" i="9"/>
  <c r="X316" i="9"/>
  <c r="W316" i="9"/>
  <c r="V316" i="9"/>
  <c r="U316" i="9"/>
  <c r="T316" i="9"/>
  <c r="S316" i="9"/>
  <c r="R316" i="9"/>
  <c r="P316" i="9"/>
  <c r="O316" i="9"/>
  <c r="N316" i="9"/>
  <c r="M316" i="9"/>
  <c r="L316" i="9"/>
  <c r="K316" i="9"/>
  <c r="Y315" i="9"/>
  <c r="X315" i="9"/>
  <c r="W315" i="9"/>
  <c r="V315" i="9"/>
  <c r="U315" i="9"/>
  <c r="T315" i="9"/>
  <c r="S315" i="9"/>
  <c r="R315" i="9"/>
  <c r="P315" i="9"/>
  <c r="O315" i="9"/>
  <c r="N315" i="9"/>
  <c r="M315" i="9"/>
  <c r="L315" i="9"/>
  <c r="K315" i="9"/>
  <c r="X314" i="9"/>
  <c r="W314" i="9"/>
  <c r="V314" i="9"/>
  <c r="U314" i="9"/>
  <c r="T314" i="9"/>
  <c r="S314" i="9"/>
  <c r="R314" i="9"/>
  <c r="P314" i="9"/>
  <c r="O314" i="9"/>
  <c r="N314" i="9"/>
  <c r="M314" i="9"/>
  <c r="L314" i="9"/>
  <c r="Y318" i="9"/>
  <c r="X318" i="9"/>
  <c r="W318" i="9"/>
  <c r="V318" i="9"/>
  <c r="U318" i="9"/>
  <c r="T318" i="9"/>
  <c r="S318" i="9"/>
  <c r="R318" i="9"/>
  <c r="P318" i="9"/>
  <c r="O318" i="9"/>
  <c r="N318" i="9"/>
  <c r="M318" i="9"/>
  <c r="L318" i="9"/>
  <c r="K318" i="9"/>
  <c r="K321" i="9"/>
  <c r="Y320" i="9"/>
  <c r="X320" i="9"/>
  <c r="W320" i="9"/>
  <c r="V320" i="9"/>
  <c r="U320" i="9"/>
  <c r="T320" i="9"/>
  <c r="S320" i="9"/>
  <c r="R320" i="9"/>
  <c r="Q320" i="9"/>
  <c r="P320" i="9"/>
  <c r="O320" i="9"/>
  <c r="N320" i="9"/>
  <c r="M320" i="9"/>
  <c r="L320" i="9"/>
  <c r="K320" i="9"/>
  <c r="Y319" i="9"/>
  <c r="X319" i="9"/>
  <c r="W319" i="9"/>
  <c r="V319" i="9"/>
  <c r="U319" i="9"/>
  <c r="T319" i="9"/>
  <c r="S319" i="9"/>
  <c r="R319" i="9"/>
  <c r="Q319" i="9"/>
  <c r="P319" i="9"/>
  <c r="O319" i="9"/>
  <c r="N319" i="9"/>
  <c r="M319" i="9"/>
  <c r="L319" i="9"/>
  <c r="K319" i="9"/>
  <c r="Y321" i="9" l="1"/>
  <c r="X321" i="9"/>
  <c r="W321" i="9"/>
  <c r="V321" i="9"/>
  <c r="U321" i="9"/>
  <c r="T321" i="9"/>
  <c r="S321" i="9"/>
  <c r="R321" i="9"/>
  <c r="Q321" i="9"/>
  <c r="P321" i="9"/>
  <c r="O321" i="9"/>
  <c r="N321" i="9"/>
  <c r="M321" i="9"/>
  <c r="L321" i="9"/>
  <c r="E4" i="9" l="1"/>
  <c r="E5" i="9"/>
  <c r="E6" i="9"/>
  <c r="E7" i="9"/>
  <c r="G7" i="9" s="1"/>
  <c r="E8" i="9"/>
  <c r="G8" i="9" s="1"/>
  <c r="E9" i="9"/>
  <c r="E10" i="9"/>
  <c r="G10" i="9" s="1"/>
  <c r="E11" i="9"/>
  <c r="G11" i="9" s="1"/>
  <c r="E12" i="9"/>
  <c r="E13" i="9"/>
  <c r="G13" i="9" s="1"/>
  <c r="E14" i="9"/>
  <c r="E15" i="9"/>
  <c r="E16" i="9"/>
  <c r="G16" i="9" s="1"/>
  <c r="E17" i="9"/>
  <c r="G17" i="9" s="1"/>
  <c r="E18" i="9"/>
  <c r="E19" i="9"/>
  <c r="G19" i="9" s="1"/>
  <c r="E20" i="9"/>
  <c r="G20" i="9" s="1"/>
  <c r="E21" i="9"/>
  <c r="E22" i="9"/>
  <c r="G22" i="9" s="1"/>
  <c r="E23" i="9"/>
  <c r="G23" i="9" s="1"/>
  <c r="E24" i="9"/>
  <c r="E25" i="9"/>
  <c r="G25" i="9" s="1"/>
  <c r="E26" i="9"/>
  <c r="G26" i="9" s="1"/>
  <c r="E27" i="9"/>
  <c r="E28" i="9"/>
  <c r="E29" i="9"/>
  <c r="G29" i="9" s="1"/>
  <c r="E30" i="9"/>
  <c r="E31" i="9"/>
  <c r="G31" i="9" s="1"/>
  <c r="E32" i="9"/>
  <c r="G32" i="9" s="1"/>
  <c r="E33" i="9"/>
  <c r="E34" i="9"/>
  <c r="E35" i="9"/>
  <c r="G35" i="9" s="1"/>
  <c r="E36" i="9"/>
  <c r="E37" i="9"/>
  <c r="G37" i="9" s="1"/>
  <c r="E38" i="9"/>
  <c r="G38" i="9" s="1"/>
  <c r="E39" i="9"/>
  <c r="E40" i="9"/>
  <c r="G40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E49" i="9"/>
  <c r="G49" i="9" s="1"/>
  <c r="E50" i="9"/>
  <c r="G50" i="9" s="1"/>
  <c r="E51" i="9"/>
  <c r="E52" i="9"/>
  <c r="G52" i="9" s="1"/>
  <c r="E53" i="9"/>
  <c r="G53" i="9" s="1"/>
  <c r="E54" i="9"/>
  <c r="E55" i="9"/>
  <c r="G55" i="9" s="1"/>
  <c r="E56" i="9"/>
  <c r="G56" i="9" s="1"/>
  <c r="E57" i="9"/>
  <c r="E58" i="9"/>
  <c r="E59" i="9"/>
  <c r="G59" i="9" s="1"/>
  <c r="E60" i="9"/>
  <c r="E61" i="9"/>
  <c r="G61" i="9" s="1"/>
  <c r="E62" i="9"/>
  <c r="G62" i="9" s="1"/>
  <c r="E63" i="9"/>
  <c r="E64" i="9"/>
  <c r="G64" i="9" s="1"/>
  <c r="E65" i="9"/>
  <c r="G65" i="9" s="1"/>
  <c r="E66" i="9"/>
  <c r="E67" i="9"/>
  <c r="G67" i="9" s="1"/>
  <c r="E68" i="9"/>
  <c r="G68" i="9" s="1"/>
  <c r="E69" i="9"/>
  <c r="G69" i="9" s="1"/>
  <c r="E70" i="9"/>
  <c r="G70" i="9" s="1"/>
  <c r="E71" i="9"/>
  <c r="G71" i="9" s="1"/>
  <c r="E72" i="9"/>
  <c r="G72" i="9" s="1"/>
  <c r="E73" i="9"/>
  <c r="E74" i="9"/>
  <c r="E75" i="9"/>
  <c r="E76" i="9"/>
  <c r="G76" i="9" s="1"/>
  <c r="E77" i="9"/>
  <c r="G77" i="9" s="1"/>
  <c r="E78" i="9"/>
  <c r="G78" i="9" s="1"/>
  <c r="E79" i="9"/>
  <c r="G79" i="9" s="1"/>
  <c r="E80" i="9"/>
  <c r="G80" i="9" s="1"/>
  <c r="E81" i="9"/>
  <c r="G81" i="9" s="1"/>
  <c r="E82" i="9"/>
  <c r="G82" i="9" s="1"/>
  <c r="E83" i="9"/>
  <c r="G83" i="9" s="1"/>
  <c r="E84" i="9"/>
  <c r="E85" i="9"/>
  <c r="G85" i="9" s="1"/>
  <c r="E86" i="9"/>
  <c r="G86" i="9" s="1"/>
  <c r="E87" i="9"/>
  <c r="E88" i="9"/>
  <c r="G88" i="9" s="1"/>
  <c r="E89" i="9"/>
  <c r="G89" i="9" s="1"/>
  <c r="E90" i="9"/>
  <c r="G90" i="9" s="1"/>
  <c r="E91" i="9"/>
  <c r="G91" i="9" s="1"/>
  <c r="E92" i="9"/>
  <c r="G92" i="9" s="1"/>
  <c r="E93" i="9"/>
  <c r="E94" i="9"/>
  <c r="G94" i="9" s="1"/>
  <c r="E95" i="9"/>
  <c r="G95" i="9" s="1"/>
  <c r="E96" i="9"/>
  <c r="E97" i="9"/>
  <c r="G97" i="9" s="1"/>
  <c r="E98" i="9"/>
  <c r="G98" i="9" s="1"/>
  <c r="E99" i="9"/>
  <c r="E100" i="9"/>
  <c r="E101" i="9"/>
  <c r="E102" i="9"/>
  <c r="E103" i="9"/>
  <c r="G103" i="9" s="1"/>
  <c r="E104" i="9"/>
  <c r="G104" i="9" s="1"/>
  <c r="E105" i="9"/>
  <c r="E106" i="9"/>
  <c r="E107" i="9"/>
  <c r="G107" i="9" s="1"/>
  <c r="E108" i="9"/>
  <c r="E109" i="9"/>
  <c r="G109" i="9" s="1"/>
  <c r="E110" i="9"/>
  <c r="G110" i="9" s="1"/>
  <c r="E111" i="9"/>
  <c r="E112" i="9"/>
  <c r="G112" i="9" s="1"/>
  <c r="E113" i="9"/>
  <c r="G113" i="9" s="1"/>
  <c r="E114" i="9"/>
  <c r="E115" i="9"/>
  <c r="E116" i="9"/>
  <c r="E117" i="9"/>
  <c r="E118" i="9"/>
  <c r="G118" i="9" s="1"/>
  <c r="E119" i="9"/>
  <c r="G119" i="9" s="1"/>
  <c r="E120" i="9"/>
  <c r="E121" i="9"/>
  <c r="E122" i="9"/>
  <c r="E123" i="9"/>
  <c r="E124" i="9"/>
  <c r="G124" i="9" s="1"/>
  <c r="E125" i="9"/>
  <c r="E126" i="9"/>
  <c r="E127" i="9"/>
  <c r="G127" i="9" s="1"/>
  <c r="E128" i="9"/>
  <c r="G128" i="9" s="1"/>
  <c r="E129" i="9"/>
  <c r="E130" i="9"/>
  <c r="E131" i="9"/>
  <c r="G131" i="9" s="1"/>
  <c r="E132" i="9"/>
  <c r="E133" i="9"/>
  <c r="G133" i="9" s="1"/>
  <c r="E134" i="9"/>
  <c r="G134" i="9" s="1"/>
  <c r="E135" i="9"/>
  <c r="E136" i="9"/>
  <c r="G136" i="9" s="1"/>
  <c r="E137" i="9"/>
  <c r="G137" i="9" s="1"/>
  <c r="E138" i="9"/>
  <c r="G138" i="9" s="1"/>
  <c r="E139" i="9"/>
  <c r="G139" i="9" s="1"/>
  <c r="E140" i="9"/>
  <c r="G140" i="9" s="1"/>
  <c r="E141" i="9"/>
  <c r="G141" i="9" s="1"/>
  <c r="E142" i="9"/>
  <c r="G142" i="9" s="1"/>
  <c r="E143" i="9"/>
  <c r="G143" i="9" s="1"/>
  <c r="E144" i="9"/>
  <c r="G144" i="9" s="1"/>
  <c r="E145" i="9"/>
  <c r="G145" i="9" s="1"/>
  <c r="E146" i="9"/>
  <c r="G146" i="9" s="1"/>
  <c r="E147" i="9"/>
  <c r="E148" i="9"/>
  <c r="G148" i="9" s="1"/>
  <c r="E149" i="9"/>
  <c r="G149" i="9" s="1"/>
  <c r="E150" i="9"/>
  <c r="E151" i="9"/>
  <c r="G151" i="9" s="1"/>
  <c r="E152" i="9"/>
  <c r="G152" i="9" s="1"/>
  <c r="E153" i="9"/>
  <c r="G153" i="9" s="1"/>
  <c r="E154" i="9"/>
  <c r="G154" i="9" s="1"/>
  <c r="E155" i="9"/>
  <c r="G155" i="9" s="1"/>
  <c r="E156" i="9"/>
  <c r="E157" i="9"/>
  <c r="G157" i="9" s="1"/>
  <c r="E158" i="9"/>
  <c r="G158" i="9" s="1"/>
  <c r="E159" i="9"/>
  <c r="E160" i="9"/>
  <c r="G160" i="9" s="1"/>
  <c r="E161" i="9"/>
  <c r="G161" i="9" s="1"/>
  <c r="E162" i="9"/>
  <c r="G162" i="9" s="1"/>
  <c r="E163" i="9"/>
  <c r="G163" i="9" s="1"/>
  <c r="E164" i="9"/>
  <c r="G164" i="9" s="1"/>
  <c r="E165" i="9"/>
  <c r="G165" i="9" s="1"/>
  <c r="E166" i="9"/>
  <c r="G166" i="9" s="1"/>
  <c r="E167" i="9"/>
  <c r="G167" i="9" s="1"/>
  <c r="E168" i="9"/>
  <c r="E169" i="9"/>
  <c r="G169" i="9" s="1"/>
  <c r="E170" i="9"/>
  <c r="G170" i="9" s="1"/>
  <c r="E171" i="9"/>
  <c r="E172" i="9"/>
  <c r="E173" i="9"/>
  <c r="E174" i="9"/>
  <c r="E175" i="9"/>
  <c r="G175" i="9" s="1"/>
  <c r="E176" i="9"/>
  <c r="G176" i="9" s="1"/>
  <c r="E177" i="9"/>
  <c r="E178" i="9"/>
  <c r="E179" i="9"/>
  <c r="G179" i="9" s="1"/>
  <c r="E180" i="9"/>
  <c r="E181" i="9"/>
  <c r="G181" i="9" s="1"/>
  <c r="E182" i="9"/>
  <c r="G182" i="9" s="1"/>
  <c r="E183" i="9"/>
  <c r="E184" i="9"/>
  <c r="G184" i="9" s="1"/>
  <c r="E185" i="9"/>
  <c r="G185" i="9" s="1"/>
  <c r="E186" i="9"/>
  <c r="G186" i="9" s="1"/>
  <c r="E187" i="9"/>
  <c r="E188" i="9"/>
  <c r="E189" i="9"/>
  <c r="G189" i="9" s="1"/>
  <c r="E190" i="9"/>
  <c r="G190" i="9" s="1"/>
  <c r="E191" i="9"/>
  <c r="G191" i="9" s="1"/>
  <c r="E192" i="9"/>
  <c r="E193" i="9"/>
  <c r="G193" i="9" s="1"/>
  <c r="E194" i="9"/>
  <c r="E195" i="9"/>
  <c r="E196" i="9"/>
  <c r="G196" i="9" s="1"/>
  <c r="E197" i="9"/>
  <c r="E198" i="9"/>
  <c r="E199" i="9"/>
  <c r="G199" i="9" s="1"/>
  <c r="E200" i="9"/>
  <c r="G200" i="9" s="1"/>
  <c r="E201" i="9"/>
  <c r="E202" i="9"/>
  <c r="G202" i="9" s="1"/>
  <c r="E203" i="9"/>
  <c r="G203" i="9" s="1"/>
  <c r="E204" i="9"/>
  <c r="E205" i="9"/>
  <c r="G205" i="9" s="1"/>
  <c r="E206" i="9"/>
  <c r="G206" i="9" s="1"/>
  <c r="E207" i="9"/>
  <c r="E208" i="9"/>
  <c r="G208" i="9" s="1"/>
  <c r="E209" i="9"/>
  <c r="G209" i="9" s="1"/>
  <c r="E210" i="9"/>
  <c r="G210" i="9" s="1"/>
  <c r="E211" i="9"/>
  <c r="G211" i="9" s="1"/>
  <c r="E212" i="9"/>
  <c r="G212" i="9" s="1"/>
  <c r="E213" i="9"/>
  <c r="G213" i="9" s="1"/>
  <c r="E214" i="9"/>
  <c r="G214" i="9" s="1"/>
  <c r="E215" i="9"/>
  <c r="G215" i="9" s="1"/>
  <c r="E216" i="9"/>
  <c r="E217" i="9"/>
  <c r="G217" i="9" s="1"/>
  <c r="E218" i="9"/>
  <c r="G218" i="9" s="1"/>
  <c r="E219" i="9"/>
  <c r="E220" i="9"/>
  <c r="G220" i="9" s="1"/>
  <c r="E221" i="9"/>
  <c r="G221" i="9" s="1"/>
  <c r="E222" i="9"/>
  <c r="E223" i="9"/>
  <c r="G223" i="9" s="1"/>
  <c r="E224" i="9"/>
  <c r="G224" i="9" s="1"/>
  <c r="E225" i="9"/>
  <c r="E226" i="9"/>
  <c r="G226" i="9" s="1"/>
  <c r="E227" i="9"/>
  <c r="G227" i="9" s="1"/>
  <c r="E228" i="9"/>
  <c r="E229" i="9"/>
  <c r="G229" i="9" s="1"/>
  <c r="E230" i="9"/>
  <c r="G230" i="9" s="1"/>
  <c r="E231" i="9"/>
  <c r="E232" i="9"/>
  <c r="G232" i="9" s="1"/>
  <c r="E233" i="9"/>
  <c r="G233" i="9" s="1"/>
  <c r="E234" i="9"/>
  <c r="G234" i="9" s="1"/>
  <c r="E235" i="9"/>
  <c r="E236" i="9"/>
  <c r="G236" i="9" s="1"/>
  <c r="E237" i="9"/>
  <c r="E238" i="9"/>
  <c r="G238" i="9" s="1"/>
  <c r="E239" i="9"/>
  <c r="G239" i="9" s="1"/>
  <c r="E240" i="9"/>
  <c r="G240" i="9" s="1"/>
  <c r="E241" i="9"/>
  <c r="G241" i="9" s="1"/>
  <c r="E242" i="9"/>
  <c r="G242" i="9" s="1"/>
  <c r="E243" i="9"/>
  <c r="E244" i="9"/>
  <c r="E245" i="9"/>
  <c r="E246" i="9"/>
  <c r="E247" i="9"/>
  <c r="G247" i="9" s="1"/>
  <c r="E248" i="9"/>
  <c r="G248" i="9" s="1"/>
  <c r="E249" i="9"/>
  <c r="E250" i="9"/>
  <c r="G250" i="9" s="1"/>
  <c r="E251" i="9"/>
  <c r="G251" i="9" s="1"/>
  <c r="E252" i="9"/>
  <c r="E253" i="9"/>
  <c r="G253" i="9" s="1"/>
  <c r="E254" i="9"/>
  <c r="G254" i="9" s="1"/>
  <c r="E255" i="9"/>
  <c r="E256" i="9"/>
  <c r="G256" i="9" s="1"/>
  <c r="E257" i="9"/>
  <c r="G257" i="9" s="1"/>
  <c r="E258" i="9"/>
  <c r="G258" i="9" s="1"/>
  <c r="E259" i="9"/>
  <c r="G259" i="9" s="1"/>
  <c r="E260" i="9"/>
  <c r="G260" i="9" s="1"/>
  <c r="E261" i="9"/>
  <c r="G261" i="9" s="1"/>
  <c r="E262" i="9"/>
  <c r="G262" i="9" s="1"/>
  <c r="E263" i="9"/>
  <c r="G263" i="9" s="1"/>
  <c r="E264" i="9"/>
  <c r="E265" i="9"/>
  <c r="G265" i="9" s="1"/>
  <c r="E266" i="9"/>
  <c r="G266" i="9" s="1"/>
  <c r="E267" i="9"/>
  <c r="E268" i="9"/>
  <c r="E269" i="9"/>
  <c r="E270" i="9"/>
  <c r="E271" i="9"/>
  <c r="G271" i="9" s="1"/>
  <c r="E272" i="9"/>
  <c r="G272" i="9" s="1"/>
  <c r="E273" i="9"/>
  <c r="E274" i="9"/>
  <c r="E275" i="9"/>
  <c r="G275" i="9" s="1"/>
  <c r="E276" i="9"/>
  <c r="E277" i="9"/>
  <c r="G277" i="9" s="1"/>
  <c r="E278" i="9"/>
  <c r="G278" i="9" s="1"/>
  <c r="E279" i="9"/>
  <c r="E280" i="9"/>
  <c r="G280" i="9" s="1"/>
  <c r="E281" i="9"/>
  <c r="G281" i="9" s="1"/>
  <c r="E282" i="9"/>
  <c r="G282" i="9" s="1"/>
  <c r="E283" i="9"/>
  <c r="E284" i="9"/>
  <c r="E285" i="9"/>
  <c r="G285" i="9" s="1"/>
  <c r="E286" i="9"/>
  <c r="G286" i="9" s="1"/>
  <c r="E287" i="9"/>
  <c r="G287" i="9" s="1"/>
  <c r="E288" i="9"/>
  <c r="G288" i="9" s="1"/>
  <c r="E289" i="9"/>
  <c r="G289" i="9" s="1"/>
  <c r="E290" i="9"/>
  <c r="G290" i="9" s="1"/>
  <c r="E291" i="9"/>
  <c r="E292" i="9"/>
  <c r="G292" i="9" s="1"/>
  <c r="E293" i="9"/>
  <c r="G293" i="9" s="1"/>
  <c r="E294" i="9"/>
  <c r="G294" i="9" s="1"/>
  <c r="E295" i="9"/>
  <c r="G295" i="9" s="1"/>
  <c r="E296" i="9"/>
  <c r="G296" i="9" s="1"/>
  <c r="E297" i="9"/>
  <c r="E298" i="9"/>
  <c r="G298" i="9" s="1"/>
  <c r="E299" i="9"/>
  <c r="G299" i="9" s="1"/>
  <c r="E300" i="9"/>
  <c r="E301" i="9"/>
  <c r="G301" i="9" s="1"/>
  <c r="E302" i="9"/>
  <c r="G302" i="9" s="1"/>
  <c r="E303" i="9"/>
  <c r="E304" i="9"/>
  <c r="G304" i="9" s="1"/>
  <c r="E305" i="9"/>
  <c r="G305" i="9" s="1"/>
  <c r="E306" i="9"/>
  <c r="G306" i="9" s="1"/>
  <c r="E3" i="9"/>
  <c r="G3" i="9" s="1"/>
  <c r="G105" i="9" l="1"/>
  <c r="G274" i="9"/>
  <c r="G273" i="9"/>
  <c r="G216" i="9"/>
  <c r="G48" i="9"/>
  <c r="G96" i="9"/>
  <c r="G264" i="9"/>
  <c r="G93" i="9"/>
  <c r="G34" i="9"/>
  <c r="G201" i="9"/>
  <c r="G33" i="9"/>
  <c r="G194" i="9"/>
  <c r="G27" i="9"/>
  <c r="G24" i="9"/>
  <c r="G249" i="9"/>
  <c r="G192" i="9"/>
  <c r="G130" i="9"/>
  <c r="G129" i="9"/>
  <c r="G74" i="9"/>
  <c r="G297" i="9"/>
  <c r="G21" i="9"/>
  <c r="G178" i="9"/>
  <c r="G122" i="9"/>
  <c r="G177" i="9"/>
  <c r="G120" i="9"/>
  <c r="G9" i="9"/>
  <c r="G58" i="9"/>
  <c r="G225" i="9"/>
  <c r="G168" i="9"/>
  <c r="G57" i="9"/>
  <c r="G106" i="9"/>
  <c r="G291" i="9"/>
  <c r="G267" i="9"/>
  <c r="G243" i="9"/>
  <c r="G219" i="9"/>
  <c r="G195" i="9"/>
  <c r="G171" i="9"/>
  <c r="G147" i="9"/>
  <c r="G123" i="9"/>
  <c r="G99" i="9"/>
  <c r="G75" i="9"/>
  <c r="G51" i="9"/>
  <c r="G121" i="9"/>
  <c r="G73" i="9"/>
  <c r="G237" i="9"/>
  <c r="G117" i="9"/>
  <c r="G283" i="9"/>
  <c r="G235" i="9"/>
  <c r="G187" i="9"/>
  <c r="G115" i="9"/>
  <c r="G284" i="9"/>
  <c r="G188" i="9"/>
  <c r="G116" i="9"/>
  <c r="G114" i="9"/>
  <c r="G66" i="9"/>
  <c r="G18" i="9"/>
  <c r="G303" i="9"/>
  <c r="G279" i="9"/>
  <c r="G255" i="9"/>
  <c r="G231" i="9"/>
  <c r="G207" i="9"/>
  <c r="G183" i="9"/>
  <c r="G159" i="9"/>
  <c r="G135" i="9"/>
  <c r="G111" i="9"/>
  <c r="G87" i="9"/>
  <c r="G63" i="9"/>
  <c r="G39" i="9"/>
  <c r="G15" i="9"/>
  <c r="G14" i="9"/>
  <c r="G300" i="9"/>
  <c r="G276" i="9"/>
  <c r="G252" i="9"/>
  <c r="G228" i="9"/>
  <c r="G204" i="9"/>
  <c r="G180" i="9"/>
  <c r="G156" i="9"/>
  <c r="G132" i="9"/>
  <c r="G108" i="9"/>
  <c r="G84" i="9"/>
  <c r="G60" i="9"/>
  <c r="G36" i="9"/>
  <c r="G12" i="9"/>
  <c r="G270" i="9"/>
  <c r="G246" i="9"/>
  <c r="G222" i="9"/>
  <c r="G198" i="9"/>
  <c r="G174" i="9"/>
  <c r="G150" i="9"/>
  <c r="G126" i="9"/>
  <c r="G102" i="9"/>
  <c r="G54" i="9"/>
  <c r="G30" i="9"/>
  <c r="G6" i="9"/>
  <c r="G269" i="9"/>
  <c r="G245" i="9"/>
  <c r="G197" i="9"/>
  <c r="G173" i="9"/>
  <c r="G125" i="9"/>
  <c r="G101" i="9"/>
  <c r="G5" i="9"/>
  <c r="G268" i="9"/>
  <c r="G244" i="9"/>
  <c r="G172" i="9"/>
  <c r="G100" i="9"/>
  <c r="G28" i="9"/>
  <c r="G4" i="9"/>
  <c r="D312" i="5" l="1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797" i="8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D14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C313" i="2"/>
  <c r="F300" i="9" s="1"/>
  <c r="F301" i="9" s="1"/>
  <c r="F302" i="9" s="1"/>
  <c r="C312" i="2"/>
  <c r="F297" i="9" s="1"/>
  <c r="F298" i="9" s="1"/>
  <c r="F299" i="9" s="1"/>
  <c r="C311" i="2"/>
  <c r="F295" i="9" s="1"/>
  <c r="F296" i="9" s="1"/>
  <c r="C310" i="2"/>
  <c r="C309" i="2"/>
  <c r="F288" i="9" s="1"/>
  <c r="F289" i="9" s="1"/>
  <c r="F290" i="9" s="1"/>
  <c r="C308" i="2"/>
  <c r="F285" i="9" s="1"/>
  <c r="F286" i="9" s="1"/>
  <c r="F287" i="9" s="1"/>
  <c r="C307" i="2"/>
  <c r="F282" i="9" s="1"/>
  <c r="F283" i="9" s="1"/>
  <c r="F284" i="9" s="1"/>
  <c r="F279" i="9"/>
  <c r="F280" i="9" s="1"/>
  <c r="F281" i="9" s="1"/>
  <c r="C305" i="2"/>
  <c r="F276" i="9" s="1"/>
  <c r="F277" i="9" s="1"/>
  <c r="F278" i="9" s="1"/>
  <c r="C304" i="2"/>
  <c r="F273" i="9" s="1"/>
  <c r="F274" i="9" s="1"/>
  <c r="F275" i="9" s="1"/>
  <c r="C303" i="2"/>
  <c r="F270" i="9" s="1"/>
  <c r="F271" i="9" s="1"/>
  <c r="F272" i="9" s="1"/>
  <c r="C302" i="2"/>
  <c r="F267" i="9" s="1"/>
  <c r="F268" i="9" s="1"/>
  <c r="F269" i="9" s="1"/>
  <c r="C301" i="2"/>
  <c r="F264" i="9" s="1"/>
  <c r="F265" i="9" s="1"/>
  <c r="F266" i="9" s="1"/>
  <c r="C300" i="2"/>
  <c r="F261" i="9" s="1"/>
  <c r="F262" i="9" s="1"/>
  <c r="F263" i="9" s="1"/>
  <c r="C299" i="2"/>
  <c r="F258" i="9" s="1"/>
  <c r="F259" i="9" s="1"/>
  <c r="F260" i="9" s="1"/>
  <c r="C298" i="2"/>
  <c r="F255" i="9" s="1"/>
  <c r="F256" i="9" s="1"/>
  <c r="F257" i="9" s="1"/>
  <c r="C297" i="2"/>
  <c r="F252" i="9" s="1"/>
  <c r="F253" i="9" s="1"/>
  <c r="F254" i="9" s="1"/>
  <c r="C296" i="2"/>
  <c r="F249" i="9" s="1"/>
  <c r="F250" i="9" s="1"/>
  <c r="F251" i="9" s="1"/>
  <c r="C295" i="2"/>
  <c r="F246" i="9" s="1"/>
  <c r="F247" i="9" s="1"/>
  <c r="F248" i="9" s="1"/>
  <c r="C294" i="2"/>
  <c r="F243" i="9" s="1"/>
  <c r="F244" i="9" s="1"/>
  <c r="F245" i="9" s="1"/>
  <c r="C293" i="2"/>
  <c r="F240" i="9" s="1"/>
  <c r="F241" i="9" s="1"/>
  <c r="F242" i="9" s="1"/>
  <c r="C292" i="2"/>
  <c r="F237" i="9" s="1"/>
  <c r="F238" i="9" s="1"/>
  <c r="F239" i="9" s="1"/>
  <c r="C291" i="2"/>
  <c r="F234" i="9" s="1"/>
  <c r="F235" i="9" s="1"/>
  <c r="F236" i="9" s="1"/>
  <c r="C290" i="2"/>
  <c r="F231" i="9" s="1"/>
  <c r="F232" i="9" s="1"/>
  <c r="F233" i="9" s="1"/>
  <c r="C289" i="2"/>
  <c r="F228" i="9" s="1"/>
  <c r="F229" i="9" s="1"/>
  <c r="F230" i="9" s="1"/>
  <c r="C288" i="2"/>
  <c r="F225" i="9" s="1"/>
  <c r="F226" i="9" s="1"/>
  <c r="F227" i="9" s="1"/>
  <c r="C287" i="2"/>
  <c r="F222" i="9" s="1"/>
  <c r="F223" i="9" s="1"/>
  <c r="F224" i="9" s="1"/>
  <c r="C286" i="2"/>
  <c r="F219" i="9" s="1"/>
  <c r="F220" i="9" s="1"/>
  <c r="F221" i="9" s="1"/>
  <c r="C285" i="2"/>
  <c r="F216" i="9" s="1"/>
  <c r="F217" i="9" s="1"/>
  <c r="F218" i="9" s="1"/>
  <c r="C284" i="2"/>
  <c r="F213" i="9" s="1"/>
  <c r="F214" i="9" s="1"/>
  <c r="F215" i="9" s="1"/>
  <c r="C283" i="2"/>
  <c r="F210" i="9" s="1"/>
  <c r="F211" i="9" s="1"/>
  <c r="F212" i="9" s="1"/>
  <c r="C282" i="2"/>
  <c r="F207" i="9" s="1"/>
  <c r="F208" i="9" s="1"/>
  <c r="F209" i="9" s="1"/>
  <c r="C281" i="2"/>
  <c r="F204" i="9" s="1"/>
  <c r="F205" i="9" s="1"/>
  <c r="F206" i="9" s="1"/>
  <c r="C280" i="2"/>
  <c r="F201" i="9" s="1"/>
  <c r="F202" i="9" s="1"/>
  <c r="F203" i="9" s="1"/>
  <c r="C279" i="2"/>
  <c r="F198" i="9" s="1"/>
  <c r="F199" i="9" s="1"/>
  <c r="F200" i="9" s="1"/>
  <c r="C278" i="2"/>
  <c r="F195" i="9" s="1"/>
  <c r="F196" i="9" s="1"/>
  <c r="F197" i="9" s="1"/>
  <c r="C277" i="2"/>
  <c r="F192" i="9" s="1"/>
  <c r="F193" i="9" s="1"/>
  <c r="F194" i="9" s="1"/>
  <c r="C276" i="2"/>
  <c r="F189" i="9" s="1"/>
  <c r="F190" i="9" s="1"/>
  <c r="F191" i="9" s="1"/>
  <c r="C275" i="2"/>
  <c r="F186" i="9" s="1"/>
  <c r="F187" i="9" s="1"/>
  <c r="F188" i="9" s="1"/>
  <c r="C274" i="2"/>
  <c r="F183" i="9" s="1"/>
  <c r="F184" i="9" s="1"/>
  <c r="F185" i="9" s="1"/>
  <c r="C273" i="2"/>
  <c r="F180" i="9" s="1"/>
  <c r="F181" i="9" s="1"/>
  <c r="F182" i="9" s="1"/>
  <c r="C272" i="2"/>
  <c r="F177" i="9" s="1"/>
  <c r="F178" i="9" s="1"/>
  <c r="F179" i="9" s="1"/>
  <c r="C271" i="2"/>
  <c r="F174" i="9" s="1"/>
  <c r="F175" i="9" s="1"/>
  <c r="F176" i="9" s="1"/>
  <c r="C270" i="2"/>
  <c r="F171" i="9" s="1"/>
  <c r="F172" i="9" s="1"/>
  <c r="F173" i="9" s="1"/>
  <c r="C269" i="2"/>
  <c r="F168" i="9" s="1"/>
  <c r="F169" i="9" s="1"/>
  <c r="F170" i="9" s="1"/>
  <c r="C268" i="2"/>
  <c r="F165" i="9" s="1"/>
  <c r="F166" i="9" s="1"/>
  <c r="F167" i="9" s="1"/>
  <c r="C267" i="2"/>
  <c r="F162" i="9" s="1"/>
  <c r="F163" i="9" s="1"/>
  <c r="F164" i="9" s="1"/>
  <c r="C266" i="2"/>
  <c r="F159" i="9" s="1"/>
  <c r="F160" i="9" s="1"/>
  <c r="F161" i="9" s="1"/>
  <c r="C265" i="2"/>
  <c r="F156" i="9" s="1"/>
  <c r="F157" i="9" s="1"/>
  <c r="F158" i="9" s="1"/>
  <c r="C264" i="2"/>
  <c r="F153" i="9" s="1"/>
  <c r="F154" i="9" s="1"/>
  <c r="F155" i="9" s="1"/>
  <c r="C263" i="2"/>
  <c r="F150" i="9" s="1"/>
  <c r="F151" i="9" s="1"/>
  <c r="F152" i="9" s="1"/>
  <c r="C262" i="2"/>
  <c r="F147" i="9" s="1"/>
  <c r="F148" i="9" s="1"/>
  <c r="F149" i="9" s="1"/>
  <c r="C261" i="2"/>
  <c r="F144" i="9" s="1"/>
  <c r="F145" i="9" s="1"/>
  <c r="F146" i="9" s="1"/>
  <c r="C260" i="2"/>
  <c r="F141" i="9" s="1"/>
  <c r="F142" i="9" s="1"/>
  <c r="F143" i="9" s="1"/>
  <c r="C259" i="2"/>
  <c r="F138" i="9" s="1"/>
  <c r="F139" i="9" s="1"/>
  <c r="F140" i="9" s="1"/>
  <c r="C258" i="2"/>
  <c r="F135" i="9" s="1"/>
  <c r="F136" i="9" s="1"/>
  <c r="F137" i="9" s="1"/>
  <c r="C257" i="2"/>
  <c r="F132" i="9" s="1"/>
  <c r="F133" i="9" s="1"/>
  <c r="F134" i="9" s="1"/>
  <c r="C256" i="2"/>
  <c r="F129" i="9" s="1"/>
  <c r="F130" i="9" s="1"/>
  <c r="F131" i="9" s="1"/>
  <c r="C255" i="2"/>
  <c r="F126" i="9" s="1"/>
  <c r="F127" i="9" s="1"/>
  <c r="F128" i="9" s="1"/>
  <c r="C254" i="2"/>
  <c r="F123" i="9" s="1"/>
  <c r="F124" i="9" s="1"/>
  <c r="F125" i="9" s="1"/>
  <c r="C253" i="2"/>
  <c r="F120" i="9" s="1"/>
  <c r="F121" i="9" s="1"/>
  <c r="F122" i="9" s="1"/>
  <c r="C252" i="2"/>
  <c r="F117" i="9" s="1"/>
  <c r="F118" i="9" s="1"/>
  <c r="F119" i="9" s="1"/>
  <c r="C251" i="2"/>
  <c r="F114" i="9" s="1"/>
  <c r="F115" i="9" s="1"/>
  <c r="F116" i="9" s="1"/>
  <c r="C250" i="2"/>
  <c r="F111" i="9" s="1"/>
  <c r="F112" i="9" s="1"/>
  <c r="F113" i="9" s="1"/>
  <c r="C249" i="2"/>
  <c r="F108" i="9" s="1"/>
  <c r="F109" i="9" s="1"/>
  <c r="F110" i="9" s="1"/>
  <c r="C248" i="2"/>
  <c r="F105" i="9" s="1"/>
  <c r="F106" i="9" s="1"/>
  <c r="F107" i="9" s="1"/>
  <c r="C247" i="2"/>
  <c r="F102" i="9" s="1"/>
  <c r="F103" i="9" s="1"/>
  <c r="F104" i="9" s="1"/>
  <c r="C246" i="2"/>
  <c r="F99" i="9" s="1"/>
  <c r="F100" i="9" s="1"/>
  <c r="F101" i="9" s="1"/>
  <c r="C245" i="2"/>
  <c r="F96" i="9" s="1"/>
  <c r="F97" i="9" s="1"/>
  <c r="F98" i="9" s="1"/>
  <c r="C244" i="2"/>
  <c r="F93" i="9" s="1"/>
  <c r="F94" i="9" s="1"/>
  <c r="F95" i="9" s="1"/>
  <c r="C243" i="2"/>
  <c r="F90" i="9" s="1"/>
  <c r="F91" i="9" s="1"/>
  <c r="F92" i="9" s="1"/>
  <c r="C242" i="2"/>
  <c r="F87" i="9" s="1"/>
  <c r="F88" i="9" s="1"/>
  <c r="F89" i="9" s="1"/>
  <c r="C241" i="2"/>
  <c r="F84" i="9" s="1"/>
  <c r="F85" i="9" s="1"/>
  <c r="F86" i="9" s="1"/>
  <c r="C240" i="2"/>
  <c r="F81" i="9" s="1"/>
  <c r="F82" i="9" s="1"/>
  <c r="F83" i="9" s="1"/>
  <c r="C239" i="2"/>
  <c r="F78" i="9" s="1"/>
  <c r="F79" i="9" s="1"/>
  <c r="F80" i="9" s="1"/>
  <c r="C238" i="2"/>
  <c r="F75" i="9" s="1"/>
  <c r="F76" i="9" s="1"/>
  <c r="F77" i="9" s="1"/>
  <c r="C237" i="2"/>
  <c r="F72" i="9" s="1"/>
  <c r="F73" i="9" s="1"/>
  <c r="F74" i="9" s="1"/>
  <c r="C236" i="2"/>
  <c r="F69" i="9" s="1"/>
  <c r="F70" i="9" s="1"/>
  <c r="F71" i="9" s="1"/>
  <c r="C235" i="2"/>
  <c r="F66" i="9" s="1"/>
  <c r="F67" i="9" s="1"/>
  <c r="F68" i="9" s="1"/>
  <c r="C234" i="2"/>
  <c r="F63" i="9" s="1"/>
  <c r="F64" i="9" s="1"/>
  <c r="F65" i="9" s="1"/>
  <c r="C233" i="2"/>
  <c r="F60" i="9" s="1"/>
  <c r="F61" i="9" s="1"/>
  <c r="F62" i="9" s="1"/>
  <c r="C232" i="2"/>
  <c r="F57" i="9" s="1"/>
  <c r="F58" i="9" s="1"/>
  <c r="F59" i="9" s="1"/>
  <c r="C231" i="2"/>
  <c r="F54" i="9" s="1"/>
  <c r="F55" i="9" s="1"/>
  <c r="F56" i="9" s="1"/>
  <c r="C230" i="2"/>
  <c r="F51" i="9" s="1"/>
  <c r="F52" i="9" s="1"/>
  <c r="F53" i="9" s="1"/>
  <c r="C229" i="2"/>
  <c r="F48" i="9" s="1"/>
  <c r="F49" i="9" s="1"/>
  <c r="F50" i="9" s="1"/>
  <c r="C228" i="2"/>
  <c r="F45" i="9" s="1"/>
  <c r="F46" i="9" s="1"/>
  <c r="F47" i="9" s="1"/>
  <c r="C227" i="2"/>
  <c r="F42" i="9" s="1"/>
  <c r="F43" i="9" s="1"/>
  <c r="F44" i="9" s="1"/>
  <c r="C226" i="2"/>
  <c r="F39" i="9" s="1"/>
  <c r="F40" i="9" s="1"/>
  <c r="F41" i="9" s="1"/>
  <c r="C225" i="2"/>
  <c r="F36" i="9" s="1"/>
  <c r="F37" i="9" s="1"/>
  <c r="F38" i="9" s="1"/>
  <c r="C224" i="2"/>
  <c r="F33" i="9" s="1"/>
  <c r="F34" i="9" s="1"/>
  <c r="F35" i="9" s="1"/>
  <c r="C223" i="2"/>
  <c r="F30" i="9" s="1"/>
  <c r="F31" i="9" s="1"/>
  <c r="F32" i="9" s="1"/>
  <c r="C222" i="2"/>
  <c r="F27" i="9" s="1"/>
  <c r="F28" i="9" s="1"/>
  <c r="F29" i="9" s="1"/>
  <c r="C221" i="2"/>
  <c r="F24" i="9" s="1"/>
  <c r="F25" i="9" s="1"/>
  <c r="F26" i="9" s="1"/>
  <c r="C220" i="2"/>
  <c r="F21" i="9" s="1"/>
  <c r="F22" i="9" s="1"/>
  <c r="F23" i="9" s="1"/>
  <c r="C219" i="2"/>
  <c r="F18" i="9" s="1"/>
  <c r="F19" i="9" s="1"/>
  <c r="F20" i="9" s="1"/>
  <c r="C218" i="2"/>
  <c r="F15" i="9" s="1"/>
  <c r="F16" i="9" s="1"/>
  <c r="F17" i="9" s="1"/>
  <c r="C217" i="2"/>
  <c r="F12" i="9" s="1"/>
  <c r="F13" i="9" s="1"/>
  <c r="F14" i="9" s="1"/>
  <c r="C216" i="2"/>
  <c r="F9" i="9" s="1"/>
  <c r="F10" i="9" s="1"/>
  <c r="F11" i="9" s="1"/>
  <c r="C215" i="2"/>
  <c r="F6" i="9" s="1"/>
  <c r="F7" i="9" s="1"/>
  <c r="F8" i="9" s="1"/>
  <c r="C214" i="2"/>
  <c r="F3" i="9" s="1"/>
  <c r="F4" i="9" s="1"/>
  <c r="F5" i="9" s="1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<sst xmlns="http://schemas.openxmlformats.org/spreadsheetml/2006/main" count="102" uniqueCount="80">
  <si>
    <t>GDPC1</t>
  </si>
  <si>
    <t>observation_date</t>
  </si>
  <si>
    <t>GDP QoQ A</t>
  </si>
  <si>
    <t>USALOLITONOSTSAM</t>
  </si>
  <si>
    <t>Actual</t>
  </si>
  <si>
    <t>Date</t>
  </si>
  <si>
    <t>PCEPI</t>
  </si>
  <si>
    <t>PCEPILFE</t>
  </si>
  <si>
    <t>DATE</t>
  </si>
  <si>
    <t>ISM Services</t>
  </si>
  <si>
    <t>US Leading Indicator</t>
  </si>
  <si>
    <t>PCE Prices</t>
  </si>
  <si>
    <t>Core PCE Prices</t>
  </si>
  <si>
    <t>DGRO</t>
  </si>
  <si>
    <t>MTUM</t>
  </si>
  <si>
    <t>IVE</t>
  </si>
  <si>
    <t>IVV</t>
  </si>
  <si>
    <t>AIA</t>
  </si>
  <si>
    <t>QUAL</t>
  </si>
  <si>
    <t>GARP</t>
  </si>
  <si>
    <t>VNQI</t>
  </si>
  <si>
    <t>VNQ</t>
  </si>
  <si>
    <t>EFAV</t>
  </si>
  <si>
    <t>IWMO</t>
  </si>
  <si>
    <t>USMV</t>
  </si>
  <si>
    <t>EUSA</t>
  </si>
  <si>
    <t>IWM</t>
  </si>
  <si>
    <t>CEMR $</t>
  </si>
  <si>
    <t>US GDP QoQ Ann</t>
  </si>
  <si>
    <t>Dividend</t>
  </si>
  <si>
    <t>Momentum</t>
  </si>
  <si>
    <t>Small Cap</t>
  </si>
  <si>
    <t>EU Momentum</t>
  </si>
  <si>
    <t>Equal Weight</t>
  </si>
  <si>
    <t>Low Vol</t>
  </si>
  <si>
    <t>W Momentum</t>
  </si>
  <si>
    <t>EU Low Vol</t>
  </si>
  <si>
    <t>Real Estate</t>
  </si>
  <si>
    <t>Quality Garp</t>
  </si>
  <si>
    <t>Quality</t>
  </si>
  <si>
    <t>Asia</t>
  </si>
  <si>
    <t>S&amp;P</t>
  </si>
  <si>
    <t>Value</t>
  </si>
  <si>
    <t>Rising Growth/Falling Inflation (Jun22-Dec24)</t>
  </si>
  <si>
    <t>Rising Growth/Rising Inflation (Jul20-Dec21)</t>
  </si>
  <si>
    <t>Rising Growth/Rising Inflation (Jan16-Dec17)</t>
  </si>
  <si>
    <t>Rising Growth/Low Inflation (Jan19-Sep19)</t>
  </si>
  <si>
    <t>Slowing Growth/Falling Inflation (Apr14-Dec15)</t>
  </si>
  <si>
    <t>Slowing Growth/Low Inflation (Jan18-Dec18)</t>
  </si>
  <si>
    <t>Slowing Growth/Falling Inflation (Oct19-Jun20)</t>
  </si>
  <si>
    <t>FACTOR</t>
  </si>
  <si>
    <t>Slowing Growth/Rising Inflation (Jan22-May22)</t>
  </si>
  <si>
    <t>10Yr Annualised</t>
  </si>
  <si>
    <t>5Yr Annualised</t>
  </si>
  <si>
    <t>3Yr Annualised</t>
  </si>
  <si>
    <t>1Yr Annualised</t>
  </si>
  <si>
    <t>10Yr Vol</t>
  </si>
  <si>
    <t>5Yr Vol</t>
  </si>
  <si>
    <t>3Yr Vol</t>
  </si>
  <si>
    <t>1Yr Vol</t>
  </si>
  <si>
    <t>Return/Risk 10</t>
  </si>
  <si>
    <t>Return/Risk 5</t>
  </si>
  <si>
    <t>Return/Risk 3</t>
  </si>
  <si>
    <t>Return/Risk 1</t>
  </si>
  <si>
    <t>Ex-US Real Estate</t>
  </si>
  <si>
    <t>US Real Estate</t>
  </si>
  <si>
    <t>Russell 2000</t>
  </si>
  <si>
    <t>Dividend Growth</t>
  </si>
  <si>
    <t>US Momentum</t>
  </si>
  <si>
    <t>US Value</t>
  </si>
  <si>
    <t>S&amp;P 500</t>
  </si>
  <si>
    <t>Asia 50</t>
  </si>
  <si>
    <t>US Quality</t>
  </si>
  <si>
    <t>Quality GARP</t>
  </si>
  <si>
    <t>ROW Min Vol</t>
  </si>
  <si>
    <t>World Momentum</t>
  </si>
  <si>
    <t>US Min Vol</t>
  </si>
  <si>
    <t>Europe Momentum</t>
  </si>
  <si>
    <t>Slowing Growth/Falling Inflation (Jan25-Jun25)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</si>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</sst>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yyyy\-mm\-dd"/>
    <numFmt numFmtId="166" formatCode="0.00000000000000"/>
    <numFmt numFmtId="167" formatCode="0.0"/>
    <numFmt numFmtId="168" formatCode="dd\/mm\/yyyy"/>
    <numFmt numFmtId="169" formatCode="_-* #,##0.0_-;\-* #,##0.0_-;_-* &quot;-&quot;??_-;_-@_-"/>
    <numFmt numFmtId="170" formatCode="0.0%"/>
    <numFmt numFmtId="177" formatCode="0.000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1" applyNumberFormat="1" applyFont="1"/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17" fontId="0" fillId="0" borderId="0" xfId="0" applyNumberForma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0" fontId="6" fillId="0" borderId="0" xfId="0" applyFont="1"/>
    <xf numFmtId="167" fontId="5" fillId="0" borderId="0" xfId="0" applyNumberFormat="1" applyFont="1"/>
    <xf numFmtId="0" fontId="1" fillId="0" borderId="0" xfId="0" applyFont="1" applyAlignment="1">
      <alignment horizontal="center" vertical="top"/>
    </xf>
    <xf numFmtId="17" fontId="0" fillId="2" borderId="0" xfId="0" applyNumberFormat="1" applyFill="1"/>
    <xf numFmtId="10" fontId="0" fillId="2" borderId="0" xfId="1" applyNumberFormat="1" applyFont="1" applyFill="1"/>
    <xf numFmtId="10" fontId="0" fillId="0" borderId="0" xfId="1" applyNumberFormat="1" applyFont="1" applyFill="1"/>
    <xf numFmtId="170" fontId="0" fillId="0" borderId="0" xfId="1" applyNumberFormat="1" applyFont="1"/>
    <xf numFmtId="170" fontId="0" fillId="3" borderId="0" xfId="1" applyNumberFormat="1" applyFont="1" applyFill="1"/>
    <xf numFmtId="170" fontId="0" fillId="4" borderId="0" xfId="1" applyNumberFormat="1" applyFont="1" applyFill="1"/>
    <xf numFmtId="0" fontId="5" fillId="0" borderId="0" xfId="0" applyFont="1"/>
    <xf numFmtId="170" fontId="0" fillId="0" borderId="0" xfId="1" applyNumberFormat="1" applyFont="1" applyFill="1"/>
    <xf numFmtId="2" fontId="0" fillId="5" borderId="0" xfId="0" applyNumberFormat="1" applyFill="1"/>
    <xf numFmtId="17" fontId="0" fillId="6" borderId="0" xfId="0" applyNumberFormat="1" applyFill="1"/>
    <xf numFmtId="10" fontId="0" fillId="7" borderId="0" xfId="1" applyNumberFormat="1" applyFont="1" applyFill="1" applyBorder="1"/>
    <xf numFmtId="10" fontId="0" fillId="2" borderId="0" xfId="1" applyNumberFormat="1" applyFont="1" applyFill="1" applyBorder="1"/>
    <xf numFmtId="10" fontId="0" fillId="6" borderId="0" xfId="1" applyNumberFormat="1" applyFont="1" applyFill="1" applyBorder="1"/>
    <xf numFmtId="10" fontId="0" fillId="8" borderId="0" xfId="1" applyNumberFormat="1" applyFont="1" applyFill="1" applyBorder="1"/>
    <xf numFmtId="17" fontId="0" fillId="8" borderId="0" xfId="0" applyNumberFormat="1" applyFill="1"/>
    <xf numFmtId="17" fontId="0" fillId="7" borderId="0" xfId="0" applyNumberFormat="1" applyFill="1"/>
    <xf numFmtId="170" fontId="7" fillId="4" borderId="0" xfId="1" applyNumberFormat="1" applyFont="1" applyFill="1"/>
    <xf numFmtId="10" fontId="0" fillId="9" borderId="0" xfId="1" applyNumberFormat="1" applyFont="1" applyFill="1"/>
    <xf numFmtId="17" fontId="0" fillId="9" borderId="0" xfId="0" applyNumberFormat="1" applyFill="1"/>
    <xf numFmtId="10" fontId="0" fillId="10" borderId="0" xfId="1" applyNumberFormat="1" applyFont="1" applyFill="1"/>
    <xf numFmtId="17" fontId="0" fillId="10" borderId="0" xfId="0" applyNumberFormat="1" applyFill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left"/>
    </xf>
    <xf numFmtId="170" fontId="2" fillId="0" borderId="0" xfId="1" applyNumberFormat="1" applyFont="1"/>
    <xf numFmtId="0" fontId="0" fillId="11" borderId="2" xfId="0" applyFill="1" applyBorder="1"/>
    <xf numFmtId="170" fontId="0" fillId="0" borderId="3" xfId="1" applyNumberFormat="1" applyFont="1" applyBorder="1"/>
    <xf numFmtId="170" fontId="0" fillId="3" borderId="3" xfId="1" applyNumberFormat="1" applyFont="1" applyFill="1" applyBorder="1"/>
    <xf numFmtId="170" fontId="0" fillId="4" borderId="3" xfId="1" applyNumberFormat="1" applyFont="1" applyFill="1" applyBorder="1"/>
    <xf numFmtId="170" fontId="0" fillId="0" borderId="4" xfId="1" applyNumberFormat="1" applyFont="1" applyBorder="1"/>
    <xf numFmtId="0" fontId="0" fillId="2" borderId="0" xfId="0" applyFill="1"/>
    <xf numFmtId="168" fontId="1" fillId="0" borderId="0" xfId="0" applyNumberFormat="1" applyFont="1"/>
    <xf numFmtId="10" fontId="7" fillId="0" borderId="0" xfId="1" applyNumberFormat="1" applyFont="1"/>
    <xf numFmtId="43" fontId="0" fillId="0" borderId="0" xfId="2" applyFont="1"/>
    <xf numFmtId="43" fontId="0" fillId="3" borderId="0" xfId="2" applyFont="1" applyFill="1"/>
    <xf numFmtId="43" fontId="0" fillId="4" borderId="0" xfId="2" applyFont="1" applyFill="1"/>
    <xf numFmtId="0" fontId="0" fillId="0" borderId="0" xfId="0" applyAlignment="1">
      <alignment wrapText="1"/>
    </xf>
    <xf numFmtId="9" fontId="1" fillId="0" borderId="0" xfId="0" applyNumberFormat="1" applyFont="1"/>
    <xf numFmtId="9" fontId="1" fillId="0" borderId="0" xfId="1" applyFont="1" applyAlignment="1">
      <alignment horizontal="center"/>
    </xf>
    <xf numFmtId="170" fontId="0" fillId="12" borderId="0" xfId="1" applyNumberFormat="1" applyFont="1" applyFill="1"/>
    <xf numFmtId="43" fontId="0" fillId="12" borderId="0" xfId="2" applyFont="1" applyFill="1"/>
    <xf numFmtId="0" fontId="0" fillId="2" borderId="0" xfId="0" applyFill="1" applyAlignment="1">
      <alignment wrapText="1"/>
    </xf>
    <xf numFmtId="9" fontId="1" fillId="2" borderId="0" xfId="1" applyFont="1" applyFill="1" applyAlignment="1">
      <alignment horizontal="center"/>
    </xf>
    <xf numFmtId="0" fontId="0" fillId="10" borderId="0" xfId="0" applyFill="1" applyAlignment="1">
      <alignment wrapText="1"/>
    </xf>
    <xf numFmtId="9" fontId="1" fillId="10" borderId="0" xfId="1" applyFont="1" applyFill="1" applyAlignment="1">
      <alignment horizontal="center"/>
    </xf>
    <xf numFmtId="43" fontId="0" fillId="5" borderId="0" xfId="0" applyNumberFormat="1" applyFill="1"/>
    <xf numFmtId="43" fontId="0" fillId="0" borderId="0" xfId="0" applyNumberFormat="1"/>
    <xf numFmtId="9" fontId="0" fillId="0" borderId="0" xfId="1" applyFont="1"/>
    <xf numFmtId="177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 Data'!$F$2</c:f>
              <c:strCache>
                <c:ptCount val="1"/>
                <c:pt idx="0">
                  <c:v>US GDP QoQ 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 Data'!$E$3:$E$306</c:f>
              <c:numCache>
                <c:formatCode>mmm\-yy</c:formatCode>
                <c:ptCount val="30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</c:numCache>
            </c:numRef>
          </c:cat>
          <c:val>
            <c:numRef>
              <c:f>'Eco Data'!$F$3:$F$306</c:f>
              <c:numCache>
                <c:formatCode>0.00%</c:formatCode>
                <c:ptCount val="304"/>
                <c:pt idx="0">
                  <c:v>1.4511736349055226E-2</c:v>
                </c:pt>
                <c:pt idx="1">
                  <c:v>1.4511736349055226E-2</c:v>
                </c:pt>
                <c:pt idx="2">
                  <c:v>1.4511736349055226E-2</c:v>
                </c:pt>
                <c:pt idx="3">
                  <c:v>7.2851512525410556E-2</c:v>
                </c:pt>
                <c:pt idx="4">
                  <c:v>7.2851512525410556E-2</c:v>
                </c:pt>
                <c:pt idx="5">
                  <c:v>7.2851512525410556E-2</c:v>
                </c:pt>
                <c:pt idx="6">
                  <c:v>4.0773034542436193E-3</c:v>
                </c:pt>
                <c:pt idx="7">
                  <c:v>4.0773034542436193E-3</c:v>
                </c:pt>
                <c:pt idx="8">
                  <c:v>4.0773034542436193E-3</c:v>
                </c:pt>
                <c:pt idx="9">
                  <c:v>2.3881551711266269E-2</c:v>
                </c:pt>
                <c:pt idx="10">
                  <c:v>2.3881551711266269E-2</c:v>
                </c:pt>
                <c:pt idx="11">
                  <c:v>2.3881551711266269E-2</c:v>
                </c:pt>
                <c:pt idx="12">
                  <c:v>-1.3111952305606689E-2</c:v>
                </c:pt>
                <c:pt idx="13">
                  <c:v>-1.3111952305606689E-2</c:v>
                </c:pt>
                <c:pt idx="14">
                  <c:v>-1.3111952305606689E-2</c:v>
                </c:pt>
                <c:pt idx="15">
                  <c:v>2.4980117209753239E-2</c:v>
                </c:pt>
                <c:pt idx="16">
                  <c:v>2.4980117209753239E-2</c:v>
                </c:pt>
                <c:pt idx="17">
                  <c:v>2.4980117209753239E-2</c:v>
                </c:pt>
                <c:pt idx="18">
                  <c:v>-1.6025567812762986E-2</c:v>
                </c:pt>
                <c:pt idx="19">
                  <c:v>-1.6025567812762986E-2</c:v>
                </c:pt>
                <c:pt idx="20">
                  <c:v>-1.6025567812762986E-2</c:v>
                </c:pt>
                <c:pt idx="21">
                  <c:v>1.0991017914363077E-2</c:v>
                </c:pt>
                <c:pt idx="22">
                  <c:v>1.0991017914363077E-2</c:v>
                </c:pt>
                <c:pt idx="23">
                  <c:v>1.0991017914363077E-2</c:v>
                </c:pt>
                <c:pt idx="24">
                  <c:v>3.3454346257296486E-2</c:v>
                </c:pt>
                <c:pt idx="25">
                  <c:v>3.3454346257296486E-2</c:v>
                </c:pt>
                <c:pt idx="26">
                  <c:v>3.3454346257296486E-2</c:v>
                </c:pt>
                <c:pt idx="27">
                  <c:v>2.4508263360232263E-2</c:v>
                </c:pt>
                <c:pt idx="28">
                  <c:v>2.4508263360232263E-2</c:v>
                </c:pt>
                <c:pt idx="29">
                  <c:v>2.4508263360232263E-2</c:v>
                </c:pt>
                <c:pt idx="30">
                  <c:v>1.6260457201403788E-2</c:v>
                </c:pt>
                <c:pt idx="31">
                  <c:v>1.6260457201403788E-2</c:v>
                </c:pt>
                <c:pt idx="32">
                  <c:v>1.6260457201403788E-2</c:v>
                </c:pt>
                <c:pt idx="33">
                  <c:v>4.9442021020782434E-3</c:v>
                </c:pt>
                <c:pt idx="34">
                  <c:v>4.9442021020782434E-3</c:v>
                </c:pt>
                <c:pt idx="35">
                  <c:v>4.9442021020782434E-3</c:v>
                </c:pt>
                <c:pt idx="36">
                  <c:v>2.1065679432202167E-2</c:v>
                </c:pt>
                <c:pt idx="37">
                  <c:v>2.1065679432202167E-2</c:v>
                </c:pt>
                <c:pt idx="38">
                  <c:v>2.1065679432202167E-2</c:v>
                </c:pt>
                <c:pt idx="39">
                  <c:v>3.5424866914859798E-2</c:v>
                </c:pt>
                <c:pt idx="40">
                  <c:v>3.5424866914859798E-2</c:v>
                </c:pt>
                <c:pt idx="41">
                  <c:v>3.5424866914859798E-2</c:v>
                </c:pt>
                <c:pt idx="42">
                  <c:v>6.6527998278842482E-2</c:v>
                </c:pt>
                <c:pt idx="43">
                  <c:v>6.6527998278842482E-2</c:v>
                </c:pt>
                <c:pt idx="44">
                  <c:v>6.6527998278842482E-2</c:v>
                </c:pt>
                <c:pt idx="45">
                  <c:v>4.6428855927052481E-2</c:v>
                </c:pt>
                <c:pt idx="46">
                  <c:v>4.6428855927052481E-2</c:v>
                </c:pt>
                <c:pt idx="47">
                  <c:v>4.6428855927052481E-2</c:v>
                </c:pt>
                <c:pt idx="48">
                  <c:v>2.266605815827738E-2</c:v>
                </c:pt>
                <c:pt idx="49">
                  <c:v>2.266605815827738E-2</c:v>
                </c:pt>
                <c:pt idx="50">
                  <c:v>2.266605815827738E-2</c:v>
                </c:pt>
                <c:pt idx="51">
                  <c:v>3.0998092949684697E-2</c:v>
                </c:pt>
                <c:pt idx="52">
                  <c:v>3.0998092949684697E-2</c:v>
                </c:pt>
                <c:pt idx="53">
                  <c:v>3.0998092949684697E-2</c:v>
                </c:pt>
                <c:pt idx="54">
                  <c:v>3.794375555172369E-2</c:v>
                </c:pt>
                <c:pt idx="55">
                  <c:v>3.794375555172369E-2</c:v>
                </c:pt>
                <c:pt idx="56">
                  <c:v>3.794375555172369E-2</c:v>
                </c:pt>
                <c:pt idx="57">
                  <c:v>4.0808325144838342E-2</c:v>
                </c:pt>
                <c:pt idx="58">
                  <c:v>4.0808325144838342E-2</c:v>
                </c:pt>
                <c:pt idx="59">
                  <c:v>4.0808325144838342E-2</c:v>
                </c:pt>
                <c:pt idx="60">
                  <c:v>4.4374534167832991E-2</c:v>
                </c:pt>
                <c:pt idx="61">
                  <c:v>4.4374534167832991E-2</c:v>
                </c:pt>
                <c:pt idx="62">
                  <c:v>4.4374534167832991E-2</c:v>
                </c:pt>
                <c:pt idx="63">
                  <c:v>1.9704978192429223E-2</c:v>
                </c:pt>
                <c:pt idx="64">
                  <c:v>1.9704978192429223E-2</c:v>
                </c:pt>
                <c:pt idx="65">
                  <c:v>1.9704978192429223E-2</c:v>
                </c:pt>
                <c:pt idx="66">
                  <c:v>3.1352561380291633E-2</c:v>
                </c:pt>
                <c:pt idx="67">
                  <c:v>3.1352561380291633E-2</c:v>
                </c:pt>
                <c:pt idx="68">
                  <c:v>3.1352561380291633E-2</c:v>
                </c:pt>
                <c:pt idx="69">
                  <c:v>2.222066158606939E-2</c:v>
                </c:pt>
                <c:pt idx="70">
                  <c:v>2.222066158606939E-2</c:v>
                </c:pt>
                <c:pt idx="71">
                  <c:v>2.222066158606939E-2</c:v>
                </c:pt>
                <c:pt idx="72">
                  <c:v>5.3815350739498946E-2</c:v>
                </c:pt>
                <c:pt idx="73">
                  <c:v>5.3815350739498946E-2</c:v>
                </c:pt>
                <c:pt idx="74">
                  <c:v>5.3815350739498946E-2</c:v>
                </c:pt>
                <c:pt idx="75">
                  <c:v>1.03501105398216E-2</c:v>
                </c:pt>
                <c:pt idx="76">
                  <c:v>1.03501105398216E-2</c:v>
                </c:pt>
                <c:pt idx="77">
                  <c:v>1.03501105398216E-2</c:v>
                </c:pt>
                <c:pt idx="78">
                  <c:v>5.9982370252624762E-3</c:v>
                </c:pt>
                <c:pt idx="79">
                  <c:v>5.9982370252624762E-3</c:v>
                </c:pt>
                <c:pt idx="80">
                  <c:v>5.9982370252624762E-3</c:v>
                </c:pt>
                <c:pt idx="81">
                  <c:v>3.4377992024475112E-2</c:v>
                </c:pt>
                <c:pt idx="82">
                  <c:v>3.4377992024475112E-2</c:v>
                </c:pt>
                <c:pt idx="83">
                  <c:v>3.4377992024475112E-2</c:v>
                </c:pt>
                <c:pt idx="84">
                  <c:v>1.2033426668225822E-2</c:v>
                </c:pt>
                <c:pt idx="85">
                  <c:v>1.2033426668225822E-2</c:v>
                </c:pt>
                <c:pt idx="86">
                  <c:v>1.2033426668225822E-2</c:v>
                </c:pt>
                <c:pt idx="87">
                  <c:v>2.4470478319785549E-2</c:v>
                </c:pt>
                <c:pt idx="88">
                  <c:v>2.4470478319785549E-2</c:v>
                </c:pt>
                <c:pt idx="89">
                  <c:v>2.4470478319785549E-2</c:v>
                </c:pt>
                <c:pt idx="90">
                  <c:v>2.30410318384493E-2</c:v>
                </c:pt>
                <c:pt idx="91">
                  <c:v>2.30410318384493E-2</c:v>
                </c:pt>
                <c:pt idx="92">
                  <c:v>2.30410318384493E-2</c:v>
                </c:pt>
                <c:pt idx="93">
                  <c:v>2.5129469272505034E-2</c:v>
                </c:pt>
                <c:pt idx="94">
                  <c:v>2.5129469272505034E-2</c:v>
                </c:pt>
                <c:pt idx="95">
                  <c:v>2.5129469272505034E-2</c:v>
                </c:pt>
                <c:pt idx="96">
                  <c:v>-1.7070572835979014E-2</c:v>
                </c:pt>
                <c:pt idx="97">
                  <c:v>-1.7070572835979014E-2</c:v>
                </c:pt>
                <c:pt idx="98">
                  <c:v>-1.7070572835979014E-2</c:v>
                </c:pt>
                <c:pt idx="99">
                  <c:v>2.3817130472517434E-2</c:v>
                </c:pt>
                <c:pt idx="100">
                  <c:v>2.3817130472517434E-2</c:v>
                </c:pt>
                <c:pt idx="101">
                  <c:v>2.3817130472517434E-2</c:v>
                </c:pt>
                <c:pt idx="102">
                  <c:v>-2.1010322020675432E-2</c:v>
                </c:pt>
                <c:pt idx="103">
                  <c:v>-2.1010322020675432E-2</c:v>
                </c:pt>
                <c:pt idx="104">
                  <c:v>-2.1010322020675432E-2</c:v>
                </c:pt>
                <c:pt idx="105">
                  <c:v>-8.7561063811924633E-2</c:v>
                </c:pt>
                <c:pt idx="106">
                  <c:v>-8.7561063811924633E-2</c:v>
                </c:pt>
                <c:pt idx="107">
                  <c:v>-8.7561063811924633E-2</c:v>
                </c:pt>
                <c:pt idx="108">
                  <c:v>-4.5394971899292091E-2</c:v>
                </c:pt>
                <c:pt idx="109">
                  <c:v>-4.5394971899292091E-2</c:v>
                </c:pt>
                <c:pt idx="110">
                  <c:v>-4.5394971899292091E-2</c:v>
                </c:pt>
                <c:pt idx="111">
                  <c:v>-7.1460380254042555E-3</c:v>
                </c:pt>
                <c:pt idx="112">
                  <c:v>-7.1460380254042555E-3</c:v>
                </c:pt>
                <c:pt idx="113">
                  <c:v>-7.1460380254042555E-3</c:v>
                </c:pt>
                <c:pt idx="114">
                  <c:v>1.4047695807001936E-2</c:v>
                </c:pt>
                <c:pt idx="115">
                  <c:v>1.4047695807001936E-2</c:v>
                </c:pt>
                <c:pt idx="116">
                  <c:v>1.4047695807001936E-2</c:v>
                </c:pt>
                <c:pt idx="117">
                  <c:v>4.3236546032742851E-2</c:v>
                </c:pt>
                <c:pt idx="118">
                  <c:v>4.3236546032742851E-2</c:v>
                </c:pt>
                <c:pt idx="119">
                  <c:v>4.3236546032742851E-2</c:v>
                </c:pt>
                <c:pt idx="120">
                  <c:v>1.9380038022744017E-2</c:v>
                </c:pt>
                <c:pt idx="121">
                  <c:v>1.9380038022744017E-2</c:v>
                </c:pt>
                <c:pt idx="122">
                  <c:v>1.9380038022744017E-2</c:v>
                </c:pt>
                <c:pt idx="123">
                  <c:v>3.8703444732496095E-2</c:v>
                </c:pt>
                <c:pt idx="124">
                  <c:v>3.8703444732496095E-2</c:v>
                </c:pt>
                <c:pt idx="125">
                  <c:v>3.8703444732496095E-2</c:v>
                </c:pt>
                <c:pt idx="126">
                  <c:v>3.0843397441892684E-2</c:v>
                </c:pt>
                <c:pt idx="127">
                  <c:v>3.0843397441892684E-2</c:v>
                </c:pt>
                <c:pt idx="128">
                  <c:v>3.0843397441892684E-2</c:v>
                </c:pt>
                <c:pt idx="129">
                  <c:v>2.1004410433074661E-2</c:v>
                </c:pt>
                <c:pt idx="130">
                  <c:v>2.1004410433074661E-2</c:v>
                </c:pt>
                <c:pt idx="131">
                  <c:v>2.1004410433074661E-2</c:v>
                </c:pt>
                <c:pt idx="132">
                  <c:v>-9.4881958843604508E-3</c:v>
                </c:pt>
                <c:pt idx="133">
                  <c:v>-9.4881958843604508E-3</c:v>
                </c:pt>
                <c:pt idx="134">
                  <c:v>-9.4881958843604508E-3</c:v>
                </c:pt>
                <c:pt idx="135">
                  <c:v>2.706329172574673E-2</c:v>
                </c:pt>
                <c:pt idx="136">
                  <c:v>2.706329172574673E-2</c:v>
                </c:pt>
                <c:pt idx="137">
                  <c:v>2.706329172574673E-2</c:v>
                </c:pt>
                <c:pt idx="138">
                  <c:v>-8.9250943668561789E-4</c:v>
                </c:pt>
                <c:pt idx="139">
                  <c:v>-8.9250943668561789E-4</c:v>
                </c:pt>
                <c:pt idx="140">
                  <c:v>-8.9250943668561789E-4</c:v>
                </c:pt>
                <c:pt idx="141">
                  <c:v>4.492196227031986E-2</c:v>
                </c:pt>
                <c:pt idx="142">
                  <c:v>4.492196227031986E-2</c:v>
                </c:pt>
                <c:pt idx="143">
                  <c:v>4.492196227031986E-2</c:v>
                </c:pt>
                <c:pt idx="144">
                  <c:v>3.3543632798866518E-2</c:v>
                </c:pt>
                <c:pt idx="145">
                  <c:v>3.3543632798866518E-2</c:v>
                </c:pt>
                <c:pt idx="146">
                  <c:v>3.3543632798866518E-2</c:v>
                </c:pt>
                <c:pt idx="147">
                  <c:v>1.7853389846612444E-2</c:v>
                </c:pt>
                <c:pt idx="148">
                  <c:v>1.7853389846612444E-2</c:v>
                </c:pt>
                <c:pt idx="149">
                  <c:v>1.7853389846612444E-2</c:v>
                </c:pt>
                <c:pt idx="150">
                  <c:v>5.7611198929174989E-3</c:v>
                </c:pt>
                <c:pt idx="151">
                  <c:v>5.7611198929174989E-3</c:v>
                </c:pt>
                <c:pt idx="152">
                  <c:v>5.7611198929174989E-3</c:v>
                </c:pt>
                <c:pt idx="153">
                  <c:v>4.6256221504146211E-3</c:v>
                </c:pt>
                <c:pt idx="154">
                  <c:v>4.6256221504146211E-3</c:v>
                </c:pt>
                <c:pt idx="155">
                  <c:v>4.6256221504146211E-3</c:v>
                </c:pt>
                <c:pt idx="156">
                  <c:v>3.9462426554553787E-2</c:v>
                </c:pt>
                <c:pt idx="157">
                  <c:v>3.9462426554553787E-2</c:v>
                </c:pt>
                <c:pt idx="158">
                  <c:v>3.9462426554553787E-2</c:v>
                </c:pt>
                <c:pt idx="159">
                  <c:v>1.070545339251705E-2</c:v>
                </c:pt>
                <c:pt idx="160">
                  <c:v>1.070545339251705E-2</c:v>
                </c:pt>
                <c:pt idx="161">
                  <c:v>1.070545339251705E-2</c:v>
                </c:pt>
                <c:pt idx="162">
                  <c:v>3.405574276337564E-2</c:v>
                </c:pt>
                <c:pt idx="163">
                  <c:v>3.405574276337564E-2</c:v>
                </c:pt>
                <c:pt idx="164">
                  <c:v>3.405574276337564E-2</c:v>
                </c:pt>
                <c:pt idx="165">
                  <c:v>3.4869670137090303E-2</c:v>
                </c:pt>
                <c:pt idx="166">
                  <c:v>3.4869670137090303E-2</c:v>
                </c:pt>
                <c:pt idx="167">
                  <c:v>3.4869670137090303E-2</c:v>
                </c:pt>
                <c:pt idx="168">
                  <c:v>-1.380383941139085E-2</c:v>
                </c:pt>
                <c:pt idx="169">
                  <c:v>-1.380383941139085E-2</c:v>
                </c:pt>
                <c:pt idx="170">
                  <c:v>-1.380383941139085E-2</c:v>
                </c:pt>
                <c:pt idx="171">
                  <c:v>5.1673685168531769E-2</c:v>
                </c:pt>
                <c:pt idx="172">
                  <c:v>5.1673685168531769E-2</c:v>
                </c:pt>
                <c:pt idx="173">
                  <c:v>5.1673685168531769E-2</c:v>
                </c:pt>
                <c:pt idx="174">
                  <c:v>4.8615656372671623E-2</c:v>
                </c:pt>
                <c:pt idx="175">
                  <c:v>4.8615656372671623E-2</c:v>
                </c:pt>
                <c:pt idx="176">
                  <c:v>4.8615656372671623E-2</c:v>
                </c:pt>
                <c:pt idx="177">
                  <c:v>2.0229325448481994E-2</c:v>
                </c:pt>
                <c:pt idx="178">
                  <c:v>2.0229325448481994E-2</c:v>
                </c:pt>
                <c:pt idx="179">
                  <c:v>2.0229325448481994E-2</c:v>
                </c:pt>
                <c:pt idx="180">
                  <c:v>3.6019399102628746E-2</c:v>
                </c:pt>
                <c:pt idx="181">
                  <c:v>3.6019399102628746E-2</c:v>
                </c:pt>
                <c:pt idx="182">
                  <c:v>3.6019399102628746E-2</c:v>
                </c:pt>
                <c:pt idx="183">
                  <c:v>2.4776203470354474E-2</c:v>
                </c:pt>
                <c:pt idx="184">
                  <c:v>2.4776203470354474E-2</c:v>
                </c:pt>
                <c:pt idx="185">
                  <c:v>2.4776203470354474E-2</c:v>
                </c:pt>
                <c:pt idx="186">
                  <c:v>1.6009802450112964E-2</c:v>
                </c:pt>
                <c:pt idx="187">
                  <c:v>1.6009802450112964E-2</c:v>
                </c:pt>
                <c:pt idx="188">
                  <c:v>1.6009802450112964E-2</c:v>
                </c:pt>
                <c:pt idx="189">
                  <c:v>7.3791650585457447E-3</c:v>
                </c:pt>
                <c:pt idx="190">
                  <c:v>7.3791650585457447E-3</c:v>
                </c:pt>
                <c:pt idx="191">
                  <c:v>7.3791650585457447E-3</c:v>
                </c:pt>
                <c:pt idx="192">
                  <c:v>2.3180776241800594E-2</c:v>
                </c:pt>
                <c:pt idx="193">
                  <c:v>2.3180776241800594E-2</c:v>
                </c:pt>
                <c:pt idx="194">
                  <c:v>2.3180776241800594E-2</c:v>
                </c:pt>
                <c:pt idx="195">
                  <c:v>1.2844962737524668E-2</c:v>
                </c:pt>
                <c:pt idx="196">
                  <c:v>1.2844962737524668E-2</c:v>
                </c:pt>
                <c:pt idx="197">
                  <c:v>1.2844962737524668E-2</c:v>
                </c:pt>
                <c:pt idx="198">
                  <c:v>2.8375610203145385E-2</c:v>
                </c:pt>
                <c:pt idx="199">
                  <c:v>2.8375610203145385E-2</c:v>
                </c:pt>
                <c:pt idx="200">
                  <c:v>2.8375610203145385E-2</c:v>
                </c:pt>
                <c:pt idx="201">
                  <c:v>2.2171964509938746E-2</c:v>
                </c:pt>
                <c:pt idx="202">
                  <c:v>2.2171964509938746E-2</c:v>
                </c:pt>
                <c:pt idx="203">
                  <c:v>2.2171964509938746E-2</c:v>
                </c:pt>
                <c:pt idx="204">
                  <c:v>1.9475608401670286E-2</c:v>
                </c:pt>
                <c:pt idx="205">
                  <c:v>1.9475608401670286E-2</c:v>
                </c:pt>
                <c:pt idx="206">
                  <c:v>1.9475608401670286E-2</c:v>
                </c:pt>
                <c:pt idx="207">
                  <c:v>2.2394902492444579E-2</c:v>
                </c:pt>
                <c:pt idx="208">
                  <c:v>2.2394902492444579E-2</c:v>
                </c:pt>
                <c:pt idx="209">
                  <c:v>2.2394902492444579E-2</c:v>
                </c:pt>
                <c:pt idx="210">
                  <c:v>3.1540965222188078E-2</c:v>
                </c:pt>
                <c:pt idx="211">
                  <c:v>3.1540965222188078E-2</c:v>
                </c:pt>
                <c:pt idx="212">
                  <c:v>3.1540965222188078E-2</c:v>
                </c:pt>
                <c:pt idx="213">
                  <c:v>4.5081865070771165E-2</c:v>
                </c:pt>
                <c:pt idx="214">
                  <c:v>4.5081865070771165E-2</c:v>
                </c:pt>
                <c:pt idx="215">
                  <c:v>4.5081865070771165E-2</c:v>
                </c:pt>
                <c:pt idx="216">
                  <c:v>3.2536392072729292E-2</c:v>
                </c:pt>
                <c:pt idx="217">
                  <c:v>3.2536392072729292E-2</c:v>
                </c:pt>
                <c:pt idx="218">
                  <c:v>3.2536392072729292E-2</c:v>
                </c:pt>
                <c:pt idx="219">
                  <c:v>2.1233005640518776E-2</c:v>
                </c:pt>
                <c:pt idx="220">
                  <c:v>2.1233005640518776E-2</c:v>
                </c:pt>
                <c:pt idx="221">
                  <c:v>2.1233005640518776E-2</c:v>
                </c:pt>
                <c:pt idx="222">
                  <c:v>2.4947897012457254E-2</c:v>
                </c:pt>
                <c:pt idx="223">
                  <c:v>2.4947897012457254E-2</c:v>
                </c:pt>
                <c:pt idx="224">
                  <c:v>2.4947897012457254E-2</c:v>
                </c:pt>
                <c:pt idx="225">
                  <c:v>5.6657687646284316E-3</c:v>
                </c:pt>
                <c:pt idx="226">
                  <c:v>5.6657687646284316E-3</c:v>
                </c:pt>
                <c:pt idx="227">
                  <c:v>5.6657687646284316E-3</c:v>
                </c:pt>
                <c:pt idx="228">
                  <c:v>2.4972723297864263E-2</c:v>
                </c:pt>
                <c:pt idx="229">
                  <c:v>2.4972723297864263E-2</c:v>
                </c:pt>
                <c:pt idx="230">
                  <c:v>2.4972723297864263E-2</c:v>
                </c:pt>
                <c:pt idx="231">
                  <c:v>3.3405833628341597E-2</c:v>
                </c:pt>
                <c:pt idx="232">
                  <c:v>3.3405833628341597E-2</c:v>
                </c:pt>
                <c:pt idx="233">
                  <c:v>3.3405833628341597E-2</c:v>
                </c:pt>
                <c:pt idx="234">
                  <c:v>4.6800074263642522E-2</c:v>
                </c:pt>
                <c:pt idx="235">
                  <c:v>4.6800074263642522E-2</c:v>
                </c:pt>
                <c:pt idx="236">
                  <c:v>4.6800074263642522E-2</c:v>
                </c:pt>
                <c:pt idx="237">
                  <c:v>2.7275114782566945E-2</c:v>
                </c:pt>
                <c:pt idx="238">
                  <c:v>2.7275114782566945E-2</c:v>
                </c:pt>
                <c:pt idx="239">
                  <c:v>2.7275114782566945E-2</c:v>
                </c:pt>
                <c:pt idx="240">
                  <c:v>-5.5697643433678223E-2</c:v>
                </c:pt>
                <c:pt idx="241">
                  <c:v>-5.5697643433678223E-2</c:v>
                </c:pt>
                <c:pt idx="242">
                  <c:v>-5.5697643433678223E-2</c:v>
                </c:pt>
                <c:pt idx="243">
                  <c:v>-0.31635860951292472</c:v>
                </c:pt>
                <c:pt idx="244">
                  <c:v>-0.31635860951292472</c:v>
                </c:pt>
                <c:pt idx="245">
                  <c:v>-0.31635860951292472</c:v>
                </c:pt>
                <c:pt idx="246">
                  <c:v>0.31320900241632632</c:v>
                </c:pt>
                <c:pt idx="247">
                  <c:v>0.31320900241632632</c:v>
                </c:pt>
                <c:pt idx="248">
                  <c:v>0.31320900241632632</c:v>
                </c:pt>
                <c:pt idx="249">
                  <c:v>4.338902046460813E-2</c:v>
                </c:pt>
                <c:pt idx="250">
                  <c:v>4.338902046460813E-2</c:v>
                </c:pt>
                <c:pt idx="251">
                  <c:v>4.338902046460813E-2</c:v>
                </c:pt>
                <c:pt idx="252">
                  <c:v>5.5207445556550994E-2</c:v>
                </c:pt>
                <c:pt idx="253">
                  <c:v>5.5207445556550994E-2</c:v>
                </c:pt>
                <c:pt idx="254">
                  <c:v>5.5207445556550994E-2</c:v>
                </c:pt>
                <c:pt idx="255">
                  <c:v>6.2801794952973111E-2</c:v>
                </c:pt>
                <c:pt idx="256">
                  <c:v>6.2801794952973111E-2</c:v>
                </c:pt>
                <c:pt idx="257">
                  <c:v>6.2801794952973111E-2</c:v>
                </c:pt>
                <c:pt idx="258">
                  <c:v>3.4113975848805822E-2</c:v>
                </c:pt>
                <c:pt idx="259">
                  <c:v>3.4113975848805822E-2</c:v>
                </c:pt>
                <c:pt idx="260">
                  <c:v>3.4113975848805822E-2</c:v>
                </c:pt>
                <c:pt idx="261">
                  <c:v>7.2126356441700956E-2</c:v>
                </c:pt>
                <c:pt idx="262">
                  <c:v>7.2126356441700956E-2</c:v>
                </c:pt>
                <c:pt idx="263">
                  <c:v>7.2126356441700956E-2</c:v>
                </c:pt>
                <c:pt idx="264">
                  <c:v>-1.0298178702489391E-2</c:v>
                </c:pt>
                <c:pt idx="265">
                  <c:v>-1.0298178702489391E-2</c:v>
                </c:pt>
                <c:pt idx="266">
                  <c:v>-1.0298178702489391E-2</c:v>
                </c:pt>
                <c:pt idx="267">
                  <c:v>2.8071777335956227E-3</c:v>
                </c:pt>
                <c:pt idx="268">
                  <c:v>2.8071777335956227E-3</c:v>
                </c:pt>
                <c:pt idx="269">
                  <c:v>2.8071777335956227E-3</c:v>
                </c:pt>
                <c:pt idx="270">
                  <c:v>2.692832802186107E-2</c:v>
                </c:pt>
                <c:pt idx="271">
                  <c:v>2.692832802186107E-2</c:v>
                </c:pt>
                <c:pt idx="272">
                  <c:v>2.692832802186107E-2</c:v>
                </c:pt>
                <c:pt idx="273">
                  <c:v>3.3113116981613899E-2</c:v>
                </c:pt>
                <c:pt idx="274">
                  <c:v>3.3113116981613899E-2</c:v>
                </c:pt>
                <c:pt idx="275">
                  <c:v>3.3113116981613899E-2</c:v>
                </c:pt>
                <c:pt idx="276">
                  <c:v>2.7681751722592907E-2</c:v>
                </c:pt>
                <c:pt idx="277">
                  <c:v>2.7681751722592907E-2</c:v>
                </c:pt>
                <c:pt idx="278">
                  <c:v>2.7681751722592907E-2</c:v>
                </c:pt>
                <c:pt idx="279">
                  <c:v>2.4278955436967564E-2</c:v>
                </c:pt>
                <c:pt idx="280">
                  <c:v>2.4278955436967564E-2</c:v>
                </c:pt>
                <c:pt idx="281">
                  <c:v>2.4278955436967564E-2</c:v>
                </c:pt>
                <c:pt idx="282">
                  <c:v>4.2860911492923037E-2</c:v>
                </c:pt>
                <c:pt idx="283">
                  <c:v>4.2860911492923037E-2</c:v>
                </c:pt>
                <c:pt idx="284">
                  <c:v>4.2860911492923037E-2</c:v>
                </c:pt>
                <c:pt idx="285">
                  <c:v>3.1546908109513438E-2</c:v>
                </c:pt>
                <c:pt idx="286">
                  <c:v>3.1546908109513438E-2</c:v>
                </c:pt>
                <c:pt idx="287">
                  <c:v>3.1546908109513438E-2</c:v>
                </c:pt>
                <c:pt idx="288">
                  <c:v>1.6192085572676262E-2</c:v>
                </c:pt>
                <c:pt idx="289">
                  <c:v>1.6192085572676262E-2</c:v>
                </c:pt>
                <c:pt idx="290">
                  <c:v>1.6192085572676262E-2</c:v>
                </c:pt>
                <c:pt idx="291">
                  <c:v>2.9559184932296034E-2</c:v>
                </c:pt>
                <c:pt idx="292">
                  <c:v>2.9559184932296034E-2</c:v>
                </c:pt>
                <c:pt idx="293">
                  <c:v>2.9559184932296034E-2</c:v>
                </c:pt>
                <c:pt idx="294">
                  <c:v>3.03804192111361E-2</c:v>
                </c:pt>
                <c:pt idx="295">
                  <c:v>3.03804192111361E-2</c:v>
                </c:pt>
                <c:pt idx="296">
                  <c:v>3.03804192111361E-2</c:v>
                </c:pt>
                <c:pt idx="297">
                  <c:v>2.4282600893816841E-2</c:v>
                </c:pt>
                <c:pt idx="298">
                  <c:v>2.4282600893816841E-2</c:v>
                </c:pt>
                <c:pt idx="299">
                  <c:v>2.4282600893816841E-2</c:v>
                </c:pt>
                <c:pt idx="300">
                  <c:v>-2.4300039048781308E-3</c:v>
                </c:pt>
                <c:pt idx="301">
                  <c:v>-2.4300039048781308E-3</c:v>
                </c:pt>
                <c:pt idx="302">
                  <c:v>-2.4300039048781308E-3</c:v>
                </c:pt>
                <c:pt idx="303">
                  <c:v>-2.6091413367201888E-3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4541-ADAE-BA0A0F81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37200"/>
        <c:axId val="426636720"/>
      </c:lineChart>
      <c:dateAx>
        <c:axId val="42663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6720"/>
        <c:crosses val="autoZero"/>
        <c:auto val="1"/>
        <c:lblOffset val="100"/>
        <c:baseTimeUnit val="months"/>
      </c:dateAx>
      <c:valAx>
        <c:axId val="426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ZA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'Eco Data'!$B$3:$B$307</c:f>
              <c:numCache>
                <c:formatCode>General</c:formatCode>
                <c:ptCount val="305"/>
                <c:pt idx="0">
                  <c:v>56.6</c:v>
                </c:pt>
                <c:pt idx="1">
                  <c:v>56.2</c:v>
                </c:pt>
                <c:pt idx="2">
                  <c:v>57.4</c:v>
                </c:pt>
                <c:pt idx="3">
                  <c:v>58</c:v>
                </c:pt>
                <c:pt idx="4">
                  <c:v>57.7</c:v>
                </c:pt>
                <c:pt idx="5">
                  <c:v>56.9</c:v>
                </c:pt>
                <c:pt idx="6">
                  <c:v>55.3</c:v>
                </c:pt>
                <c:pt idx="7">
                  <c:v>57.6</c:v>
                </c:pt>
                <c:pt idx="8">
                  <c:v>56.7</c:v>
                </c:pt>
                <c:pt idx="9">
                  <c:v>56.7</c:v>
                </c:pt>
                <c:pt idx="10">
                  <c:v>56.2</c:v>
                </c:pt>
                <c:pt idx="11">
                  <c:v>54</c:v>
                </c:pt>
                <c:pt idx="12">
                  <c:v>51.6</c:v>
                </c:pt>
                <c:pt idx="13">
                  <c:v>51.3</c:v>
                </c:pt>
                <c:pt idx="14">
                  <c:v>50.7</c:v>
                </c:pt>
                <c:pt idx="15">
                  <c:v>48.3</c:v>
                </c:pt>
                <c:pt idx="16">
                  <c:v>49</c:v>
                </c:pt>
                <c:pt idx="17">
                  <c:v>50.1</c:v>
                </c:pt>
                <c:pt idx="18">
                  <c:v>48.1</c:v>
                </c:pt>
                <c:pt idx="19">
                  <c:v>46.9</c:v>
                </c:pt>
                <c:pt idx="20">
                  <c:v>49.5</c:v>
                </c:pt>
                <c:pt idx="21">
                  <c:v>44.8</c:v>
                </c:pt>
                <c:pt idx="22">
                  <c:v>48.2</c:v>
                </c:pt>
                <c:pt idx="23">
                  <c:v>49.7</c:v>
                </c:pt>
                <c:pt idx="24">
                  <c:v>48.9</c:v>
                </c:pt>
                <c:pt idx="25">
                  <c:v>52.7</c:v>
                </c:pt>
                <c:pt idx="26">
                  <c:v>52.8</c:v>
                </c:pt>
                <c:pt idx="27">
                  <c:v>53.5</c:v>
                </c:pt>
                <c:pt idx="28">
                  <c:v>54.8</c:v>
                </c:pt>
                <c:pt idx="29">
                  <c:v>52.5</c:v>
                </c:pt>
                <c:pt idx="30">
                  <c:v>50.4</c:v>
                </c:pt>
                <c:pt idx="31">
                  <c:v>50.9</c:v>
                </c:pt>
                <c:pt idx="32">
                  <c:v>52.3</c:v>
                </c:pt>
                <c:pt idx="33">
                  <c:v>51.4</c:v>
                </c:pt>
                <c:pt idx="34">
                  <c:v>52.9</c:v>
                </c:pt>
                <c:pt idx="35">
                  <c:v>52.3</c:v>
                </c:pt>
                <c:pt idx="36">
                  <c:v>53.3</c:v>
                </c:pt>
                <c:pt idx="37">
                  <c:v>52.6</c:v>
                </c:pt>
                <c:pt idx="38">
                  <c:v>49.1</c:v>
                </c:pt>
                <c:pt idx="39">
                  <c:v>50.1</c:v>
                </c:pt>
                <c:pt idx="40">
                  <c:v>52.8</c:v>
                </c:pt>
                <c:pt idx="41">
                  <c:v>54.3</c:v>
                </c:pt>
                <c:pt idx="42">
                  <c:v>57.3</c:v>
                </c:pt>
                <c:pt idx="43">
                  <c:v>59.1</c:v>
                </c:pt>
                <c:pt idx="44">
                  <c:v>57.6</c:v>
                </c:pt>
                <c:pt idx="45">
                  <c:v>58.7</c:v>
                </c:pt>
                <c:pt idx="46">
                  <c:v>57.5</c:v>
                </c:pt>
                <c:pt idx="47">
                  <c:v>56.8</c:v>
                </c:pt>
                <c:pt idx="48">
                  <c:v>61.2</c:v>
                </c:pt>
                <c:pt idx="49">
                  <c:v>58</c:v>
                </c:pt>
                <c:pt idx="50">
                  <c:v>58.3</c:v>
                </c:pt>
                <c:pt idx="51">
                  <c:v>59.6</c:v>
                </c:pt>
                <c:pt idx="52">
                  <c:v>58.5</c:v>
                </c:pt>
                <c:pt idx="53">
                  <c:v>58.6</c:v>
                </c:pt>
                <c:pt idx="54">
                  <c:v>58.5</c:v>
                </c:pt>
                <c:pt idx="55">
                  <c:v>57.3</c:v>
                </c:pt>
                <c:pt idx="56">
                  <c:v>57.9</c:v>
                </c:pt>
                <c:pt idx="57">
                  <c:v>58.8</c:v>
                </c:pt>
                <c:pt idx="58">
                  <c:v>58.4</c:v>
                </c:pt>
                <c:pt idx="59">
                  <c:v>59.6</c:v>
                </c:pt>
                <c:pt idx="60">
                  <c:v>58</c:v>
                </c:pt>
                <c:pt idx="61">
                  <c:v>59.4</c:v>
                </c:pt>
                <c:pt idx="62">
                  <c:v>58</c:v>
                </c:pt>
                <c:pt idx="63">
                  <c:v>55.6</c:v>
                </c:pt>
                <c:pt idx="64">
                  <c:v>55.3</c:v>
                </c:pt>
                <c:pt idx="65">
                  <c:v>58.1</c:v>
                </c:pt>
                <c:pt idx="66">
                  <c:v>59.5</c:v>
                </c:pt>
                <c:pt idx="67">
                  <c:v>61.3</c:v>
                </c:pt>
                <c:pt idx="68">
                  <c:v>55.7</c:v>
                </c:pt>
                <c:pt idx="69">
                  <c:v>57.4</c:v>
                </c:pt>
                <c:pt idx="70">
                  <c:v>59.1</c:v>
                </c:pt>
                <c:pt idx="71">
                  <c:v>59</c:v>
                </c:pt>
                <c:pt idx="72">
                  <c:v>56.3</c:v>
                </c:pt>
                <c:pt idx="73">
                  <c:v>57.6</c:v>
                </c:pt>
                <c:pt idx="74">
                  <c:v>56.9</c:v>
                </c:pt>
                <c:pt idx="75">
                  <c:v>58.4</c:v>
                </c:pt>
                <c:pt idx="76">
                  <c:v>57</c:v>
                </c:pt>
                <c:pt idx="77">
                  <c:v>55.2</c:v>
                </c:pt>
                <c:pt idx="78">
                  <c:v>55.6</c:v>
                </c:pt>
                <c:pt idx="79">
                  <c:v>53.9</c:v>
                </c:pt>
                <c:pt idx="80">
                  <c:v>54.5</c:v>
                </c:pt>
                <c:pt idx="81">
                  <c:v>54.9</c:v>
                </c:pt>
                <c:pt idx="82">
                  <c:v>54.5</c:v>
                </c:pt>
                <c:pt idx="83">
                  <c:v>53.7</c:v>
                </c:pt>
                <c:pt idx="84">
                  <c:v>55.6</c:v>
                </c:pt>
                <c:pt idx="85">
                  <c:v>54.2</c:v>
                </c:pt>
                <c:pt idx="86">
                  <c:v>52</c:v>
                </c:pt>
                <c:pt idx="87">
                  <c:v>53.3</c:v>
                </c:pt>
                <c:pt idx="88">
                  <c:v>54.2</c:v>
                </c:pt>
                <c:pt idx="89">
                  <c:v>55.3</c:v>
                </c:pt>
                <c:pt idx="90">
                  <c:v>53.6</c:v>
                </c:pt>
                <c:pt idx="91">
                  <c:v>52.8</c:v>
                </c:pt>
                <c:pt idx="92">
                  <c:v>52.5</c:v>
                </c:pt>
                <c:pt idx="93">
                  <c:v>53.5</c:v>
                </c:pt>
                <c:pt idx="94">
                  <c:v>52.7</c:v>
                </c:pt>
                <c:pt idx="95">
                  <c:v>52.5</c:v>
                </c:pt>
                <c:pt idx="96">
                  <c:v>45</c:v>
                </c:pt>
                <c:pt idx="97">
                  <c:v>49.3</c:v>
                </c:pt>
                <c:pt idx="98">
                  <c:v>49.6</c:v>
                </c:pt>
                <c:pt idx="99">
                  <c:v>52</c:v>
                </c:pt>
                <c:pt idx="100">
                  <c:v>51.7</c:v>
                </c:pt>
                <c:pt idx="101">
                  <c:v>48.2</c:v>
                </c:pt>
                <c:pt idx="102">
                  <c:v>49.5</c:v>
                </c:pt>
                <c:pt idx="103">
                  <c:v>50.6</c:v>
                </c:pt>
                <c:pt idx="104">
                  <c:v>50.2</c:v>
                </c:pt>
                <c:pt idx="105">
                  <c:v>44.4</c:v>
                </c:pt>
                <c:pt idx="106">
                  <c:v>37.299999999999997</c:v>
                </c:pt>
                <c:pt idx="107">
                  <c:v>40.6</c:v>
                </c:pt>
                <c:pt idx="108">
                  <c:v>42.9</c:v>
                </c:pt>
                <c:pt idx="109">
                  <c:v>41.6</c:v>
                </c:pt>
                <c:pt idx="110">
                  <c:v>40.799999999999997</c:v>
                </c:pt>
                <c:pt idx="111">
                  <c:v>43.7</c:v>
                </c:pt>
                <c:pt idx="112">
                  <c:v>44</c:v>
                </c:pt>
                <c:pt idx="113">
                  <c:v>47</c:v>
                </c:pt>
                <c:pt idx="114">
                  <c:v>46.4</c:v>
                </c:pt>
                <c:pt idx="115">
                  <c:v>48.4</c:v>
                </c:pt>
                <c:pt idx="116">
                  <c:v>50.9</c:v>
                </c:pt>
                <c:pt idx="117">
                  <c:v>50.6</c:v>
                </c:pt>
                <c:pt idx="118">
                  <c:v>48.7</c:v>
                </c:pt>
                <c:pt idx="119">
                  <c:v>50.1</c:v>
                </c:pt>
                <c:pt idx="120">
                  <c:v>50.5</c:v>
                </c:pt>
                <c:pt idx="121">
                  <c:v>53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53.8</c:v>
                </c:pt>
                <c:pt idx="126">
                  <c:v>54.3</c:v>
                </c:pt>
                <c:pt idx="127">
                  <c:v>51.5</c:v>
                </c:pt>
                <c:pt idx="128">
                  <c:v>53.2</c:v>
                </c:pt>
                <c:pt idx="129">
                  <c:v>54.3</c:v>
                </c:pt>
                <c:pt idx="130">
                  <c:v>55</c:v>
                </c:pt>
                <c:pt idx="131">
                  <c:v>57.1</c:v>
                </c:pt>
                <c:pt idx="132">
                  <c:v>59.4</c:v>
                </c:pt>
                <c:pt idx="133">
                  <c:v>59.7</c:v>
                </c:pt>
                <c:pt idx="134">
                  <c:v>57.3</c:v>
                </c:pt>
                <c:pt idx="135">
                  <c:v>52.8</c:v>
                </c:pt>
                <c:pt idx="136">
                  <c:v>54.6</c:v>
                </c:pt>
                <c:pt idx="137">
                  <c:v>53.3</c:v>
                </c:pt>
                <c:pt idx="138">
                  <c:v>52.7</c:v>
                </c:pt>
                <c:pt idx="139">
                  <c:v>53.3</c:v>
                </c:pt>
                <c:pt idx="140">
                  <c:v>53</c:v>
                </c:pt>
                <c:pt idx="141">
                  <c:v>52.9</c:v>
                </c:pt>
                <c:pt idx="142">
                  <c:v>52</c:v>
                </c:pt>
                <c:pt idx="143">
                  <c:v>52.6</c:v>
                </c:pt>
                <c:pt idx="144">
                  <c:v>56.8</c:v>
                </c:pt>
                <c:pt idx="145">
                  <c:v>57.3</c:v>
                </c:pt>
                <c:pt idx="146">
                  <c:v>56</c:v>
                </c:pt>
                <c:pt idx="147">
                  <c:v>53.5</c:v>
                </c:pt>
                <c:pt idx="148">
                  <c:v>53.7</c:v>
                </c:pt>
                <c:pt idx="149">
                  <c:v>52.1</c:v>
                </c:pt>
                <c:pt idx="150">
                  <c:v>52.6</c:v>
                </c:pt>
                <c:pt idx="151">
                  <c:v>53.7</c:v>
                </c:pt>
                <c:pt idx="152">
                  <c:v>55.1</c:v>
                </c:pt>
                <c:pt idx="153">
                  <c:v>54.2</c:v>
                </c:pt>
                <c:pt idx="154">
                  <c:v>54.7</c:v>
                </c:pt>
                <c:pt idx="155">
                  <c:v>56.1</c:v>
                </c:pt>
                <c:pt idx="156">
                  <c:v>55.2</c:v>
                </c:pt>
                <c:pt idx="157">
                  <c:v>56</c:v>
                </c:pt>
                <c:pt idx="158">
                  <c:v>54.4</c:v>
                </c:pt>
                <c:pt idx="159">
                  <c:v>53.1</c:v>
                </c:pt>
                <c:pt idx="160">
                  <c:v>53.7</c:v>
                </c:pt>
                <c:pt idx="161">
                  <c:v>52.2</c:v>
                </c:pt>
                <c:pt idx="162">
                  <c:v>56</c:v>
                </c:pt>
                <c:pt idx="163">
                  <c:v>58.6</c:v>
                </c:pt>
                <c:pt idx="164">
                  <c:v>54.4</c:v>
                </c:pt>
                <c:pt idx="165">
                  <c:v>55.4</c:v>
                </c:pt>
                <c:pt idx="166">
                  <c:v>53.9</c:v>
                </c:pt>
                <c:pt idx="167">
                  <c:v>53</c:v>
                </c:pt>
                <c:pt idx="168">
                  <c:v>54</c:v>
                </c:pt>
                <c:pt idx="169">
                  <c:v>51.6</c:v>
                </c:pt>
                <c:pt idx="170">
                  <c:v>53.1</c:v>
                </c:pt>
                <c:pt idx="171">
                  <c:v>55.2</c:v>
                </c:pt>
                <c:pt idx="172">
                  <c:v>56.3</c:v>
                </c:pt>
                <c:pt idx="173">
                  <c:v>56</c:v>
                </c:pt>
                <c:pt idx="174">
                  <c:v>58.7</c:v>
                </c:pt>
                <c:pt idx="175">
                  <c:v>59.6</c:v>
                </c:pt>
                <c:pt idx="176">
                  <c:v>58.6</c:v>
                </c:pt>
                <c:pt idx="177">
                  <c:v>57.1</c:v>
                </c:pt>
                <c:pt idx="178">
                  <c:v>59.3</c:v>
                </c:pt>
                <c:pt idx="179">
                  <c:v>56.2</c:v>
                </c:pt>
                <c:pt idx="180">
                  <c:v>56.7</c:v>
                </c:pt>
                <c:pt idx="181">
                  <c:v>56.9</c:v>
                </c:pt>
                <c:pt idx="182">
                  <c:v>56.5</c:v>
                </c:pt>
                <c:pt idx="183">
                  <c:v>57.8</c:v>
                </c:pt>
                <c:pt idx="184">
                  <c:v>55.7</c:v>
                </c:pt>
                <c:pt idx="185">
                  <c:v>56</c:v>
                </c:pt>
                <c:pt idx="186">
                  <c:v>60.3</c:v>
                </c:pt>
                <c:pt idx="187">
                  <c:v>59</c:v>
                </c:pt>
                <c:pt idx="188">
                  <c:v>56.9</c:v>
                </c:pt>
                <c:pt idx="189">
                  <c:v>59.1</c:v>
                </c:pt>
                <c:pt idx="190">
                  <c:v>55.9</c:v>
                </c:pt>
                <c:pt idx="191">
                  <c:v>55.3</c:v>
                </c:pt>
                <c:pt idx="192">
                  <c:v>53.5</c:v>
                </c:pt>
                <c:pt idx="193">
                  <c:v>53.4</c:v>
                </c:pt>
                <c:pt idx="194">
                  <c:v>54.5</c:v>
                </c:pt>
                <c:pt idx="195">
                  <c:v>55.7</c:v>
                </c:pt>
                <c:pt idx="196">
                  <c:v>52.9</c:v>
                </c:pt>
                <c:pt idx="197">
                  <c:v>56.5</c:v>
                </c:pt>
                <c:pt idx="198">
                  <c:v>55.5</c:v>
                </c:pt>
                <c:pt idx="199">
                  <c:v>51.4</c:v>
                </c:pt>
                <c:pt idx="200">
                  <c:v>57.1</c:v>
                </c:pt>
                <c:pt idx="201">
                  <c:v>54.8</c:v>
                </c:pt>
                <c:pt idx="202">
                  <c:v>57.2</c:v>
                </c:pt>
                <c:pt idx="203">
                  <c:v>57.2</c:v>
                </c:pt>
                <c:pt idx="204">
                  <c:v>56.5</c:v>
                </c:pt>
                <c:pt idx="205">
                  <c:v>57.6</c:v>
                </c:pt>
                <c:pt idx="206">
                  <c:v>55.2</c:v>
                </c:pt>
                <c:pt idx="207">
                  <c:v>57.5</c:v>
                </c:pt>
                <c:pt idx="208">
                  <c:v>56.9</c:v>
                </c:pt>
                <c:pt idx="209">
                  <c:v>57.4</c:v>
                </c:pt>
                <c:pt idx="210">
                  <c:v>53.9</c:v>
                </c:pt>
                <c:pt idx="211">
                  <c:v>55.3</c:v>
                </c:pt>
                <c:pt idx="212">
                  <c:v>59.8</c:v>
                </c:pt>
                <c:pt idx="213">
                  <c:v>60.1</c:v>
                </c:pt>
                <c:pt idx="214">
                  <c:v>57.4</c:v>
                </c:pt>
                <c:pt idx="215">
                  <c:v>55.9</c:v>
                </c:pt>
                <c:pt idx="216">
                  <c:v>59.9</c:v>
                </c:pt>
                <c:pt idx="217">
                  <c:v>59.5</c:v>
                </c:pt>
                <c:pt idx="218">
                  <c:v>58.8</c:v>
                </c:pt>
                <c:pt idx="219">
                  <c:v>56.8</c:v>
                </c:pt>
                <c:pt idx="220">
                  <c:v>58.6</c:v>
                </c:pt>
                <c:pt idx="221">
                  <c:v>59.1</c:v>
                </c:pt>
                <c:pt idx="222">
                  <c:v>55.7</c:v>
                </c:pt>
                <c:pt idx="223">
                  <c:v>58.5</c:v>
                </c:pt>
                <c:pt idx="224">
                  <c:v>61.6</c:v>
                </c:pt>
                <c:pt idx="225">
                  <c:v>60.3</c:v>
                </c:pt>
                <c:pt idx="226">
                  <c:v>60.7</c:v>
                </c:pt>
                <c:pt idx="227">
                  <c:v>57.6</c:v>
                </c:pt>
                <c:pt idx="228">
                  <c:v>56.7</c:v>
                </c:pt>
                <c:pt idx="229">
                  <c:v>59.7</c:v>
                </c:pt>
                <c:pt idx="230">
                  <c:v>56.1</c:v>
                </c:pt>
                <c:pt idx="231">
                  <c:v>55.5</c:v>
                </c:pt>
                <c:pt idx="232">
                  <c:v>56.9</c:v>
                </c:pt>
                <c:pt idx="233">
                  <c:v>55.1</c:v>
                </c:pt>
                <c:pt idx="234">
                  <c:v>53.7</c:v>
                </c:pt>
                <c:pt idx="235">
                  <c:v>56.4</c:v>
                </c:pt>
                <c:pt idx="236">
                  <c:v>52.6</c:v>
                </c:pt>
                <c:pt idx="237">
                  <c:v>54.7</c:v>
                </c:pt>
                <c:pt idx="238">
                  <c:v>53.9</c:v>
                </c:pt>
                <c:pt idx="239">
                  <c:v>55</c:v>
                </c:pt>
                <c:pt idx="240">
                  <c:v>55.5</c:v>
                </c:pt>
                <c:pt idx="241">
                  <c:v>57.3</c:v>
                </c:pt>
                <c:pt idx="242">
                  <c:v>52.5</c:v>
                </c:pt>
                <c:pt idx="243">
                  <c:v>41.8</c:v>
                </c:pt>
                <c:pt idx="244">
                  <c:v>45.4</c:v>
                </c:pt>
                <c:pt idx="245">
                  <c:v>57.1</c:v>
                </c:pt>
                <c:pt idx="246">
                  <c:v>58.1</c:v>
                </c:pt>
                <c:pt idx="247">
                  <c:v>56.9</c:v>
                </c:pt>
                <c:pt idx="248">
                  <c:v>57.8</c:v>
                </c:pt>
                <c:pt idx="249">
                  <c:v>56.6</c:v>
                </c:pt>
                <c:pt idx="250">
                  <c:v>55.9</c:v>
                </c:pt>
                <c:pt idx="251">
                  <c:v>57.2</c:v>
                </c:pt>
                <c:pt idx="252">
                  <c:v>58.7</c:v>
                </c:pt>
                <c:pt idx="253">
                  <c:v>55.3</c:v>
                </c:pt>
                <c:pt idx="254">
                  <c:v>63.7</c:v>
                </c:pt>
                <c:pt idx="255">
                  <c:v>62.7</c:v>
                </c:pt>
                <c:pt idx="256">
                  <c:v>64</c:v>
                </c:pt>
                <c:pt idx="257">
                  <c:v>60.1</c:v>
                </c:pt>
                <c:pt idx="258">
                  <c:v>64.099999999999994</c:v>
                </c:pt>
                <c:pt idx="259">
                  <c:v>61.7</c:v>
                </c:pt>
                <c:pt idx="260">
                  <c:v>61.9</c:v>
                </c:pt>
                <c:pt idx="261">
                  <c:v>66.7</c:v>
                </c:pt>
                <c:pt idx="262">
                  <c:v>69.099999999999994</c:v>
                </c:pt>
                <c:pt idx="263">
                  <c:v>62</c:v>
                </c:pt>
                <c:pt idx="264">
                  <c:v>59.9</c:v>
                </c:pt>
                <c:pt idx="265">
                  <c:v>56.5</c:v>
                </c:pt>
                <c:pt idx="266">
                  <c:v>58.3</c:v>
                </c:pt>
                <c:pt idx="267">
                  <c:v>57.1</c:v>
                </c:pt>
                <c:pt idx="268">
                  <c:v>55.9</c:v>
                </c:pt>
                <c:pt idx="269">
                  <c:v>55.3</c:v>
                </c:pt>
                <c:pt idx="270">
                  <c:v>56.7</c:v>
                </c:pt>
                <c:pt idx="271">
                  <c:v>56.9</c:v>
                </c:pt>
                <c:pt idx="272">
                  <c:v>56.7</c:v>
                </c:pt>
                <c:pt idx="273">
                  <c:v>54.4</c:v>
                </c:pt>
                <c:pt idx="274">
                  <c:v>56.5</c:v>
                </c:pt>
                <c:pt idx="275">
                  <c:v>49.6</c:v>
                </c:pt>
                <c:pt idx="276">
                  <c:v>55.2</c:v>
                </c:pt>
                <c:pt idx="277">
                  <c:v>55.1</c:v>
                </c:pt>
                <c:pt idx="278">
                  <c:v>51.2</c:v>
                </c:pt>
                <c:pt idx="279">
                  <c:v>51.9</c:v>
                </c:pt>
                <c:pt idx="280">
                  <c:v>50.3</c:v>
                </c:pt>
                <c:pt idx="281">
                  <c:v>53.9</c:v>
                </c:pt>
                <c:pt idx="282">
                  <c:v>52.7</c:v>
                </c:pt>
                <c:pt idx="283">
                  <c:v>54.5</c:v>
                </c:pt>
                <c:pt idx="284">
                  <c:v>53.6</c:v>
                </c:pt>
                <c:pt idx="285">
                  <c:v>51.8</c:v>
                </c:pt>
                <c:pt idx="286">
                  <c:v>52.7</c:v>
                </c:pt>
                <c:pt idx="287">
                  <c:v>50.6</c:v>
                </c:pt>
                <c:pt idx="288">
                  <c:v>53.4</c:v>
                </c:pt>
                <c:pt idx="289">
                  <c:v>52.6</c:v>
                </c:pt>
                <c:pt idx="290">
                  <c:v>51.4</c:v>
                </c:pt>
                <c:pt idx="291">
                  <c:v>49.4</c:v>
                </c:pt>
                <c:pt idx="292">
                  <c:v>53.8</c:v>
                </c:pt>
                <c:pt idx="293">
                  <c:v>48.8</c:v>
                </c:pt>
                <c:pt idx="294">
                  <c:v>51.4</c:v>
                </c:pt>
                <c:pt idx="295">
                  <c:v>51.5</c:v>
                </c:pt>
                <c:pt idx="296">
                  <c:v>54.9</c:v>
                </c:pt>
                <c:pt idx="297">
                  <c:v>56</c:v>
                </c:pt>
                <c:pt idx="298">
                  <c:v>52.1</c:v>
                </c:pt>
                <c:pt idx="299">
                  <c:v>54.1</c:v>
                </c:pt>
                <c:pt idx="300">
                  <c:v>52.8</c:v>
                </c:pt>
                <c:pt idx="301">
                  <c:v>53.5</c:v>
                </c:pt>
                <c:pt idx="302">
                  <c:v>50.8</c:v>
                </c:pt>
                <c:pt idx="303">
                  <c:v>51.6</c:v>
                </c:pt>
                <c:pt idx="304">
                  <c:v>49.9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'Eco Data'!$B$2</c15:sqref>
                        </c15:formulaRef>
                      </c:ext>
                    </c:extLst>
                    <c:strCache>
                      <c:ptCount val="1"/>
                      <c:pt idx="0">
                        <c:v>ISM 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'Eco Data'!$A$3:$A$312</c15:sqref>
                        </c15:formulaRef>
                      </c:ext>
                    </c:extLst>
                    <c:numCache>
                      <c:formatCode>mmm\-yy</c:formatCode>
                      <c:ptCount val="310"/>
                      <c:pt idx="0">
                        <c:v>36526</c:v>
                      </c:pt>
                      <c:pt idx="1">
                        <c:v>36557</c:v>
                      </c:pt>
                      <c:pt idx="2">
                        <c:v>36586</c:v>
                      </c:pt>
                      <c:pt idx="3">
                        <c:v>36617</c:v>
                      </c:pt>
                      <c:pt idx="4">
                        <c:v>36647</c:v>
                      </c:pt>
                      <c:pt idx="5">
                        <c:v>36678</c:v>
                      </c:pt>
                      <c:pt idx="6">
                        <c:v>36708</c:v>
                      </c:pt>
                      <c:pt idx="7">
                        <c:v>36739</c:v>
                      </c:pt>
                      <c:pt idx="8">
                        <c:v>36770</c:v>
                      </c:pt>
                      <c:pt idx="9">
                        <c:v>36800</c:v>
                      </c:pt>
                      <c:pt idx="10">
                        <c:v>36831</c:v>
                      </c:pt>
                      <c:pt idx="11">
                        <c:v>36861</c:v>
                      </c:pt>
                      <c:pt idx="12">
                        <c:v>36892</c:v>
                      </c:pt>
                      <c:pt idx="13">
                        <c:v>36923</c:v>
                      </c:pt>
                      <c:pt idx="14">
                        <c:v>36951</c:v>
                      </c:pt>
                      <c:pt idx="15">
                        <c:v>36982</c:v>
                      </c:pt>
                      <c:pt idx="16">
                        <c:v>37012</c:v>
                      </c:pt>
                      <c:pt idx="17">
                        <c:v>37043</c:v>
                      </c:pt>
                      <c:pt idx="18">
                        <c:v>37073</c:v>
                      </c:pt>
                      <c:pt idx="19">
                        <c:v>37104</c:v>
                      </c:pt>
                      <c:pt idx="20">
                        <c:v>37135</c:v>
                      </c:pt>
                      <c:pt idx="21">
                        <c:v>37165</c:v>
                      </c:pt>
                      <c:pt idx="22">
                        <c:v>37196</c:v>
                      </c:pt>
                      <c:pt idx="23">
                        <c:v>37226</c:v>
                      </c:pt>
                      <c:pt idx="24">
                        <c:v>37257</c:v>
                      </c:pt>
                      <c:pt idx="25">
                        <c:v>37288</c:v>
                      </c:pt>
                      <c:pt idx="26">
                        <c:v>37316</c:v>
                      </c:pt>
                      <c:pt idx="27">
                        <c:v>37347</c:v>
                      </c:pt>
                      <c:pt idx="28">
                        <c:v>37377</c:v>
                      </c:pt>
                      <c:pt idx="29">
                        <c:v>37408</c:v>
                      </c:pt>
                      <c:pt idx="30">
                        <c:v>37438</c:v>
                      </c:pt>
                      <c:pt idx="31">
                        <c:v>37469</c:v>
                      </c:pt>
                      <c:pt idx="32">
                        <c:v>37500</c:v>
                      </c:pt>
                      <c:pt idx="33">
                        <c:v>37530</c:v>
                      </c:pt>
                      <c:pt idx="34">
                        <c:v>37561</c:v>
                      </c:pt>
                      <c:pt idx="35">
                        <c:v>37591</c:v>
                      </c:pt>
                      <c:pt idx="36">
                        <c:v>37622</c:v>
                      </c:pt>
                      <c:pt idx="37">
                        <c:v>37653</c:v>
                      </c:pt>
                      <c:pt idx="38">
                        <c:v>37681</c:v>
                      </c:pt>
                      <c:pt idx="39">
                        <c:v>37712</c:v>
                      </c:pt>
                      <c:pt idx="40">
                        <c:v>37742</c:v>
                      </c:pt>
                      <c:pt idx="41">
                        <c:v>37773</c:v>
                      </c:pt>
                      <c:pt idx="42">
                        <c:v>37803</c:v>
                      </c:pt>
                      <c:pt idx="43">
                        <c:v>37834</c:v>
                      </c:pt>
                      <c:pt idx="44">
                        <c:v>37865</c:v>
                      </c:pt>
                      <c:pt idx="45">
                        <c:v>37895</c:v>
                      </c:pt>
                      <c:pt idx="46">
                        <c:v>37926</c:v>
                      </c:pt>
                      <c:pt idx="47">
                        <c:v>37956</c:v>
                      </c:pt>
                      <c:pt idx="48">
                        <c:v>37987</c:v>
                      </c:pt>
                      <c:pt idx="49">
                        <c:v>38018</c:v>
                      </c:pt>
                      <c:pt idx="50">
                        <c:v>38047</c:v>
                      </c:pt>
                      <c:pt idx="51">
                        <c:v>38078</c:v>
                      </c:pt>
                      <c:pt idx="52">
                        <c:v>38108</c:v>
                      </c:pt>
                      <c:pt idx="53">
                        <c:v>38139</c:v>
                      </c:pt>
                      <c:pt idx="54">
                        <c:v>38169</c:v>
                      </c:pt>
                      <c:pt idx="55">
                        <c:v>38200</c:v>
                      </c:pt>
                      <c:pt idx="56">
                        <c:v>38231</c:v>
                      </c:pt>
                      <c:pt idx="57">
                        <c:v>38261</c:v>
                      </c:pt>
                      <c:pt idx="58">
                        <c:v>38292</c:v>
                      </c:pt>
                      <c:pt idx="59">
                        <c:v>38322</c:v>
                      </c:pt>
                      <c:pt idx="60">
                        <c:v>38353</c:v>
                      </c:pt>
                      <c:pt idx="61">
                        <c:v>38384</c:v>
                      </c:pt>
                      <c:pt idx="62">
                        <c:v>38412</c:v>
                      </c:pt>
                      <c:pt idx="63">
                        <c:v>38443</c:v>
                      </c:pt>
                      <c:pt idx="64">
                        <c:v>38473</c:v>
                      </c:pt>
                      <c:pt idx="65">
                        <c:v>38504</c:v>
                      </c:pt>
                      <c:pt idx="66">
                        <c:v>38534</c:v>
                      </c:pt>
                      <c:pt idx="67">
                        <c:v>38565</c:v>
                      </c:pt>
                      <c:pt idx="68">
                        <c:v>38596</c:v>
                      </c:pt>
                      <c:pt idx="69">
                        <c:v>38626</c:v>
                      </c:pt>
                      <c:pt idx="70">
                        <c:v>38657</c:v>
                      </c:pt>
                      <c:pt idx="71">
                        <c:v>38687</c:v>
                      </c:pt>
                      <c:pt idx="72">
                        <c:v>38718</c:v>
                      </c:pt>
                      <c:pt idx="73">
                        <c:v>38749</c:v>
                      </c:pt>
                      <c:pt idx="74">
                        <c:v>38777</c:v>
                      </c:pt>
                      <c:pt idx="75">
                        <c:v>38808</c:v>
                      </c:pt>
                      <c:pt idx="76">
                        <c:v>38838</c:v>
                      </c:pt>
                      <c:pt idx="77">
                        <c:v>38869</c:v>
                      </c:pt>
                      <c:pt idx="78">
                        <c:v>38899</c:v>
                      </c:pt>
                      <c:pt idx="79">
                        <c:v>38930</c:v>
                      </c:pt>
                      <c:pt idx="80">
                        <c:v>38961</c:v>
                      </c:pt>
                      <c:pt idx="81">
                        <c:v>38991</c:v>
                      </c:pt>
                      <c:pt idx="82">
                        <c:v>39022</c:v>
                      </c:pt>
                      <c:pt idx="83">
                        <c:v>39052</c:v>
                      </c:pt>
                      <c:pt idx="84">
                        <c:v>39083</c:v>
                      </c:pt>
                      <c:pt idx="85">
                        <c:v>39114</c:v>
                      </c:pt>
                      <c:pt idx="86">
                        <c:v>39142</c:v>
                      </c:pt>
                      <c:pt idx="87">
                        <c:v>39173</c:v>
                      </c:pt>
                      <c:pt idx="88">
                        <c:v>39203</c:v>
                      </c:pt>
                      <c:pt idx="89">
                        <c:v>39234</c:v>
                      </c:pt>
                      <c:pt idx="90">
                        <c:v>39264</c:v>
                      </c:pt>
                      <c:pt idx="91">
                        <c:v>39295</c:v>
                      </c:pt>
                      <c:pt idx="92">
                        <c:v>39326</c:v>
                      </c:pt>
                      <c:pt idx="93">
                        <c:v>39356</c:v>
                      </c:pt>
                      <c:pt idx="94">
                        <c:v>39387</c:v>
                      </c:pt>
                      <c:pt idx="95">
                        <c:v>39417</c:v>
                      </c:pt>
                      <c:pt idx="96">
                        <c:v>39448</c:v>
                      </c:pt>
                      <c:pt idx="97">
                        <c:v>39479</c:v>
                      </c:pt>
                      <c:pt idx="98">
                        <c:v>39508</c:v>
                      </c:pt>
                      <c:pt idx="99">
                        <c:v>39539</c:v>
                      </c:pt>
                      <c:pt idx="100">
                        <c:v>39569</c:v>
                      </c:pt>
                      <c:pt idx="101">
                        <c:v>39600</c:v>
                      </c:pt>
                      <c:pt idx="102">
                        <c:v>39630</c:v>
                      </c:pt>
                      <c:pt idx="103">
                        <c:v>39661</c:v>
                      </c:pt>
                      <c:pt idx="104">
                        <c:v>39692</c:v>
                      </c:pt>
                      <c:pt idx="105">
                        <c:v>39722</c:v>
                      </c:pt>
                      <c:pt idx="106">
                        <c:v>39753</c:v>
                      </c:pt>
                      <c:pt idx="107">
                        <c:v>39783</c:v>
                      </c:pt>
                      <c:pt idx="108">
                        <c:v>39814</c:v>
                      </c:pt>
                      <c:pt idx="109">
                        <c:v>39845</c:v>
                      </c:pt>
                      <c:pt idx="110">
                        <c:v>39873</c:v>
                      </c:pt>
                      <c:pt idx="111">
                        <c:v>39904</c:v>
                      </c:pt>
                      <c:pt idx="112">
                        <c:v>39934</c:v>
                      </c:pt>
                      <c:pt idx="113">
                        <c:v>39965</c:v>
                      </c:pt>
                      <c:pt idx="114">
                        <c:v>39995</c:v>
                      </c:pt>
                      <c:pt idx="115">
                        <c:v>40026</c:v>
                      </c:pt>
                      <c:pt idx="116">
                        <c:v>40057</c:v>
                      </c:pt>
                      <c:pt idx="117">
                        <c:v>40087</c:v>
                      </c:pt>
                      <c:pt idx="118">
                        <c:v>40118</c:v>
                      </c:pt>
                      <c:pt idx="119">
                        <c:v>40148</c:v>
                      </c:pt>
                      <c:pt idx="120">
                        <c:v>40179</c:v>
                      </c:pt>
                      <c:pt idx="121">
                        <c:v>40210</c:v>
                      </c:pt>
                      <c:pt idx="122">
                        <c:v>40238</c:v>
                      </c:pt>
                      <c:pt idx="123">
                        <c:v>40269</c:v>
                      </c:pt>
                      <c:pt idx="124">
                        <c:v>40299</c:v>
                      </c:pt>
                      <c:pt idx="125">
                        <c:v>40330</c:v>
                      </c:pt>
                      <c:pt idx="126">
                        <c:v>40360</c:v>
                      </c:pt>
                      <c:pt idx="127">
                        <c:v>40391</c:v>
                      </c:pt>
                      <c:pt idx="128">
                        <c:v>40422</c:v>
                      </c:pt>
                      <c:pt idx="129">
                        <c:v>40452</c:v>
                      </c:pt>
                      <c:pt idx="130">
                        <c:v>40483</c:v>
                      </c:pt>
                      <c:pt idx="131">
                        <c:v>40513</c:v>
                      </c:pt>
                      <c:pt idx="132">
                        <c:v>40544</c:v>
                      </c:pt>
                      <c:pt idx="133">
                        <c:v>40575</c:v>
                      </c:pt>
                      <c:pt idx="134">
                        <c:v>40603</c:v>
                      </c:pt>
                      <c:pt idx="135">
                        <c:v>40634</c:v>
                      </c:pt>
                      <c:pt idx="136">
                        <c:v>40664</c:v>
                      </c:pt>
                      <c:pt idx="137">
                        <c:v>40695</c:v>
                      </c:pt>
                      <c:pt idx="138">
                        <c:v>40725</c:v>
                      </c:pt>
                      <c:pt idx="139">
                        <c:v>40756</c:v>
                      </c:pt>
                      <c:pt idx="140">
                        <c:v>40787</c:v>
                      </c:pt>
                      <c:pt idx="141">
                        <c:v>40817</c:v>
                      </c:pt>
                      <c:pt idx="142">
                        <c:v>40848</c:v>
                      </c:pt>
                      <c:pt idx="143">
                        <c:v>40878</c:v>
                      </c:pt>
                      <c:pt idx="144">
                        <c:v>40909</c:v>
                      </c:pt>
                      <c:pt idx="145">
                        <c:v>40940</c:v>
                      </c:pt>
                      <c:pt idx="146">
                        <c:v>40969</c:v>
                      </c:pt>
                      <c:pt idx="147">
                        <c:v>41000</c:v>
                      </c:pt>
                      <c:pt idx="148">
                        <c:v>41030</c:v>
                      </c:pt>
                      <c:pt idx="149">
                        <c:v>41061</c:v>
                      </c:pt>
                      <c:pt idx="150">
                        <c:v>41091</c:v>
                      </c:pt>
                      <c:pt idx="151">
                        <c:v>41122</c:v>
                      </c:pt>
                      <c:pt idx="152">
                        <c:v>41153</c:v>
                      </c:pt>
                      <c:pt idx="153">
                        <c:v>41183</c:v>
                      </c:pt>
                      <c:pt idx="154">
                        <c:v>41214</c:v>
                      </c:pt>
                      <c:pt idx="155">
                        <c:v>41244</c:v>
                      </c:pt>
                      <c:pt idx="156">
                        <c:v>41275</c:v>
                      </c:pt>
                      <c:pt idx="157">
                        <c:v>41306</c:v>
                      </c:pt>
                      <c:pt idx="158">
                        <c:v>41334</c:v>
                      </c:pt>
                      <c:pt idx="159">
                        <c:v>41365</c:v>
                      </c:pt>
                      <c:pt idx="160">
                        <c:v>41395</c:v>
                      </c:pt>
                      <c:pt idx="161">
                        <c:v>41426</c:v>
                      </c:pt>
                      <c:pt idx="162">
                        <c:v>41456</c:v>
                      </c:pt>
                      <c:pt idx="163">
                        <c:v>41487</c:v>
                      </c:pt>
                      <c:pt idx="164">
                        <c:v>41518</c:v>
                      </c:pt>
                      <c:pt idx="165">
                        <c:v>41548</c:v>
                      </c:pt>
                      <c:pt idx="166">
                        <c:v>41579</c:v>
                      </c:pt>
                      <c:pt idx="167">
                        <c:v>41609</c:v>
                      </c:pt>
                      <c:pt idx="168">
                        <c:v>41640</c:v>
                      </c:pt>
                      <c:pt idx="169">
                        <c:v>41671</c:v>
                      </c:pt>
                      <c:pt idx="170">
                        <c:v>41699</c:v>
                      </c:pt>
                      <c:pt idx="171">
                        <c:v>41730</c:v>
                      </c:pt>
                      <c:pt idx="172">
                        <c:v>41760</c:v>
                      </c:pt>
                      <c:pt idx="173">
                        <c:v>41791</c:v>
                      </c:pt>
                      <c:pt idx="174">
                        <c:v>41821</c:v>
                      </c:pt>
                      <c:pt idx="175">
                        <c:v>41852</c:v>
                      </c:pt>
                      <c:pt idx="176">
                        <c:v>41883</c:v>
                      </c:pt>
                      <c:pt idx="177">
                        <c:v>41913</c:v>
                      </c:pt>
                      <c:pt idx="178">
                        <c:v>41944</c:v>
                      </c:pt>
                      <c:pt idx="179">
                        <c:v>41974</c:v>
                      </c:pt>
                      <c:pt idx="180">
                        <c:v>42005</c:v>
                      </c:pt>
                      <c:pt idx="181">
                        <c:v>42036</c:v>
                      </c:pt>
                      <c:pt idx="182">
                        <c:v>42064</c:v>
                      </c:pt>
                      <c:pt idx="183">
                        <c:v>42095</c:v>
                      </c:pt>
                      <c:pt idx="184">
                        <c:v>42125</c:v>
                      </c:pt>
                      <c:pt idx="185">
                        <c:v>42156</c:v>
                      </c:pt>
                      <c:pt idx="186">
                        <c:v>42186</c:v>
                      </c:pt>
                      <c:pt idx="187">
                        <c:v>42217</c:v>
                      </c:pt>
                      <c:pt idx="188">
                        <c:v>42248</c:v>
                      </c:pt>
                      <c:pt idx="189">
                        <c:v>42278</c:v>
                      </c:pt>
                      <c:pt idx="190">
                        <c:v>42309</c:v>
                      </c:pt>
                      <c:pt idx="191">
                        <c:v>42339</c:v>
                      </c:pt>
                      <c:pt idx="192">
                        <c:v>42370</c:v>
                      </c:pt>
                      <c:pt idx="193">
                        <c:v>42401</c:v>
                      </c:pt>
                      <c:pt idx="194">
                        <c:v>42430</c:v>
                      </c:pt>
                      <c:pt idx="195">
                        <c:v>42461</c:v>
                      </c:pt>
                      <c:pt idx="196">
                        <c:v>42491</c:v>
                      </c:pt>
                      <c:pt idx="197">
                        <c:v>42522</c:v>
                      </c:pt>
                      <c:pt idx="198">
                        <c:v>42552</c:v>
                      </c:pt>
                      <c:pt idx="199">
                        <c:v>42583</c:v>
                      </c:pt>
                      <c:pt idx="200">
                        <c:v>42614</c:v>
                      </c:pt>
                      <c:pt idx="201">
                        <c:v>42644</c:v>
                      </c:pt>
                      <c:pt idx="202">
                        <c:v>42675</c:v>
                      </c:pt>
                      <c:pt idx="203">
                        <c:v>42705</c:v>
                      </c:pt>
                      <c:pt idx="204">
                        <c:v>42736</c:v>
                      </c:pt>
                      <c:pt idx="205">
                        <c:v>42767</c:v>
                      </c:pt>
                      <c:pt idx="206">
                        <c:v>42795</c:v>
                      </c:pt>
                      <c:pt idx="207">
                        <c:v>42826</c:v>
                      </c:pt>
                      <c:pt idx="208">
                        <c:v>42856</c:v>
                      </c:pt>
                      <c:pt idx="209">
                        <c:v>42887</c:v>
                      </c:pt>
                      <c:pt idx="210">
                        <c:v>42917</c:v>
                      </c:pt>
                      <c:pt idx="211">
                        <c:v>42948</c:v>
                      </c:pt>
                      <c:pt idx="212">
                        <c:v>42979</c:v>
                      </c:pt>
                      <c:pt idx="213">
                        <c:v>43009</c:v>
                      </c:pt>
                      <c:pt idx="214">
                        <c:v>43040</c:v>
                      </c:pt>
                      <c:pt idx="215">
                        <c:v>43070</c:v>
                      </c:pt>
                      <c:pt idx="216">
                        <c:v>43101</c:v>
                      </c:pt>
                      <c:pt idx="217">
                        <c:v>43132</c:v>
                      </c:pt>
                      <c:pt idx="218">
                        <c:v>43160</c:v>
                      </c:pt>
                      <c:pt idx="219">
                        <c:v>43191</c:v>
                      </c:pt>
                      <c:pt idx="220">
                        <c:v>43221</c:v>
                      </c:pt>
                      <c:pt idx="221">
                        <c:v>43252</c:v>
                      </c:pt>
                      <c:pt idx="222">
                        <c:v>43282</c:v>
                      </c:pt>
                      <c:pt idx="223">
                        <c:v>43313</c:v>
                      </c:pt>
                      <c:pt idx="224">
                        <c:v>43344</c:v>
                      </c:pt>
                      <c:pt idx="225">
                        <c:v>43374</c:v>
                      </c:pt>
                      <c:pt idx="226">
                        <c:v>43405</c:v>
                      </c:pt>
                      <c:pt idx="227">
                        <c:v>43435</c:v>
                      </c:pt>
                      <c:pt idx="228">
                        <c:v>43466</c:v>
                      </c:pt>
                      <c:pt idx="229">
                        <c:v>43497</c:v>
                      </c:pt>
                      <c:pt idx="230">
                        <c:v>43525</c:v>
                      </c:pt>
                      <c:pt idx="231">
                        <c:v>43556</c:v>
                      </c:pt>
                      <c:pt idx="232">
                        <c:v>43586</c:v>
                      </c:pt>
                      <c:pt idx="233">
                        <c:v>43617</c:v>
                      </c:pt>
                      <c:pt idx="234">
                        <c:v>43647</c:v>
                      </c:pt>
                      <c:pt idx="235">
                        <c:v>43678</c:v>
                      </c:pt>
                      <c:pt idx="236">
                        <c:v>43709</c:v>
                      </c:pt>
                      <c:pt idx="237">
                        <c:v>43739</c:v>
                      </c:pt>
                      <c:pt idx="238">
                        <c:v>43770</c:v>
                      </c:pt>
                      <c:pt idx="239">
                        <c:v>43800</c:v>
                      </c:pt>
                      <c:pt idx="240">
                        <c:v>43831</c:v>
                      </c:pt>
                      <c:pt idx="241">
                        <c:v>43862</c:v>
                      </c:pt>
                      <c:pt idx="242">
                        <c:v>43891</c:v>
                      </c:pt>
                      <c:pt idx="243">
                        <c:v>43922</c:v>
                      </c:pt>
                      <c:pt idx="244">
                        <c:v>43952</c:v>
                      </c:pt>
                      <c:pt idx="245">
                        <c:v>43983</c:v>
                      </c:pt>
                      <c:pt idx="246">
                        <c:v>44013</c:v>
                      </c:pt>
                      <c:pt idx="247">
                        <c:v>44044</c:v>
                      </c:pt>
                      <c:pt idx="248">
                        <c:v>44075</c:v>
                      </c:pt>
                      <c:pt idx="249">
                        <c:v>44105</c:v>
                      </c:pt>
                      <c:pt idx="250">
                        <c:v>44136</c:v>
                      </c:pt>
                      <c:pt idx="251">
                        <c:v>44166</c:v>
                      </c:pt>
                      <c:pt idx="252">
                        <c:v>44197</c:v>
                      </c:pt>
                      <c:pt idx="253">
                        <c:v>44228</c:v>
                      </c:pt>
                      <c:pt idx="254">
                        <c:v>44256</c:v>
                      </c:pt>
                      <c:pt idx="255">
                        <c:v>44287</c:v>
                      </c:pt>
                      <c:pt idx="256">
                        <c:v>44317</c:v>
                      </c:pt>
                      <c:pt idx="257">
                        <c:v>44348</c:v>
                      </c:pt>
                      <c:pt idx="258">
                        <c:v>44378</c:v>
                      </c:pt>
                      <c:pt idx="259">
                        <c:v>44409</c:v>
                      </c:pt>
                      <c:pt idx="260">
                        <c:v>44440</c:v>
                      </c:pt>
                      <c:pt idx="261">
                        <c:v>44470</c:v>
                      </c:pt>
                      <c:pt idx="262">
                        <c:v>44501</c:v>
                      </c:pt>
                      <c:pt idx="263">
                        <c:v>44531</c:v>
                      </c:pt>
                      <c:pt idx="264">
                        <c:v>44562</c:v>
                      </c:pt>
                      <c:pt idx="265">
                        <c:v>44593</c:v>
                      </c:pt>
                      <c:pt idx="266">
                        <c:v>44621</c:v>
                      </c:pt>
                      <c:pt idx="267">
                        <c:v>44652</c:v>
                      </c:pt>
                      <c:pt idx="268">
                        <c:v>44682</c:v>
                      </c:pt>
                      <c:pt idx="269">
                        <c:v>44713</c:v>
                      </c:pt>
                      <c:pt idx="270">
                        <c:v>44743</c:v>
                      </c:pt>
                      <c:pt idx="271">
                        <c:v>44774</c:v>
                      </c:pt>
                      <c:pt idx="272">
                        <c:v>44805</c:v>
                      </c:pt>
                      <c:pt idx="273">
                        <c:v>44835</c:v>
                      </c:pt>
                      <c:pt idx="274">
                        <c:v>44866</c:v>
                      </c:pt>
                      <c:pt idx="275">
                        <c:v>44896</c:v>
                      </c:pt>
                      <c:pt idx="276">
                        <c:v>44927</c:v>
                      </c:pt>
                      <c:pt idx="277">
                        <c:v>44958</c:v>
                      </c:pt>
                      <c:pt idx="278">
                        <c:v>44986</c:v>
                      </c:pt>
                      <c:pt idx="279">
                        <c:v>45017</c:v>
                      </c:pt>
                      <c:pt idx="280">
                        <c:v>45047</c:v>
                      </c:pt>
                      <c:pt idx="281">
                        <c:v>45078</c:v>
                      </c:pt>
                      <c:pt idx="282">
                        <c:v>45108</c:v>
                      </c:pt>
                      <c:pt idx="283">
                        <c:v>45139</c:v>
                      </c:pt>
                      <c:pt idx="284">
                        <c:v>45170</c:v>
                      </c:pt>
                      <c:pt idx="285">
                        <c:v>45200</c:v>
                      </c:pt>
                      <c:pt idx="286">
                        <c:v>45231</c:v>
                      </c:pt>
                      <c:pt idx="287">
                        <c:v>45261</c:v>
                      </c:pt>
                      <c:pt idx="288">
                        <c:v>45292</c:v>
                      </c:pt>
                      <c:pt idx="289">
                        <c:v>45323</c:v>
                      </c:pt>
                      <c:pt idx="290">
                        <c:v>45352</c:v>
                      </c:pt>
                      <c:pt idx="291">
                        <c:v>45383</c:v>
                      </c:pt>
                      <c:pt idx="292">
                        <c:v>45413</c:v>
                      </c:pt>
                      <c:pt idx="293">
                        <c:v>45444</c:v>
                      </c:pt>
                      <c:pt idx="294">
                        <c:v>45474</c:v>
                      </c:pt>
                      <c:pt idx="295">
                        <c:v>45505</c:v>
                      </c:pt>
                      <c:pt idx="296">
                        <c:v>45536</c:v>
                      </c:pt>
                      <c:pt idx="297">
                        <c:v>45566</c:v>
                      </c:pt>
                      <c:pt idx="298">
                        <c:v>45597</c:v>
                      </c:pt>
                      <c:pt idx="299">
                        <c:v>45627</c:v>
                      </c:pt>
                      <c:pt idx="300">
                        <c:v>45658</c:v>
                      </c:pt>
                      <c:pt idx="301">
                        <c:v>45689</c:v>
                      </c:pt>
                      <c:pt idx="302">
                        <c:v>45717</c:v>
                      </c:pt>
                      <c:pt idx="303">
                        <c:v>45748</c:v>
                      </c:pt>
                      <c:pt idx="304">
                        <c:v>45778</c:v>
                      </c:pt>
                      <c:pt idx="305">
                        <c:v>45809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ED2-45F8-850E-8BCE5958EA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'Eco Data'!$C$3:$C$307</c:f>
              <c:numCache>
                <c:formatCode>0.0</c:formatCode>
                <c:ptCount val="305"/>
                <c:pt idx="0">
                  <c:v>101.2235</c:v>
                </c:pt>
                <c:pt idx="1">
                  <c:v>101.1658</c:v>
                </c:pt>
                <c:pt idx="2">
                  <c:v>101.0802</c:v>
                </c:pt>
                <c:pt idx="3">
                  <c:v>100.9746</c:v>
                </c:pt>
                <c:pt idx="4">
                  <c:v>100.8442</c:v>
                </c:pt>
                <c:pt idx="5">
                  <c:v>100.697</c:v>
                </c:pt>
                <c:pt idx="6">
                  <c:v>100.53360000000001</c:v>
                </c:pt>
                <c:pt idx="7">
                  <c:v>100.3411</c:v>
                </c:pt>
                <c:pt idx="8">
                  <c:v>100.1168</c:v>
                </c:pt>
                <c:pt idx="9">
                  <c:v>99.845749999999995</c:v>
                </c:pt>
                <c:pt idx="10">
                  <c:v>99.537030000000001</c:v>
                </c:pt>
                <c:pt idx="11">
                  <c:v>99.204279999999997</c:v>
                </c:pt>
                <c:pt idx="12">
                  <c:v>98.900279999999995</c:v>
                </c:pt>
                <c:pt idx="13">
                  <c:v>98.666870000000003</c:v>
                </c:pt>
                <c:pt idx="14">
                  <c:v>98.51558</c:v>
                </c:pt>
                <c:pt idx="15">
                  <c:v>98.438990000000004</c:v>
                </c:pt>
                <c:pt idx="16">
                  <c:v>98.414590000000004</c:v>
                </c:pt>
                <c:pt idx="17">
                  <c:v>98.393219999999999</c:v>
                </c:pt>
                <c:pt idx="18">
                  <c:v>98.352779999999996</c:v>
                </c:pt>
                <c:pt idx="19">
                  <c:v>98.29589</c:v>
                </c:pt>
                <c:pt idx="20">
                  <c:v>98.25891</c:v>
                </c:pt>
                <c:pt idx="21">
                  <c:v>98.304389999999998</c:v>
                </c:pt>
                <c:pt idx="22">
                  <c:v>98.455560000000006</c:v>
                </c:pt>
                <c:pt idx="23">
                  <c:v>98.693489999999997</c:v>
                </c:pt>
                <c:pt idx="24">
                  <c:v>98.969200000000001</c:v>
                </c:pt>
                <c:pt idx="25">
                  <c:v>99.230760000000004</c:v>
                </c:pt>
                <c:pt idx="26">
                  <c:v>99.427639999999997</c:v>
                </c:pt>
                <c:pt idx="27">
                  <c:v>99.509799999999998</c:v>
                </c:pt>
                <c:pt idx="28">
                  <c:v>99.459379999999996</c:v>
                </c:pt>
                <c:pt idx="29">
                  <c:v>99.284139999999994</c:v>
                </c:pt>
                <c:pt idx="30">
                  <c:v>99.031289999999998</c:v>
                </c:pt>
                <c:pt idx="31">
                  <c:v>98.761039999999994</c:v>
                </c:pt>
                <c:pt idx="32">
                  <c:v>98.51003</c:v>
                </c:pt>
                <c:pt idx="33">
                  <c:v>98.31223</c:v>
                </c:pt>
                <c:pt idx="34">
                  <c:v>98.181290000000004</c:v>
                </c:pt>
                <c:pt idx="35">
                  <c:v>98.093199999999996</c:v>
                </c:pt>
                <c:pt idx="36">
                  <c:v>98.028829999999999</c:v>
                </c:pt>
                <c:pt idx="37">
                  <c:v>97.997839999999997</c:v>
                </c:pt>
                <c:pt idx="38">
                  <c:v>98.029110000000003</c:v>
                </c:pt>
                <c:pt idx="39">
                  <c:v>98.147099999999995</c:v>
                </c:pt>
                <c:pt idx="40">
                  <c:v>98.346950000000007</c:v>
                </c:pt>
                <c:pt idx="41">
                  <c:v>98.604759999999999</c:v>
                </c:pt>
                <c:pt idx="42">
                  <c:v>98.907619999999994</c:v>
                </c:pt>
                <c:pt idx="43">
                  <c:v>99.245800000000003</c:v>
                </c:pt>
                <c:pt idx="44">
                  <c:v>99.608689999999996</c:v>
                </c:pt>
                <c:pt idx="45">
                  <c:v>99.976960000000005</c:v>
                </c:pt>
                <c:pt idx="46">
                  <c:v>100.3207</c:v>
                </c:pt>
                <c:pt idx="47">
                  <c:v>100.6097</c:v>
                </c:pt>
                <c:pt idx="48">
                  <c:v>100.82810000000001</c:v>
                </c:pt>
                <c:pt idx="49">
                  <c:v>100.959</c:v>
                </c:pt>
                <c:pt idx="50">
                  <c:v>101.0171</c:v>
                </c:pt>
                <c:pt idx="51">
                  <c:v>101.0155</c:v>
                </c:pt>
                <c:pt idx="52">
                  <c:v>100.9738</c:v>
                </c:pt>
                <c:pt idx="53">
                  <c:v>100.901</c:v>
                </c:pt>
                <c:pt idx="54">
                  <c:v>100.8032</c:v>
                </c:pt>
                <c:pt idx="55">
                  <c:v>100.69499999999999</c:v>
                </c:pt>
                <c:pt idx="56">
                  <c:v>100.60080000000001</c:v>
                </c:pt>
                <c:pt idx="57">
                  <c:v>100.53700000000001</c:v>
                </c:pt>
                <c:pt idx="58">
                  <c:v>100.51130000000001</c:v>
                </c:pt>
                <c:pt idx="59">
                  <c:v>100.4995</c:v>
                </c:pt>
                <c:pt idx="60">
                  <c:v>100.4692</c:v>
                </c:pt>
                <c:pt idx="61">
                  <c:v>100.41419999999999</c:v>
                </c:pt>
                <c:pt idx="62">
                  <c:v>100.3446</c:v>
                </c:pt>
                <c:pt idx="63">
                  <c:v>100.2931</c:v>
                </c:pt>
                <c:pt idx="64">
                  <c:v>100.28270000000001</c:v>
                </c:pt>
                <c:pt idx="65">
                  <c:v>100.3113</c:v>
                </c:pt>
                <c:pt idx="66">
                  <c:v>100.3567</c:v>
                </c:pt>
                <c:pt idx="67">
                  <c:v>100.4218</c:v>
                </c:pt>
                <c:pt idx="68">
                  <c:v>100.5187</c:v>
                </c:pt>
                <c:pt idx="69">
                  <c:v>100.6568</c:v>
                </c:pt>
                <c:pt idx="70">
                  <c:v>100.82250000000001</c:v>
                </c:pt>
                <c:pt idx="71">
                  <c:v>100.9799</c:v>
                </c:pt>
                <c:pt idx="72">
                  <c:v>101.101</c:v>
                </c:pt>
                <c:pt idx="73">
                  <c:v>101.1772</c:v>
                </c:pt>
                <c:pt idx="74">
                  <c:v>101.2034</c:v>
                </c:pt>
                <c:pt idx="75">
                  <c:v>101.1768</c:v>
                </c:pt>
                <c:pt idx="76">
                  <c:v>101.1195</c:v>
                </c:pt>
                <c:pt idx="77">
                  <c:v>101.0672</c:v>
                </c:pt>
                <c:pt idx="78">
                  <c:v>101.0372</c:v>
                </c:pt>
                <c:pt idx="79">
                  <c:v>101.0487</c:v>
                </c:pt>
                <c:pt idx="80">
                  <c:v>101.1075</c:v>
                </c:pt>
                <c:pt idx="81">
                  <c:v>101.1949</c:v>
                </c:pt>
                <c:pt idx="82">
                  <c:v>101.2988</c:v>
                </c:pt>
                <c:pt idx="83">
                  <c:v>101.41</c:v>
                </c:pt>
                <c:pt idx="84">
                  <c:v>101.5179</c:v>
                </c:pt>
                <c:pt idx="85">
                  <c:v>101.6232</c:v>
                </c:pt>
                <c:pt idx="86">
                  <c:v>101.7319</c:v>
                </c:pt>
                <c:pt idx="87">
                  <c:v>101.8351</c:v>
                </c:pt>
                <c:pt idx="88">
                  <c:v>101.9135</c:v>
                </c:pt>
                <c:pt idx="89">
                  <c:v>101.9542</c:v>
                </c:pt>
                <c:pt idx="90">
                  <c:v>101.9427</c:v>
                </c:pt>
                <c:pt idx="91">
                  <c:v>101.876</c:v>
                </c:pt>
                <c:pt idx="92">
                  <c:v>101.779</c:v>
                </c:pt>
                <c:pt idx="93">
                  <c:v>101.67019999999999</c:v>
                </c:pt>
                <c:pt idx="94">
                  <c:v>101.5545</c:v>
                </c:pt>
                <c:pt idx="95">
                  <c:v>101.4426</c:v>
                </c:pt>
                <c:pt idx="96">
                  <c:v>101.3258</c:v>
                </c:pt>
                <c:pt idx="97">
                  <c:v>101.1931</c:v>
                </c:pt>
                <c:pt idx="98">
                  <c:v>101.0466</c:v>
                </c:pt>
                <c:pt idx="99">
                  <c:v>100.8642</c:v>
                </c:pt>
                <c:pt idx="100">
                  <c:v>100.6157</c:v>
                </c:pt>
                <c:pt idx="101">
                  <c:v>100.26649999999999</c:v>
                </c:pt>
                <c:pt idx="102">
                  <c:v>99.785669999999996</c:v>
                </c:pt>
                <c:pt idx="103">
                  <c:v>99.160160000000005</c:v>
                </c:pt>
                <c:pt idx="104">
                  <c:v>98.402910000000006</c:v>
                </c:pt>
                <c:pt idx="105">
                  <c:v>97.570419999999999</c:v>
                </c:pt>
                <c:pt idx="106">
                  <c:v>96.773340000000005</c:v>
                </c:pt>
                <c:pt idx="107">
                  <c:v>96.102509999999995</c:v>
                </c:pt>
                <c:pt idx="108">
                  <c:v>95.615499999999997</c:v>
                </c:pt>
                <c:pt idx="109">
                  <c:v>95.3459</c:v>
                </c:pt>
                <c:pt idx="110">
                  <c:v>95.309389999999993</c:v>
                </c:pt>
                <c:pt idx="111">
                  <c:v>95.496480000000005</c:v>
                </c:pt>
                <c:pt idx="112">
                  <c:v>95.845309999999998</c:v>
                </c:pt>
                <c:pt idx="113">
                  <c:v>96.291849999999997</c:v>
                </c:pt>
                <c:pt idx="114">
                  <c:v>96.779989999999998</c:v>
                </c:pt>
                <c:pt idx="115">
                  <c:v>97.27346</c:v>
                </c:pt>
                <c:pt idx="116">
                  <c:v>97.745720000000006</c:v>
                </c:pt>
                <c:pt idx="117">
                  <c:v>98.182850000000002</c:v>
                </c:pt>
                <c:pt idx="118">
                  <c:v>98.584500000000006</c:v>
                </c:pt>
                <c:pt idx="119">
                  <c:v>98.953680000000006</c:v>
                </c:pt>
                <c:pt idx="120">
                  <c:v>99.27216</c:v>
                </c:pt>
                <c:pt idx="121">
                  <c:v>99.508309999999994</c:v>
                </c:pt>
                <c:pt idx="122">
                  <c:v>99.665660000000003</c:v>
                </c:pt>
                <c:pt idx="123">
                  <c:v>99.729209999999995</c:v>
                </c:pt>
                <c:pt idx="124">
                  <c:v>99.708309999999997</c:v>
                </c:pt>
                <c:pt idx="125">
                  <c:v>99.638639999999995</c:v>
                </c:pt>
                <c:pt idx="126">
                  <c:v>99.578509999999994</c:v>
                </c:pt>
                <c:pt idx="127">
                  <c:v>99.573189999999997</c:v>
                </c:pt>
                <c:pt idx="128">
                  <c:v>99.633669999999995</c:v>
                </c:pt>
                <c:pt idx="129">
                  <c:v>99.74897</c:v>
                </c:pt>
                <c:pt idx="130">
                  <c:v>99.910780000000003</c:v>
                </c:pt>
                <c:pt idx="131">
                  <c:v>100.0835</c:v>
                </c:pt>
                <c:pt idx="132">
                  <c:v>100.2302</c:v>
                </c:pt>
                <c:pt idx="133">
                  <c:v>100.3192</c:v>
                </c:pt>
                <c:pt idx="134">
                  <c:v>100.3181</c:v>
                </c:pt>
                <c:pt idx="135">
                  <c:v>100.2247</c:v>
                </c:pt>
                <c:pt idx="136">
                  <c:v>100.0492</c:v>
                </c:pt>
                <c:pt idx="137">
                  <c:v>99.811570000000003</c:v>
                </c:pt>
                <c:pt idx="138">
                  <c:v>99.556370000000001</c:v>
                </c:pt>
                <c:pt idx="139">
                  <c:v>99.340519999999998</c:v>
                </c:pt>
                <c:pt idx="140">
                  <c:v>99.226650000000006</c:v>
                </c:pt>
                <c:pt idx="141">
                  <c:v>99.242599999999996</c:v>
                </c:pt>
                <c:pt idx="142">
                  <c:v>99.370429999999999</c:v>
                </c:pt>
                <c:pt idx="143">
                  <c:v>99.563329999999993</c:v>
                </c:pt>
                <c:pt idx="144">
                  <c:v>99.756169999999997</c:v>
                </c:pt>
                <c:pt idx="145">
                  <c:v>99.891149999999996</c:v>
                </c:pt>
                <c:pt idx="146">
                  <c:v>99.943950000000001</c:v>
                </c:pt>
                <c:pt idx="147">
                  <c:v>99.91798</c:v>
                </c:pt>
                <c:pt idx="148">
                  <c:v>99.834389999999999</c:v>
                </c:pt>
                <c:pt idx="149">
                  <c:v>99.729730000000004</c:v>
                </c:pt>
                <c:pt idx="150">
                  <c:v>99.649829999999994</c:v>
                </c:pt>
                <c:pt idx="151">
                  <c:v>99.618920000000003</c:v>
                </c:pt>
                <c:pt idx="152">
                  <c:v>99.64855</c:v>
                </c:pt>
                <c:pt idx="153">
                  <c:v>99.715119999999999</c:v>
                </c:pt>
                <c:pt idx="154">
                  <c:v>99.802250000000001</c:v>
                </c:pt>
                <c:pt idx="155">
                  <c:v>99.912149999999997</c:v>
                </c:pt>
                <c:pt idx="156">
                  <c:v>100.0398</c:v>
                </c:pt>
                <c:pt idx="157">
                  <c:v>100.17</c:v>
                </c:pt>
                <c:pt idx="158">
                  <c:v>100.2792</c:v>
                </c:pt>
                <c:pt idx="159">
                  <c:v>100.38120000000001</c:v>
                </c:pt>
                <c:pt idx="160">
                  <c:v>100.4823</c:v>
                </c:pt>
                <c:pt idx="161">
                  <c:v>100.56229999999999</c:v>
                </c:pt>
                <c:pt idx="162">
                  <c:v>100.611</c:v>
                </c:pt>
                <c:pt idx="163">
                  <c:v>100.64</c:v>
                </c:pt>
                <c:pt idx="164">
                  <c:v>100.65219999999999</c:v>
                </c:pt>
                <c:pt idx="165">
                  <c:v>100.6561</c:v>
                </c:pt>
                <c:pt idx="166">
                  <c:v>100.6596</c:v>
                </c:pt>
                <c:pt idx="167">
                  <c:v>100.65309999999999</c:v>
                </c:pt>
                <c:pt idx="168">
                  <c:v>100.6421</c:v>
                </c:pt>
                <c:pt idx="169">
                  <c:v>100.6572</c:v>
                </c:pt>
                <c:pt idx="170">
                  <c:v>100.6986</c:v>
                </c:pt>
                <c:pt idx="171">
                  <c:v>100.7503</c:v>
                </c:pt>
                <c:pt idx="172">
                  <c:v>100.7957</c:v>
                </c:pt>
                <c:pt idx="173">
                  <c:v>100.8292</c:v>
                </c:pt>
                <c:pt idx="174">
                  <c:v>100.846</c:v>
                </c:pt>
                <c:pt idx="175">
                  <c:v>100.8486</c:v>
                </c:pt>
                <c:pt idx="176">
                  <c:v>100.8381</c:v>
                </c:pt>
                <c:pt idx="177">
                  <c:v>100.8113</c:v>
                </c:pt>
                <c:pt idx="178">
                  <c:v>100.76860000000001</c:v>
                </c:pt>
                <c:pt idx="179">
                  <c:v>100.7052</c:v>
                </c:pt>
                <c:pt idx="180">
                  <c:v>100.6224</c:v>
                </c:pt>
                <c:pt idx="181">
                  <c:v>100.5264</c:v>
                </c:pt>
                <c:pt idx="182">
                  <c:v>100.4264</c:v>
                </c:pt>
                <c:pt idx="183">
                  <c:v>100.327</c:v>
                </c:pt>
                <c:pt idx="184">
                  <c:v>100.2221</c:v>
                </c:pt>
                <c:pt idx="185">
                  <c:v>100.1078</c:v>
                </c:pt>
                <c:pt idx="186">
                  <c:v>99.96508</c:v>
                </c:pt>
                <c:pt idx="187">
                  <c:v>99.804689999999994</c:v>
                </c:pt>
                <c:pt idx="188">
                  <c:v>99.649940000000001</c:v>
                </c:pt>
                <c:pt idx="189">
                  <c:v>99.522239999999996</c:v>
                </c:pt>
                <c:pt idx="190">
                  <c:v>99.414670000000001</c:v>
                </c:pt>
                <c:pt idx="191">
                  <c:v>99.320869999999999</c:v>
                </c:pt>
                <c:pt idx="192">
                  <c:v>99.244460000000004</c:v>
                </c:pt>
                <c:pt idx="193">
                  <c:v>99.192149999999998</c:v>
                </c:pt>
                <c:pt idx="194">
                  <c:v>99.173100000000005</c:v>
                </c:pt>
                <c:pt idx="195">
                  <c:v>99.17165</c:v>
                </c:pt>
                <c:pt idx="196">
                  <c:v>99.17371</c:v>
                </c:pt>
                <c:pt idx="197">
                  <c:v>99.174109999999999</c:v>
                </c:pt>
                <c:pt idx="198">
                  <c:v>99.189509999999999</c:v>
                </c:pt>
                <c:pt idx="199">
                  <c:v>99.231759999999994</c:v>
                </c:pt>
                <c:pt idx="200">
                  <c:v>99.312929999999994</c:v>
                </c:pt>
                <c:pt idx="201">
                  <c:v>99.428470000000004</c:v>
                </c:pt>
                <c:pt idx="202">
                  <c:v>99.563190000000006</c:v>
                </c:pt>
                <c:pt idx="203">
                  <c:v>99.69708</c:v>
                </c:pt>
                <c:pt idx="204">
                  <c:v>99.803520000000006</c:v>
                </c:pt>
                <c:pt idx="205">
                  <c:v>99.872349999999997</c:v>
                </c:pt>
                <c:pt idx="206">
                  <c:v>99.904049999999998</c:v>
                </c:pt>
                <c:pt idx="207">
                  <c:v>99.913480000000007</c:v>
                </c:pt>
                <c:pt idx="208">
                  <c:v>99.919110000000003</c:v>
                </c:pt>
                <c:pt idx="209">
                  <c:v>99.934150000000002</c:v>
                </c:pt>
                <c:pt idx="210">
                  <c:v>99.964519999999993</c:v>
                </c:pt>
                <c:pt idx="211">
                  <c:v>100.033</c:v>
                </c:pt>
                <c:pt idx="212">
                  <c:v>100.131</c:v>
                </c:pt>
                <c:pt idx="213">
                  <c:v>100.2471</c:v>
                </c:pt>
                <c:pt idx="214">
                  <c:v>100.3643</c:v>
                </c:pt>
                <c:pt idx="215">
                  <c:v>100.4772</c:v>
                </c:pt>
                <c:pt idx="216">
                  <c:v>100.58710000000001</c:v>
                </c:pt>
                <c:pt idx="217">
                  <c:v>100.6859</c:v>
                </c:pt>
                <c:pt idx="218">
                  <c:v>100.7467</c:v>
                </c:pt>
                <c:pt idx="219">
                  <c:v>100.7645</c:v>
                </c:pt>
                <c:pt idx="220">
                  <c:v>100.74930000000001</c:v>
                </c:pt>
                <c:pt idx="221">
                  <c:v>100.7076</c:v>
                </c:pt>
                <c:pt idx="222">
                  <c:v>100.6413</c:v>
                </c:pt>
                <c:pt idx="223">
                  <c:v>100.5526</c:v>
                </c:pt>
                <c:pt idx="224">
                  <c:v>100.42749999999999</c:v>
                </c:pt>
                <c:pt idx="225">
                  <c:v>100.2606</c:v>
                </c:pt>
                <c:pt idx="226">
                  <c:v>100.06619999999999</c:v>
                </c:pt>
                <c:pt idx="227">
                  <c:v>99.864689999999996</c:v>
                </c:pt>
                <c:pt idx="228">
                  <c:v>99.676320000000004</c:v>
                </c:pt>
                <c:pt idx="229">
                  <c:v>99.517399999999995</c:v>
                </c:pt>
                <c:pt idx="230">
                  <c:v>99.389979999999994</c:v>
                </c:pt>
                <c:pt idx="231">
                  <c:v>99.275120000000001</c:v>
                </c:pt>
                <c:pt idx="232">
                  <c:v>99.170929999999998</c:v>
                </c:pt>
                <c:pt idx="233">
                  <c:v>99.080280000000002</c:v>
                </c:pt>
                <c:pt idx="234">
                  <c:v>99.007429999999999</c:v>
                </c:pt>
                <c:pt idx="235">
                  <c:v>98.961029999999994</c:v>
                </c:pt>
                <c:pt idx="236">
                  <c:v>98.964910000000003</c:v>
                </c:pt>
                <c:pt idx="237">
                  <c:v>99.013810000000007</c:v>
                </c:pt>
                <c:pt idx="238">
                  <c:v>99.086969999999994</c:v>
                </c:pt>
                <c:pt idx="239">
                  <c:v>99.15616</c:v>
                </c:pt>
                <c:pt idx="240">
                  <c:v>99.18732</c:v>
                </c:pt>
                <c:pt idx="241">
                  <c:v>99.153260000000003</c:v>
                </c:pt>
                <c:pt idx="242">
                  <c:v>97.893619999999999</c:v>
                </c:pt>
                <c:pt idx="243">
                  <c:v>93.483699999999999</c:v>
                </c:pt>
                <c:pt idx="244">
                  <c:v>94.922799999999995</c:v>
                </c:pt>
                <c:pt idx="245">
                  <c:v>96.59299</c:v>
                </c:pt>
                <c:pt idx="246">
                  <c:v>97.981949999999998</c:v>
                </c:pt>
                <c:pt idx="247">
                  <c:v>98.588769999999997</c:v>
                </c:pt>
                <c:pt idx="248">
                  <c:v>98.858500000000006</c:v>
                </c:pt>
                <c:pt idx="249">
                  <c:v>99.188310000000001</c:v>
                </c:pt>
                <c:pt idx="250">
                  <c:v>99.546369999999996</c:v>
                </c:pt>
                <c:pt idx="251">
                  <c:v>99.921589999999995</c:v>
                </c:pt>
                <c:pt idx="252">
                  <c:v>100.25790000000001</c:v>
                </c:pt>
                <c:pt idx="253">
                  <c:v>100.59350000000001</c:v>
                </c:pt>
                <c:pt idx="254">
                  <c:v>100.88630000000001</c:v>
                </c:pt>
                <c:pt idx="255">
                  <c:v>101.131</c:v>
                </c:pt>
                <c:pt idx="256">
                  <c:v>101.2037</c:v>
                </c:pt>
                <c:pt idx="257">
                  <c:v>101.21129999999999</c:v>
                </c:pt>
                <c:pt idx="258">
                  <c:v>101.1688</c:v>
                </c:pt>
                <c:pt idx="259">
                  <c:v>101.10639999999999</c:v>
                </c:pt>
                <c:pt idx="260">
                  <c:v>101.0549</c:v>
                </c:pt>
                <c:pt idx="261">
                  <c:v>101.0183</c:v>
                </c:pt>
                <c:pt idx="262">
                  <c:v>100.98739999999999</c:v>
                </c:pt>
                <c:pt idx="263">
                  <c:v>100.9415</c:v>
                </c:pt>
                <c:pt idx="264">
                  <c:v>100.8647</c:v>
                </c:pt>
                <c:pt idx="265">
                  <c:v>100.7504</c:v>
                </c:pt>
                <c:pt idx="266">
                  <c:v>100.5853</c:v>
                </c:pt>
                <c:pt idx="267">
                  <c:v>100.36799999999999</c:v>
                </c:pt>
                <c:pt idx="268">
                  <c:v>100.01</c:v>
                </c:pt>
                <c:pt idx="269">
                  <c:v>99.68</c:v>
                </c:pt>
                <c:pt idx="270">
                  <c:v>99.41</c:v>
                </c:pt>
                <c:pt idx="271">
                  <c:v>99.2</c:v>
                </c:pt>
                <c:pt idx="272">
                  <c:v>99.04</c:v>
                </c:pt>
                <c:pt idx="273">
                  <c:v>98.9</c:v>
                </c:pt>
                <c:pt idx="274">
                  <c:v>98.8</c:v>
                </c:pt>
                <c:pt idx="275">
                  <c:v>98.73</c:v>
                </c:pt>
                <c:pt idx="276">
                  <c:v>98.69</c:v>
                </c:pt>
                <c:pt idx="277">
                  <c:v>98.65</c:v>
                </c:pt>
                <c:pt idx="278">
                  <c:v>98.64</c:v>
                </c:pt>
                <c:pt idx="279">
                  <c:v>98.66</c:v>
                </c:pt>
                <c:pt idx="280">
                  <c:v>98.71</c:v>
                </c:pt>
                <c:pt idx="281">
                  <c:v>98.8</c:v>
                </c:pt>
                <c:pt idx="282">
                  <c:v>98.9</c:v>
                </c:pt>
                <c:pt idx="283">
                  <c:v>98.97</c:v>
                </c:pt>
                <c:pt idx="284">
                  <c:v>99.03</c:v>
                </c:pt>
                <c:pt idx="285">
                  <c:v>99.08</c:v>
                </c:pt>
                <c:pt idx="286">
                  <c:v>99.15</c:v>
                </c:pt>
                <c:pt idx="287">
                  <c:v>99.25</c:v>
                </c:pt>
                <c:pt idx="288">
                  <c:v>99.38</c:v>
                </c:pt>
                <c:pt idx="289">
                  <c:v>99.51</c:v>
                </c:pt>
                <c:pt idx="290">
                  <c:v>99.62</c:v>
                </c:pt>
                <c:pt idx="291">
                  <c:v>99.68</c:v>
                </c:pt>
                <c:pt idx="292">
                  <c:v>99.7</c:v>
                </c:pt>
                <c:pt idx="293">
                  <c:v>99.7</c:v>
                </c:pt>
                <c:pt idx="294">
                  <c:v>99.74</c:v>
                </c:pt>
                <c:pt idx="295">
                  <c:v>99.83</c:v>
                </c:pt>
                <c:pt idx="296">
                  <c:v>99.96</c:v>
                </c:pt>
                <c:pt idx="297">
                  <c:v>100.12</c:v>
                </c:pt>
                <c:pt idx="298">
                  <c:v>100.28</c:v>
                </c:pt>
                <c:pt idx="299">
                  <c:v>100.42</c:v>
                </c:pt>
                <c:pt idx="300">
                  <c:v>100.5</c:v>
                </c:pt>
                <c:pt idx="301">
                  <c:v>100.52</c:v>
                </c:pt>
                <c:pt idx="302">
                  <c:v>100.41</c:v>
                </c:pt>
                <c:pt idx="303">
                  <c:v>100.33</c:v>
                </c:pt>
                <c:pt idx="304">
                  <c:v>100.29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'Eco Data'!$C$2</c15:sqref>
                        </c15:formulaRef>
                      </c:ext>
                    </c:extLst>
                    <c:strCache>
                      <c:ptCount val="1"/>
                      <c:pt idx="0">
                        <c:v>US Leading Indicator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'Eco Data'!$A$3:$A$312</c15:sqref>
                        </c15:formulaRef>
                      </c:ext>
                    </c:extLst>
                    <c:numCache>
                      <c:formatCode>mmm\-yy</c:formatCode>
                      <c:ptCount val="310"/>
                      <c:pt idx="0">
                        <c:v>36526</c:v>
                      </c:pt>
                      <c:pt idx="1">
                        <c:v>36557</c:v>
                      </c:pt>
                      <c:pt idx="2">
                        <c:v>36586</c:v>
                      </c:pt>
                      <c:pt idx="3">
                        <c:v>36617</c:v>
                      </c:pt>
                      <c:pt idx="4">
                        <c:v>36647</c:v>
                      </c:pt>
                      <c:pt idx="5">
                        <c:v>36678</c:v>
                      </c:pt>
                      <c:pt idx="6">
                        <c:v>36708</c:v>
                      </c:pt>
                      <c:pt idx="7">
                        <c:v>36739</c:v>
                      </c:pt>
                      <c:pt idx="8">
                        <c:v>36770</c:v>
                      </c:pt>
                      <c:pt idx="9">
                        <c:v>36800</c:v>
                      </c:pt>
                      <c:pt idx="10">
                        <c:v>36831</c:v>
                      </c:pt>
                      <c:pt idx="11">
                        <c:v>36861</c:v>
                      </c:pt>
                      <c:pt idx="12">
                        <c:v>36892</c:v>
                      </c:pt>
                      <c:pt idx="13">
                        <c:v>36923</c:v>
                      </c:pt>
                      <c:pt idx="14">
                        <c:v>36951</c:v>
                      </c:pt>
                      <c:pt idx="15">
                        <c:v>36982</c:v>
                      </c:pt>
                      <c:pt idx="16">
                        <c:v>37012</c:v>
                      </c:pt>
                      <c:pt idx="17">
                        <c:v>37043</c:v>
                      </c:pt>
                      <c:pt idx="18">
                        <c:v>37073</c:v>
                      </c:pt>
                      <c:pt idx="19">
                        <c:v>37104</c:v>
                      </c:pt>
                      <c:pt idx="20">
                        <c:v>37135</c:v>
                      </c:pt>
                      <c:pt idx="21">
                        <c:v>37165</c:v>
                      </c:pt>
                      <c:pt idx="22">
                        <c:v>37196</c:v>
                      </c:pt>
                      <c:pt idx="23">
                        <c:v>37226</c:v>
                      </c:pt>
                      <c:pt idx="24">
                        <c:v>37257</c:v>
                      </c:pt>
                      <c:pt idx="25">
                        <c:v>37288</c:v>
                      </c:pt>
                      <c:pt idx="26">
                        <c:v>37316</c:v>
                      </c:pt>
                      <c:pt idx="27">
                        <c:v>37347</c:v>
                      </c:pt>
                      <c:pt idx="28">
                        <c:v>37377</c:v>
                      </c:pt>
                      <c:pt idx="29">
                        <c:v>37408</c:v>
                      </c:pt>
                      <c:pt idx="30">
                        <c:v>37438</c:v>
                      </c:pt>
                      <c:pt idx="31">
                        <c:v>37469</c:v>
                      </c:pt>
                      <c:pt idx="32">
                        <c:v>37500</c:v>
                      </c:pt>
                      <c:pt idx="33">
                        <c:v>37530</c:v>
                      </c:pt>
                      <c:pt idx="34">
                        <c:v>37561</c:v>
                      </c:pt>
                      <c:pt idx="35">
                        <c:v>37591</c:v>
                      </c:pt>
                      <c:pt idx="36">
                        <c:v>37622</c:v>
                      </c:pt>
                      <c:pt idx="37">
                        <c:v>37653</c:v>
                      </c:pt>
                      <c:pt idx="38">
                        <c:v>37681</c:v>
                      </c:pt>
                      <c:pt idx="39">
                        <c:v>37712</c:v>
                      </c:pt>
                      <c:pt idx="40">
                        <c:v>37742</c:v>
                      </c:pt>
                      <c:pt idx="41">
                        <c:v>37773</c:v>
                      </c:pt>
                      <c:pt idx="42">
                        <c:v>37803</c:v>
                      </c:pt>
                      <c:pt idx="43">
                        <c:v>37834</c:v>
                      </c:pt>
                      <c:pt idx="44">
                        <c:v>37865</c:v>
                      </c:pt>
                      <c:pt idx="45">
                        <c:v>37895</c:v>
                      </c:pt>
                      <c:pt idx="46">
                        <c:v>37926</c:v>
                      </c:pt>
                      <c:pt idx="47">
                        <c:v>37956</c:v>
                      </c:pt>
                      <c:pt idx="48">
                        <c:v>37987</c:v>
                      </c:pt>
                      <c:pt idx="49">
                        <c:v>38018</c:v>
                      </c:pt>
                      <c:pt idx="50">
                        <c:v>38047</c:v>
                      </c:pt>
                      <c:pt idx="51">
                        <c:v>38078</c:v>
                      </c:pt>
                      <c:pt idx="52">
                        <c:v>38108</c:v>
                      </c:pt>
                      <c:pt idx="53">
                        <c:v>38139</c:v>
                      </c:pt>
                      <c:pt idx="54">
                        <c:v>38169</c:v>
                      </c:pt>
                      <c:pt idx="55">
                        <c:v>38200</c:v>
                      </c:pt>
                      <c:pt idx="56">
                        <c:v>38231</c:v>
                      </c:pt>
                      <c:pt idx="57">
                        <c:v>38261</c:v>
                      </c:pt>
                      <c:pt idx="58">
                        <c:v>38292</c:v>
                      </c:pt>
                      <c:pt idx="59">
                        <c:v>38322</c:v>
                      </c:pt>
                      <c:pt idx="60">
                        <c:v>38353</c:v>
                      </c:pt>
                      <c:pt idx="61">
                        <c:v>38384</c:v>
                      </c:pt>
                      <c:pt idx="62">
                        <c:v>38412</c:v>
                      </c:pt>
                      <c:pt idx="63">
                        <c:v>38443</c:v>
                      </c:pt>
                      <c:pt idx="64">
                        <c:v>38473</c:v>
                      </c:pt>
                      <c:pt idx="65">
                        <c:v>38504</c:v>
                      </c:pt>
                      <c:pt idx="66">
                        <c:v>38534</c:v>
                      </c:pt>
                      <c:pt idx="67">
                        <c:v>38565</c:v>
                      </c:pt>
                      <c:pt idx="68">
                        <c:v>38596</c:v>
                      </c:pt>
                      <c:pt idx="69">
                        <c:v>38626</c:v>
                      </c:pt>
                      <c:pt idx="70">
                        <c:v>38657</c:v>
                      </c:pt>
                      <c:pt idx="71">
                        <c:v>38687</c:v>
                      </c:pt>
                      <c:pt idx="72">
                        <c:v>38718</c:v>
                      </c:pt>
                      <c:pt idx="73">
                        <c:v>38749</c:v>
                      </c:pt>
                      <c:pt idx="74">
                        <c:v>38777</c:v>
                      </c:pt>
                      <c:pt idx="75">
                        <c:v>38808</c:v>
                      </c:pt>
                      <c:pt idx="76">
                        <c:v>38838</c:v>
                      </c:pt>
                      <c:pt idx="77">
                        <c:v>38869</c:v>
                      </c:pt>
                      <c:pt idx="78">
                        <c:v>38899</c:v>
                      </c:pt>
                      <c:pt idx="79">
                        <c:v>38930</c:v>
                      </c:pt>
                      <c:pt idx="80">
                        <c:v>38961</c:v>
                      </c:pt>
                      <c:pt idx="81">
                        <c:v>38991</c:v>
                      </c:pt>
                      <c:pt idx="82">
                        <c:v>39022</c:v>
                      </c:pt>
                      <c:pt idx="83">
                        <c:v>39052</c:v>
                      </c:pt>
                      <c:pt idx="84">
                        <c:v>39083</c:v>
                      </c:pt>
                      <c:pt idx="85">
                        <c:v>39114</c:v>
                      </c:pt>
                      <c:pt idx="86">
                        <c:v>39142</c:v>
                      </c:pt>
                      <c:pt idx="87">
                        <c:v>39173</c:v>
                      </c:pt>
                      <c:pt idx="88">
                        <c:v>39203</c:v>
                      </c:pt>
                      <c:pt idx="89">
                        <c:v>39234</c:v>
                      </c:pt>
                      <c:pt idx="90">
                        <c:v>39264</c:v>
                      </c:pt>
                      <c:pt idx="91">
                        <c:v>39295</c:v>
                      </c:pt>
                      <c:pt idx="92">
                        <c:v>39326</c:v>
                      </c:pt>
                      <c:pt idx="93">
                        <c:v>39356</c:v>
                      </c:pt>
                      <c:pt idx="94">
                        <c:v>39387</c:v>
                      </c:pt>
                      <c:pt idx="95">
                        <c:v>39417</c:v>
                      </c:pt>
                      <c:pt idx="96">
                        <c:v>39448</c:v>
                      </c:pt>
                      <c:pt idx="97">
                        <c:v>39479</c:v>
                      </c:pt>
                      <c:pt idx="98">
                        <c:v>39508</c:v>
                      </c:pt>
                      <c:pt idx="99">
                        <c:v>39539</c:v>
                      </c:pt>
                      <c:pt idx="100">
                        <c:v>39569</c:v>
                      </c:pt>
                      <c:pt idx="101">
                        <c:v>39600</c:v>
                      </c:pt>
                      <c:pt idx="102">
                        <c:v>39630</c:v>
                      </c:pt>
                      <c:pt idx="103">
                        <c:v>39661</c:v>
                      </c:pt>
                      <c:pt idx="104">
                        <c:v>39692</c:v>
                      </c:pt>
                      <c:pt idx="105">
                        <c:v>39722</c:v>
                      </c:pt>
                      <c:pt idx="106">
                        <c:v>39753</c:v>
                      </c:pt>
                      <c:pt idx="107">
                        <c:v>39783</c:v>
                      </c:pt>
                      <c:pt idx="108">
                        <c:v>39814</c:v>
                      </c:pt>
                      <c:pt idx="109">
                        <c:v>39845</c:v>
                      </c:pt>
                      <c:pt idx="110">
                        <c:v>39873</c:v>
                      </c:pt>
                      <c:pt idx="111">
                        <c:v>39904</c:v>
                      </c:pt>
                      <c:pt idx="112">
                        <c:v>39934</c:v>
                      </c:pt>
                      <c:pt idx="113">
                        <c:v>39965</c:v>
                      </c:pt>
                      <c:pt idx="114">
                        <c:v>39995</c:v>
                      </c:pt>
                      <c:pt idx="115">
                        <c:v>40026</c:v>
                      </c:pt>
                      <c:pt idx="116">
                        <c:v>40057</c:v>
                      </c:pt>
                      <c:pt idx="117">
                        <c:v>40087</c:v>
                      </c:pt>
                      <c:pt idx="118">
                        <c:v>40118</c:v>
                      </c:pt>
                      <c:pt idx="119">
                        <c:v>40148</c:v>
                      </c:pt>
                      <c:pt idx="120">
                        <c:v>40179</c:v>
                      </c:pt>
                      <c:pt idx="121">
                        <c:v>40210</c:v>
                      </c:pt>
                      <c:pt idx="122">
                        <c:v>40238</c:v>
                      </c:pt>
                      <c:pt idx="123">
                        <c:v>40269</c:v>
                      </c:pt>
                      <c:pt idx="124">
                        <c:v>40299</c:v>
                      </c:pt>
                      <c:pt idx="125">
                        <c:v>40330</c:v>
                      </c:pt>
                      <c:pt idx="126">
                        <c:v>40360</c:v>
                      </c:pt>
                      <c:pt idx="127">
                        <c:v>40391</c:v>
                      </c:pt>
                      <c:pt idx="128">
                        <c:v>40422</c:v>
                      </c:pt>
                      <c:pt idx="129">
                        <c:v>40452</c:v>
                      </c:pt>
                      <c:pt idx="130">
                        <c:v>40483</c:v>
                      </c:pt>
                      <c:pt idx="131">
                        <c:v>40513</c:v>
                      </c:pt>
                      <c:pt idx="132">
                        <c:v>40544</c:v>
                      </c:pt>
                      <c:pt idx="133">
                        <c:v>40575</c:v>
                      </c:pt>
                      <c:pt idx="134">
                        <c:v>40603</c:v>
                      </c:pt>
                      <c:pt idx="135">
                        <c:v>40634</c:v>
                      </c:pt>
                      <c:pt idx="136">
                        <c:v>40664</c:v>
                      </c:pt>
                      <c:pt idx="137">
                        <c:v>40695</c:v>
                      </c:pt>
                      <c:pt idx="138">
                        <c:v>40725</c:v>
                      </c:pt>
                      <c:pt idx="139">
                        <c:v>40756</c:v>
                      </c:pt>
                      <c:pt idx="140">
                        <c:v>40787</c:v>
                      </c:pt>
                      <c:pt idx="141">
                        <c:v>40817</c:v>
                      </c:pt>
                      <c:pt idx="142">
                        <c:v>40848</c:v>
                      </c:pt>
                      <c:pt idx="143">
                        <c:v>40878</c:v>
                      </c:pt>
                      <c:pt idx="144">
                        <c:v>40909</c:v>
                      </c:pt>
                      <c:pt idx="145">
                        <c:v>40940</c:v>
                      </c:pt>
                      <c:pt idx="146">
                        <c:v>40969</c:v>
                      </c:pt>
                      <c:pt idx="147">
                        <c:v>41000</c:v>
                      </c:pt>
                      <c:pt idx="148">
                        <c:v>41030</c:v>
                      </c:pt>
                      <c:pt idx="149">
                        <c:v>41061</c:v>
                      </c:pt>
                      <c:pt idx="150">
                        <c:v>41091</c:v>
                      </c:pt>
                      <c:pt idx="151">
                        <c:v>41122</c:v>
                      </c:pt>
                      <c:pt idx="152">
                        <c:v>41153</c:v>
                      </c:pt>
                      <c:pt idx="153">
                        <c:v>41183</c:v>
                      </c:pt>
                      <c:pt idx="154">
                        <c:v>41214</c:v>
                      </c:pt>
                      <c:pt idx="155">
                        <c:v>41244</c:v>
                      </c:pt>
                      <c:pt idx="156">
                        <c:v>41275</c:v>
                      </c:pt>
                      <c:pt idx="157">
                        <c:v>41306</c:v>
                      </c:pt>
                      <c:pt idx="158">
                        <c:v>41334</c:v>
                      </c:pt>
                      <c:pt idx="159">
                        <c:v>41365</c:v>
                      </c:pt>
                      <c:pt idx="160">
                        <c:v>41395</c:v>
                      </c:pt>
                      <c:pt idx="161">
                        <c:v>41426</c:v>
                      </c:pt>
                      <c:pt idx="162">
                        <c:v>41456</c:v>
                      </c:pt>
                      <c:pt idx="163">
                        <c:v>41487</c:v>
                      </c:pt>
                      <c:pt idx="164">
                        <c:v>41518</c:v>
                      </c:pt>
                      <c:pt idx="165">
                        <c:v>41548</c:v>
                      </c:pt>
                      <c:pt idx="166">
                        <c:v>41579</c:v>
                      </c:pt>
                      <c:pt idx="167">
                        <c:v>41609</c:v>
                      </c:pt>
                      <c:pt idx="168">
                        <c:v>41640</c:v>
                      </c:pt>
                      <c:pt idx="169">
                        <c:v>41671</c:v>
                      </c:pt>
                      <c:pt idx="170">
                        <c:v>41699</c:v>
                      </c:pt>
                      <c:pt idx="171">
                        <c:v>41730</c:v>
                      </c:pt>
                      <c:pt idx="172">
                        <c:v>41760</c:v>
                      </c:pt>
                      <c:pt idx="173">
                        <c:v>41791</c:v>
                      </c:pt>
                      <c:pt idx="174">
                        <c:v>41821</c:v>
                      </c:pt>
                      <c:pt idx="175">
                        <c:v>41852</c:v>
                      </c:pt>
                      <c:pt idx="176">
                        <c:v>41883</c:v>
                      </c:pt>
                      <c:pt idx="177">
                        <c:v>41913</c:v>
                      </c:pt>
                      <c:pt idx="178">
                        <c:v>41944</c:v>
                      </c:pt>
                      <c:pt idx="179">
                        <c:v>41974</c:v>
                      </c:pt>
                      <c:pt idx="180">
                        <c:v>42005</c:v>
                      </c:pt>
                      <c:pt idx="181">
                        <c:v>42036</c:v>
                      </c:pt>
                      <c:pt idx="182">
                        <c:v>42064</c:v>
                      </c:pt>
                      <c:pt idx="183">
                        <c:v>42095</c:v>
                      </c:pt>
                      <c:pt idx="184">
                        <c:v>42125</c:v>
                      </c:pt>
                      <c:pt idx="185">
                        <c:v>42156</c:v>
                      </c:pt>
                      <c:pt idx="186">
                        <c:v>42186</c:v>
                      </c:pt>
                      <c:pt idx="187">
                        <c:v>42217</c:v>
                      </c:pt>
                      <c:pt idx="188">
                        <c:v>42248</c:v>
                      </c:pt>
                      <c:pt idx="189">
                        <c:v>42278</c:v>
                      </c:pt>
                      <c:pt idx="190">
                        <c:v>42309</c:v>
                      </c:pt>
                      <c:pt idx="191">
                        <c:v>42339</c:v>
                      </c:pt>
                      <c:pt idx="192">
                        <c:v>42370</c:v>
                      </c:pt>
                      <c:pt idx="193">
                        <c:v>42401</c:v>
                      </c:pt>
                      <c:pt idx="194">
                        <c:v>42430</c:v>
                      </c:pt>
                      <c:pt idx="195">
                        <c:v>42461</c:v>
                      </c:pt>
                      <c:pt idx="196">
                        <c:v>42491</c:v>
                      </c:pt>
                      <c:pt idx="197">
                        <c:v>42522</c:v>
                      </c:pt>
                      <c:pt idx="198">
                        <c:v>42552</c:v>
                      </c:pt>
                      <c:pt idx="199">
                        <c:v>42583</c:v>
                      </c:pt>
                      <c:pt idx="200">
                        <c:v>42614</c:v>
                      </c:pt>
                      <c:pt idx="201">
                        <c:v>42644</c:v>
                      </c:pt>
                      <c:pt idx="202">
                        <c:v>42675</c:v>
                      </c:pt>
                      <c:pt idx="203">
                        <c:v>42705</c:v>
                      </c:pt>
                      <c:pt idx="204">
                        <c:v>42736</c:v>
                      </c:pt>
                      <c:pt idx="205">
                        <c:v>42767</c:v>
                      </c:pt>
                      <c:pt idx="206">
                        <c:v>42795</c:v>
                      </c:pt>
                      <c:pt idx="207">
                        <c:v>42826</c:v>
                      </c:pt>
                      <c:pt idx="208">
                        <c:v>42856</c:v>
                      </c:pt>
                      <c:pt idx="209">
                        <c:v>42887</c:v>
                      </c:pt>
                      <c:pt idx="210">
                        <c:v>42917</c:v>
                      </c:pt>
                      <c:pt idx="211">
                        <c:v>42948</c:v>
                      </c:pt>
                      <c:pt idx="212">
                        <c:v>42979</c:v>
                      </c:pt>
                      <c:pt idx="213">
                        <c:v>43009</c:v>
                      </c:pt>
                      <c:pt idx="214">
                        <c:v>43040</c:v>
                      </c:pt>
                      <c:pt idx="215">
                        <c:v>43070</c:v>
                      </c:pt>
                      <c:pt idx="216">
                        <c:v>43101</c:v>
                      </c:pt>
                      <c:pt idx="217">
                        <c:v>43132</c:v>
                      </c:pt>
                      <c:pt idx="218">
                        <c:v>43160</c:v>
                      </c:pt>
                      <c:pt idx="219">
                        <c:v>43191</c:v>
                      </c:pt>
                      <c:pt idx="220">
                        <c:v>43221</c:v>
                      </c:pt>
                      <c:pt idx="221">
                        <c:v>43252</c:v>
                      </c:pt>
                      <c:pt idx="222">
                        <c:v>43282</c:v>
                      </c:pt>
                      <c:pt idx="223">
                        <c:v>43313</c:v>
                      </c:pt>
                      <c:pt idx="224">
                        <c:v>43344</c:v>
                      </c:pt>
                      <c:pt idx="225">
                        <c:v>43374</c:v>
                      </c:pt>
                      <c:pt idx="226">
                        <c:v>43405</c:v>
                      </c:pt>
                      <c:pt idx="227">
                        <c:v>43435</c:v>
                      </c:pt>
                      <c:pt idx="228">
                        <c:v>43466</c:v>
                      </c:pt>
                      <c:pt idx="229">
                        <c:v>43497</c:v>
                      </c:pt>
                      <c:pt idx="230">
                        <c:v>43525</c:v>
                      </c:pt>
                      <c:pt idx="231">
                        <c:v>43556</c:v>
                      </c:pt>
                      <c:pt idx="232">
                        <c:v>43586</c:v>
                      </c:pt>
                      <c:pt idx="233">
                        <c:v>43617</c:v>
                      </c:pt>
                      <c:pt idx="234">
                        <c:v>43647</c:v>
                      </c:pt>
                      <c:pt idx="235">
                        <c:v>43678</c:v>
                      </c:pt>
                      <c:pt idx="236">
                        <c:v>43709</c:v>
                      </c:pt>
                      <c:pt idx="237">
                        <c:v>43739</c:v>
                      </c:pt>
                      <c:pt idx="238">
                        <c:v>43770</c:v>
                      </c:pt>
                      <c:pt idx="239">
                        <c:v>43800</c:v>
                      </c:pt>
                      <c:pt idx="240">
                        <c:v>43831</c:v>
                      </c:pt>
                      <c:pt idx="241">
                        <c:v>43862</c:v>
                      </c:pt>
                      <c:pt idx="242">
                        <c:v>43891</c:v>
                      </c:pt>
                      <c:pt idx="243">
                        <c:v>43922</c:v>
                      </c:pt>
                      <c:pt idx="244">
                        <c:v>43952</c:v>
                      </c:pt>
                      <c:pt idx="245">
                        <c:v>43983</c:v>
                      </c:pt>
                      <c:pt idx="246">
                        <c:v>44013</c:v>
                      </c:pt>
                      <c:pt idx="247">
                        <c:v>44044</c:v>
                      </c:pt>
                      <c:pt idx="248">
                        <c:v>44075</c:v>
                      </c:pt>
                      <c:pt idx="249">
                        <c:v>44105</c:v>
                      </c:pt>
                      <c:pt idx="250">
                        <c:v>44136</c:v>
                      </c:pt>
                      <c:pt idx="251">
                        <c:v>44166</c:v>
                      </c:pt>
                      <c:pt idx="252">
                        <c:v>44197</c:v>
                      </c:pt>
                      <c:pt idx="253">
                        <c:v>44228</c:v>
                      </c:pt>
                      <c:pt idx="254">
                        <c:v>44256</c:v>
                      </c:pt>
                      <c:pt idx="255">
                        <c:v>44287</c:v>
                      </c:pt>
                      <c:pt idx="256">
                        <c:v>44317</c:v>
                      </c:pt>
                      <c:pt idx="257">
                        <c:v>44348</c:v>
                      </c:pt>
                      <c:pt idx="258">
                        <c:v>44378</c:v>
                      </c:pt>
                      <c:pt idx="259">
                        <c:v>44409</c:v>
                      </c:pt>
                      <c:pt idx="260">
                        <c:v>44440</c:v>
                      </c:pt>
                      <c:pt idx="261">
                        <c:v>44470</c:v>
                      </c:pt>
                      <c:pt idx="262">
                        <c:v>44501</c:v>
                      </c:pt>
                      <c:pt idx="263">
                        <c:v>44531</c:v>
                      </c:pt>
                      <c:pt idx="264">
                        <c:v>44562</c:v>
                      </c:pt>
                      <c:pt idx="265">
                        <c:v>44593</c:v>
                      </c:pt>
                      <c:pt idx="266">
                        <c:v>44621</c:v>
                      </c:pt>
                      <c:pt idx="267">
                        <c:v>44652</c:v>
                      </c:pt>
                      <c:pt idx="268">
                        <c:v>44682</c:v>
                      </c:pt>
                      <c:pt idx="269">
                        <c:v>44713</c:v>
                      </c:pt>
                      <c:pt idx="270">
                        <c:v>44743</c:v>
                      </c:pt>
                      <c:pt idx="271">
                        <c:v>44774</c:v>
                      </c:pt>
                      <c:pt idx="272">
                        <c:v>44805</c:v>
                      </c:pt>
                      <c:pt idx="273">
                        <c:v>44835</c:v>
                      </c:pt>
                      <c:pt idx="274">
                        <c:v>44866</c:v>
                      </c:pt>
                      <c:pt idx="275">
                        <c:v>44896</c:v>
                      </c:pt>
                      <c:pt idx="276">
                        <c:v>44927</c:v>
                      </c:pt>
                      <c:pt idx="277">
                        <c:v>44958</c:v>
                      </c:pt>
                      <c:pt idx="278">
                        <c:v>44986</c:v>
                      </c:pt>
                      <c:pt idx="279">
                        <c:v>45017</c:v>
                      </c:pt>
                      <c:pt idx="280">
                        <c:v>45047</c:v>
                      </c:pt>
                      <c:pt idx="281">
                        <c:v>45078</c:v>
                      </c:pt>
                      <c:pt idx="282">
                        <c:v>45108</c:v>
                      </c:pt>
                      <c:pt idx="283">
                        <c:v>45139</c:v>
                      </c:pt>
                      <c:pt idx="284">
                        <c:v>45170</c:v>
                      </c:pt>
                      <c:pt idx="285">
                        <c:v>45200</c:v>
                      </c:pt>
                      <c:pt idx="286">
                        <c:v>45231</c:v>
                      </c:pt>
                      <c:pt idx="287">
                        <c:v>45261</c:v>
                      </c:pt>
                      <c:pt idx="288">
                        <c:v>45292</c:v>
                      </c:pt>
                      <c:pt idx="289">
                        <c:v>45323</c:v>
                      </c:pt>
                      <c:pt idx="290">
                        <c:v>45352</c:v>
                      </c:pt>
                      <c:pt idx="291">
                        <c:v>45383</c:v>
                      </c:pt>
                      <c:pt idx="292">
                        <c:v>45413</c:v>
                      </c:pt>
                      <c:pt idx="293">
                        <c:v>45444</c:v>
                      </c:pt>
                      <c:pt idx="294">
                        <c:v>45474</c:v>
                      </c:pt>
                      <c:pt idx="295">
                        <c:v>45505</c:v>
                      </c:pt>
                      <c:pt idx="296">
                        <c:v>45536</c:v>
                      </c:pt>
                      <c:pt idx="297">
                        <c:v>45566</c:v>
                      </c:pt>
                      <c:pt idx="298">
                        <c:v>45597</c:v>
                      </c:pt>
                      <c:pt idx="299">
                        <c:v>45627</c:v>
                      </c:pt>
                      <c:pt idx="300">
                        <c:v>45658</c:v>
                      </c:pt>
                      <c:pt idx="301">
                        <c:v>45689</c:v>
                      </c:pt>
                      <c:pt idx="302">
                        <c:v>45717</c:v>
                      </c:pt>
                      <c:pt idx="303">
                        <c:v>45748</c:v>
                      </c:pt>
                      <c:pt idx="304">
                        <c:v>45778</c:v>
                      </c:pt>
                      <c:pt idx="305">
                        <c:v>45809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ED2-45F8-850E-8BCE5958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3632"/>
        <c:axId val="381296032"/>
      </c:areaChart>
      <c:catAx>
        <c:axId val="381293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6032"/>
        <c:crosses val="autoZero"/>
        <c:auto val="1"/>
        <c:lblAlgn val="ctr"/>
        <c:lblOffset val="100"/>
        <c:noMultiLvlLbl val="0"/>
      </c:catAx>
      <c:valAx>
        <c:axId val="3812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 Data'!$H$2</c:f>
              <c:strCache>
                <c:ptCount val="1"/>
                <c:pt idx="0">
                  <c:v>PCE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 Data'!$G$3:$G$306</c:f>
              <c:numCache>
                <c:formatCode>mmm\-yy</c:formatCode>
                <c:ptCount val="30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</c:numCache>
            </c:numRef>
          </c:cat>
          <c:val>
            <c:numRef>
              <c:f>'Eco Data'!$H$3:$H$306</c:f>
              <c:numCache>
                <c:formatCode>0.00%</c:formatCode>
                <c:ptCount val="304"/>
                <c:pt idx="0">
                  <c:v>2.1891369506148672E-2</c:v>
                </c:pt>
                <c:pt idx="1">
                  <c:v>2.5687379130580945E-2</c:v>
                </c:pt>
                <c:pt idx="2">
                  <c:v>2.930879964151667E-2</c:v>
                </c:pt>
                <c:pt idx="3">
                  <c:v>2.3509901473026895E-2</c:v>
                </c:pt>
                <c:pt idx="4">
                  <c:v>2.3689488050804952E-2</c:v>
                </c:pt>
                <c:pt idx="5">
                  <c:v>2.6842647509258688E-2</c:v>
                </c:pt>
                <c:pt idx="6">
                  <c:v>2.6688143077328919E-2</c:v>
                </c:pt>
                <c:pt idx="7">
                  <c:v>2.4754670954149738E-2</c:v>
                </c:pt>
                <c:pt idx="8">
                  <c:v>2.5480961785462775E-2</c:v>
                </c:pt>
                <c:pt idx="9">
                  <c:v>2.5148561265149194E-2</c:v>
                </c:pt>
                <c:pt idx="10">
                  <c:v>2.5663277956855968E-2</c:v>
                </c:pt>
                <c:pt idx="11">
                  <c:v>2.4847793521432404E-2</c:v>
                </c:pt>
                <c:pt idx="12">
                  <c:v>2.7014432367977514E-2</c:v>
                </c:pt>
                <c:pt idx="13">
                  <c:v>2.5371971963765949E-2</c:v>
                </c:pt>
                <c:pt idx="14">
                  <c:v>2.1087000884293827E-2</c:v>
                </c:pt>
                <c:pt idx="15">
                  <c:v>2.3732367518108921E-2</c:v>
                </c:pt>
                <c:pt idx="16">
                  <c:v>2.5576491395143286E-2</c:v>
                </c:pt>
                <c:pt idx="17">
                  <c:v>2.3917346855763633E-2</c:v>
                </c:pt>
                <c:pt idx="18">
                  <c:v>2.1017325092305805E-2</c:v>
                </c:pt>
                <c:pt idx="19">
                  <c:v>2.0964644142072553E-2</c:v>
                </c:pt>
                <c:pt idx="20">
                  <c:v>1.3130959435436296E-2</c:v>
                </c:pt>
                <c:pt idx="21">
                  <c:v>1.5318816994607021E-2</c:v>
                </c:pt>
                <c:pt idx="22">
                  <c:v>1.3215681534308521E-2</c:v>
                </c:pt>
                <c:pt idx="23">
                  <c:v>1.0620750693969505E-2</c:v>
                </c:pt>
                <c:pt idx="24">
                  <c:v>6.6593711631879327E-3</c:v>
                </c:pt>
                <c:pt idx="25">
                  <c:v>6.7956507834985302E-3</c:v>
                </c:pt>
                <c:pt idx="26">
                  <c:v>9.4330824062354157E-3</c:v>
                </c:pt>
                <c:pt idx="27">
                  <c:v>1.1877053213986466E-2</c:v>
                </c:pt>
                <c:pt idx="28">
                  <c:v>9.8826026397822453E-3</c:v>
                </c:pt>
                <c:pt idx="29">
                  <c:v>9.3620064090680355E-3</c:v>
                </c:pt>
                <c:pt idx="30">
                  <c:v>1.1921635118487872E-2</c:v>
                </c:pt>
                <c:pt idx="31">
                  <c:v>1.402946319749887E-2</c:v>
                </c:pt>
                <c:pt idx="32">
                  <c:v>1.9328166748640685E-2</c:v>
                </c:pt>
                <c:pt idx="33">
                  <c:v>1.7604514385630265E-2</c:v>
                </c:pt>
                <c:pt idx="34">
                  <c:v>1.9299850214074654E-2</c:v>
                </c:pt>
                <c:pt idx="35">
                  <c:v>2.1336730225707701E-2</c:v>
                </c:pt>
                <c:pt idx="36">
                  <c:v>2.3465153584070197E-2</c:v>
                </c:pt>
                <c:pt idx="37">
                  <c:v>2.6046216151830226E-2</c:v>
                </c:pt>
                <c:pt idx="38">
                  <c:v>2.5896545807320148E-2</c:v>
                </c:pt>
                <c:pt idx="39">
                  <c:v>1.9886961093585676E-2</c:v>
                </c:pt>
                <c:pt idx="40">
                  <c:v>1.8048075660055396E-2</c:v>
                </c:pt>
                <c:pt idx="41">
                  <c:v>1.788127254837657E-2</c:v>
                </c:pt>
                <c:pt idx="42">
                  <c:v>1.8627361145654664E-2</c:v>
                </c:pt>
                <c:pt idx="43">
                  <c:v>2.0067151797029004E-2</c:v>
                </c:pt>
                <c:pt idx="44">
                  <c:v>2.1413387931821459E-2</c:v>
                </c:pt>
                <c:pt idx="45">
                  <c:v>1.9682118170812668E-2</c:v>
                </c:pt>
                <c:pt idx="46">
                  <c:v>1.996176703902619E-2</c:v>
                </c:pt>
                <c:pt idx="47">
                  <c:v>2.1228774473502909E-2</c:v>
                </c:pt>
                <c:pt idx="48">
                  <c:v>2.2124065750443789E-2</c:v>
                </c:pt>
                <c:pt idx="49">
                  <c:v>2.000619147124838E-2</c:v>
                </c:pt>
                <c:pt idx="50">
                  <c:v>1.8964297201672586E-2</c:v>
                </c:pt>
                <c:pt idx="51">
                  <c:v>2.2592244145734686E-2</c:v>
                </c:pt>
                <c:pt idx="52">
                  <c:v>2.7095375722543169E-2</c:v>
                </c:pt>
                <c:pt idx="53">
                  <c:v>2.890910965613247E-2</c:v>
                </c:pt>
                <c:pt idx="54">
                  <c:v>2.684537884239746E-2</c:v>
                </c:pt>
                <c:pt idx="55">
                  <c:v>2.3911679196711111E-2</c:v>
                </c:pt>
                <c:pt idx="56">
                  <c:v>2.2739169847937557E-2</c:v>
                </c:pt>
                <c:pt idx="57">
                  <c:v>2.700011489410592E-2</c:v>
                </c:pt>
                <c:pt idx="58">
                  <c:v>2.9656262749897966E-2</c:v>
                </c:pt>
                <c:pt idx="59">
                  <c:v>2.7937154125055708E-2</c:v>
                </c:pt>
                <c:pt idx="60">
                  <c:v>2.5320305668554699E-2</c:v>
                </c:pt>
                <c:pt idx="61">
                  <c:v>2.5987328806100551E-2</c:v>
                </c:pt>
                <c:pt idx="62">
                  <c:v>2.7475094382504839E-2</c:v>
                </c:pt>
                <c:pt idx="63">
                  <c:v>2.8445038187180138E-2</c:v>
                </c:pt>
                <c:pt idx="64">
                  <c:v>2.5689663835988252E-2</c:v>
                </c:pt>
                <c:pt idx="65">
                  <c:v>2.3411957760769653E-2</c:v>
                </c:pt>
                <c:pt idx="66">
                  <c:v>2.6794318252925331E-2</c:v>
                </c:pt>
                <c:pt idx="67">
                  <c:v>3.0408025417156592E-2</c:v>
                </c:pt>
                <c:pt idx="68">
                  <c:v>3.8300209727354373E-2</c:v>
                </c:pt>
                <c:pt idx="69">
                  <c:v>3.5513623707239539E-2</c:v>
                </c:pt>
                <c:pt idx="70">
                  <c:v>2.9384085787166558E-2</c:v>
                </c:pt>
                <c:pt idx="71">
                  <c:v>2.8836276778752667E-2</c:v>
                </c:pt>
                <c:pt idx="72">
                  <c:v>3.2469378422139039E-2</c:v>
                </c:pt>
                <c:pt idx="73">
                  <c:v>3.0222353695212645E-2</c:v>
                </c:pt>
                <c:pt idx="74">
                  <c:v>2.9136712749615823E-2</c:v>
                </c:pt>
                <c:pt idx="75">
                  <c:v>3.102827101944805E-2</c:v>
                </c:pt>
                <c:pt idx="76">
                  <c:v>3.3215348626437491E-2</c:v>
                </c:pt>
                <c:pt idx="77">
                  <c:v>3.5116279069767442E-2</c:v>
                </c:pt>
                <c:pt idx="78">
                  <c:v>3.4273456353752785E-2</c:v>
                </c:pt>
                <c:pt idx="79">
                  <c:v>3.3358825885866361E-2</c:v>
                </c:pt>
                <c:pt idx="80">
                  <c:v>2.0800269321406217E-2</c:v>
                </c:pt>
                <c:pt idx="81">
                  <c:v>1.6769701698577499E-2</c:v>
                </c:pt>
                <c:pt idx="82">
                  <c:v>1.9246731063020883E-2</c:v>
                </c:pt>
                <c:pt idx="83">
                  <c:v>2.2867522344251823E-2</c:v>
                </c:pt>
                <c:pt idx="84">
                  <c:v>2.133263102449301E-2</c:v>
                </c:pt>
                <c:pt idx="85">
                  <c:v>2.389213246554367E-2</c:v>
                </c:pt>
                <c:pt idx="86">
                  <c:v>2.5648986220237591E-2</c:v>
                </c:pt>
                <c:pt idx="87">
                  <c:v>2.3307779164438047E-2</c:v>
                </c:pt>
                <c:pt idx="88">
                  <c:v>2.352983013477794E-2</c:v>
                </c:pt>
                <c:pt idx="89">
                  <c:v>2.3176341212501006E-2</c:v>
                </c:pt>
                <c:pt idx="90">
                  <c:v>2.1247260128685497E-2</c:v>
                </c:pt>
                <c:pt idx="91">
                  <c:v>1.8737151248164441E-2</c:v>
                </c:pt>
                <c:pt idx="92">
                  <c:v>2.5346870509528552E-2</c:v>
                </c:pt>
                <c:pt idx="93">
                  <c:v>3.0884748884323798E-2</c:v>
                </c:pt>
                <c:pt idx="94">
                  <c:v>3.5996270550330056E-2</c:v>
                </c:pt>
                <c:pt idx="95">
                  <c:v>3.4716342082980578E-2</c:v>
                </c:pt>
                <c:pt idx="96">
                  <c:v>3.3874068170097082E-2</c:v>
                </c:pt>
                <c:pt idx="97">
                  <c:v>3.2729227281756534E-2</c:v>
                </c:pt>
                <c:pt idx="98">
                  <c:v>3.1911425710759778E-2</c:v>
                </c:pt>
                <c:pt idx="99">
                  <c:v>3.1395186768258698E-2</c:v>
                </c:pt>
                <c:pt idx="100">
                  <c:v>3.2821439325504409E-2</c:v>
                </c:pt>
                <c:pt idx="101">
                  <c:v>3.8114389395462744E-2</c:v>
                </c:pt>
                <c:pt idx="102">
                  <c:v>4.1356550235976952E-2</c:v>
                </c:pt>
                <c:pt idx="103">
                  <c:v>3.9806273062730657E-2</c:v>
                </c:pt>
                <c:pt idx="104">
                  <c:v>3.6678383532060543E-2</c:v>
                </c:pt>
                <c:pt idx="105">
                  <c:v>2.6718431480336147E-2</c:v>
                </c:pt>
                <c:pt idx="106">
                  <c:v>9.2502933436620083E-3</c:v>
                </c:pt>
                <c:pt idx="107">
                  <c:v>1.2956901254774777E-3</c:v>
                </c:pt>
                <c:pt idx="108">
                  <c:v>-1.1110355304627673E-3</c:v>
                </c:pt>
                <c:pt idx="109">
                  <c:v>-1.3124844425335125E-3</c:v>
                </c:pt>
                <c:pt idx="110">
                  <c:v>-5.2575167823095681E-3</c:v>
                </c:pt>
                <c:pt idx="111">
                  <c:v>-5.6757395916621212E-3</c:v>
                </c:pt>
                <c:pt idx="112">
                  <c:v>-8.8921282798835044E-3</c:v>
                </c:pt>
                <c:pt idx="113">
                  <c:v>-1.018624689681269E-2</c:v>
                </c:pt>
                <c:pt idx="114">
                  <c:v>-1.4660091971854472E-2</c:v>
                </c:pt>
                <c:pt idx="115">
                  <c:v>-1.1001197711041022E-2</c:v>
                </c:pt>
                <c:pt idx="116">
                  <c:v>-1.0227486786264395E-2</c:v>
                </c:pt>
                <c:pt idx="117">
                  <c:v>1.3385238313023962E-4</c:v>
                </c:pt>
                <c:pt idx="118">
                  <c:v>1.4606120122357291E-2</c:v>
                </c:pt>
                <c:pt idx="119">
                  <c:v>2.0897182682921178E-2</c:v>
                </c:pt>
                <c:pt idx="120">
                  <c:v>2.301720615608116E-2</c:v>
                </c:pt>
                <c:pt idx="121">
                  <c:v>2.1163301837627158E-2</c:v>
                </c:pt>
                <c:pt idx="122">
                  <c:v>2.3727160339801934E-2</c:v>
                </c:pt>
                <c:pt idx="123">
                  <c:v>2.2821224304887089E-2</c:v>
                </c:pt>
                <c:pt idx="124">
                  <c:v>2.2084695713170399E-2</c:v>
                </c:pt>
                <c:pt idx="125">
                  <c:v>1.5622188231059875E-2</c:v>
                </c:pt>
                <c:pt idx="126">
                  <c:v>1.6373900721981194E-2</c:v>
                </c:pt>
                <c:pt idx="127">
                  <c:v>1.4823951558645243E-2</c:v>
                </c:pt>
                <c:pt idx="128">
                  <c:v>1.4195512964040979E-2</c:v>
                </c:pt>
                <c:pt idx="129">
                  <c:v>1.3584198610352205E-2</c:v>
                </c:pt>
                <c:pt idx="130">
                  <c:v>1.3071968137772894E-2</c:v>
                </c:pt>
                <c:pt idx="131">
                  <c:v>1.477668197333748E-2</c:v>
                </c:pt>
                <c:pt idx="132">
                  <c:v>1.5598650927487467E-2</c:v>
                </c:pt>
                <c:pt idx="133">
                  <c:v>1.8450307320212023E-2</c:v>
                </c:pt>
                <c:pt idx="134">
                  <c:v>2.1105460830258993E-2</c:v>
                </c:pt>
                <c:pt idx="135">
                  <c:v>2.4880965563060631E-2</c:v>
                </c:pt>
                <c:pt idx="136">
                  <c:v>2.7662471357885243E-2</c:v>
                </c:pt>
                <c:pt idx="137">
                  <c:v>2.7884519551278464E-2</c:v>
                </c:pt>
                <c:pt idx="138">
                  <c:v>2.8756998384562582E-2</c:v>
                </c:pt>
                <c:pt idx="139">
                  <c:v>2.9767297960266115E-2</c:v>
                </c:pt>
                <c:pt idx="140">
                  <c:v>3.0190303779583205E-2</c:v>
                </c:pt>
                <c:pt idx="141">
                  <c:v>2.6936323323907052E-2</c:v>
                </c:pt>
                <c:pt idx="142">
                  <c:v>2.6992598449408156E-2</c:v>
                </c:pt>
                <c:pt idx="143">
                  <c:v>2.5266248849541872E-2</c:v>
                </c:pt>
                <c:pt idx="144">
                  <c:v>2.569312446745764E-2</c:v>
                </c:pt>
                <c:pt idx="145">
                  <c:v>2.5131540246413397E-2</c:v>
                </c:pt>
                <c:pt idx="146">
                  <c:v>2.2980274721697835E-2</c:v>
                </c:pt>
                <c:pt idx="147">
                  <c:v>1.9998487418563693E-2</c:v>
                </c:pt>
                <c:pt idx="148">
                  <c:v>1.5769404769598871E-2</c:v>
                </c:pt>
                <c:pt idx="149">
                  <c:v>1.5460196726963193E-2</c:v>
                </c:pt>
                <c:pt idx="150">
                  <c:v>1.4100261354958565E-2</c:v>
                </c:pt>
                <c:pt idx="151">
                  <c:v>1.5118674621228401E-2</c:v>
                </c:pt>
                <c:pt idx="152">
                  <c:v>1.6779710051753494E-2</c:v>
                </c:pt>
                <c:pt idx="153">
                  <c:v>1.9768774978838444E-2</c:v>
                </c:pt>
                <c:pt idx="154">
                  <c:v>1.6991017964071764E-2</c:v>
                </c:pt>
                <c:pt idx="155">
                  <c:v>1.6243828413875505E-2</c:v>
                </c:pt>
                <c:pt idx="156">
                  <c:v>1.4708075063369241E-2</c:v>
                </c:pt>
                <c:pt idx="157">
                  <c:v>1.6046076681118793E-2</c:v>
                </c:pt>
                <c:pt idx="158">
                  <c:v>1.2769929150227011E-2</c:v>
                </c:pt>
                <c:pt idx="159">
                  <c:v>1.0412253198881505E-2</c:v>
                </c:pt>
                <c:pt idx="160">
                  <c:v>1.2290301372187118E-2</c:v>
                </c:pt>
                <c:pt idx="161">
                  <c:v>1.5055063976064709E-2</c:v>
                </c:pt>
                <c:pt idx="162">
                  <c:v>1.5951128457492025E-2</c:v>
                </c:pt>
                <c:pt idx="163">
                  <c:v>1.4047883304264985E-2</c:v>
                </c:pt>
                <c:pt idx="164">
                  <c:v>1.1412854478201728E-2</c:v>
                </c:pt>
                <c:pt idx="165">
                  <c:v>9.761069199571093E-3</c:v>
                </c:pt>
                <c:pt idx="166">
                  <c:v>1.1954704602088029E-2</c:v>
                </c:pt>
                <c:pt idx="167">
                  <c:v>1.3881001955959427E-2</c:v>
                </c:pt>
                <c:pt idx="168">
                  <c:v>1.4054054054054133E-2</c:v>
                </c:pt>
                <c:pt idx="169">
                  <c:v>1.0939820528374389E-2</c:v>
                </c:pt>
                <c:pt idx="170">
                  <c:v>1.3897034182305701E-2</c:v>
                </c:pt>
                <c:pt idx="171">
                  <c:v>1.6731138157687786E-2</c:v>
                </c:pt>
                <c:pt idx="172">
                  <c:v>1.7661662878033946E-2</c:v>
                </c:pt>
                <c:pt idx="173">
                  <c:v>1.6514586142380772E-2</c:v>
                </c:pt>
                <c:pt idx="174">
                  <c:v>1.6692416903290486E-2</c:v>
                </c:pt>
                <c:pt idx="175">
                  <c:v>1.5062438759980923E-2</c:v>
                </c:pt>
                <c:pt idx="176">
                  <c:v>1.4972493123280861E-2</c:v>
                </c:pt>
                <c:pt idx="177">
                  <c:v>1.3329448612426242E-2</c:v>
                </c:pt>
                <c:pt idx="178">
                  <c:v>1.0857594081832067E-2</c:v>
                </c:pt>
                <c:pt idx="179">
                  <c:v>7.3225880058913617E-3</c:v>
                </c:pt>
                <c:pt idx="180">
                  <c:v>4.1401867224211131E-4</c:v>
                </c:pt>
                <c:pt idx="181">
                  <c:v>1.7070142768467189E-3</c:v>
                </c:pt>
                <c:pt idx="182">
                  <c:v>1.9934927438929329E-3</c:v>
                </c:pt>
                <c:pt idx="183">
                  <c:v>1.1032406404982709E-3</c:v>
                </c:pt>
                <c:pt idx="184">
                  <c:v>1.8528621573490334E-3</c:v>
                </c:pt>
                <c:pt idx="185">
                  <c:v>2.7042867572208973E-3</c:v>
                </c:pt>
                <c:pt idx="186">
                  <c:v>2.197328295222345E-3</c:v>
                </c:pt>
                <c:pt idx="187">
                  <c:v>2.3927130079379744E-3</c:v>
                </c:pt>
                <c:pt idx="188">
                  <c:v>6.5699649944050975E-4</c:v>
                </c:pt>
                <c:pt idx="189">
                  <c:v>9.5498233796109666E-4</c:v>
                </c:pt>
                <c:pt idx="190">
                  <c:v>2.5387754262984341E-3</c:v>
                </c:pt>
                <c:pt idx="191">
                  <c:v>3.4596375617792496E-3</c:v>
                </c:pt>
                <c:pt idx="192">
                  <c:v>8.7114863326918091E-3</c:v>
                </c:pt>
                <c:pt idx="193">
                  <c:v>6.4033049315774804E-3</c:v>
                </c:pt>
                <c:pt idx="194">
                  <c:v>6.8551047336302684E-3</c:v>
                </c:pt>
                <c:pt idx="195">
                  <c:v>9.2590685315261378E-3</c:v>
                </c:pt>
                <c:pt idx="196">
                  <c:v>8.4868535966382552E-3</c:v>
                </c:pt>
                <c:pt idx="197">
                  <c:v>8.2960744903399775E-3</c:v>
                </c:pt>
                <c:pt idx="198">
                  <c:v>7.5508426822394892E-3</c:v>
                </c:pt>
                <c:pt idx="199">
                  <c:v>8.8821046592633124E-3</c:v>
                </c:pt>
                <c:pt idx="200">
                  <c:v>1.2197749212634612E-2</c:v>
                </c:pt>
                <c:pt idx="201">
                  <c:v>1.4270032930845167E-2</c:v>
                </c:pt>
                <c:pt idx="202">
                  <c:v>1.3974040886628902E-2</c:v>
                </c:pt>
                <c:pt idx="203">
                  <c:v>1.6571581021178838E-2</c:v>
                </c:pt>
                <c:pt idx="204">
                  <c:v>2.0052104701731244E-2</c:v>
                </c:pt>
                <c:pt idx="205">
                  <c:v>2.1971368464261953E-2</c:v>
                </c:pt>
                <c:pt idx="206">
                  <c:v>1.9063610209576698E-2</c:v>
                </c:pt>
                <c:pt idx="207">
                  <c:v>1.76747318686028E-2</c:v>
                </c:pt>
                <c:pt idx="208">
                  <c:v>1.557772049759043E-2</c:v>
                </c:pt>
                <c:pt idx="209">
                  <c:v>1.4655479277905004E-2</c:v>
                </c:pt>
                <c:pt idx="210">
                  <c:v>1.4856317748266346E-2</c:v>
                </c:pt>
                <c:pt idx="211">
                  <c:v>1.5719087318108338E-2</c:v>
                </c:pt>
                <c:pt idx="212">
                  <c:v>1.757444307056133E-2</c:v>
                </c:pt>
                <c:pt idx="213">
                  <c:v>1.6820407007323013E-2</c:v>
                </c:pt>
                <c:pt idx="214">
                  <c:v>1.7937129048240186E-2</c:v>
                </c:pt>
                <c:pt idx="215">
                  <c:v>1.7664099484208329E-2</c:v>
                </c:pt>
                <c:pt idx="216">
                  <c:v>1.7576494957315614E-2</c:v>
                </c:pt>
                <c:pt idx="217">
                  <c:v>1.8376076958608545E-2</c:v>
                </c:pt>
                <c:pt idx="218">
                  <c:v>1.9982920580700281E-2</c:v>
                </c:pt>
                <c:pt idx="219">
                  <c:v>2.0466282276259795E-2</c:v>
                </c:pt>
                <c:pt idx="220">
                  <c:v>2.2662065367869744E-2</c:v>
                </c:pt>
                <c:pt idx="221">
                  <c:v>2.2683078403463952E-2</c:v>
                </c:pt>
                <c:pt idx="222">
                  <c:v>2.3386070559001215E-2</c:v>
                </c:pt>
                <c:pt idx="223">
                  <c:v>2.1804112889519889E-2</c:v>
                </c:pt>
                <c:pt idx="224">
                  <c:v>2.0099601593625449E-2</c:v>
                </c:pt>
                <c:pt idx="225">
                  <c:v>2.0530980493578932E-2</c:v>
                </c:pt>
                <c:pt idx="226">
                  <c:v>1.9418922274646144E-2</c:v>
                </c:pt>
                <c:pt idx="227">
                  <c:v>1.8646908878110713E-2</c:v>
                </c:pt>
                <c:pt idx="228">
                  <c:v>1.4318323303589953E-2</c:v>
                </c:pt>
                <c:pt idx="229">
                  <c:v>1.4001735426362627E-2</c:v>
                </c:pt>
                <c:pt idx="230">
                  <c:v>1.5218076513927814E-2</c:v>
                </c:pt>
                <c:pt idx="231">
                  <c:v>1.5663384627478738E-2</c:v>
                </c:pt>
                <c:pt idx="232">
                  <c:v>1.4655536045359518E-2</c:v>
                </c:pt>
                <c:pt idx="233">
                  <c:v>1.4260651383430245E-2</c:v>
                </c:pt>
                <c:pt idx="234">
                  <c:v>1.4539295260287632E-2</c:v>
                </c:pt>
                <c:pt idx="235">
                  <c:v>1.4304164057608038E-2</c:v>
                </c:pt>
                <c:pt idx="236">
                  <c:v>1.2839539924622612E-2</c:v>
                </c:pt>
                <c:pt idx="237">
                  <c:v>1.2885618207514993E-2</c:v>
                </c:pt>
                <c:pt idx="238">
                  <c:v>1.3582773068303577E-2</c:v>
                </c:pt>
                <c:pt idx="239">
                  <c:v>1.5637627676458932E-2</c:v>
                </c:pt>
                <c:pt idx="240">
                  <c:v>1.7253136933988111E-2</c:v>
                </c:pt>
                <c:pt idx="241">
                  <c:v>1.6579796958263726E-2</c:v>
                </c:pt>
                <c:pt idx="242">
                  <c:v>1.1477747916444292E-2</c:v>
                </c:pt>
                <c:pt idx="243">
                  <c:v>4.4214396284829593E-3</c:v>
                </c:pt>
                <c:pt idx="244">
                  <c:v>4.6309276357132667E-3</c:v>
                </c:pt>
                <c:pt idx="245">
                  <c:v>7.2378338680376686E-3</c:v>
                </c:pt>
                <c:pt idx="246">
                  <c:v>9.0907336279939521E-3</c:v>
                </c:pt>
                <c:pt idx="247">
                  <c:v>1.173917237387867E-2</c:v>
                </c:pt>
                <c:pt idx="248">
                  <c:v>1.2657495686040132E-2</c:v>
                </c:pt>
                <c:pt idx="249">
                  <c:v>1.1441823763195469E-2</c:v>
                </c:pt>
                <c:pt idx="250">
                  <c:v>1.1545412597092852E-2</c:v>
                </c:pt>
                <c:pt idx="251">
                  <c:v>1.325893755931995E-2</c:v>
                </c:pt>
                <c:pt idx="252">
                  <c:v>1.5935797125044227E-2</c:v>
                </c:pt>
                <c:pt idx="253">
                  <c:v>1.8461656192307441E-2</c:v>
                </c:pt>
                <c:pt idx="254">
                  <c:v>2.6666155085753873E-2</c:v>
                </c:pt>
                <c:pt idx="255">
                  <c:v>3.6747353516283665E-2</c:v>
                </c:pt>
                <c:pt idx="256">
                  <c:v>4.1091671959504916E-2</c:v>
                </c:pt>
                <c:pt idx="257">
                  <c:v>4.331641610622361E-2</c:v>
                </c:pt>
                <c:pt idx="258">
                  <c:v>4.5053746987490983E-2</c:v>
                </c:pt>
                <c:pt idx="259">
                  <c:v>4.6078160305852878E-2</c:v>
                </c:pt>
                <c:pt idx="260">
                  <c:v>4.7607714715457883E-2</c:v>
                </c:pt>
                <c:pt idx="261">
                  <c:v>5.3612543527486567E-2</c:v>
                </c:pt>
                <c:pt idx="262">
                  <c:v>5.9729151817534021E-2</c:v>
                </c:pt>
                <c:pt idx="263">
                  <c:v>6.1793925631564051E-2</c:v>
                </c:pt>
                <c:pt idx="264">
                  <c:v>6.3092107123667196E-2</c:v>
                </c:pt>
                <c:pt idx="265">
                  <c:v>6.5914662208488739E-2</c:v>
                </c:pt>
                <c:pt idx="266">
                  <c:v>6.9670752672098102E-2</c:v>
                </c:pt>
                <c:pt idx="267">
                  <c:v>6.7015385758881996E-2</c:v>
                </c:pt>
                <c:pt idx="268">
                  <c:v>6.8013754344450339E-2</c:v>
                </c:pt>
                <c:pt idx="269">
                  <c:v>7.2488689447162136E-2</c:v>
                </c:pt>
                <c:pt idx="270">
                  <c:v>6.7600091512239668E-2</c:v>
                </c:pt>
                <c:pt idx="271">
                  <c:v>6.6368939117754211E-2</c:v>
                </c:pt>
                <c:pt idx="272">
                  <c:v>6.6607903895608223E-2</c:v>
                </c:pt>
                <c:pt idx="273">
                  <c:v>6.4565066235630963E-2</c:v>
                </c:pt>
                <c:pt idx="274">
                  <c:v>6.0182943233790587E-2</c:v>
                </c:pt>
                <c:pt idx="275">
                  <c:v>5.5087728678233194E-2</c:v>
                </c:pt>
                <c:pt idx="276">
                  <c:v>5.5251117258991345E-2</c:v>
                </c:pt>
                <c:pt idx="277">
                  <c:v>5.2093154402629294E-2</c:v>
                </c:pt>
                <c:pt idx="278">
                  <c:v>4.4231323533265199E-2</c:v>
                </c:pt>
                <c:pt idx="279">
                  <c:v>4.4625364621881713E-2</c:v>
                </c:pt>
                <c:pt idx="280">
                  <c:v>3.9795052881203441E-2</c:v>
                </c:pt>
                <c:pt idx="281">
                  <c:v>3.2615685366669256E-2</c:v>
                </c:pt>
                <c:pt idx="282">
                  <c:v>3.3738492396838682E-2</c:v>
                </c:pt>
                <c:pt idx="283">
                  <c:v>3.387121587665165E-2</c:v>
                </c:pt>
                <c:pt idx="284">
                  <c:v>3.4163422135512045E-2</c:v>
                </c:pt>
                <c:pt idx="285">
                  <c:v>2.9942913369129132E-2</c:v>
                </c:pt>
                <c:pt idx="286">
                  <c:v>2.7017196606355931E-2</c:v>
                </c:pt>
                <c:pt idx="287">
                  <c:v>2.7017896506000616E-2</c:v>
                </c:pt>
                <c:pt idx="288">
                  <c:v>2.6116110817010707E-2</c:v>
                </c:pt>
                <c:pt idx="289">
                  <c:v>2.5904305659081528E-2</c:v>
                </c:pt>
                <c:pt idx="290">
                  <c:v>2.8096325479076256E-2</c:v>
                </c:pt>
                <c:pt idx="291">
                  <c:v>2.7206801700424998E-2</c:v>
                </c:pt>
                <c:pt idx="292">
                  <c:v>2.5670051606459188E-2</c:v>
                </c:pt>
                <c:pt idx="293">
                  <c:v>2.4361688877817977E-2</c:v>
                </c:pt>
                <c:pt idx="294">
                  <c:v>2.4685318164480385E-2</c:v>
                </c:pt>
                <c:pt idx="295">
                  <c:v>2.2833050882486772E-2</c:v>
                </c:pt>
                <c:pt idx="296">
                  <c:v>2.1023668102844617E-2</c:v>
                </c:pt>
                <c:pt idx="297">
                  <c:v>2.3422636940891639E-2</c:v>
                </c:pt>
                <c:pt idx="298">
                  <c:v>2.4576864473088156E-2</c:v>
                </c:pt>
                <c:pt idx="299">
                  <c:v>2.6043979539810191E-2</c:v>
                </c:pt>
                <c:pt idx="300">
                  <c:v>2.5410473733775696E-2</c:v>
                </c:pt>
                <c:pt idx="301">
                  <c:v>2.6491093441311397E-2</c:v>
                </c:pt>
                <c:pt idx="302">
                  <c:v>2.3122233793283042E-2</c:v>
                </c:pt>
                <c:pt idx="303">
                  <c:v>2.1471347193144696E-2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48DA-9984-06FE88C620AE}"/>
            </c:ext>
          </c:extLst>
        </c:ser>
        <c:ser>
          <c:idx val="1"/>
          <c:order val="1"/>
          <c:tx>
            <c:strRef>
              <c:f>'Eco Data'!$I$2</c:f>
              <c:strCache>
                <c:ptCount val="1"/>
                <c:pt idx="0">
                  <c:v>Core PCE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'Eco Data'!$G$3:$G$306</c:f>
              <c:numCache>
                <c:formatCode>mmm\-yy</c:formatCode>
                <c:ptCount val="30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</c:numCache>
            </c:numRef>
          </c:cat>
          <c:val>
            <c:numRef>
              <c:f>'Eco Data'!$I$3:$I$306</c:f>
              <c:numCache>
                <c:formatCode>0.00%</c:formatCode>
                <c:ptCount val="304"/>
                <c:pt idx="0">
                  <c:v>1.538671768242672E-2</c:v>
                </c:pt>
                <c:pt idx="1">
                  <c:v>1.7223703096165721E-2</c:v>
                </c:pt>
                <c:pt idx="2">
                  <c:v>1.9008704920945085E-2</c:v>
                </c:pt>
                <c:pt idx="3">
                  <c:v>1.70653581408029E-2</c:v>
                </c:pt>
                <c:pt idx="4">
                  <c:v>1.7185265881391798E-2</c:v>
                </c:pt>
                <c:pt idx="5">
                  <c:v>1.7421128562484789E-2</c:v>
                </c:pt>
                <c:pt idx="6">
                  <c:v>1.7919734804227927E-2</c:v>
                </c:pt>
                <c:pt idx="7">
                  <c:v>1.8725727166562622E-2</c:v>
                </c:pt>
                <c:pt idx="8">
                  <c:v>1.8500209921854971E-2</c:v>
                </c:pt>
                <c:pt idx="9">
                  <c:v>1.8184768059705814E-2</c:v>
                </c:pt>
                <c:pt idx="10">
                  <c:v>1.9004781586838382E-2</c:v>
                </c:pt>
                <c:pt idx="11">
                  <c:v>1.8710878480466153E-2</c:v>
                </c:pt>
                <c:pt idx="12">
                  <c:v>2.0052216510106913E-2</c:v>
                </c:pt>
                <c:pt idx="13">
                  <c:v>2.0358798629308561E-2</c:v>
                </c:pt>
                <c:pt idx="14">
                  <c:v>1.932464327861827E-2</c:v>
                </c:pt>
                <c:pt idx="15">
                  <c:v>2.0276880603615766E-2</c:v>
                </c:pt>
                <c:pt idx="16">
                  <c:v>1.9425144249434201E-2</c:v>
                </c:pt>
                <c:pt idx="17">
                  <c:v>2.0921957353452481E-2</c:v>
                </c:pt>
                <c:pt idx="18">
                  <c:v>2.1221221221221276E-2</c:v>
                </c:pt>
                <c:pt idx="19">
                  <c:v>2.0420948801002314E-2</c:v>
                </c:pt>
                <c:pt idx="20">
                  <c:v>1.2167067803146026E-2</c:v>
                </c:pt>
                <c:pt idx="21">
                  <c:v>1.7873267116375269E-2</c:v>
                </c:pt>
                <c:pt idx="22">
                  <c:v>1.8146631142217151E-2</c:v>
                </c:pt>
                <c:pt idx="23">
                  <c:v>1.738727405151308E-2</c:v>
                </c:pt>
                <c:pt idx="24">
                  <c:v>1.4182806480552923E-2</c:v>
                </c:pt>
                <c:pt idx="25">
                  <c:v>1.4328987225075585E-2</c:v>
                </c:pt>
                <c:pt idx="26">
                  <c:v>1.4485126761304645E-2</c:v>
                </c:pt>
                <c:pt idx="27">
                  <c:v>1.5696834362275203E-2</c:v>
                </c:pt>
                <c:pt idx="28">
                  <c:v>1.6586121762882877E-2</c:v>
                </c:pt>
                <c:pt idx="29">
                  <c:v>1.5933331586257538E-2</c:v>
                </c:pt>
                <c:pt idx="30">
                  <c:v>1.5382604718028992E-2</c:v>
                </c:pt>
                <c:pt idx="31">
                  <c:v>1.6877196190874244E-2</c:v>
                </c:pt>
                <c:pt idx="32">
                  <c:v>2.4356919519693099E-2</c:v>
                </c:pt>
                <c:pt idx="33">
                  <c:v>1.8055156938972639E-2</c:v>
                </c:pt>
                <c:pt idx="34">
                  <c:v>1.6976956125504428E-2</c:v>
                </c:pt>
                <c:pt idx="35">
                  <c:v>1.7688863435205926E-2</c:v>
                </c:pt>
                <c:pt idx="36">
                  <c:v>1.7809056731407091E-2</c:v>
                </c:pt>
                <c:pt idx="37">
                  <c:v>1.7268690436001988E-2</c:v>
                </c:pt>
                <c:pt idx="38">
                  <c:v>1.7689015691868759E-2</c:v>
                </c:pt>
                <c:pt idx="39">
                  <c:v>1.5984481086324109E-2</c:v>
                </c:pt>
                <c:pt idx="40">
                  <c:v>1.63155107155315E-2</c:v>
                </c:pt>
                <c:pt idx="41">
                  <c:v>1.5270719942218847E-2</c:v>
                </c:pt>
                <c:pt idx="42">
                  <c:v>1.5741646501570505E-2</c:v>
                </c:pt>
                <c:pt idx="43">
                  <c:v>1.4888560601194811E-2</c:v>
                </c:pt>
                <c:pt idx="44">
                  <c:v>1.4646283281178007E-2</c:v>
                </c:pt>
                <c:pt idx="45">
                  <c:v>1.5659037904610651E-2</c:v>
                </c:pt>
                <c:pt idx="46">
                  <c:v>1.6053460327213998E-2</c:v>
                </c:pt>
                <c:pt idx="47">
                  <c:v>1.6371007968076556E-2</c:v>
                </c:pt>
                <c:pt idx="48">
                  <c:v>1.8289877300613711E-2</c:v>
                </c:pt>
                <c:pt idx="49">
                  <c:v>1.8532700260376789E-2</c:v>
                </c:pt>
                <c:pt idx="50">
                  <c:v>1.8604888243239692E-2</c:v>
                </c:pt>
                <c:pt idx="51">
                  <c:v>2.0124489250391342E-2</c:v>
                </c:pt>
                <c:pt idx="52">
                  <c:v>2.0057452271398324E-2</c:v>
                </c:pt>
                <c:pt idx="53">
                  <c:v>2.1100637719454252E-2</c:v>
                </c:pt>
                <c:pt idx="54">
                  <c:v>1.9755433060888228E-2</c:v>
                </c:pt>
                <c:pt idx="55">
                  <c:v>1.899903802339109E-2</c:v>
                </c:pt>
                <c:pt idx="56">
                  <c:v>1.9490861288773198E-2</c:v>
                </c:pt>
                <c:pt idx="57">
                  <c:v>1.9820842795861715E-2</c:v>
                </c:pt>
                <c:pt idx="58">
                  <c:v>2.0625440983771837E-2</c:v>
                </c:pt>
                <c:pt idx="59">
                  <c:v>2.0662665005599656E-2</c:v>
                </c:pt>
                <c:pt idx="60">
                  <c:v>2.1714300058992553E-2</c:v>
                </c:pt>
                <c:pt idx="61">
                  <c:v>2.1754385964912304E-2</c:v>
                </c:pt>
                <c:pt idx="62">
                  <c:v>2.255610878975145E-2</c:v>
                </c:pt>
                <c:pt idx="63">
                  <c:v>2.1075091712210892E-2</c:v>
                </c:pt>
                <c:pt idx="64">
                  <c:v>2.1768927877186872E-2</c:v>
                </c:pt>
                <c:pt idx="65">
                  <c:v>2.0863658418243558E-2</c:v>
                </c:pt>
                <c:pt idx="66">
                  <c:v>2.1149688098019315E-2</c:v>
                </c:pt>
                <c:pt idx="67">
                  <c:v>2.1588721197441041E-2</c:v>
                </c:pt>
                <c:pt idx="68">
                  <c:v>2.1932652251537288E-2</c:v>
                </c:pt>
                <c:pt idx="69">
                  <c:v>2.2652200269698497E-2</c:v>
                </c:pt>
                <c:pt idx="70">
                  <c:v>2.3060304919449548E-2</c:v>
                </c:pt>
                <c:pt idx="71">
                  <c:v>2.2808812832114889E-2</c:v>
                </c:pt>
                <c:pt idx="72">
                  <c:v>2.1424798221152175E-2</c:v>
                </c:pt>
                <c:pt idx="73">
                  <c:v>2.1377060439560447E-2</c:v>
                </c:pt>
                <c:pt idx="74">
                  <c:v>2.1679288449539369E-2</c:v>
                </c:pt>
                <c:pt idx="75">
                  <c:v>2.362185479830381E-2</c:v>
                </c:pt>
                <c:pt idx="76">
                  <c:v>2.4085659581214447E-2</c:v>
                </c:pt>
                <c:pt idx="77">
                  <c:v>2.5957882421760781E-2</c:v>
                </c:pt>
                <c:pt idx="78">
                  <c:v>2.5457554517134051E-2</c:v>
                </c:pt>
                <c:pt idx="79">
                  <c:v>2.6713519691645482E-2</c:v>
                </c:pt>
                <c:pt idx="80">
                  <c:v>2.6060054595086424E-2</c:v>
                </c:pt>
                <c:pt idx="81">
                  <c:v>2.4969151484357965E-2</c:v>
                </c:pt>
                <c:pt idx="82">
                  <c:v>2.2842180203443752E-2</c:v>
                </c:pt>
                <c:pt idx="83">
                  <c:v>2.3156016827589498E-2</c:v>
                </c:pt>
                <c:pt idx="84">
                  <c:v>2.5004510193036289E-2</c:v>
                </c:pt>
                <c:pt idx="85">
                  <c:v>2.5564668163642779E-2</c:v>
                </c:pt>
                <c:pt idx="86">
                  <c:v>2.3769893065417991E-2</c:v>
                </c:pt>
                <c:pt idx="87">
                  <c:v>2.2109736879805109E-2</c:v>
                </c:pt>
                <c:pt idx="88">
                  <c:v>2.0756424607616619E-2</c:v>
                </c:pt>
                <c:pt idx="89">
                  <c:v>1.9872662913073214E-2</c:v>
                </c:pt>
                <c:pt idx="90">
                  <c:v>2.0411069445103625E-2</c:v>
                </c:pt>
                <c:pt idx="91">
                  <c:v>1.9848413074372351E-2</c:v>
                </c:pt>
                <c:pt idx="92">
                  <c:v>2.1023258013787016E-2</c:v>
                </c:pt>
                <c:pt idx="93">
                  <c:v>2.1835091943441132E-2</c:v>
                </c:pt>
                <c:pt idx="94">
                  <c:v>2.3358422008824098E-2</c:v>
                </c:pt>
                <c:pt idx="95">
                  <c:v>2.4033930254476976E-2</c:v>
                </c:pt>
                <c:pt idx="96">
                  <c:v>2.1930442128977656E-2</c:v>
                </c:pt>
                <c:pt idx="97">
                  <c:v>2.072405395279131E-2</c:v>
                </c:pt>
                <c:pt idx="98">
                  <c:v>2.1697429059349238E-2</c:v>
                </c:pt>
                <c:pt idx="99">
                  <c:v>2.0837226686600596E-2</c:v>
                </c:pt>
                <c:pt idx="100">
                  <c:v>2.148931950488242E-2</c:v>
                </c:pt>
                <c:pt idx="101">
                  <c:v>2.2140952025996308E-2</c:v>
                </c:pt>
                <c:pt idx="102">
                  <c:v>2.2444992324510471E-2</c:v>
                </c:pt>
                <c:pt idx="103">
                  <c:v>2.2179385944539831E-2</c:v>
                </c:pt>
                <c:pt idx="104">
                  <c:v>2.0439832775532407E-2</c:v>
                </c:pt>
                <c:pt idx="105">
                  <c:v>1.6344021437811884E-2</c:v>
                </c:pt>
                <c:pt idx="106">
                  <c:v>1.3902658335831042E-2</c:v>
                </c:pt>
                <c:pt idx="107">
                  <c:v>1.1378278877128389E-2</c:v>
                </c:pt>
                <c:pt idx="108">
                  <c:v>9.0592814577521441E-3</c:v>
                </c:pt>
                <c:pt idx="109">
                  <c:v>8.8783867489503621E-3</c:v>
                </c:pt>
                <c:pt idx="110">
                  <c:v>7.6245864291519805E-3</c:v>
                </c:pt>
                <c:pt idx="111">
                  <c:v>9.2791762013728629E-3</c:v>
                </c:pt>
                <c:pt idx="112">
                  <c:v>8.2230267590994721E-3</c:v>
                </c:pt>
                <c:pt idx="113">
                  <c:v>7.2014585232451633E-3</c:v>
                </c:pt>
                <c:pt idx="114">
                  <c:v>6.2558292954797423E-3</c:v>
                </c:pt>
                <c:pt idx="115">
                  <c:v>6.5094403926113653E-3</c:v>
                </c:pt>
                <c:pt idx="116">
                  <c:v>7.2518044396023829E-3</c:v>
                </c:pt>
                <c:pt idx="117">
                  <c:v>1.2398995351797337E-2</c:v>
                </c:pt>
                <c:pt idx="118">
                  <c:v>1.3734764416954759E-2</c:v>
                </c:pt>
                <c:pt idx="119">
                  <c:v>1.5095155217327072E-2</c:v>
                </c:pt>
                <c:pt idx="120">
                  <c:v>1.690903711795344E-2</c:v>
                </c:pt>
                <c:pt idx="121">
                  <c:v>1.6986538111697369E-2</c:v>
                </c:pt>
                <c:pt idx="122">
                  <c:v>1.7769698346872698E-2</c:v>
                </c:pt>
                <c:pt idx="123">
                  <c:v>1.6029746856967897E-2</c:v>
                </c:pt>
                <c:pt idx="124">
                  <c:v>1.6368558773887321E-2</c:v>
                </c:pt>
                <c:pt idx="125">
                  <c:v>1.555570639876902E-2</c:v>
                </c:pt>
                <c:pt idx="126">
                  <c:v>1.4705882352941124E-2</c:v>
                </c:pt>
                <c:pt idx="127">
                  <c:v>1.4176232237384179E-2</c:v>
                </c:pt>
                <c:pt idx="128">
                  <c:v>1.2968283476987308E-2</c:v>
                </c:pt>
                <c:pt idx="129">
                  <c:v>1.0787813475225283E-2</c:v>
                </c:pt>
                <c:pt idx="130">
                  <c:v>1.1215791834903621E-2</c:v>
                </c:pt>
                <c:pt idx="131">
                  <c:v>1.0567483975077341E-2</c:v>
                </c:pt>
                <c:pt idx="132">
                  <c:v>1.1234446334258408E-2</c:v>
                </c:pt>
                <c:pt idx="133">
                  <c:v>1.2119043892404369E-2</c:v>
                </c:pt>
                <c:pt idx="134">
                  <c:v>1.2145703792183493E-2</c:v>
                </c:pt>
                <c:pt idx="135">
                  <c:v>1.3947001394700065E-2</c:v>
                </c:pt>
                <c:pt idx="136">
                  <c:v>1.5235611430609364E-2</c:v>
                </c:pt>
                <c:pt idx="137">
                  <c:v>1.5863290518787654E-2</c:v>
                </c:pt>
                <c:pt idx="138">
                  <c:v>1.7344517595160758E-2</c:v>
                </c:pt>
                <c:pt idx="139">
                  <c:v>1.8396305158310478E-2</c:v>
                </c:pt>
                <c:pt idx="140">
                  <c:v>1.8508219696126815E-2</c:v>
                </c:pt>
                <c:pt idx="141">
                  <c:v>1.744721966171725E-2</c:v>
                </c:pt>
                <c:pt idx="142">
                  <c:v>1.8278615794143915E-2</c:v>
                </c:pt>
                <c:pt idx="143">
                  <c:v>1.9749609110768507E-2</c:v>
                </c:pt>
                <c:pt idx="144">
                  <c:v>2.0614792192271914E-2</c:v>
                </c:pt>
                <c:pt idx="145">
                  <c:v>2.0258477852645562E-2</c:v>
                </c:pt>
                <c:pt idx="146">
                  <c:v>2.0448454233624069E-2</c:v>
                </c:pt>
                <c:pt idx="147">
                  <c:v>1.9653370013755112E-2</c:v>
                </c:pt>
                <c:pt idx="148">
                  <c:v>1.826744683887549E-2</c:v>
                </c:pt>
                <c:pt idx="149">
                  <c:v>1.8192584794552102E-2</c:v>
                </c:pt>
                <c:pt idx="150">
                  <c:v>1.7738650548584145E-2</c:v>
                </c:pt>
                <c:pt idx="151">
                  <c:v>1.6359225422913903E-2</c:v>
                </c:pt>
                <c:pt idx="152">
                  <c:v>1.6916020530741482E-2</c:v>
                </c:pt>
                <c:pt idx="153">
                  <c:v>1.8894492108193051E-2</c:v>
                </c:pt>
                <c:pt idx="154">
                  <c:v>1.7830690135935745E-2</c:v>
                </c:pt>
                <c:pt idx="155">
                  <c:v>1.6898651587646807E-2</c:v>
                </c:pt>
                <c:pt idx="156">
                  <c:v>1.5915867078657886E-2</c:v>
                </c:pt>
                <c:pt idx="157">
                  <c:v>1.5601316530249987E-2</c:v>
                </c:pt>
                <c:pt idx="158">
                  <c:v>1.4807449119659477E-2</c:v>
                </c:pt>
                <c:pt idx="159">
                  <c:v>1.3770626261318197E-2</c:v>
                </c:pt>
                <c:pt idx="160">
                  <c:v>1.3929168238908884E-2</c:v>
                </c:pt>
                <c:pt idx="161">
                  <c:v>1.4636510500807942E-2</c:v>
                </c:pt>
                <c:pt idx="162">
                  <c:v>1.4879607514040272E-2</c:v>
                </c:pt>
                <c:pt idx="163">
                  <c:v>1.5332509004892136E-2</c:v>
                </c:pt>
                <c:pt idx="164">
                  <c:v>1.5292260440941341E-2</c:v>
                </c:pt>
                <c:pt idx="165">
                  <c:v>1.4548181477315403E-2</c:v>
                </c:pt>
                <c:pt idx="166">
                  <c:v>1.5142597249719225E-2</c:v>
                </c:pt>
                <c:pt idx="167">
                  <c:v>1.5473618923369736E-2</c:v>
                </c:pt>
                <c:pt idx="168">
                  <c:v>1.4524615006989983E-2</c:v>
                </c:pt>
                <c:pt idx="169">
                  <c:v>1.3901177975587542E-2</c:v>
                </c:pt>
                <c:pt idx="170">
                  <c:v>1.4474230756941431E-2</c:v>
                </c:pt>
                <c:pt idx="171">
                  <c:v>1.5712658483877373E-2</c:v>
                </c:pt>
                <c:pt idx="172">
                  <c:v>1.6236562569778901E-2</c:v>
                </c:pt>
                <c:pt idx="173">
                  <c:v>1.5635448842467259E-2</c:v>
                </c:pt>
                <c:pt idx="174">
                  <c:v>1.6103213221808854E-2</c:v>
                </c:pt>
                <c:pt idx="175">
                  <c:v>1.5397485995065185E-2</c:v>
                </c:pt>
                <c:pt idx="176">
                  <c:v>1.5548480585553692E-2</c:v>
                </c:pt>
                <c:pt idx="177">
                  <c:v>1.4709143321753215E-2</c:v>
                </c:pt>
                <c:pt idx="178">
                  <c:v>1.392578536791067E-2</c:v>
                </c:pt>
                <c:pt idx="179">
                  <c:v>1.3563462895293865E-2</c:v>
                </c:pt>
                <c:pt idx="180">
                  <c:v>1.2097113523521053E-2</c:v>
                </c:pt>
                <c:pt idx="181">
                  <c:v>1.2774816263445121E-2</c:v>
                </c:pt>
                <c:pt idx="182">
                  <c:v>1.2808398950131306E-2</c:v>
                </c:pt>
                <c:pt idx="183">
                  <c:v>1.2943728841981805E-2</c:v>
                </c:pt>
                <c:pt idx="184">
                  <c:v>1.2472011216439594E-2</c:v>
                </c:pt>
                <c:pt idx="185">
                  <c:v>1.2541543864049709E-2</c:v>
                </c:pt>
                <c:pt idx="186">
                  <c:v>1.1789500041732737E-2</c:v>
                </c:pt>
                <c:pt idx="187">
                  <c:v>1.2212546279397163E-2</c:v>
                </c:pt>
                <c:pt idx="188">
                  <c:v>1.2321248164310905E-2</c:v>
                </c:pt>
                <c:pt idx="189">
                  <c:v>1.1779886779886617E-2</c:v>
                </c:pt>
                <c:pt idx="190">
                  <c:v>1.1967020513407034E-2</c:v>
                </c:pt>
                <c:pt idx="191">
                  <c:v>1.1917006929942131E-2</c:v>
                </c:pt>
                <c:pt idx="192">
                  <c:v>1.4062402560957699E-2</c:v>
                </c:pt>
                <c:pt idx="193">
                  <c:v>1.4658859681907055E-2</c:v>
                </c:pt>
                <c:pt idx="194">
                  <c:v>1.4574479112677619E-2</c:v>
                </c:pt>
                <c:pt idx="195">
                  <c:v>1.5199486797450534E-2</c:v>
                </c:pt>
                <c:pt idx="196">
                  <c:v>1.5687328193787042E-2</c:v>
                </c:pt>
                <c:pt idx="197">
                  <c:v>1.5524039553270974E-2</c:v>
                </c:pt>
                <c:pt idx="198">
                  <c:v>1.5993318072140106E-2</c:v>
                </c:pt>
                <c:pt idx="199">
                  <c:v>1.6969584569733076E-2</c:v>
                </c:pt>
                <c:pt idx="200">
                  <c:v>1.6852545372237682E-2</c:v>
                </c:pt>
                <c:pt idx="201">
                  <c:v>1.7824083597317797E-2</c:v>
                </c:pt>
                <c:pt idx="202">
                  <c:v>1.7188591624542893E-2</c:v>
                </c:pt>
                <c:pt idx="203">
                  <c:v>1.770093227647962E-2</c:v>
                </c:pt>
                <c:pt idx="204">
                  <c:v>1.863334939067518E-2</c:v>
                </c:pt>
                <c:pt idx="205">
                  <c:v>1.8672751084554351E-2</c:v>
                </c:pt>
                <c:pt idx="206">
                  <c:v>1.6786546242183897E-2</c:v>
                </c:pt>
                <c:pt idx="207">
                  <c:v>1.6368213459441172E-2</c:v>
                </c:pt>
                <c:pt idx="208">
                  <c:v>1.545521142810613E-2</c:v>
                </c:pt>
                <c:pt idx="209">
                  <c:v>1.5764438029800987E-2</c:v>
                </c:pt>
                <c:pt idx="210">
                  <c:v>1.5031107592688553E-2</c:v>
                </c:pt>
                <c:pt idx="211">
                  <c:v>1.4335937104241969E-2</c:v>
                </c:pt>
                <c:pt idx="212">
                  <c:v>1.4225873687192525E-2</c:v>
                </c:pt>
                <c:pt idx="213">
                  <c:v>1.5410111053849596E-2</c:v>
                </c:pt>
                <c:pt idx="214">
                  <c:v>1.5453764961365524E-2</c:v>
                </c:pt>
                <c:pt idx="215">
                  <c:v>1.5768765133171936E-2</c:v>
                </c:pt>
                <c:pt idx="216">
                  <c:v>1.6320370277204788E-2</c:v>
                </c:pt>
                <c:pt idx="217">
                  <c:v>1.6442181175359671E-2</c:v>
                </c:pt>
                <c:pt idx="218">
                  <c:v>1.9091831710527529E-2</c:v>
                </c:pt>
                <c:pt idx="219">
                  <c:v>1.8842192874261698E-2</c:v>
                </c:pt>
                <c:pt idx="220">
                  <c:v>1.9809023776840462E-2</c:v>
                </c:pt>
                <c:pt idx="221">
                  <c:v>1.9362198184856405E-2</c:v>
                </c:pt>
                <c:pt idx="222">
                  <c:v>1.9958004199579937E-2</c:v>
                </c:pt>
                <c:pt idx="223">
                  <c:v>1.8957629996604108E-2</c:v>
                </c:pt>
                <c:pt idx="224">
                  <c:v>1.9602952913008842E-2</c:v>
                </c:pt>
                <c:pt idx="225">
                  <c:v>1.8709073900841755E-2</c:v>
                </c:pt>
                <c:pt idx="226">
                  <c:v>2.0102451882429095E-2</c:v>
                </c:pt>
                <c:pt idx="227">
                  <c:v>2.0380799141860972E-2</c:v>
                </c:pt>
                <c:pt idx="228">
                  <c:v>1.8444266238973439E-2</c:v>
                </c:pt>
                <c:pt idx="229">
                  <c:v>1.7441056147354805E-2</c:v>
                </c:pt>
                <c:pt idx="230">
                  <c:v>1.6160679951488399E-2</c:v>
                </c:pt>
                <c:pt idx="231">
                  <c:v>1.6367788035668518E-2</c:v>
                </c:pt>
                <c:pt idx="232">
                  <c:v>1.563175476517964E-2</c:v>
                </c:pt>
                <c:pt idx="233">
                  <c:v>1.6569813098790576E-2</c:v>
                </c:pt>
                <c:pt idx="234">
                  <c:v>1.6391192674940713E-2</c:v>
                </c:pt>
                <c:pt idx="235">
                  <c:v>1.7458045796737709E-2</c:v>
                </c:pt>
                <c:pt idx="236">
                  <c:v>1.6320140893302693E-2</c:v>
                </c:pt>
                <c:pt idx="237">
                  <c:v>1.6235859562745425E-2</c:v>
                </c:pt>
                <c:pt idx="238">
                  <c:v>1.4977183197472543E-2</c:v>
                </c:pt>
                <c:pt idx="239">
                  <c:v>1.544751058548699E-2</c:v>
                </c:pt>
                <c:pt idx="240">
                  <c:v>1.572858948187017E-2</c:v>
                </c:pt>
                <c:pt idx="241">
                  <c:v>1.6714742188941756E-2</c:v>
                </c:pt>
                <c:pt idx="242">
                  <c:v>1.492363523452811E-2</c:v>
                </c:pt>
                <c:pt idx="243">
                  <c:v>9.5966687648283422E-3</c:v>
                </c:pt>
                <c:pt idx="244">
                  <c:v>9.6642191717213333E-3</c:v>
                </c:pt>
                <c:pt idx="245">
                  <c:v>9.3762070297411793E-3</c:v>
                </c:pt>
                <c:pt idx="246">
                  <c:v>1.1786492794999992E-2</c:v>
                </c:pt>
                <c:pt idx="247">
                  <c:v>1.3853964950817588E-2</c:v>
                </c:pt>
                <c:pt idx="248">
                  <c:v>1.4652508351544524E-2</c:v>
                </c:pt>
                <c:pt idx="249">
                  <c:v>1.386165263198369E-2</c:v>
                </c:pt>
                <c:pt idx="250">
                  <c:v>1.4275832917034936E-2</c:v>
                </c:pt>
                <c:pt idx="251">
                  <c:v>1.5164586568509053E-2</c:v>
                </c:pt>
                <c:pt idx="252">
                  <c:v>1.6805757598958637E-2</c:v>
                </c:pt>
                <c:pt idx="253">
                  <c:v>1.7127736807917238E-2</c:v>
                </c:pt>
                <c:pt idx="254">
                  <c:v>2.200848980840564E-2</c:v>
                </c:pt>
                <c:pt idx="255">
                  <c:v>3.1585712093308738E-2</c:v>
                </c:pt>
                <c:pt idx="256">
                  <c:v>3.5766982849477769E-2</c:v>
                </c:pt>
                <c:pt idx="257">
                  <c:v>3.887841884225729E-2</c:v>
                </c:pt>
                <c:pt idx="258">
                  <c:v>3.9675881792182954E-2</c:v>
                </c:pt>
                <c:pt idx="259">
                  <c:v>3.9920178647788296E-2</c:v>
                </c:pt>
                <c:pt idx="260">
                  <c:v>4.0438350965415815E-2</c:v>
                </c:pt>
                <c:pt idx="261">
                  <c:v>4.4695173983123171E-2</c:v>
                </c:pt>
                <c:pt idx="262">
                  <c:v>4.9385288601792032E-2</c:v>
                </c:pt>
                <c:pt idx="263">
                  <c:v>5.2443722616709598E-2</c:v>
                </c:pt>
                <c:pt idx="264">
                  <c:v>5.4064229509431128E-2</c:v>
                </c:pt>
                <c:pt idx="265">
                  <c:v>5.6491073189515184E-2</c:v>
                </c:pt>
                <c:pt idx="266">
                  <c:v>5.6296656625942409E-2</c:v>
                </c:pt>
                <c:pt idx="267">
                  <c:v>5.3482598629461808E-2</c:v>
                </c:pt>
                <c:pt idx="268">
                  <c:v>5.18579502881511E-2</c:v>
                </c:pt>
                <c:pt idx="269">
                  <c:v>5.3234495142502114E-2</c:v>
                </c:pt>
                <c:pt idx="270">
                  <c:v>5.1126881957052062E-2</c:v>
                </c:pt>
                <c:pt idx="271">
                  <c:v>5.3565554296575169E-2</c:v>
                </c:pt>
                <c:pt idx="272">
                  <c:v>5.6065732237796206E-2</c:v>
                </c:pt>
                <c:pt idx="273">
                  <c:v>5.4599578886226796E-2</c:v>
                </c:pt>
                <c:pt idx="274">
                  <c:v>5.2007365152718643E-2</c:v>
                </c:pt>
                <c:pt idx="275">
                  <c:v>4.9516409768702196E-2</c:v>
                </c:pt>
                <c:pt idx="276">
                  <c:v>4.9451726970746845E-2</c:v>
                </c:pt>
                <c:pt idx="277">
                  <c:v>4.8634569569391495E-2</c:v>
                </c:pt>
                <c:pt idx="278">
                  <c:v>4.7716886889369148E-2</c:v>
                </c:pt>
                <c:pt idx="279">
                  <c:v>4.7784220792402632E-2</c:v>
                </c:pt>
                <c:pt idx="280">
                  <c:v>4.7085103202033185E-2</c:v>
                </c:pt>
                <c:pt idx="281">
                  <c:v>4.3663006225082235E-2</c:v>
                </c:pt>
                <c:pt idx="282">
                  <c:v>4.2725797728501824E-2</c:v>
                </c:pt>
                <c:pt idx="283">
                  <c:v>3.7815053166577073E-2</c:v>
                </c:pt>
                <c:pt idx="284">
                  <c:v>3.6570096282543929E-2</c:v>
                </c:pt>
                <c:pt idx="285">
                  <c:v>3.4423407917383742E-2</c:v>
                </c:pt>
                <c:pt idx="286">
                  <c:v>3.2216826535339749E-2</c:v>
                </c:pt>
                <c:pt idx="287">
                  <c:v>3.0356394846850154E-2</c:v>
                </c:pt>
                <c:pt idx="288">
                  <c:v>3.0648537344927895E-2</c:v>
                </c:pt>
                <c:pt idx="289">
                  <c:v>2.928884480727012E-2</c:v>
                </c:pt>
                <c:pt idx="290">
                  <c:v>2.9796118474438638E-2</c:v>
                </c:pt>
                <c:pt idx="291">
                  <c:v>2.885060860042965E-2</c:v>
                </c:pt>
                <c:pt idx="292">
                  <c:v>2.6674953595995365E-2</c:v>
                </c:pt>
                <c:pt idx="293">
                  <c:v>2.6304766691798598E-2</c:v>
                </c:pt>
                <c:pt idx="294">
                  <c:v>2.6653058492838833E-2</c:v>
                </c:pt>
                <c:pt idx="295">
                  <c:v>2.7311170168313081E-2</c:v>
                </c:pt>
                <c:pt idx="296">
                  <c:v>2.6607797400866273E-2</c:v>
                </c:pt>
                <c:pt idx="297">
                  <c:v>2.8244592346089892E-2</c:v>
                </c:pt>
                <c:pt idx="298">
                  <c:v>2.8318745895984376E-2</c:v>
                </c:pt>
                <c:pt idx="299">
                  <c:v>2.8640647816275067E-2</c:v>
                </c:pt>
                <c:pt idx="300">
                  <c:v>2.6880655174691181E-2</c:v>
                </c:pt>
                <c:pt idx="301">
                  <c:v>2.9188423462748414E-2</c:v>
                </c:pt>
                <c:pt idx="302">
                  <c:v>2.6652110745388979E-2</c:v>
                </c:pt>
                <c:pt idx="303">
                  <c:v>2.5225151465531281E-2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48DA-9984-06FE88C6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47840"/>
        <c:axId val="426847360"/>
      </c:lineChart>
      <c:dateAx>
        <c:axId val="426847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7360"/>
        <c:crosses val="autoZero"/>
        <c:auto val="1"/>
        <c:lblOffset val="100"/>
        <c:baseTimeUnit val="months"/>
      </c:dateAx>
      <c:valAx>
        <c:axId val="426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23</xdr:col>
      <xdr:colOff>485775</xdr:colOff>
      <xdr:row>31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45AC78-00C3-48FD-9749-0E388E36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37</xdr:col>
      <xdr:colOff>476250</xdr:colOff>
      <xdr:row>31</xdr:row>
      <xdr:rowOff>161919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82CE3F-A46E-48A8-8504-3C5AAB21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23</xdr:col>
      <xdr:colOff>466725</xdr:colOff>
      <xdr:row>58</xdr:row>
      <xdr:rowOff>114294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B99943-DFB1-4A6A-8F1E-A5A6D78E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"/>
  <sheetViews>
    <sheetView workbookViewId="0">
      <pane ySplit="1" topLeftCell="A299" activePane="bottomLeft" state="frozen"/>
      <selection pane="bottomLeft" activeCell="F312" sqref="F312"/>
    </sheetView>
  </sheetViews>
  <sheetFormatPr defaultRowHeight="14.4"/>
  <cols>
    <col min="1" max="1" width="16.5546875" bestFit="1" customWidth="1"/>
    <col min="2" max="2" width="10" style="1" bestFit="1" customWidth="1"/>
    <col min="3" max="3" width="10.88671875" bestFit="1" customWidth="1"/>
  </cols>
  <sheetData>
    <row r="1" spans="1:3">
      <c r="A1" s="16" t="s">
        <v>1</v>
      </c>
      <c r="B1" s="16" t="s">
        <v>0</v>
      </c>
      <c r="C1" s="5" t="s">
        <v>2</v>
      </c>
    </row>
    <row r="2" spans="1:3">
      <c r="A2" s="3">
        <v>17168</v>
      </c>
      <c r="B2" s="1">
        <v>2182.681</v>
      </c>
    </row>
    <row r="3" spans="1:3">
      <c r="A3" s="3">
        <v>17258</v>
      </c>
      <c r="B3" s="1">
        <v>2176.8919999999998</v>
      </c>
      <c r="C3" s="4">
        <f t="shared" ref="C3:C66" si="0">(B3/B2-1)*4</f>
        <v>-1.060897126057414E-2</v>
      </c>
    </row>
    <row r="4" spans="1:3">
      <c r="A4" s="3">
        <v>17349</v>
      </c>
      <c r="B4" s="1">
        <v>2172.4319999999998</v>
      </c>
      <c r="C4" s="4">
        <f t="shared" si="0"/>
        <v>-8.1951699946531953E-3</v>
      </c>
    </row>
    <row r="5" spans="1:3">
      <c r="A5" s="3">
        <v>17441</v>
      </c>
      <c r="B5" s="1">
        <v>2206.4520000000002</v>
      </c>
      <c r="C5" s="4">
        <f t="shared" si="0"/>
        <v>6.2639475021543767E-2</v>
      </c>
    </row>
    <row r="6" spans="1:3">
      <c r="A6" s="3">
        <v>17533</v>
      </c>
      <c r="B6" s="1">
        <v>2239.6819999999998</v>
      </c>
      <c r="C6" s="4">
        <f t="shared" si="0"/>
        <v>6.0241509899149115E-2</v>
      </c>
    </row>
    <row r="7" spans="1:3">
      <c r="A7" s="3">
        <v>17624</v>
      </c>
      <c r="B7" s="1">
        <v>2276.69</v>
      </c>
      <c r="C7" s="4">
        <f t="shared" si="0"/>
        <v>6.609509742901043E-2</v>
      </c>
    </row>
    <row r="8" spans="1:3">
      <c r="A8" s="3">
        <v>17715</v>
      </c>
      <c r="B8" s="1">
        <v>2289.77</v>
      </c>
      <c r="C8" s="4">
        <f t="shared" si="0"/>
        <v>2.2980730797780957E-2</v>
      </c>
    </row>
    <row r="9" spans="1:3">
      <c r="A9" s="3">
        <v>17807</v>
      </c>
      <c r="B9" s="1">
        <v>2292.364</v>
      </c>
      <c r="C9" s="4">
        <f t="shared" si="0"/>
        <v>4.5314594915648598E-3</v>
      </c>
    </row>
    <row r="10" spans="1:3">
      <c r="A10" s="3">
        <v>17899</v>
      </c>
      <c r="B10" s="1">
        <v>2260.8069999999998</v>
      </c>
      <c r="C10" s="4">
        <f t="shared" si="0"/>
        <v>-5.506455344788197E-2</v>
      </c>
    </row>
    <row r="11" spans="1:3">
      <c r="A11" s="3">
        <v>17989</v>
      </c>
      <c r="B11" s="1">
        <v>2253.1280000000002</v>
      </c>
      <c r="C11" s="4">
        <f t="shared" si="0"/>
        <v>-1.3586299051621342E-2</v>
      </c>
    </row>
    <row r="12" spans="1:3">
      <c r="A12" s="3">
        <v>18080</v>
      </c>
      <c r="B12" s="1">
        <v>2276.424</v>
      </c>
      <c r="C12" s="4">
        <f t="shared" si="0"/>
        <v>4.1357614835908052E-2</v>
      </c>
    </row>
    <row r="13" spans="1:3">
      <c r="A13" s="3">
        <v>18172</v>
      </c>
      <c r="B13" s="1">
        <v>2257.3519999999999</v>
      </c>
      <c r="C13" s="4">
        <f t="shared" si="0"/>
        <v>-3.3512210379086138E-2</v>
      </c>
    </row>
    <row r="14" spans="1:3">
      <c r="A14" s="3">
        <v>18264</v>
      </c>
      <c r="B14" s="1">
        <v>2346.1039999999998</v>
      </c>
      <c r="C14" s="4">
        <f t="shared" si="0"/>
        <v>0.15726745319294455</v>
      </c>
    </row>
    <row r="15" spans="1:3">
      <c r="A15" s="3">
        <v>18354</v>
      </c>
      <c r="B15" s="1">
        <v>2417.6819999999998</v>
      </c>
      <c r="C15" s="4">
        <f t="shared" si="0"/>
        <v>0.12203721574150173</v>
      </c>
    </row>
    <row r="16" spans="1:3">
      <c r="A16" s="3">
        <v>18445</v>
      </c>
      <c r="B16" s="1">
        <v>2511.127</v>
      </c>
      <c r="C16" s="4">
        <f t="shared" si="0"/>
        <v>0.15460263177704991</v>
      </c>
    </row>
    <row r="17" spans="1:3">
      <c r="A17" s="3">
        <v>18537</v>
      </c>
      <c r="B17" s="1">
        <v>2559.2139999999999</v>
      </c>
      <c r="C17" s="4">
        <f t="shared" si="0"/>
        <v>7.6598276391436571E-2</v>
      </c>
    </row>
    <row r="18" spans="1:3">
      <c r="A18" s="3">
        <v>18629</v>
      </c>
      <c r="B18" s="1">
        <v>2593.9670000000001</v>
      </c>
      <c r="C18" s="4">
        <f t="shared" si="0"/>
        <v>5.4318239897093612E-2</v>
      </c>
    </row>
    <row r="19" spans="1:3">
      <c r="A19" s="3">
        <v>18719</v>
      </c>
      <c r="B19" s="1">
        <v>2638.8980000000001</v>
      </c>
      <c r="C19" s="4">
        <f t="shared" si="0"/>
        <v>6.9285384124007976E-2</v>
      </c>
    </row>
    <row r="20" spans="1:3">
      <c r="A20" s="3">
        <v>18810</v>
      </c>
      <c r="B20" s="1">
        <v>2693.259</v>
      </c>
      <c r="C20" s="4">
        <f t="shared" si="0"/>
        <v>8.2399547083668701E-2</v>
      </c>
    </row>
    <row r="21" spans="1:3">
      <c r="A21" s="3">
        <v>18902</v>
      </c>
      <c r="B21" s="1">
        <v>2699.1559999999999</v>
      </c>
      <c r="C21" s="4">
        <f t="shared" si="0"/>
        <v>8.7581625086929904E-3</v>
      </c>
    </row>
    <row r="22" spans="1:3">
      <c r="A22" s="3">
        <v>18994</v>
      </c>
      <c r="B22" s="1">
        <v>2727.9540000000002</v>
      </c>
      <c r="C22" s="4">
        <f t="shared" si="0"/>
        <v>4.2677044231604455E-2</v>
      </c>
    </row>
    <row r="23" spans="1:3">
      <c r="A23" s="3">
        <v>19085</v>
      </c>
      <c r="B23" s="1">
        <v>2733.8</v>
      </c>
      <c r="C23" s="4">
        <f t="shared" si="0"/>
        <v>8.5719920497195901E-3</v>
      </c>
    </row>
    <row r="24" spans="1:3">
      <c r="A24" s="3">
        <v>19176</v>
      </c>
      <c r="B24" s="1">
        <v>2753.5169999999998</v>
      </c>
      <c r="C24" s="4">
        <f t="shared" si="0"/>
        <v>2.8849220864730185E-2</v>
      </c>
    </row>
    <row r="25" spans="1:3">
      <c r="A25" s="3">
        <v>19268</v>
      </c>
      <c r="B25" s="1">
        <v>2843.9409999999998</v>
      </c>
      <c r="C25" s="4">
        <f t="shared" si="0"/>
        <v>0.13135782346722369</v>
      </c>
    </row>
    <row r="26" spans="1:3">
      <c r="A26" s="3">
        <v>19360</v>
      </c>
      <c r="B26" s="1">
        <v>2896.8110000000001</v>
      </c>
      <c r="C26" s="4">
        <f t="shared" si="0"/>
        <v>7.4361598922060068E-2</v>
      </c>
    </row>
    <row r="27" spans="1:3">
      <c r="A27" s="3">
        <v>19450</v>
      </c>
      <c r="B27" s="1">
        <v>2919.2060000000001</v>
      </c>
      <c r="C27" s="4">
        <f t="shared" si="0"/>
        <v>3.0923660535671971E-2</v>
      </c>
    </row>
    <row r="28" spans="1:3">
      <c r="A28" s="3">
        <v>19541</v>
      </c>
      <c r="B28" s="1">
        <v>2902.7849999999999</v>
      </c>
      <c r="C28" s="4">
        <f t="shared" si="0"/>
        <v>-2.2500638872351431E-2</v>
      </c>
    </row>
    <row r="29" spans="1:3">
      <c r="A29" s="3">
        <v>19633</v>
      </c>
      <c r="B29" s="1">
        <v>2858.8449999999998</v>
      </c>
      <c r="C29" s="4">
        <f t="shared" si="0"/>
        <v>-6.054874887392625E-2</v>
      </c>
    </row>
    <row r="30" spans="1:3">
      <c r="A30" s="3">
        <v>19725</v>
      </c>
      <c r="B30" s="1">
        <v>2845.192</v>
      </c>
      <c r="C30" s="4">
        <f t="shared" si="0"/>
        <v>-1.9102819495285583E-2</v>
      </c>
    </row>
    <row r="31" spans="1:3">
      <c r="A31" s="3">
        <v>19815</v>
      </c>
      <c r="B31" s="1">
        <v>2848.3049999999998</v>
      </c>
      <c r="C31" s="4">
        <f t="shared" si="0"/>
        <v>4.3765060495033481E-3</v>
      </c>
    </row>
    <row r="32" spans="1:3">
      <c r="A32" s="3">
        <v>19906</v>
      </c>
      <c r="B32" s="1">
        <v>2880.482</v>
      </c>
      <c r="C32" s="4">
        <f t="shared" si="0"/>
        <v>4.5187576470918422E-2</v>
      </c>
    </row>
    <row r="33" spans="1:3">
      <c r="A33" s="3">
        <v>19998</v>
      </c>
      <c r="B33" s="1">
        <v>2936.8519999999999</v>
      </c>
      <c r="C33" s="4">
        <f t="shared" si="0"/>
        <v>7.8278565878904693E-2</v>
      </c>
    </row>
    <row r="34" spans="1:3">
      <c r="A34" s="3">
        <v>20090</v>
      </c>
      <c r="B34" s="1">
        <v>3020.7460000000001</v>
      </c>
      <c r="C34" s="4">
        <f t="shared" si="0"/>
        <v>0.11426384441572157</v>
      </c>
    </row>
    <row r="35" spans="1:3">
      <c r="A35" s="3">
        <v>20180</v>
      </c>
      <c r="B35" s="1">
        <v>3069.91</v>
      </c>
      <c r="C35" s="4">
        <f t="shared" si="0"/>
        <v>6.5101799356847678E-2</v>
      </c>
    </row>
    <row r="36" spans="1:3">
      <c r="A36" s="3">
        <v>20271</v>
      </c>
      <c r="B36" s="1">
        <v>3111.3789999999999</v>
      </c>
      <c r="C36" s="4">
        <f t="shared" si="0"/>
        <v>5.4032854383353701E-2</v>
      </c>
    </row>
    <row r="37" spans="1:3">
      <c r="A37" s="3">
        <v>20363</v>
      </c>
      <c r="B37" s="1">
        <v>3130.0680000000002</v>
      </c>
      <c r="C37" s="4">
        <f t="shared" si="0"/>
        <v>2.4026645419924719E-2</v>
      </c>
    </row>
    <row r="38" spans="1:3">
      <c r="A38" s="3">
        <v>20455</v>
      </c>
      <c r="B38" s="1">
        <v>3117.922</v>
      </c>
      <c r="C38" s="4">
        <f t="shared" si="0"/>
        <v>-1.5521707515619543E-2</v>
      </c>
    </row>
    <row r="39" spans="1:3">
      <c r="A39" s="3">
        <v>20546</v>
      </c>
      <c r="B39" s="1">
        <v>3143.694</v>
      </c>
      <c r="C39" s="4">
        <f t="shared" si="0"/>
        <v>3.3063046477749936E-2</v>
      </c>
    </row>
    <row r="40" spans="1:3">
      <c r="A40" s="3">
        <v>20637</v>
      </c>
      <c r="B40" s="1">
        <v>3140.8739999999998</v>
      </c>
      <c r="C40" s="4">
        <f t="shared" si="0"/>
        <v>-3.5881354864693016E-3</v>
      </c>
    </row>
    <row r="41" spans="1:3">
      <c r="A41" s="3">
        <v>20729</v>
      </c>
      <c r="B41" s="1">
        <v>3192.57</v>
      </c>
      <c r="C41" s="4">
        <f t="shared" si="0"/>
        <v>6.583645189205356E-2</v>
      </c>
    </row>
    <row r="42" spans="1:3">
      <c r="A42" s="3">
        <v>20821</v>
      </c>
      <c r="B42" s="1">
        <v>3213.011</v>
      </c>
      <c r="C42" s="4">
        <f t="shared" si="0"/>
        <v>2.5610714878608221E-2</v>
      </c>
    </row>
    <row r="43" spans="1:3">
      <c r="A43" s="3">
        <v>20911</v>
      </c>
      <c r="B43" s="1">
        <v>3205.97</v>
      </c>
      <c r="C43" s="4">
        <f t="shared" si="0"/>
        <v>-8.7656095793011701E-3</v>
      </c>
    </row>
    <row r="44" spans="1:3">
      <c r="A44" s="3">
        <v>21002</v>
      </c>
      <c r="B44" s="1">
        <v>3237.386</v>
      </c>
      <c r="C44" s="4">
        <f t="shared" si="0"/>
        <v>3.9196873333187554E-2</v>
      </c>
    </row>
    <row r="45" spans="1:3">
      <c r="A45" s="3">
        <v>21094</v>
      </c>
      <c r="B45" s="1">
        <v>3203.8939999999998</v>
      </c>
      <c r="C45" s="4">
        <f t="shared" si="0"/>
        <v>-4.1381534361364825E-2</v>
      </c>
    </row>
    <row r="46" spans="1:3">
      <c r="A46" s="3">
        <v>21186</v>
      </c>
      <c r="B46" s="1">
        <v>3120.7240000000002</v>
      </c>
      <c r="C46" s="4">
        <f t="shared" si="0"/>
        <v>-0.10383614439179256</v>
      </c>
    </row>
    <row r="47" spans="1:3">
      <c r="A47" s="3">
        <v>21276</v>
      </c>
      <c r="B47" s="1">
        <v>3141.2240000000002</v>
      </c>
      <c r="C47" s="4">
        <f t="shared" si="0"/>
        <v>2.6275953913258654E-2</v>
      </c>
    </row>
    <row r="48" spans="1:3">
      <c r="A48" s="3">
        <v>21367</v>
      </c>
      <c r="B48" s="1">
        <v>3213.884</v>
      </c>
      <c r="C48" s="4">
        <f t="shared" si="0"/>
        <v>9.2524442701316545E-2</v>
      </c>
    </row>
    <row r="49" spans="1:3">
      <c r="A49" s="3">
        <v>21459</v>
      </c>
      <c r="B49" s="1">
        <v>3289.0320000000002</v>
      </c>
      <c r="C49" s="4">
        <f t="shared" si="0"/>
        <v>9.3529200182707051E-2</v>
      </c>
    </row>
    <row r="50" spans="1:3">
      <c r="A50" s="3">
        <v>21551</v>
      </c>
      <c r="B50" s="1">
        <v>3352.1289999999999</v>
      </c>
      <c r="C50" s="4">
        <f t="shared" si="0"/>
        <v>7.6736255530502007E-2</v>
      </c>
    </row>
    <row r="51" spans="1:3">
      <c r="A51" s="3">
        <v>21641</v>
      </c>
      <c r="B51" s="1">
        <v>3427.6669999999999</v>
      </c>
      <c r="C51" s="4">
        <f t="shared" si="0"/>
        <v>9.0137342566470657E-2</v>
      </c>
    </row>
    <row r="52" spans="1:3">
      <c r="A52" s="3">
        <v>21732</v>
      </c>
      <c r="B52" s="1">
        <v>3430.0569999999998</v>
      </c>
      <c r="C52" s="4">
        <f t="shared" si="0"/>
        <v>2.7890690665106632E-3</v>
      </c>
    </row>
    <row r="53" spans="1:3">
      <c r="A53" s="3">
        <v>21824</v>
      </c>
      <c r="B53" s="1">
        <v>3439.8319999999999</v>
      </c>
      <c r="C53" s="4">
        <f t="shared" si="0"/>
        <v>1.1399227476394991E-2</v>
      </c>
    </row>
    <row r="54" spans="1:3">
      <c r="A54" s="3">
        <v>21916</v>
      </c>
      <c r="B54" s="1">
        <v>3517.181</v>
      </c>
      <c r="C54" s="4">
        <f t="shared" si="0"/>
        <v>8.9945090341621459E-2</v>
      </c>
    </row>
    <row r="55" spans="1:3">
      <c r="A55" s="3">
        <v>22007</v>
      </c>
      <c r="B55" s="1">
        <v>3498.2460000000001</v>
      </c>
      <c r="C55" s="4">
        <f t="shared" si="0"/>
        <v>-2.1534291240627113E-2</v>
      </c>
    </row>
    <row r="56" spans="1:3">
      <c r="A56" s="3">
        <v>22098</v>
      </c>
      <c r="B56" s="1">
        <v>3515.3850000000002</v>
      </c>
      <c r="C56" s="4">
        <f t="shared" si="0"/>
        <v>1.9597249593082289E-2</v>
      </c>
    </row>
    <row r="57" spans="1:3">
      <c r="A57" s="3">
        <v>22190</v>
      </c>
      <c r="B57" s="1">
        <v>3470.2779999999998</v>
      </c>
      <c r="C57" s="4">
        <f t="shared" si="0"/>
        <v>-5.1325246025684557E-2</v>
      </c>
    </row>
    <row r="58" spans="1:3">
      <c r="A58" s="3">
        <v>22282</v>
      </c>
      <c r="B58" s="1">
        <v>3493.703</v>
      </c>
      <c r="C58" s="4">
        <f t="shared" si="0"/>
        <v>2.7000718674411672E-2</v>
      </c>
    </row>
    <row r="59" spans="1:3">
      <c r="A59" s="3">
        <v>22372</v>
      </c>
      <c r="B59" s="1">
        <v>3553.0210000000002</v>
      </c>
      <c r="C59" s="4">
        <f t="shared" si="0"/>
        <v>6.7914187325024855E-2</v>
      </c>
    </row>
    <row r="60" spans="1:3">
      <c r="A60" s="3">
        <v>22463</v>
      </c>
      <c r="B60" s="1">
        <v>3621.252</v>
      </c>
      <c r="C60" s="4">
        <f t="shared" si="0"/>
        <v>7.6814631830208313E-2</v>
      </c>
    </row>
    <row r="61" spans="1:3">
      <c r="A61" s="3">
        <v>22555</v>
      </c>
      <c r="B61" s="1">
        <v>3692.2890000000002</v>
      </c>
      <c r="C61" s="4">
        <f t="shared" si="0"/>
        <v>7.8466784415997637E-2</v>
      </c>
    </row>
    <row r="62" spans="1:3">
      <c r="A62" s="3">
        <v>22647</v>
      </c>
      <c r="B62" s="1">
        <v>3758.1469999999999</v>
      </c>
      <c r="C62" s="4">
        <f t="shared" si="0"/>
        <v>7.1346527858463737E-2</v>
      </c>
    </row>
    <row r="63" spans="1:3">
      <c r="A63" s="3">
        <v>22737</v>
      </c>
      <c r="B63" s="1">
        <v>3792.1489999999999</v>
      </c>
      <c r="C63" s="4">
        <f t="shared" si="0"/>
        <v>3.6190175637089261E-2</v>
      </c>
    </row>
    <row r="64" spans="1:3">
      <c r="A64" s="3">
        <v>22828</v>
      </c>
      <c r="B64" s="1">
        <v>3838.7759999999998</v>
      </c>
      <c r="C64" s="4">
        <f t="shared" si="0"/>
        <v>4.918266660935533E-2</v>
      </c>
    </row>
    <row r="65" spans="1:3">
      <c r="A65" s="3">
        <v>22920</v>
      </c>
      <c r="B65" s="1">
        <v>3851.4209999999998</v>
      </c>
      <c r="C65" s="4">
        <f t="shared" si="0"/>
        <v>1.3176074873865851E-2</v>
      </c>
    </row>
    <row r="66" spans="1:3">
      <c r="A66" s="3">
        <v>23012</v>
      </c>
      <c r="B66" s="1">
        <v>3893.482</v>
      </c>
      <c r="C66" s="4">
        <f t="shared" si="0"/>
        <v>4.3683617033816624E-2</v>
      </c>
    </row>
    <row r="67" spans="1:3">
      <c r="A67" s="3">
        <v>23102</v>
      </c>
      <c r="B67" s="1">
        <v>3937.183</v>
      </c>
      <c r="C67" s="4">
        <f t="shared" ref="C67:C130" si="1">(B67/B66-1)*4</f>
        <v>4.4896573298657039E-2</v>
      </c>
    </row>
    <row r="68" spans="1:3">
      <c r="A68" s="3">
        <v>23193</v>
      </c>
      <c r="B68" s="1">
        <v>4023.7550000000001</v>
      </c>
      <c r="C68" s="4">
        <f t="shared" si="1"/>
        <v>8.7953239663993266E-2</v>
      </c>
    </row>
    <row r="69" spans="1:3">
      <c r="A69" s="3">
        <v>23285</v>
      </c>
      <c r="B69" s="1">
        <v>4050.1469999999999</v>
      </c>
      <c r="C69" s="4">
        <f t="shared" si="1"/>
        <v>2.6236189827661072E-2</v>
      </c>
    </row>
    <row r="70" spans="1:3">
      <c r="A70" s="3">
        <v>23377</v>
      </c>
      <c r="B70" s="1">
        <v>4135.5529999999999</v>
      </c>
      <c r="C70" s="4">
        <f t="shared" si="1"/>
        <v>8.4348543398547804E-2</v>
      </c>
    </row>
    <row r="71" spans="1:3">
      <c r="A71" s="3">
        <v>23468</v>
      </c>
      <c r="B71" s="1">
        <v>4180.5919999999996</v>
      </c>
      <c r="C71" s="4">
        <f t="shared" si="1"/>
        <v>4.3562735140862507E-2</v>
      </c>
    </row>
    <row r="72" spans="1:3">
      <c r="A72" s="3">
        <v>23559</v>
      </c>
      <c r="B72" s="1">
        <v>4245.9179999999997</v>
      </c>
      <c r="C72" s="4">
        <f t="shared" si="1"/>
        <v>6.2504066409733383E-2</v>
      </c>
    </row>
    <row r="73" spans="1:3">
      <c r="A73" s="3">
        <v>23651</v>
      </c>
      <c r="B73" s="1">
        <v>4259.0460000000003</v>
      </c>
      <c r="C73" s="4">
        <f t="shared" si="1"/>
        <v>1.2367643463675471E-2</v>
      </c>
    </row>
    <row r="74" spans="1:3">
      <c r="A74" s="3">
        <v>23743</v>
      </c>
      <c r="B74" s="1">
        <v>4362.1109999999999</v>
      </c>
      <c r="C74" s="4">
        <f t="shared" si="1"/>
        <v>9.6796324810767054E-2</v>
      </c>
    </row>
    <row r="75" spans="1:3">
      <c r="A75" s="3">
        <v>23833</v>
      </c>
      <c r="B75" s="1">
        <v>4417.2250000000004</v>
      </c>
      <c r="C75" s="4">
        <f t="shared" si="1"/>
        <v>5.0538833147529161E-2</v>
      </c>
    </row>
    <row r="76" spans="1:3">
      <c r="A76" s="3">
        <v>23924</v>
      </c>
      <c r="B76" s="1">
        <v>4515.4269999999997</v>
      </c>
      <c r="C76" s="4">
        <f t="shared" si="1"/>
        <v>8.8926418735743695E-2</v>
      </c>
    </row>
    <row r="77" spans="1:3">
      <c r="A77" s="3">
        <v>24016</v>
      </c>
      <c r="B77" s="1">
        <v>4619.4579999999996</v>
      </c>
      <c r="C77" s="4">
        <f t="shared" si="1"/>
        <v>9.2156068517994072E-2</v>
      </c>
    </row>
    <row r="78" spans="1:3">
      <c r="A78" s="3">
        <v>24108</v>
      </c>
      <c r="B78" s="1">
        <v>4731.8879999999999</v>
      </c>
      <c r="C78" s="4">
        <f t="shared" si="1"/>
        <v>9.7353412456612887E-2</v>
      </c>
    </row>
    <row r="79" spans="1:3">
      <c r="A79" s="3">
        <v>24198</v>
      </c>
      <c r="B79" s="1">
        <v>4748.0460000000003</v>
      </c>
      <c r="C79" s="4">
        <f t="shared" si="1"/>
        <v>1.3658818636451464E-2</v>
      </c>
    </row>
    <row r="80" spans="1:3">
      <c r="A80" s="3">
        <v>24289</v>
      </c>
      <c r="B80" s="1">
        <v>4788.2539999999999</v>
      </c>
      <c r="C80" s="4">
        <f t="shared" si="1"/>
        <v>3.3873302828152596E-2</v>
      </c>
    </row>
    <row r="81" spans="1:3">
      <c r="A81" s="3">
        <v>24381</v>
      </c>
      <c r="B81" s="1">
        <v>4827.5370000000003</v>
      </c>
      <c r="C81" s="4">
        <f t="shared" si="1"/>
        <v>3.2816137155631253E-2</v>
      </c>
    </row>
    <row r="82" spans="1:3">
      <c r="A82" s="3">
        <v>24473</v>
      </c>
      <c r="B82" s="1">
        <v>4870.299</v>
      </c>
      <c r="C82" s="4">
        <f t="shared" si="1"/>
        <v>3.5431732579159991E-2</v>
      </c>
    </row>
    <row r="83" spans="1:3">
      <c r="A83" s="3">
        <v>24563</v>
      </c>
      <c r="B83" s="1">
        <v>4873.2870000000003</v>
      </c>
      <c r="C83" s="4">
        <f t="shared" si="1"/>
        <v>2.4540587754469101E-3</v>
      </c>
    </row>
    <row r="84" spans="1:3">
      <c r="A84" s="3">
        <v>24654</v>
      </c>
      <c r="B84" s="1">
        <v>4919.3919999999998</v>
      </c>
      <c r="C84" s="4">
        <f t="shared" si="1"/>
        <v>3.7843041052168402E-2</v>
      </c>
    </row>
    <row r="85" spans="1:3">
      <c r="A85" s="3">
        <v>24746</v>
      </c>
      <c r="B85" s="1">
        <v>4956.4769999999999</v>
      </c>
      <c r="C85" s="4">
        <f t="shared" si="1"/>
        <v>3.0154132868451811E-2</v>
      </c>
    </row>
    <row r="86" spans="1:3">
      <c r="A86" s="3">
        <v>24838</v>
      </c>
      <c r="B86" s="1">
        <v>5057.5529999999999</v>
      </c>
      <c r="C86" s="4">
        <f t="shared" si="1"/>
        <v>8.1570841547333295E-2</v>
      </c>
    </row>
    <row r="87" spans="1:3">
      <c r="A87" s="3">
        <v>24929</v>
      </c>
      <c r="B87" s="1">
        <v>5142.0330000000004</v>
      </c>
      <c r="C87" s="4">
        <f t="shared" si="1"/>
        <v>6.6814920179779413E-2</v>
      </c>
    </row>
    <row r="88" spans="1:3">
      <c r="A88" s="3">
        <v>25020</v>
      </c>
      <c r="B88" s="1">
        <v>5181.8590000000004</v>
      </c>
      <c r="C88" s="4">
        <f t="shared" si="1"/>
        <v>3.0980742441753861E-2</v>
      </c>
    </row>
    <row r="89" spans="1:3">
      <c r="A89" s="3">
        <v>25112</v>
      </c>
      <c r="B89" s="1">
        <v>5202.2120000000004</v>
      </c>
      <c r="C89" s="4">
        <f t="shared" si="1"/>
        <v>1.5710963961002911E-2</v>
      </c>
    </row>
    <row r="90" spans="1:3">
      <c r="A90" s="3">
        <v>25204</v>
      </c>
      <c r="B90" s="1">
        <v>5283.5969999999998</v>
      </c>
      <c r="C90" s="4">
        <f t="shared" si="1"/>
        <v>6.2577226764306992E-2</v>
      </c>
    </row>
    <row r="91" spans="1:3">
      <c r="A91" s="3">
        <v>25294</v>
      </c>
      <c r="B91" s="1">
        <v>5299.625</v>
      </c>
      <c r="C91" s="4">
        <f t="shared" si="1"/>
        <v>1.2134157847390803E-2</v>
      </c>
    </row>
    <row r="92" spans="1:3">
      <c r="A92" s="3">
        <v>25385</v>
      </c>
      <c r="B92" s="1">
        <v>5334.6</v>
      </c>
      <c r="C92" s="4">
        <f t="shared" si="1"/>
        <v>2.6398094204778566E-2</v>
      </c>
    </row>
    <row r="93" spans="1:3">
      <c r="A93" s="3">
        <v>25477</v>
      </c>
      <c r="B93" s="1">
        <v>5308.5559999999996</v>
      </c>
      <c r="C93" s="4">
        <f t="shared" si="1"/>
        <v>-1.9528362014022083E-2</v>
      </c>
    </row>
    <row r="94" spans="1:3">
      <c r="A94" s="3">
        <v>25569</v>
      </c>
      <c r="B94" s="1">
        <v>5300.652</v>
      </c>
      <c r="C94" s="4">
        <f t="shared" si="1"/>
        <v>-5.9556685471524595E-3</v>
      </c>
    </row>
    <row r="95" spans="1:3">
      <c r="A95" s="3">
        <v>25659</v>
      </c>
      <c r="B95" s="1">
        <v>5308.1639999999998</v>
      </c>
      <c r="C95" s="4">
        <f t="shared" si="1"/>
        <v>5.6687366007048823E-3</v>
      </c>
    </row>
    <row r="96" spans="1:3">
      <c r="A96" s="3">
        <v>25750</v>
      </c>
      <c r="B96" s="1">
        <v>5357.0770000000002</v>
      </c>
      <c r="C96" s="4">
        <f t="shared" si="1"/>
        <v>3.685869539825859E-2</v>
      </c>
    </row>
    <row r="97" spans="1:3">
      <c r="A97" s="3">
        <v>25842</v>
      </c>
      <c r="B97" s="1">
        <v>5299.6719999999996</v>
      </c>
      <c r="C97" s="4">
        <f t="shared" si="1"/>
        <v>-4.2862926928248779E-2</v>
      </c>
    </row>
    <row r="98" spans="1:3">
      <c r="A98" s="3">
        <v>25934</v>
      </c>
      <c r="B98" s="1">
        <v>5443.6189999999997</v>
      </c>
      <c r="C98" s="4">
        <f t="shared" si="1"/>
        <v>0.10864596903355572</v>
      </c>
    </row>
    <row r="99" spans="1:3">
      <c r="A99" s="3">
        <v>26024</v>
      </c>
      <c r="B99" s="1">
        <v>5473.0590000000002</v>
      </c>
      <c r="C99" s="4">
        <f t="shared" si="1"/>
        <v>2.163266753239057E-2</v>
      </c>
    </row>
    <row r="100" spans="1:3">
      <c r="A100" s="3">
        <v>26115</v>
      </c>
      <c r="B100" s="1">
        <v>5518.0720000000001</v>
      </c>
      <c r="C100" s="4">
        <f t="shared" si="1"/>
        <v>3.2897873017630808E-2</v>
      </c>
    </row>
    <row r="101" spans="1:3">
      <c r="A101" s="3">
        <v>26207</v>
      </c>
      <c r="B101" s="1">
        <v>5531.0320000000002</v>
      </c>
      <c r="C101" s="4">
        <f t="shared" si="1"/>
        <v>9.3945856451309595E-3</v>
      </c>
    </row>
    <row r="102" spans="1:3">
      <c r="A102" s="3">
        <v>26299</v>
      </c>
      <c r="B102" s="1">
        <v>5632.6490000000003</v>
      </c>
      <c r="C102" s="4">
        <f t="shared" si="1"/>
        <v>7.3488636478689529E-2</v>
      </c>
    </row>
    <row r="103" spans="1:3">
      <c r="A103" s="3">
        <v>26390</v>
      </c>
      <c r="B103" s="1">
        <v>5760.47</v>
      </c>
      <c r="C103" s="4">
        <f t="shared" si="1"/>
        <v>9.0771500230175661E-2</v>
      </c>
    </row>
    <row r="104" spans="1:3">
      <c r="A104" s="3">
        <v>26481</v>
      </c>
      <c r="B104" s="1">
        <v>5814.8540000000003</v>
      </c>
      <c r="C104" s="4">
        <f t="shared" si="1"/>
        <v>3.7763585263007826E-2</v>
      </c>
    </row>
    <row r="105" spans="1:3">
      <c r="A105" s="3">
        <v>26573</v>
      </c>
      <c r="B105" s="1">
        <v>5912.22</v>
      </c>
      <c r="C105" s="4">
        <f t="shared" si="1"/>
        <v>6.6977433999202418E-2</v>
      </c>
    </row>
    <row r="106" spans="1:3">
      <c r="A106" s="3">
        <v>26665</v>
      </c>
      <c r="B106" s="1">
        <v>6058.5439999999999</v>
      </c>
      <c r="C106" s="4">
        <f t="shared" si="1"/>
        <v>9.8997669234229591E-2</v>
      </c>
    </row>
    <row r="107" spans="1:3">
      <c r="A107" s="3">
        <v>26755</v>
      </c>
      <c r="B107" s="1">
        <v>6124.5060000000003</v>
      </c>
      <c r="C107" s="4">
        <f t="shared" si="1"/>
        <v>4.3549737362640784E-2</v>
      </c>
    </row>
    <row r="108" spans="1:3">
      <c r="A108" s="3">
        <v>26846</v>
      </c>
      <c r="B108" s="1">
        <v>6092.3010000000004</v>
      </c>
      <c r="C108" s="4">
        <f t="shared" si="1"/>
        <v>-2.1033533153531181E-2</v>
      </c>
    </row>
    <row r="109" spans="1:3">
      <c r="A109" s="3">
        <v>26938</v>
      </c>
      <c r="B109" s="1">
        <v>6150.1310000000003</v>
      </c>
      <c r="C109" s="4">
        <f t="shared" si="1"/>
        <v>3.7969233627819676E-2</v>
      </c>
    </row>
    <row r="110" spans="1:3">
      <c r="A110" s="3">
        <v>27030</v>
      </c>
      <c r="B110" s="1">
        <v>6097.2579999999998</v>
      </c>
      <c r="C110" s="4">
        <f t="shared" si="1"/>
        <v>-3.4388210592587676E-2</v>
      </c>
    </row>
    <row r="111" spans="1:3">
      <c r="A111" s="3">
        <v>27120</v>
      </c>
      <c r="B111" s="1">
        <v>6111.7510000000002</v>
      </c>
      <c r="C111" s="4">
        <f t="shared" si="1"/>
        <v>9.5078804275630091E-3</v>
      </c>
    </row>
    <row r="112" spans="1:3">
      <c r="A112" s="3">
        <v>27211</v>
      </c>
      <c r="B112" s="1">
        <v>6053.9780000000001</v>
      </c>
      <c r="C112" s="4">
        <f t="shared" si="1"/>
        <v>-3.7811095380031023E-2</v>
      </c>
    </row>
    <row r="113" spans="1:3">
      <c r="A113" s="3">
        <v>27303</v>
      </c>
      <c r="B113" s="1">
        <v>6030.4639999999999</v>
      </c>
      <c r="C113" s="4">
        <f t="shared" si="1"/>
        <v>-1.5536230888186342E-2</v>
      </c>
    </row>
    <row r="114" spans="1:3">
      <c r="A114" s="3">
        <v>27395</v>
      </c>
      <c r="B114" s="1">
        <v>5957.0349999999999</v>
      </c>
      <c r="C114" s="4">
        <f t="shared" si="1"/>
        <v>-4.8705373251544337E-2</v>
      </c>
    </row>
    <row r="115" spans="1:3">
      <c r="A115" s="3">
        <v>27485</v>
      </c>
      <c r="B115" s="1">
        <v>5999.61</v>
      </c>
      <c r="C115" s="4">
        <f t="shared" si="1"/>
        <v>2.8588047577359887E-2</v>
      </c>
    </row>
    <row r="116" spans="1:3">
      <c r="A116" s="3">
        <v>27576</v>
      </c>
      <c r="B116" s="1">
        <v>6102.326</v>
      </c>
      <c r="C116" s="4">
        <f t="shared" si="1"/>
        <v>6.8481784649335964E-2</v>
      </c>
    </row>
    <row r="117" spans="1:3">
      <c r="A117" s="3">
        <v>27668</v>
      </c>
      <c r="B117" s="1">
        <v>6184.53</v>
      </c>
      <c r="C117" s="4">
        <f t="shared" si="1"/>
        <v>5.3883715815903344E-2</v>
      </c>
    </row>
    <row r="118" spans="1:3">
      <c r="A118" s="3">
        <v>27760</v>
      </c>
      <c r="B118" s="1">
        <v>6323.6490000000003</v>
      </c>
      <c r="C118" s="4">
        <f t="shared" si="1"/>
        <v>8.9978704929881914E-2</v>
      </c>
    </row>
    <row r="119" spans="1:3">
      <c r="A119" s="3">
        <v>27851</v>
      </c>
      <c r="B119" s="1">
        <v>6370.0249999999996</v>
      </c>
      <c r="C119" s="4">
        <f t="shared" si="1"/>
        <v>2.9334961507192503E-2</v>
      </c>
    </row>
    <row r="120" spans="1:3">
      <c r="A120" s="3">
        <v>27942</v>
      </c>
      <c r="B120" s="1">
        <v>6404.8950000000004</v>
      </c>
      <c r="C120" s="4">
        <f t="shared" si="1"/>
        <v>2.1896303389704386E-2</v>
      </c>
    </row>
    <row r="121" spans="1:3">
      <c r="A121" s="3">
        <v>28034</v>
      </c>
      <c r="B121" s="1">
        <v>6451.1769999999997</v>
      </c>
      <c r="C121" s="4">
        <f t="shared" si="1"/>
        <v>2.8904142846993608E-2</v>
      </c>
    </row>
    <row r="122" spans="1:3">
      <c r="A122" s="3">
        <v>28126</v>
      </c>
      <c r="B122" s="1">
        <v>6527.7030000000004</v>
      </c>
      <c r="C122" s="4">
        <f t="shared" si="1"/>
        <v>4.7449325913706097E-2</v>
      </c>
    </row>
    <row r="123" spans="1:3">
      <c r="A123" s="3">
        <v>28216</v>
      </c>
      <c r="B123" s="1">
        <v>6654.4660000000003</v>
      </c>
      <c r="C123" s="4">
        <f t="shared" si="1"/>
        <v>7.7676940877977607E-2</v>
      </c>
    </row>
    <row r="124" spans="1:3">
      <c r="A124" s="3">
        <v>28307</v>
      </c>
      <c r="B124" s="1">
        <v>6774.4570000000003</v>
      </c>
      <c r="C124" s="4">
        <f t="shared" si="1"/>
        <v>7.2126598888625715E-2</v>
      </c>
    </row>
    <row r="125" spans="1:3">
      <c r="A125" s="3">
        <v>28399</v>
      </c>
      <c r="B125" s="1">
        <v>6774.5919999999996</v>
      </c>
      <c r="C125" s="4">
        <f t="shared" si="1"/>
        <v>7.9711185708042365E-5</v>
      </c>
    </row>
    <row r="126" spans="1:3">
      <c r="A126" s="3">
        <v>28491</v>
      </c>
      <c r="B126" s="1">
        <v>6796.26</v>
      </c>
      <c r="C126" s="4">
        <f t="shared" si="1"/>
        <v>1.2793685582837E-2</v>
      </c>
    </row>
    <row r="127" spans="1:3">
      <c r="A127" s="3">
        <v>28581</v>
      </c>
      <c r="B127" s="1">
        <v>7058.92</v>
      </c>
      <c r="C127" s="4">
        <f t="shared" si="1"/>
        <v>0.15459090735198444</v>
      </c>
    </row>
    <row r="128" spans="1:3">
      <c r="A128" s="3">
        <v>28672</v>
      </c>
      <c r="B128" s="1">
        <v>7129.915</v>
      </c>
      <c r="C128" s="4">
        <f t="shared" si="1"/>
        <v>4.0229950190680874E-2</v>
      </c>
    </row>
    <row r="129" spans="1:3">
      <c r="A129" s="3">
        <v>28764</v>
      </c>
      <c r="B129" s="1">
        <v>7225.75</v>
      </c>
      <c r="C129" s="4">
        <f t="shared" si="1"/>
        <v>5.3765016834001145E-2</v>
      </c>
    </row>
    <row r="130" spans="1:3">
      <c r="A130" s="3">
        <v>28856</v>
      </c>
      <c r="B130" s="1">
        <v>7238.7269999999999</v>
      </c>
      <c r="C130" s="4">
        <f t="shared" si="1"/>
        <v>7.1837525516382783E-3</v>
      </c>
    </row>
    <row r="131" spans="1:3">
      <c r="A131" s="3">
        <v>28946</v>
      </c>
      <c r="B131" s="1">
        <v>7246.4539999999997</v>
      </c>
      <c r="C131" s="4">
        <f t="shared" ref="C131:C194" si="2">(B131/B130-1)*4</f>
        <v>4.2698115290162875E-3</v>
      </c>
    </row>
    <row r="132" spans="1:3">
      <c r="A132" s="3">
        <v>29037</v>
      </c>
      <c r="B132" s="1">
        <v>7300.2809999999999</v>
      </c>
      <c r="C132" s="4">
        <f t="shared" si="2"/>
        <v>2.9712187505778864E-2</v>
      </c>
    </row>
    <row r="133" spans="1:3">
      <c r="A133" s="3">
        <v>29129</v>
      </c>
      <c r="B133" s="1">
        <v>7318.5349999999999</v>
      </c>
      <c r="C133" s="4">
        <f t="shared" si="2"/>
        <v>1.0001806779766476E-2</v>
      </c>
    </row>
    <row r="134" spans="1:3">
      <c r="A134" s="3">
        <v>29221</v>
      </c>
      <c r="B134" s="1">
        <v>7341.5569999999998</v>
      </c>
      <c r="C134" s="4">
        <f t="shared" si="2"/>
        <v>1.2582846157052074E-2</v>
      </c>
    </row>
    <row r="135" spans="1:3">
      <c r="A135" s="3">
        <v>29312</v>
      </c>
      <c r="B135" s="1">
        <v>7190.2889999999998</v>
      </c>
      <c r="C135" s="4">
        <f t="shared" si="2"/>
        <v>-8.2417394566302704E-2</v>
      </c>
    </row>
    <row r="136" spans="1:3">
      <c r="A136" s="3">
        <v>29403</v>
      </c>
      <c r="B136" s="1">
        <v>7181.7430000000004</v>
      </c>
      <c r="C136" s="4">
        <f t="shared" si="2"/>
        <v>-4.7541899915284347E-3</v>
      </c>
    </row>
    <row r="137" spans="1:3">
      <c r="A137" s="3">
        <v>29495</v>
      </c>
      <c r="B137" s="1">
        <v>7315.6769999999997</v>
      </c>
      <c r="C137" s="4">
        <f t="shared" si="2"/>
        <v>7.459693280586599E-2</v>
      </c>
    </row>
    <row r="138" spans="1:3">
      <c r="A138" s="3">
        <v>29587</v>
      </c>
      <c r="B138" s="1">
        <v>7459.0219999999999</v>
      </c>
      <c r="C138" s="4">
        <f t="shared" si="2"/>
        <v>7.8376888427414748E-2</v>
      </c>
    </row>
    <row r="139" spans="1:3">
      <c r="A139" s="3">
        <v>29677</v>
      </c>
      <c r="B139" s="1">
        <v>7403.7449999999999</v>
      </c>
      <c r="C139" s="4">
        <f t="shared" si="2"/>
        <v>-2.9643028268317106E-2</v>
      </c>
    </row>
    <row r="140" spans="1:3">
      <c r="A140" s="3">
        <v>29768</v>
      </c>
      <c r="B140" s="1">
        <v>7492.4049999999997</v>
      </c>
      <c r="C140" s="4">
        <f t="shared" si="2"/>
        <v>4.790008299853632E-2</v>
      </c>
    </row>
    <row r="141" spans="1:3">
      <c r="A141" s="3">
        <v>29860</v>
      </c>
      <c r="B141" s="1">
        <v>7410.768</v>
      </c>
      <c r="C141" s="4">
        <f t="shared" si="2"/>
        <v>-4.3583869264942177E-2</v>
      </c>
    </row>
    <row r="142" spans="1:3">
      <c r="A142" s="3">
        <v>29952</v>
      </c>
      <c r="B142" s="1">
        <v>7295.6310000000003</v>
      </c>
      <c r="C142" s="4">
        <f t="shared" si="2"/>
        <v>-6.2145785699943445E-2</v>
      </c>
    </row>
    <row r="143" spans="1:3">
      <c r="A143" s="3">
        <v>30042</v>
      </c>
      <c r="B143" s="1">
        <v>7328.9120000000003</v>
      </c>
      <c r="C143" s="4">
        <f t="shared" si="2"/>
        <v>1.8247085139037722E-2</v>
      </c>
    </row>
    <row r="144" spans="1:3">
      <c r="A144" s="3">
        <v>30133</v>
      </c>
      <c r="B144" s="1">
        <v>7300.8959999999997</v>
      </c>
      <c r="C144" s="4">
        <f t="shared" si="2"/>
        <v>-1.5290673431472612E-2</v>
      </c>
    </row>
    <row r="145" spans="1:3">
      <c r="A145" s="3">
        <v>30225</v>
      </c>
      <c r="B145" s="1">
        <v>7303.817</v>
      </c>
      <c r="C145" s="4">
        <f t="shared" si="2"/>
        <v>1.6003515184985773E-3</v>
      </c>
    </row>
    <row r="146" spans="1:3">
      <c r="A146" s="3">
        <v>30317</v>
      </c>
      <c r="B146" s="1">
        <v>7400.0659999999998</v>
      </c>
      <c r="C146" s="4">
        <f t="shared" si="2"/>
        <v>5.2711616405503925E-2</v>
      </c>
    </row>
    <row r="147" spans="1:3">
      <c r="A147" s="3">
        <v>30407</v>
      </c>
      <c r="B147" s="1">
        <v>7568.4560000000001</v>
      </c>
      <c r="C147" s="4">
        <f t="shared" si="2"/>
        <v>9.1020809814398973E-2</v>
      </c>
    </row>
    <row r="148" spans="1:3">
      <c r="A148" s="3">
        <v>30498</v>
      </c>
      <c r="B148" s="1">
        <v>7719.7460000000001</v>
      </c>
      <c r="C148" s="4">
        <f t="shared" si="2"/>
        <v>7.9958184337730387E-2</v>
      </c>
    </row>
    <row r="149" spans="1:3">
      <c r="A149" s="3">
        <v>30590</v>
      </c>
      <c r="B149" s="1">
        <v>7880.7939999999999</v>
      </c>
      <c r="C149" s="4">
        <f t="shared" si="2"/>
        <v>8.344730513154186E-2</v>
      </c>
    </row>
    <row r="150" spans="1:3">
      <c r="A150" s="3">
        <v>30682</v>
      </c>
      <c r="B150" s="1">
        <v>8034.8469999999998</v>
      </c>
      <c r="C150" s="4">
        <f t="shared" si="2"/>
        <v>7.8191613687656591E-2</v>
      </c>
    </row>
    <row r="151" spans="1:3">
      <c r="A151" s="3">
        <v>30773</v>
      </c>
      <c r="B151" s="1">
        <v>8173.67</v>
      </c>
      <c r="C151" s="4">
        <f t="shared" si="2"/>
        <v>6.9110463459976401E-2</v>
      </c>
    </row>
    <row r="152" spans="1:3">
      <c r="A152" s="3">
        <v>30864</v>
      </c>
      <c r="B152" s="1">
        <v>8252.4650000000001</v>
      </c>
      <c r="C152" s="4">
        <f t="shared" si="2"/>
        <v>3.8560401875779249E-2</v>
      </c>
    </row>
    <row r="153" spans="1:3">
      <c r="A153" s="3">
        <v>30956</v>
      </c>
      <c r="B153" s="1">
        <v>8320.1990000000005</v>
      </c>
      <c r="C153" s="4">
        <f t="shared" si="2"/>
        <v>3.2830917792441738E-2</v>
      </c>
    </row>
    <row r="154" spans="1:3">
      <c r="A154" s="3">
        <v>31048</v>
      </c>
      <c r="B154" s="1">
        <v>8400.82</v>
      </c>
      <c r="C154" s="4">
        <f t="shared" si="2"/>
        <v>3.8759169101603597E-2</v>
      </c>
    </row>
    <row r="155" spans="1:3">
      <c r="A155" s="3">
        <v>31138</v>
      </c>
      <c r="B155" s="1">
        <v>8474.7870000000003</v>
      </c>
      <c r="C155" s="4">
        <f t="shared" si="2"/>
        <v>3.5218942912716322E-2</v>
      </c>
    </row>
    <row r="156" spans="1:3">
      <c r="A156" s="3">
        <v>31229</v>
      </c>
      <c r="B156" s="1">
        <v>8604.2199999999993</v>
      </c>
      <c r="C156" s="4">
        <f t="shared" si="2"/>
        <v>6.109085691475169E-2</v>
      </c>
    </row>
    <row r="157" spans="1:3">
      <c r="A157" s="3">
        <v>31321</v>
      </c>
      <c r="B157" s="1">
        <v>8668.1880000000001</v>
      </c>
      <c r="C157" s="4">
        <f t="shared" si="2"/>
        <v>2.9737965788880771E-2</v>
      </c>
    </row>
    <row r="158" spans="1:3">
      <c r="A158" s="3">
        <v>31413</v>
      </c>
      <c r="B158" s="1">
        <v>8749.1270000000004</v>
      </c>
      <c r="C158" s="4">
        <f t="shared" si="2"/>
        <v>3.7349905193565291E-2</v>
      </c>
    </row>
    <row r="159" spans="1:3">
      <c r="A159" s="3">
        <v>31503</v>
      </c>
      <c r="B159" s="1">
        <v>8788.5239999999994</v>
      </c>
      <c r="C159" s="4">
        <f t="shared" si="2"/>
        <v>1.8011854211282596E-2</v>
      </c>
    </row>
    <row r="160" spans="1:3">
      <c r="A160" s="3">
        <v>31594</v>
      </c>
      <c r="B160" s="1">
        <v>8872.6010000000006</v>
      </c>
      <c r="C160" s="4">
        <f t="shared" si="2"/>
        <v>3.826672146540222E-2</v>
      </c>
    </row>
    <row r="161" spans="1:3">
      <c r="A161" s="3">
        <v>31686</v>
      </c>
      <c r="B161" s="1">
        <v>8920.1929999999993</v>
      </c>
      <c r="C161" s="4">
        <f t="shared" si="2"/>
        <v>2.1455715184306889E-2</v>
      </c>
    </row>
    <row r="162" spans="1:3">
      <c r="A162" s="3">
        <v>31778</v>
      </c>
      <c r="B162" s="1">
        <v>8986.3670000000002</v>
      </c>
      <c r="C162" s="4">
        <f t="shared" si="2"/>
        <v>2.9673797416715608E-2</v>
      </c>
    </row>
    <row r="163" spans="1:3">
      <c r="A163" s="3">
        <v>31868</v>
      </c>
      <c r="B163" s="1">
        <v>9083.2559999999994</v>
      </c>
      <c r="C163" s="4">
        <f t="shared" si="2"/>
        <v>4.3127105759201534E-2</v>
      </c>
    </row>
    <row r="164" spans="1:3">
      <c r="A164" s="3">
        <v>31959</v>
      </c>
      <c r="B164" s="1">
        <v>9162.0239999999994</v>
      </c>
      <c r="C164" s="4">
        <f t="shared" si="2"/>
        <v>3.4687121005947397E-2</v>
      </c>
    </row>
    <row r="165" spans="1:3">
      <c r="A165" s="3">
        <v>32051</v>
      </c>
      <c r="B165" s="1">
        <v>9319.3320000000003</v>
      </c>
      <c r="C165" s="4">
        <f t="shared" si="2"/>
        <v>6.86782745821235E-2</v>
      </c>
    </row>
    <row r="166" spans="1:3">
      <c r="A166" s="3">
        <v>32143</v>
      </c>
      <c r="B166" s="1">
        <v>9367.5020000000004</v>
      </c>
      <c r="C166" s="4">
        <f t="shared" si="2"/>
        <v>2.0675301620331155E-2</v>
      </c>
    </row>
    <row r="167" spans="1:3">
      <c r="A167" s="3">
        <v>32234</v>
      </c>
      <c r="B167" s="1">
        <v>9490.5939999999991</v>
      </c>
      <c r="C167" s="4">
        <f t="shared" si="2"/>
        <v>5.2561291153179646E-2</v>
      </c>
    </row>
    <row r="168" spans="1:3">
      <c r="A168" s="3">
        <v>32325</v>
      </c>
      <c r="B168" s="1">
        <v>9546.2060000000001</v>
      </c>
      <c r="C168" s="4">
        <f t="shared" si="2"/>
        <v>2.3438785812563978E-2</v>
      </c>
    </row>
    <row r="169" spans="1:3">
      <c r="A169" s="3">
        <v>32417</v>
      </c>
      <c r="B169" s="1">
        <v>9673.4050000000007</v>
      </c>
      <c r="C169" s="4">
        <f t="shared" si="2"/>
        <v>5.3298242254567363E-2</v>
      </c>
    </row>
    <row r="170" spans="1:3">
      <c r="A170" s="3">
        <v>32509</v>
      </c>
      <c r="B170" s="1">
        <v>9771.7250000000004</v>
      </c>
      <c r="C170" s="4">
        <f t="shared" si="2"/>
        <v>4.065579803595476E-2</v>
      </c>
    </row>
    <row r="171" spans="1:3">
      <c r="A171" s="3">
        <v>32599</v>
      </c>
      <c r="B171" s="1">
        <v>9846.2929999999997</v>
      </c>
      <c r="C171" s="4">
        <f t="shared" si="2"/>
        <v>3.0523986297199102E-2</v>
      </c>
    </row>
    <row r="172" spans="1:3">
      <c r="A172" s="3">
        <v>32690</v>
      </c>
      <c r="B172" s="1">
        <v>9919.2279999999992</v>
      </c>
      <c r="C172" s="4">
        <f t="shared" si="2"/>
        <v>2.9629425002891452E-2</v>
      </c>
    </row>
    <row r="173" spans="1:3">
      <c r="A173" s="3">
        <v>32782</v>
      </c>
      <c r="B173" s="1">
        <v>9938.7669999999998</v>
      </c>
      <c r="C173" s="4">
        <f t="shared" si="2"/>
        <v>7.8792422152211827E-3</v>
      </c>
    </row>
    <row r="174" spans="1:3">
      <c r="A174" s="3">
        <v>32874</v>
      </c>
      <c r="B174" s="1">
        <v>10047.386</v>
      </c>
      <c r="C174" s="4">
        <f t="shared" si="2"/>
        <v>4.3715281784954207E-2</v>
      </c>
    </row>
    <row r="175" spans="1:3">
      <c r="A175" s="3">
        <v>32964</v>
      </c>
      <c r="B175" s="1">
        <v>10083.855</v>
      </c>
      <c r="C175" s="4">
        <f t="shared" si="2"/>
        <v>1.4518801208592613E-2</v>
      </c>
    </row>
    <row r="176" spans="1:3">
      <c r="A176" s="3">
        <v>33055</v>
      </c>
      <c r="B176" s="1">
        <v>10090.569</v>
      </c>
      <c r="C176" s="4">
        <f t="shared" si="2"/>
        <v>2.663267173120154E-3</v>
      </c>
    </row>
    <row r="177" spans="1:3">
      <c r="A177" s="3">
        <v>33147</v>
      </c>
      <c r="B177" s="1">
        <v>9998.7039999999997</v>
      </c>
      <c r="C177" s="4">
        <f t="shared" si="2"/>
        <v>-3.6416182278719678E-2</v>
      </c>
    </row>
    <row r="178" spans="1:3">
      <c r="A178" s="3">
        <v>33239</v>
      </c>
      <c r="B178" s="1">
        <v>9951.9159999999993</v>
      </c>
      <c r="C178" s="4">
        <f t="shared" si="2"/>
        <v>-1.8717625804304472E-2</v>
      </c>
    </row>
    <row r="179" spans="1:3">
      <c r="A179" s="3">
        <v>33329</v>
      </c>
      <c r="B179" s="1">
        <v>10029.51</v>
      </c>
      <c r="C179" s="4">
        <f t="shared" si="2"/>
        <v>3.1187562274440417E-2</v>
      </c>
    </row>
    <row r="180" spans="1:3">
      <c r="A180" s="3">
        <v>33420</v>
      </c>
      <c r="B180" s="1">
        <v>10080.195</v>
      </c>
      <c r="C180" s="4">
        <f t="shared" si="2"/>
        <v>2.0214347460643545E-2</v>
      </c>
    </row>
    <row r="181" spans="1:3">
      <c r="A181" s="3">
        <v>33512</v>
      </c>
      <c r="B181" s="1">
        <v>10115.329</v>
      </c>
      <c r="C181" s="4">
        <f t="shared" si="2"/>
        <v>1.3941793784743695E-2</v>
      </c>
    </row>
    <row r="182" spans="1:3">
      <c r="A182" s="3">
        <v>33604</v>
      </c>
      <c r="B182" s="1">
        <v>10236.434999999999</v>
      </c>
      <c r="C182" s="4">
        <f t="shared" si="2"/>
        <v>4.7890088399497266E-2</v>
      </c>
    </row>
    <row r="183" spans="1:3">
      <c r="A183" s="3">
        <v>33695</v>
      </c>
      <c r="B183" s="1">
        <v>10347.429</v>
      </c>
      <c r="C183" s="4">
        <f t="shared" si="2"/>
        <v>4.3372131020223748E-2</v>
      </c>
    </row>
    <row r="184" spans="1:3">
      <c r="A184" s="3">
        <v>33786</v>
      </c>
      <c r="B184" s="1">
        <v>10449.673000000001</v>
      </c>
      <c r="C184" s="4">
        <f t="shared" si="2"/>
        <v>3.9524407463922273E-2</v>
      </c>
    </row>
    <row r="185" spans="1:3">
      <c r="A185" s="3">
        <v>33878</v>
      </c>
      <c r="B185" s="1">
        <v>10558.647999999999</v>
      </c>
      <c r="C185" s="4">
        <f t="shared" si="2"/>
        <v>4.1714223976194731E-2</v>
      </c>
    </row>
    <row r="186" spans="1:3">
      <c r="A186" s="3">
        <v>33970</v>
      </c>
      <c r="B186" s="1">
        <v>10576.275</v>
      </c>
      <c r="C186" s="4">
        <f t="shared" si="2"/>
        <v>6.6777488936082818E-3</v>
      </c>
    </row>
    <row r="187" spans="1:3">
      <c r="A187" s="3">
        <v>34060</v>
      </c>
      <c r="B187" s="1">
        <v>10637.847</v>
      </c>
      <c r="C187" s="4">
        <f t="shared" si="2"/>
        <v>2.328683775714957E-2</v>
      </c>
    </row>
    <row r="188" spans="1:3">
      <c r="A188" s="3">
        <v>34151</v>
      </c>
      <c r="B188" s="1">
        <v>10688.606</v>
      </c>
      <c r="C188" s="4">
        <f t="shared" si="2"/>
        <v>1.9086192911028199E-2</v>
      </c>
    </row>
    <row r="189" spans="1:3">
      <c r="A189" s="3">
        <v>34243</v>
      </c>
      <c r="B189" s="1">
        <v>10833.986999999999</v>
      </c>
      <c r="C189" s="4">
        <f t="shared" si="2"/>
        <v>5.4405972116476242E-2</v>
      </c>
    </row>
    <row r="190" spans="1:3">
      <c r="A190" s="3">
        <v>34335</v>
      </c>
      <c r="B190" s="1">
        <v>10939.116</v>
      </c>
      <c r="C190" s="4">
        <f t="shared" si="2"/>
        <v>3.8814519530068203E-2</v>
      </c>
    </row>
    <row r="191" spans="1:3">
      <c r="A191" s="3">
        <v>34425</v>
      </c>
      <c r="B191" s="1">
        <v>11087.361000000001</v>
      </c>
      <c r="C191" s="4">
        <f t="shared" si="2"/>
        <v>5.4207305233805236E-2</v>
      </c>
    </row>
    <row r="192" spans="1:3">
      <c r="A192" s="3">
        <v>34516</v>
      </c>
      <c r="B192" s="1">
        <v>11152.175999999999</v>
      </c>
      <c r="C192" s="4">
        <f t="shared" si="2"/>
        <v>2.3383382213314263E-2</v>
      </c>
    </row>
    <row r="193" spans="1:3">
      <c r="A193" s="3">
        <v>34608</v>
      </c>
      <c r="B193" s="1">
        <v>11279.932000000001</v>
      </c>
      <c r="C193" s="4">
        <f t="shared" si="2"/>
        <v>4.5822806239787184E-2</v>
      </c>
    </row>
    <row r="194" spans="1:3">
      <c r="A194" s="3">
        <v>34700</v>
      </c>
      <c r="B194" s="1">
        <v>11319.950999999999</v>
      </c>
      <c r="C194" s="4">
        <f t="shared" si="2"/>
        <v>1.4191220301682073E-2</v>
      </c>
    </row>
    <row r="195" spans="1:3">
      <c r="A195" s="3">
        <v>34790</v>
      </c>
      <c r="B195" s="1">
        <v>11353.721</v>
      </c>
      <c r="C195" s="4">
        <f t="shared" ref="C195:C258" si="3">(B195/B194-1)*4</f>
        <v>1.193291384388484E-2</v>
      </c>
    </row>
    <row r="196" spans="1:3">
      <c r="A196" s="3">
        <v>34881</v>
      </c>
      <c r="B196" s="1">
        <v>11450.31</v>
      </c>
      <c r="C196" s="4">
        <f t="shared" si="3"/>
        <v>3.4029020089537454E-2</v>
      </c>
    </row>
    <row r="197" spans="1:3">
      <c r="A197" s="3">
        <v>34973</v>
      </c>
      <c r="B197" s="1">
        <v>11528.066999999999</v>
      </c>
      <c r="C197" s="4">
        <f t="shared" si="3"/>
        <v>2.7163282042145021E-2</v>
      </c>
    </row>
    <row r="198" spans="1:3">
      <c r="A198" s="3">
        <v>35065</v>
      </c>
      <c r="B198" s="1">
        <v>11614.418</v>
      </c>
      <c r="C198" s="4">
        <f t="shared" si="3"/>
        <v>2.996200490507217E-2</v>
      </c>
    </row>
    <row r="199" spans="1:3">
      <c r="A199" s="3">
        <v>35156</v>
      </c>
      <c r="B199" s="1">
        <v>11808.14</v>
      </c>
      <c r="C199" s="4">
        <f t="shared" si="3"/>
        <v>6.6717764075651331E-2</v>
      </c>
    </row>
    <row r="200" spans="1:3">
      <c r="A200" s="3">
        <v>35247</v>
      </c>
      <c r="B200" s="1">
        <v>11914.063</v>
      </c>
      <c r="C200" s="4">
        <f t="shared" si="3"/>
        <v>3.5881349645245031E-2</v>
      </c>
    </row>
    <row r="201" spans="1:3">
      <c r="A201" s="3">
        <v>35339</v>
      </c>
      <c r="B201" s="1">
        <v>12037.775</v>
      </c>
      <c r="C201" s="4">
        <f t="shared" si="3"/>
        <v>4.1534781207720251E-2</v>
      </c>
    </row>
    <row r="202" spans="1:3">
      <c r="A202" s="3">
        <v>35431</v>
      </c>
      <c r="B202" s="1">
        <v>12115.472</v>
      </c>
      <c r="C202" s="4">
        <f t="shared" si="3"/>
        <v>2.5817727943909574E-2</v>
      </c>
    </row>
    <row r="203" spans="1:3">
      <c r="A203" s="3">
        <v>35521</v>
      </c>
      <c r="B203" s="1">
        <v>12317.221</v>
      </c>
      <c r="C203" s="4">
        <f t="shared" si="3"/>
        <v>6.6608713222233717E-2</v>
      </c>
    </row>
    <row r="204" spans="1:3">
      <c r="A204" s="3">
        <v>35612</v>
      </c>
      <c r="B204" s="1">
        <v>12471.01</v>
      </c>
      <c r="C204" s="4">
        <f t="shared" si="3"/>
        <v>4.9942759003837267E-2</v>
      </c>
    </row>
    <row r="205" spans="1:3">
      <c r="A205" s="3">
        <v>35704</v>
      </c>
      <c r="B205" s="1">
        <v>12577.495000000001</v>
      </c>
      <c r="C205" s="4">
        <f t="shared" si="3"/>
        <v>3.4154410909781774E-2</v>
      </c>
    </row>
    <row r="206" spans="1:3">
      <c r="A206" s="3">
        <v>35796</v>
      </c>
      <c r="B206" s="1">
        <v>12703.742</v>
      </c>
      <c r="C206" s="4">
        <f t="shared" si="3"/>
        <v>4.0150125283293647E-2</v>
      </c>
    </row>
    <row r="207" spans="1:3">
      <c r="A207" s="3">
        <v>35886</v>
      </c>
      <c r="B207" s="1">
        <v>12821.339</v>
      </c>
      <c r="C207" s="4">
        <f t="shared" si="3"/>
        <v>3.7027515199851813E-2</v>
      </c>
    </row>
    <row r="208" spans="1:3">
      <c r="A208" s="3">
        <v>35977</v>
      </c>
      <c r="B208" s="1">
        <v>12982.752</v>
      </c>
      <c r="C208" s="4">
        <f t="shared" si="3"/>
        <v>5.0357610854841361E-2</v>
      </c>
    </row>
    <row r="209" spans="1:3">
      <c r="A209" s="3">
        <v>36069</v>
      </c>
      <c r="B209" s="1">
        <v>13191.67</v>
      </c>
      <c r="C209" s="4">
        <f t="shared" si="3"/>
        <v>6.4367862838325962E-2</v>
      </c>
    </row>
    <row r="210" spans="1:3">
      <c r="A210" s="3">
        <v>36161</v>
      </c>
      <c r="B210" s="1">
        <v>13315.597</v>
      </c>
      <c r="C210" s="4">
        <f t="shared" si="3"/>
        <v>3.7577349948868743E-2</v>
      </c>
    </row>
    <row r="211" spans="1:3">
      <c r="A211" s="3">
        <v>36251</v>
      </c>
      <c r="B211" s="1">
        <v>13426.748</v>
      </c>
      <c r="C211" s="4">
        <f t="shared" si="3"/>
        <v>3.3389715834745815E-2</v>
      </c>
    </row>
    <row r="212" spans="1:3">
      <c r="A212" s="3">
        <v>36342</v>
      </c>
      <c r="B212" s="1">
        <v>13604.771000000001</v>
      </c>
      <c r="C212" s="4">
        <f t="shared" si="3"/>
        <v>5.3035329180231017E-2</v>
      </c>
    </row>
    <row r="213" spans="1:3">
      <c r="A213" s="3">
        <v>36434</v>
      </c>
      <c r="B213" s="1">
        <v>13827.98</v>
      </c>
      <c r="C213" s="4">
        <f t="shared" si="3"/>
        <v>6.5626683462735258E-2</v>
      </c>
    </row>
    <row r="214" spans="1:3">
      <c r="A214" s="3">
        <v>36526</v>
      </c>
      <c r="B214" s="1">
        <v>13878.147000000001</v>
      </c>
      <c r="C214" s="4">
        <f t="shared" si="3"/>
        <v>1.4511736349055226E-2</v>
      </c>
    </row>
    <row r="215" spans="1:3">
      <c r="A215" s="3">
        <v>36617</v>
      </c>
      <c r="B215" s="1">
        <v>14130.907999999999</v>
      </c>
      <c r="C215" s="4">
        <f t="shared" si="3"/>
        <v>7.2851512525410556E-2</v>
      </c>
    </row>
    <row r="216" spans="1:3">
      <c r="A216" s="3">
        <v>36708</v>
      </c>
      <c r="B216" s="1">
        <v>14145.312</v>
      </c>
      <c r="C216" s="4">
        <f t="shared" si="3"/>
        <v>4.0773034542436193E-3</v>
      </c>
    </row>
    <row r="217" spans="1:3">
      <c r="A217" s="3">
        <v>36800</v>
      </c>
      <c r="B217" s="1">
        <v>14229.764999999999</v>
      </c>
      <c r="C217" s="4">
        <f t="shared" si="3"/>
        <v>2.3881551711266269E-2</v>
      </c>
    </row>
    <row r="218" spans="1:3">
      <c r="A218" s="3">
        <v>36892</v>
      </c>
      <c r="B218" s="1">
        <v>14183.12</v>
      </c>
      <c r="C218" s="4">
        <f t="shared" si="3"/>
        <v>-1.3111952305606689E-2</v>
      </c>
    </row>
    <row r="219" spans="1:3">
      <c r="A219" s="3">
        <v>36982</v>
      </c>
      <c r="B219" s="1">
        <v>14271.694</v>
      </c>
      <c r="C219" s="4">
        <f t="shared" si="3"/>
        <v>2.4980117209753239E-2</v>
      </c>
    </row>
    <row r="220" spans="1:3">
      <c r="A220" s="3">
        <v>37073</v>
      </c>
      <c r="B220" s="1">
        <v>14214.516</v>
      </c>
      <c r="C220" s="4">
        <f t="shared" si="3"/>
        <v>-1.6025567812762986E-2</v>
      </c>
    </row>
    <row r="221" spans="1:3">
      <c r="A221" s="3">
        <v>37165</v>
      </c>
      <c r="B221" s="1">
        <v>14253.574000000001</v>
      </c>
      <c r="C221" s="4">
        <f t="shared" si="3"/>
        <v>1.0991017914363077E-2</v>
      </c>
    </row>
    <row r="222" spans="1:3">
      <c r="A222" s="3">
        <v>37257</v>
      </c>
      <c r="B222" s="1">
        <v>14372.785</v>
      </c>
      <c r="C222" s="4">
        <f t="shared" si="3"/>
        <v>3.3454346257296486E-2</v>
      </c>
    </row>
    <row r="223" spans="1:3">
      <c r="A223" s="3">
        <v>37347</v>
      </c>
      <c r="B223" s="1">
        <v>14460.848</v>
      </c>
      <c r="C223" s="4">
        <f t="shared" si="3"/>
        <v>2.4508263360232263E-2</v>
      </c>
    </row>
    <row r="224" spans="1:3">
      <c r="A224" s="3">
        <v>37438</v>
      </c>
      <c r="B224" s="1">
        <v>14519.633</v>
      </c>
      <c r="C224" s="4">
        <f t="shared" si="3"/>
        <v>1.6260457201403788E-2</v>
      </c>
    </row>
    <row r="225" spans="1:3">
      <c r="A225" s="3">
        <v>37530</v>
      </c>
      <c r="B225" s="1">
        <v>14537.58</v>
      </c>
      <c r="C225" s="4">
        <f t="shared" si="3"/>
        <v>4.9442021020782434E-3</v>
      </c>
    </row>
    <row r="226" spans="1:3">
      <c r="A226" s="3">
        <v>37622</v>
      </c>
      <c r="B226" s="1">
        <v>14614.141</v>
      </c>
      <c r="C226" s="4">
        <f t="shared" si="3"/>
        <v>2.1065679432202167E-2</v>
      </c>
    </row>
    <row r="227" spans="1:3">
      <c r="A227" s="3">
        <v>37712</v>
      </c>
      <c r="B227" s="1">
        <v>14743.566999999999</v>
      </c>
      <c r="C227" s="4">
        <f t="shared" si="3"/>
        <v>3.5424866914859798E-2</v>
      </c>
    </row>
    <row r="228" spans="1:3">
      <c r="A228" s="3">
        <v>37803</v>
      </c>
      <c r="B228" s="1">
        <v>14988.781999999999</v>
      </c>
      <c r="C228" s="4">
        <f t="shared" si="3"/>
        <v>6.6527998278842482E-2</v>
      </c>
    </row>
    <row r="229" spans="1:3">
      <c r="A229" s="3">
        <v>37895</v>
      </c>
      <c r="B229" s="1">
        <v>15162.76</v>
      </c>
      <c r="C229" s="4">
        <f t="shared" si="3"/>
        <v>4.6428855927052481E-2</v>
      </c>
    </row>
    <row r="230" spans="1:3">
      <c r="A230" s="3">
        <v>37987</v>
      </c>
      <c r="B230" s="1">
        <v>15248.68</v>
      </c>
      <c r="C230" s="4">
        <f t="shared" si="3"/>
        <v>2.266605815827738E-2</v>
      </c>
    </row>
    <row r="231" spans="1:3">
      <c r="A231" s="3">
        <v>38078</v>
      </c>
      <c r="B231" s="1">
        <v>15366.85</v>
      </c>
      <c r="C231" s="4">
        <f t="shared" si="3"/>
        <v>3.0998092949684697E-2</v>
      </c>
    </row>
    <row r="232" spans="1:3">
      <c r="A232" s="3">
        <v>38169</v>
      </c>
      <c r="B232" s="1">
        <v>15512.619000000001</v>
      </c>
      <c r="C232" s="4">
        <f t="shared" si="3"/>
        <v>3.794375555172369E-2</v>
      </c>
    </row>
    <row r="233" spans="1:3">
      <c r="A233" s="3">
        <v>38261</v>
      </c>
      <c r="B233" s="1">
        <v>15670.88</v>
      </c>
      <c r="C233" s="4">
        <f t="shared" si="3"/>
        <v>4.0808325144838342E-2</v>
      </c>
    </row>
    <row r="234" spans="1:3">
      <c r="A234" s="3">
        <v>38353</v>
      </c>
      <c r="B234" s="1">
        <v>15844.727000000001</v>
      </c>
      <c r="C234" s="4">
        <f t="shared" si="3"/>
        <v>4.4374534167832991E-2</v>
      </c>
    </row>
    <row r="235" spans="1:3">
      <c r="A235" s="3">
        <v>38443</v>
      </c>
      <c r="B235" s="1">
        <v>15922.781999999999</v>
      </c>
      <c r="C235" s="4">
        <f t="shared" si="3"/>
        <v>1.9704978192429223E-2</v>
      </c>
    </row>
    <row r="236" spans="1:3">
      <c r="A236" s="3">
        <v>38534</v>
      </c>
      <c r="B236" s="1">
        <v>16047.587</v>
      </c>
      <c r="C236" s="4">
        <f t="shared" si="3"/>
        <v>3.1352561380291633E-2</v>
      </c>
    </row>
    <row r="237" spans="1:3">
      <c r="A237" s="3">
        <v>38626</v>
      </c>
      <c r="B237" s="1">
        <v>16136.734</v>
      </c>
      <c r="C237" s="4">
        <f t="shared" si="3"/>
        <v>2.222066158606939E-2</v>
      </c>
    </row>
    <row r="238" spans="1:3">
      <c r="A238" s="3">
        <v>38718</v>
      </c>
      <c r="B238" s="1">
        <v>16353.834999999999</v>
      </c>
      <c r="C238" s="4">
        <f t="shared" si="3"/>
        <v>5.3815350739498946E-2</v>
      </c>
    </row>
    <row r="239" spans="1:3">
      <c r="A239" s="3">
        <v>38808</v>
      </c>
      <c r="B239" s="1">
        <v>16396.151000000002</v>
      </c>
      <c r="C239" s="4">
        <f t="shared" si="3"/>
        <v>1.03501105398216E-2</v>
      </c>
    </row>
    <row r="240" spans="1:3">
      <c r="A240" s="3">
        <v>38899</v>
      </c>
      <c r="B240" s="1">
        <v>16420.738000000001</v>
      </c>
      <c r="C240" s="4">
        <f t="shared" si="3"/>
        <v>5.9982370252624762E-3</v>
      </c>
    </row>
    <row r="241" spans="1:3">
      <c r="A241" s="3">
        <v>38991</v>
      </c>
      <c r="B241" s="1">
        <v>16561.866000000002</v>
      </c>
      <c r="C241" s="4">
        <f t="shared" si="3"/>
        <v>3.4377992024475112E-2</v>
      </c>
    </row>
    <row r="242" spans="1:3">
      <c r="A242" s="3">
        <v>39083</v>
      </c>
      <c r="B242" s="1">
        <v>16611.689999999999</v>
      </c>
      <c r="C242" s="4">
        <f t="shared" si="3"/>
        <v>1.2033426668225822E-2</v>
      </c>
    </row>
    <row r="243" spans="1:3">
      <c r="A243" s="3">
        <v>39173</v>
      </c>
      <c r="B243" s="1">
        <v>16713.313999999998</v>
      </c>
      <c r="C243" s="4">
        <f t="shared" si="3"/>
        <v>2.4470478319785549E-2</v>
      </c>
    </row>
    <row r="244" spans="1:3">
      <c r="A244" s="3">
        <v>39264</v>
      </c>
      <c r="B244" s="1">
        <v>16809.587</v>
      </c>
      <c r="C244" s="4">
        <f t="shared" si="3"/>
        <v>2.30410318384493E-2</v>
      </c>
    </row>
    <row r="245" spans="1:3">
      <c r="A245" s="3">
        <v>39356</v>
      </c>
      <c r="B245" s="1">
        <v>16915.190999999999</v>
      </c>
      <c r="C245" s="4">
        <f t="shared" si="3"/>
        <v>2.5129469272505034E-2</v>
      </c>
    </row>
    <row r="246" spans="1:3">
      <c r="A246" s="3">
        <v>39448</v>
      </c>
      <c r="B246" s="1">
        <v>16843.003000000001</v>
      </c>
      <c r="C246" s="4">
        <f t="shared" si="3"/>
        <v>-1.7070572835979014E-2</v>
      </c>
    </row>
    <row r="247" spans="1:3">
      <c r="A247" s="3">
        <v>39539</v>
      </c>
      <c r="B247" s="1">
        <v>16943.291000000001</v>
      </c>
      <c r="C247" s="4">
        <f t="shared" si="3"/>
        <v>2.3817130472517434E-2</v>
      </c>
    </row>
    <row r="248" spans="1:3">
      <c r="A248" s="3">
        <v>39630</v>
      </c>
      <c r="B248" s="1">
        <v>16854.294999999998</v>
      </c>
      <c r="C248" s="4">
        <f t="shared" si="3"/>
        <v>-2.1010322020675432E-2</v>
      </c>
    </row>
    <row r="249" spans="1:3">
      <c r="A249" s="3">
        <v>39722</v>
      </c>
      <c r="B249" s="1">
        <v>16485.349999999999</v>
      </c>
      <c r="C249" s="4">
        <f t="shared" si="3"/>
        <v>-8.7561063811924633E-2</v>
      </c>
    </row>
    <row r="250" spans="1:3">
      <c r="A250" s="3">
        <v>39814</v>
      </c>
      <c r="B250" s="1">
        <v>16298.262000000001</v>
      </c>
      <c r="C250" s="4">
        <f t="shared" si="3"/>
        <v>-4.5394971899292091E-2</v>
      </c>
    </row>
    <row r="251" spans="1:3">
      <c r="A251" s="3">
        <v>39904</v>
      </c>
      <c r="B251" s="1">
        <v>16269.145</v>
      </c>
      <c r="C251" s="4">
        <f t="shared" si="3"/>
        <v>-7.1460380254042555E-3</v>
      </c>
    </row>
    <row r="252" spans="1:3">
      <c r="A252" s="3">
        <v>39995</v>
      </c>
      <c r="B252" s="1">
        <v>16326.281000000001</v>
      </c>
      <c r="C252" s="4">
        <f t="shared" si="3"/>
        <v>1.4047695807001936E-2</v>
      </c>
    </row>
    <row r="253" spans="1:3">
      <c r="A253" s="3">
        <v>40087</v>
      </c>
      <c r="B253" s="1">
        <v>16502.754000000001</v>
      </c>
      <c r="C253" s="4">
        <f t="shared" si="3"/>
        <v>4.3236546032742851E-2</v>
      </c>
    </row>
    <row r="254" spans="1:3">
      <c r="A254" s="3">
        <v>40179</v>
      </c>
      <c r="B254" s="1">
        <v>16582.71</v>
      </c>
      <c r="C254" s="4">
        <f t="shared" si="3"/>
        <v>1.9380038022744017E-2</v>
      </c>
    </row>
    <row r="255" spans="1:3">
      <c r="A255" s="3">
        <v>40269</v>
      </c>
      <c r="B255" s="1">
        <v>16743.162</v>
      </c>
      <c r="C255" s="4">
        <f t="shared" si="3"/>
        <v>3.8703444732496095E-2</v>
      </c>
    </row>
    <row r="256" spans="1:3">
      <c r="A256" s="3">
        <v>40360</v>
      </c>
      <c r="B256" s="1">
        <v>16872.266</v>
      </c>
      <c r="C256" s="4">
        <f t="shared" si="3"/>
        <v>3.0843397441892684E-2</v>
      </c>
    </row>
    <row r="257" spans="1:3">
      <c r="A257" s="3">
        <v>40452</v>
      </c>
      <c r="B257" s="1">
        <v>16960.864000000001</v>
      </c>
      <c r="C257" s="4">
        <f t="shared" si="3"/>
        <v>2.1004410433074661E-2</v>
      </c>
    </row>
    <row r="258" spans="1:3">
      <c r="A258" s="3">
        <v>40544</v>
      </c>
      <c r="B258" s="1">
        <v>16920.632000000001</v>
      </c>
      <c r="C258" s="4">
        <f t="shared" si="3"/>
        <v>-9.4881958843604508E-3</v>
      </c>
    </row>
    <row r="259" spans="1:3">
      <c r="A259" s="3">
        <v>40634</v>
      </c>
      <c r="B259" s="1">
        <v>17035.114000000001</v>
      </c>
      <c r="C259" s="4">
        <f t="shared" ref="C259:C313" si="4">(B259/B258-1)*4</f>
        <v>2.706329172574673E-2</v>
      </c>
    </row>
    <row r="260" spans="1:3">
      <c r="A260" s="3">
        <v>40725</v>
      </c>
      <c r="B260" s="1">
        <v>17031.312999999998</v>
      </c>
      <c r="C260" s="4">
        <f t="shared" si="4"/>
        <v>-8.9250943668561789E-4</v>
      </c>
    </row>
    <row r="261" spans="1:3">
      <c r="A261" s="3">
        <v>40817</v>
      </c>
      <c r="B261" s="1">
        <v>17222.582999999999</v>
      </c>
      <c r="C261" s="4">
        <f t="shared" si="4"/>
        <v>4.492196227031986E-2</v>
      </c>
    </row>
    <row r="262" spans="1:3">
      <c r="A262" s="3">
        <v>40909</v>
      </c>
      <c r="B262" s="1">
        <v>17367.009999999998</v>
      </c>
      <c r="C262" s="4">
        <f t="shared" si="4"/>
        <v>3.3543632798866518E-2</v>
      </c>
    </row>
    <row r="263" spans="1:3">
      <c r="A263" s="3">
        <v>41000</v>
      </c>
      <c r="B263" s="1">
        <v>17444.525000000001</v>
      </c>
      <c r="C263" s="4">
        <f t="shared" si="4"/>
        <v>1.7853389846612444E-2</v>
      </c>
    </row>
    <row r="264" spans="1:3">
      <c r="A264" s="3">
        <v>41091</v>
      </c>
      <c r="B264" s="1">
        <v>17469.650000000001</v>
      </c>
      <c r="C264" s="4">
        <f t="shared" si="4"/>
        <v>5.7611198929174989E-3</v>
      </c>
    </row>
    <row r="265" spans="1:3">
      <c r="A265" s="3">
        <v>41183</v>
      </c>
      <c r="B265" s="1">
        <v>17489.851999999999</v>
      </c>
      <c r="C265" s="4">
        <f t="shared" si="4"/>
        <v>4.6256221504146211E-3</v>
      </c>
    </row>
    <row r="266" spans="1:3">
      <c r="A266" s="3">
        <v>41275</v>
      </c>
      <c r="B266" s="1">
        <v>17662.400000000001</v>
      </c>
      <c r="C266" s="4">
        <f t="shared" si="4"/>
        <v>3.9462426554553787E-2</v>
      </c>
    </row>
    <row r="267" spans="1:3">
      <c r="A267" s="3">
        <v>41365</v>
      </c>
      <c r="B267" s="1">
        <v>17709.670999999998</v>
      </c>
      <c r="C267" s="4">
        <f t="shared" si="4"/>
        <v>1.070545339251705E-2</v>
      </c>
    </row>
    <row r="268" spans="1:3">
      <c r="A268" s="3">
        <v>41456</v>
      </c>
      <c r="B268" s="1">
        <v>17860.45</v>
      </c>
      <c r="C268" s="4">
        <f t="shared" si="4"/>
        <v>3.405574276337564E-2</v>
      </c>
    </row>
    <row r="269" spans="1:3">
      <c r="A269" s="3">
        <v>41548</v>
      </c>
      <c r="B269" s="1">
        <v>18016.147000000001</v>
      </c>
      <c r="C269" s="4">
        <f t="shared" si="4"/>
        <v>3.4869670137090303E-2</v>
      </c>
    </row>
    <row r="270" spans="1:3">
      <c r="A270" s="3">
        <v>41640</v>
      </c>
      <c r="B270" s="1">
        <v>17953.973999999998</v>
      </c>
      <c r="C270" s="4">
        <f t="shared" si="4"/>
        <v>-1.380383941139085E-2</v>
      </c>
    </row>
    <row r="271" spans="1:3">
      <c r="A271" s="3">
        <v>41730</v>
      </c>
      <c r="B271" s="1">
        <v>18185.911</v>
      </c>
      <c r="C271" s="4">
        <f t="shared" si="4"/>
        <v>5.1673685168531769E-2</v>
      </c>
    </row>
    <row r="272" spans="1:3">
      <c r="A272" s="3">
        <v>41821</v>
      </c>
      <c r="B272" s="1">
        <v>18406.940999999999</v>
      </c>
      <c r="C272" s="4">
        <f t="shared" si="4"/>
        <v>4.8615656372671623E-2</v>
      </c>
    </row>
    <row r="273" spans="1:3">
      <c r="A273" s="3">
        <v>41913</v>
      </c>
      <c r="B273" s="1">
        <v>18500.030999999999</v>
      </c>
      <c r="C273" s="4">
        <f t="shared" si="4"/>
        <v>2.0229325448481994E-2</v>
      </c>
    </row>
    <row r="274" spans="1:3">
      <c r="A274" s="3">
        <v>42005</v>
      </c>
      <c r="B274" s="1">
        <v>18666.620999999999</v>
      </c>
      <c r="C274" s="4">
        <f t="shared" si="4"/>
        <v>3.6019399102628746E-2</v>
      </c>
    </row>
    <row r="275" spans="1:3">
      <c r="A275" s="3">
        <v>42095</v>
      </c>
      <c r="B275" s="1">
        <v>18782.242999999999</v>
      </c>
      <c r="C275" s="4">
        <f t="shared" si="4"/>
        <v>2.4776203470354474E-2</v>
      </c>
    </row>
    <row r="276" spans="1:3">
      <c r="A276" s="3">
        <v>42186</v>
      </c>
      <c r="B276" s="1">
        <v>18857.418000000001</v>
      </c>
      <c r="C276" s="4">
        <f t="shared" si="4"/>
        <v>1.6009802450112964E-2</v>
      </c>
    </row>
    <row r="277" spans="1:3">
      <c r="A277" s="3">
        <v>42278</v>
      </c>
      <c r="B277" s="1">
        <v>18892.205999999998</v>
      </c>
      <c r="C277" s="4">
        <f t="shared" si="4"/>
        <v>7.3791650585457447E-3</v>
      </c>
    </row>
    <row r="278" spans="1:3">
      <c r="A278" s="3">
        <v>42370</v>
      </c>
      <c r="B278" s="1">
        <v>19001.689999999999</v>
      </c>
      <c r="C278" s="4">
        <f t="shared" si="4"/>
        <v>2.3180776241800594E-2</v>
      </c>
    </row>
    <row r="279" spans="1:3">
      <c r="A279" s="3">
        <v>42461</v>
      </c>
      <c r="B279" s="1">
        <v>19062.708999999999</v>
      </c>
      <c r="C279" s="4">
        <f t="shared" si="4"/>
        <v>1.2844962737524668E-2</v>
      </c>
    </row>
    <row r="280" spans="1:3">
      <c r="A280" s="3">
        <v>42552</v>
      </c>
      <c r="B280" s="1">
        <v>19197.937999999998</v>
      </c>
      <c r="C280" s="4">
        <f t="shared" si="4"/>
        <v>2.8375610203145385E-2</v>
      </c>
    </row>
    <row r="281" spans="1:3">
      <c r="A281" s="3">
        <v>42644</v>
      </c>
      <c r="B281" s="1">
        <v>19304.351999999999</v>
      </c>
      <c r="C281" s="4">
        <f t="shared" si="4"/>
        <v>2.2171964509938746E-2</v>
      </c>
    </row>
    <row r="282" spans="1:3">
      <c r="A282" s="3">
        <v>42736</v>
      </c>
      <c r="B282" s="1">
        <v>19398.343000000001</v>
      </c>
      <c r="C282" s="4">
        <f t="shared" si="4"/>
        <v>1.9475608401670286E-2</v>
      </c>
    </row>
    <row r="283" spans="1:3">
      <c r="A283" s="3">
        <v>42826</v>
      </c>
      <c r="B283" s="1">
        <v>19506.949000000001</v>
      </c>
      <c r="C283" s="4">
        <f t="shared" si="4"/>
        <v>2.2394902492444579E-2</v>
      </c>
    </row>
    <row r="284" spans="1:3">
      <c r="A284" s="3">
        <v>42917</v>
      </c>
      <c r="B284" s="1">
        <v>19660.766</v>
      </c>
      <c r="C284" s="4">
        <f t="shared" si="4"/>
        <v>3.1540965222188078E-2</v>
      </c>
    </row>
    <row r="285" spans="1:3">
      <c r="A285" s="3">
        <v>43009</v>
      </c>
      <c r="B285" s="1">
        <v>19882.351999999999</v>
      </c>
      <c r="C285" s="4">
        <f t="shared" si="4"/>
        <v>4.5081865070771165E-2</v>
      </c>
    </row>
    <row r="286" spans="1:3">
      <c r="A286" s="3">
        <v>43101</v>
      </c>
      <c r="B286" s="1">
        <v>20044.077000000001</v>
      </c>
      <c r="C286" s="4">
        <f t="shared" si="4"/>
        <v>3.2536392072729292E-2</v>
      </c>
    </row>
    <row r="287" spans="1:3">
      <c r="A287" s="3">
        <v>43191</v>
      </c>
      <c r="B287" s="1">
        <v>20150.475999999999</v>
      </c>
      <c r="C287" s="4">
        <f t="shared" si="4"/>
        <v>2.1233005640518776E-2</v>
      </c>
    </row>
    <row r="288" spans="1:3">
      <c r="A288" s="3">
        <v>43282</v>
      </c>
      <c r="B288" s="1">
        <v>20276.153999999999</v>
      </c>
      <c r="C288" s="4">
        <f t="shared" si="4"/>
        <v>2.4947897012457254E-2</v>
      </c>
    </row>
    <row r="289" spans="1:3">
      <c r="A289" s="3">
        <v>43374</v>
      </c>
      <c r="B289" s="1">
        <v>20304.874</v>
      </c>
      <c r="C289" s="4">
        <f t="shared" si="4"/>
        <v>5.6657687646284316E-3</v>
      </c>
    </row>
    <row r="290" spans="1:3">
      <c r="A290" s="3">
        <v>43466</v>
      </c>
      <c r="B290" s="1">
        <v>20431.641</v>
      </c>
      <c r="C290" s="4">
        <f t="shared" si="4"/>
        <v>2.4972723297864263E-2</v>
      </c>
    </row>
    <row r="291" spans="1:3">
      <c r="A291" s="3">
        <v>43556</v>
      </c>
      <c r="B291" s="1">
        <v>20602.275000000001</v>
      </c>
      <c r="C291" s="4">
        <f t="shared" si="4"/>
        <v>3.3405833628341597E-2</v>
      </c>
    </row>
    <row r="292" spans="1:3">
      <c r="A292" s="3">
        <v>43647</v>
      </c>
      <c r="B292" s="1">
        <v>20843.322</v>
      </c>
      <c r="C292" s="4">
        <f t="shared" si="4"/>
        <v>4.6800074263642522E-2</v>
      </c>
    </row>
    <row r="293" spans="1:3">
      <c r="A293" s="3">
        <v>43739</v>
      </c>
      <c r="B293" s="1">
        <v>20985.448</v>
      </c>
      <c r="C293" s="4">
        <f t="shared" si="4"/>
        <v>2.7275114782566945E-2</v>
      </c>
    </row>
    <row r="294" spans="1:3">
      <c r="A294" s="3">
        <v>43831</v>
      </c>
      <c r="B294" s="1">
        <v>20693.238000000001</v>
      </c>
      <c r="C294" s="4">
        <f t="shared" si="4"/>
        <v>-5.5697643433678223E-2</v>
      </c>
    </row>
    <row r="295" spans="1:3">
      <c r="A295" s="3">
        <v>43922</v>
      </c>
      <c r="B295" s="1">
        <v>19056.616999999998</v>
      </c>
      <c r="C295" s="4">
        <f t="shared" si="4"/>
        <v>-0.31635860951292472</v>
      </c>
    </row>
    <row r="296" spans="1:3">
      <c r="A296" s="3">
        <v>44013</v>
      </c>
      <c r="B296" s="1">
        <v>20548.793000000001</v>
      </c>
      <c r="C296" s="4">
        <f t="shared" si="4"/>
        <v>0.31320900241632632</v>
      </c>
    </row>
    <row r="297" spans="1:3">
      <c r="A297" s="3">
        <v>44105</v>
      </c>
      <c r="B297" s="1">
        <v>20771.690999999999</v>
      </c>
      <c r="C297" s="4">
        <f t="shared" si="4"/>
        <v>4.338902046460813E-2</v>
      </c>
    </row>
    <row r="298" spans="1:3">
      <c r="A298" s="3">
        <v>44197</v>
      </c>
      <c r="B298" s="1">
        <v>21058.379000000001</v>
      </c>
      <c r="C298" s="4">
        <f t="shared" si="4"/>
        <v>5.5207445556550994E-2</v>
      </c>
    </row>
    <row r="299" spans="1:3">
      <c r="A299" s="3">
        <v>44287</v>
      </c>
      <c r="B299" s="1">
        <v>21389.005000000001</v>
      </c>
      <c r="C299" s="4">
        <f t="shared" si="4"/>
        <v>6.2801794952973111E-2</v>
      </c>
    </row>
    <row r="300" spans="1:3">
      <c r="A300" s="3">
        <v>44378</v>
      </c>
      <c r="B300" s="1">
        <v>21571.420999999998</v>
      </c>
      <c r="C300" s="4">
        <f t="shared" si="4"/>
        <v>3.4113975848805822E-2</v>
      </c>
    </row>
    <row r="301" spans="1:3">
      <c r="A301" s="3">
        <v>44470</v>
      </c>
      <c r="B301" s="1">
        <v>21960.387999999999</v>
      </c>
      <c r="C301" s="4">
        <f t="shared" si="4"/>
        <v>7.2126356441700956E-2</v>
      </c>
    </row>
    <row r="302" spans="1:3">
      <c r="A302" s="3">
        <v>44562</v>
      </c>
      <c r="B302" s="1">
        <v>21903.85</v>
      </c>
      <c r="C302" s="4">
        <f t="shared" si="4"/>
        <v>-1.0298178702489391E-2</v>
      </c>
    </row>
    <row r="303" spans="1:3">
      <c r="A303" s="3">
        <v>44652</v>
      </c>
      <c r="B303" s="1">
        <v>21919.222000000002</v>
      </c>
      <c r="C303" s="4">
        <f t="shared" si="4"/>
        <v>2.8071777335956227E-3</v>
      </c>
    </row>
    <row r="304" spans="1:3">
      <c r="A304" s="3">
        <v>44743</v>
      </c>
      <c r="B304" s="1">
        <v>22066.784</v>
      </c>
      <c r="C304" s="4">
        <f t="shared" si="4"/>
        <v>2.692832802186107E-2</v>
      </c>
    </row>
    <row r="305" spans="1:3">
      <c r="A305" s="3">
        <v>44835</v>
      </c>
      <c r="B305" s="1">
        <v>22249.458999999999</v>
      </c>
      <c r="C305" s="4">
        <f t="shared" si="4"/>
        <v>3.3113116981613899E-2</v>
      </c>
    </row>
    <row r="306" spans="1:3">
      <c r="A306" s="3">
        <v>44927</v>
      </c>
      <c r="B306" s="1">
        <v>22403.435000000001</v>
      </c>
      <c r="C306" s="4">
        <f>(B306/B305-1)*4</f>
        <v>2.7681751722592907E-2</v>
      </c>
    </row>
    <row r="307" spans="1:3">
      <c r="A307" s="3">
        <v>45017</v>
      </c>
      <c r="B307" s="1">
        <v>22539.418000000001</v>
      </c>
      <c r="C307" s="4">
        <f t="shared" si="4"/>
        <v>2.4278955436967564E-2</v>
      </c>
    </row>
    <row r="308" spans="1:3">
      <c r="A308" s="3">
        <v>45108</v>
      </c>
      <c r="B308" s="1">
        <v>22780.933000000001</v>
      </c>
      <c r="C308" s="4">
        <f t="shared" si="4"/>
        <v>4.2860911492923037E-2</v>
      </c>
    </row>
    <row r="309" spans="1:3">
      <c r="A309" s="3">
        <v>45200</v>
      </c>
      <c r="B309" s="1">
        <v>22960.6</v>
      </c>
      <c r="C309" s="4">
        <f t="shared" si="4"/>
        <v>3.1546908109513438E-2</v>
      </c>
    </row>
    <row r="310" spans="1:3">
      <c r="A310" s="3">
        <v>45292</v>
      </c>
      <c r="B310" s="1">
        <v>23053.544999999998</v>
      </c>
      <c r="C310" s="4">
        <f t="shared" si="4"/>
        <v>1.6192085572676262E-2</v>
      </c>
    </row>
    <row r="311" spans="1:3">
      <c r="A311" s="3">
        <v>45383</v>
      </c>
      <c r="B311" s="1">
        <v>23223.905999999999</v>
      </c>
      <c r="C311" s="4">
        <f t="shared" si="4"/>
        <v>2.9559184932296034E-2</v>
      </c>
    </row>
    <row r="312" spans="1:3">
      <c r="A312" s="3">
        <v>45474</v>
      </c>
      <c r="B312" s="1">
        <v>23400.294000000002</v>
      </c>
      <c r="C312" s="4">
        <f t="shared" si="4"/>
        <v>3.03804192111361E-2</v>
      </c>
    </row>
    <row r="313" spans="1:3">
      <c r="A313" s="3">
        <v>45566</v>
      </c>
      <c r="B313" s="1">
        <v>23542.348999999998</v>
      </c>
      <c r="C313" s="4">
        <f t="shared" si="4"/>
        <v>2.4282600893816841E-2</v>
      </c>
    </row>
    <row r="314" spans="1:3">
      <c r="A314" s="3">
        <v>45658</v>
      </c>
      <c r="B314" s="1">
        <v>23528.046999999999</v>
      </c>
      <c r="C314" s="4">
        <f>(B314/B313-1)*4</f>
        <v>-2.4300039048781308E-3</v>
      </c>
    </row>
    <row r="315" spans="1:3">
      <c r="A315" s="3">
        <v>45748</v>
      </c>
      <c r="B315" s="1">
        <v>23512.7</v>
      </c>
      <c r="C315" s="4">
        <f>(B315/B314-1)*4</f>
        <v>-2.6091413367201888E-3</v>
      </c>
    </row>
    <row r="316" spans="1:3">
      <c r="A316" s="3">
        <v>45839</v>
      </c>
      <c r="B316" s="1">
        <v>23685.3</v>
      </c>
      <c r="C316" s="4">
        <f>(B316/B315-1)*4</f>
        <v>2.9362854967740937E-2</v>
      </c>
    </row>
    <row r="318" spans="1:3">
      <c r="C318" s="65"/>
    </row>
    <row r="319" spans="1:3">
      <c r="C319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1C13-6C6C-41A5-B9A3-8AE3B0B1B054}">
  <dimension ref="A1:B851"/>
  <sheetViews>
    <sheetView workbookViewId="0">
      <pane ySplit="1" topLeftCell="A751" activePane="bottomLeft" state="frozen"/>
      <selection pane="bottomLeft" activeCell="B848" sqref="B848"/>
    </sheetView>
  </sheetViews>
  <sheetFormatPr defaultRowHeight="14.4"/>
  <cols>
    <col min="1" max="1" width="16.5546875" bestFit="1" customWidth="1"/>
    <col min="2" max="2" width="19.5546875" style="6" bestFit="1" customWidth="1"/>
  </cols>
  <sheetData>
    <row r="1" spans="1:2">
      <c r="A1" s="2" t="s">
        <v>1</v>
      </c>
      <c r="B1" s="2" t="s">
        <v>3</v>
      </c>
    </row>
    <row r="2" spans="1:2">
      <c r="A2" s="3">
        <v>20090</v>
      </c>
      <c r="B2" s="7">
        <v>101.3009</v>
      </c>
    </row>
    <row r="3" spans="1:2">
      <c r="A3" s="3">
        <v>20121</v>
      </c>
      <c r="B3" s="7">
        <v>101.621</v>
      </c>
    </row>
    <row r="4" spans="1:2">
      <c r="A4" s="3">
        <v>20149</v>
      </c>
      <c r="B4" s="7">
        <v>101.8862</v>
      </c>
    </row>
    <row r="5" spans="1:2">
      <c r="A5" s="3">
        <v>20180</v>
      </c>
      <c r="B5" s="7">
        <v>102.0731</v>
      </c>
    </row>
    <row r="6" spans="1:2">
      <c r="A6" s="3">
        <v>20210</v>
      </c>
      <c r="B6" s="7">
        <v>102.1814</v>
      </c>
    </row>
    <row r="7" spans="1:2">
      <c r="A7" s="3">
        <v>20241</v>
      </c>
      <c r="B7" s="7">
        <v>102.21769999999999</v>
      </c>
    </row>
    <row r="8" spans="1:2">
      <c r="A8" s="3">
        <v>20271</v>
      </c>
      <c r="B8" s="7">
        <v>102.22029999999999</v>
      </c>
    </row>
    <row r="9" spans="1:2">
      <c r="A9" s="3">
        <v>20302</v>
      </c>
      <c r="B9" s="7">
        <v>102.2076</v>
      </c>
    </row>
    <row r="10" spans="1:2">
      <c r="A10" s="3">
        <v>20333</v>
      </c>
      <c r="B10" s="7">
        <v>102.1845</v>
      </c>
    </row>
    <row r="11" spans="1:2">
      <c r="A11" s="3">
        <v>20363</v>
      </c>
      <c r="B11" s="7">
        <v>102.13639999999999</v>
      </c>
    </row>
    <row r="12" spans="1:2">
      <c r="A12" s="3">
        <v>20394</v>
      </c>
      <c r="B12" s="7">
        <v>102.03270000000001</v>
      </c>
    </row>
    <row r="13" spans="1:2">
      <c r="A13" s="3">
        <v>20424</v>
      </c>
      <c r="B13" s="7">
        <v>101.8515</v>
      </c>
    </row>
    <row r="14" spans="1:2">
      <c r="A14" s="3">
        <v>20455</v>
      </c>
      <c r="B14" s="7">
        <v>101.5868</v>
      </c>
    </row>
    <row r="15" spans="1:2">
      <c r="A15" s="3">
        <v>20486</v>
      </c>
      <c r="B15" s="7">
        <v>101.27970000000001</v>
      </c>
    </row>
    <row r="16" spans="1:2">
      <c r="A16" s="3">
        <v>20515</v>
      </c>
      <c r="B16" s="7">
        <v>100.97920000000001</v>
      </c>
    </row>
    <row r="17" spans="1:2">
      <c r="A17" s="3">
        <v>20546</v>
      </c>
      <c r="B17" s="7">
        <v>100.699</v>
      </c>
    </row>
    <row r="18" spans="1:2">
      <c r="A18" s="3">
        <v>20576</v>
      </c>
      <c r="B18" s="7">
        <v>100.4564</v>
      </c>
    </row>
    <row r="19" spans="1:2">
      <c r="A19" s="3">
        <v>20607</v>
      </c>
      <c r="B19" s="7">
        <v>100.29</v>
      </c>
    </row>
    <row r="20" spans="1:2">
      <c r="A20" s="3">
        <v>20637</v>
      </c>
      <c r="B20" s="7">
        <v>100.2304</v>
      </c>
    </row>
    <row r="21" spans="1:2">
      <c r="A21" s="3">
        <v>20668</v>
      </c>
      <c r="B21" s="7">
        <v>100.2786</v>
      </c>
    </row>
    <row r="22" spans="1:2">
      <c r="A22" s="3">
        <v>20699</v>
      </c>
      <c r="B22" s="7">
        <v>100.38549999999999</v>
      </c>
    </row>
    <row r="23" spans="1:2">
      <c r="A23" s="3">
        <v>20729</v>
      </c>
      <c r="B23" s="7">
        <v>100.4984</v>
      </c>
    </row>
    <row r="24" spans="1:2">
      <c r="A24" s="3">
        <v>20760</v>
      </c>
      <c r="B24" s="7">
        <v>100.5732</v>
      </c>
    </row>
    <row r="25" spans="1:2">
      <c r="A25" s="3">
        <v>20790</v>
      </c>
      <c r="B25" s="7">
        <v>100.56699999999999</v>
      </c>
    </row>
    <row r="26" spans="1:2">
      <c r="A26" s="3">
        <v>20821</v>
      </c>
      <c r="B26" s="7">
        <v>100.46250000000001</v>
      </c>
    </row>
    <row r="27" spans="1:2">
      <c r="A27" s="3">
        <v>20852</v>
      </c>
      <c r="B27" s="7">
        <v>100.2997</v>
      </c>
    </row>
    <row r="28" spans="1:2">
      <c r="A28" s="3">
        <v>20880</v>
      </c>
      <c r="B28" s="7">
        <v>100.0827</v>
      </c>
    </row>
    <row r="29" spans="1:2">
      <c r="A29" s="3">
        <v>20911</v>
      </c>
      <c r="B29" s="7">
        <v>99.845709999999997</v>
      </c>
    </row>
    <row r="30" spans="1:2">
      <c r="A30" s="3">
        <v>20941</v>
      </c>
      <c r="B30" s="7">
        <v>99.614919999999998</v>
      </c>
    </row>
    <row r="31" spans="1:2">
      <c r="A31" s="3">
        <v>20972</v>
      </c>
      <c r="B31" s="7">
        <v>99.368350000000007</v>
      </c>
    </row>
    <row r="32" spans="1:2">
      <c r="A32" s="3">
        <v>21002</v>
      </c>
      <c r="B32" s="7">
        <v>99.075800000000001</v>
      </c>
    </row>
    <row r="33" spans="1:2">
      <c r="A33" s="3">
        <v>21033</v>
      </c>
      <c r="B33" s="7">
        <v>98.718350000000001</v>
      </c>
    </row>
    <row r="34" spans="1:2">
      <c r="A34" s="3">
        <v>21064</v>
      </c>
      <c r="B34" s="7">
        <v>98.298630000000003</v>
      </c>
    </row>
    <row r="35" spans="1:2">
      <c r="A35" s="3">
        <v>21094</v>
      </c>
      <c r="B35" s="7">
        <v>97.857290000000006</v>
      </c>
    </row>
    <row r="36" spans="1:2">
      <c r="A36" s="3">
        <v>21125</v>
      </c>
      <c r="B36" s="7">
        <v>97.457499999999996</v>
      </c>
    </row>
    <row r="37" spans="1:2">
      <c r="A37" s="3">
        <v>21155</v>
      </c>
      <c r="B37" s="7">
        <v>97.147869999999998</v>
      </c>
    </row>
    <row r="38" spans="1:2">
      <c r="A38" s="3">
        <v>21186</v>
      </c>
      <c r="B38" s="7">
        <v>96.983720000000005</v>
      </c>
    </row>
    <row r="39" spans="1:2">
      <c r="A39" s="3">
        <v>21217</v>
      </c>
      <c r="B39" s="7">
        <v>96.996880000000004</v>
      </c>
    </row>
    <row r="40" spans="1:2">
      <c r="A40" s="3">
        <v>21245</v>
      </c>
      <c r="B40" s="7">
        <v>97.182980000000001</v>
      </c>
    </row>
    <row r="41" spans="1:2">
      <c r="A41" s="3">
        <v>21276</v>
      </c>
      <c r="B41" s="7">
        <v>97.519800000000004</v>
      </c>
    </row>
    <row r="42" spans="1:2">
      <c r="A42" s="3">
        <v>21306</v>
      </c>
      <c r="B42" s="7">
        <v>97.993309999999994</v>
      </c>
    </row>
    <row r="43" spans="1:2">
      <c r="A43" s="3">
        <v>21337</v>
      </c>
      <c r="B43" s="7">
        <v>98.558980000000005</v>
      </c>
    </row>
    <row r="44" spans="1:2">
      <c r="A44" s="3">
        <v>21367</v>
      </c>
      <c r="B44" s="7">
        <v>99.157110000000003</v>
      </c>
    </row>
    <row r="45" spans="1:2">
      <c r="A45" s="3">
        <v>21398</v>
      </c>
      <c r="B45" s="7">
        <v>99.748949999999994</v>
      </c>
    </row>
    <row r="46" spans="1:2">
      <c r="A46" s="3">
        <v>21429</v>
      </c>
      <c r="B46" s="7">
        <v>100.3171</v>
      </c>
    </row>
    <row r="47" spans="1:2">
      <c r="A47" s="3">
        <v>21459</v>
      </c>
      <c r="B47" s="7">
        <v>100.8622</v>
      </c>
    </row>
    <row r="48" spans="1:2">
      <c r="A48" s="3">
        <v>21490</v>
      </c>
      <c r="B48" s="7">
        <v>101.37309999999999</v>
      </c>
    </row>
    <row r="49" spans="1:2">
      <c r="A49" s="3">
        <v>21520</v>
      </c>
      <c r="B49" s="7">
        <v>101.839</v>
      </c>
    </row>
    <row r="50" spans="1:2">
      <c r="A50" s="3">
        <v>21551</v>
      </c>
      <c r="B50" s="7">
        <v>102.2598</v>
      </c>
    </row>
    <row r="51" spans="1:2">
      <c r="A51" s="3">
        <v>21582</v>
      </c>
      <c r="B51" s="7">
        <v>102.5955</v>
      </c>
    </row>
    <row r="52" spans="1:2">
      <c r="A52" s="3">
        <v>21610</v>
      </c>
      <c r="B52" s="7">
        <v>102.8083</v>
      </c>
    </row>
    <row r="53" spans="1:2">
      <c r="A53" s="3">
        <v>21641</v>
      </c>
      <c r="B53" s="7">
        <v>102.87560000000001</v>
      </c>
    </row>
    <row r="54" spans="1:2">
      <c r="A54" s="3">
        <v>21671</v>
      </c>
      <c r="B54" s="7">
        <v>102.79040000000001</v>
      </c>
    </row>
    <row r="55" spans="1:2">
      <c r="A55" s="3">
        <v>21702</v>
      </c>
      <c r="B55" s="7">
        <v>102.5626</v>
      </c>
    </row>
    <row r="56" spans="1:2">
      <c r="A56" s="3">
        <v>21732</v>
      </c>
      <c r="B56" s="7">
        <v>102.23099999999999</v>
      </c>
    </row>
    <row r="57" spans="1:2">
      <c r="A57" s="3">
        <v>21763</v>
      </c>
      <c r="B57" s="7">
        <v>101.8634</v>
      </c>
    </row>
    <row r="58" spans="1:2">
      <c r="A58" s="3">
        <v>21794</v>
      </c>
      <c r="B58" s="7">
        <v>101.5243</v>
      </c>
    </row>
    <row r="59" spans="1:2">
      <c r="A59" s="3">
        <v>21824</v>
      </c>
      <c r="B59" s="7">
        <v>101.2514</v>
      </c>
    </row>
    <row r="60" spans="1:2">
      <c r="A60" s="3">
        <v>21855</v>
      </c>
      <c r="B60" s="7">
        <v>101.051</v>
      </c>
    </row>
    <row r="61" spans="1:2">
      <c r="A61" s="3">
        <v>21885</v>
      </c>
      <c r="B61" s="7">
        <v>100.8933</v>
      </c>
    </row>
    <row r="62" spans="1:2">
      <c r="A62" s="3">
        <v>21916</v>
      </c>
      <c r="B62" s="7">
        <v>100.6913</v>
      </c>
    </row>
    <row r="63" spans="1:2">
      <c r="A63" s="3">
        <v>21947</v>
      </c>
      <c r="B63" s="7">
        <v>100.4165</v>
      </c>
    </row>
    <row r="64" spans="1:2">
      <c r="A64" s="3">
        <v>21976</v>
      </c>
      <c r="B64" s="7">
        <v>100.1121</v>
      </c>
    </row>
    <row r="65" spans="1:2">
      <c r="A65" s="3">
        <v>22007</v>
      </c>
      <c r="B65" s="7">
        <v>99.82441</v>
      </c>
    </row>
    <row r="66" spans="1:2">
      <c r="A66" s="3">
        <v>22037</v>
      </c>
      <c r="B66" s="7">
        <v>99.572909999999993</v>
      </c>
    </row>
    <row r="67" spans="1:2">
      <c r="A67" s="3">
        <v>22068</v>
      </c>
      <c r="B67" s="7">
        <v>99.353020000000001</v>
      </c>
    </row>
    <row r="68" spans="1:2">
      <c r="A68" s="3">
        <v>22098</v>
      </c>
      <c r="B68" s="7">
        <v>99.146010000000004</v>
      </c>
    </row>
    <row r="69" spans="1:2">
      <c r="A69" s="3">
        <v>22129</v>
      </c>
      <c r="B69" s="7">
        <v>98.949680000000001</v>
      </c>
    </row>
    <row r="70" spans="1:2">
      <c r="A70" s="3">
        <v>22160</v>
      </c>
      <c r="B70" s="7">
        <v>98.755390000000006</v>
      </c>
    </row>
    <row r="71" spans="1:2">
      <c r="A71" s="3">
        <v>22190</v>
      </c>
      <c r="B71" s="7">
        <v>98.588679999999997</v>
      </c>
    </row>
    <row r="72" spans="1:2">
      <c r="A72" s="3">
        <v>22221</v>
      </c>
      <c r="B72" s="7">
        <v>98.479299999999995</v>
      </c>
    </row>
    <row r="73" spans="1:2">
      <c r="A73" s="3">
        <v>22251</v>
      </c>
      <c r="B73" s="7">
        <v>98.459159999999997</v>
      </c>
    </row>
    <row r="74" spans="1:2">
      <c r="A74" s="3">
        <v>22282</v>
      </c>
      <c r="B74" s="7">
        <v>98.545429999999996</v>
      </c>
    </row>
    <row r="75" spans="1:2">
      <c r="A75" s="3">
        <v>22313</v>
      </c>
      <c r="B75" s="7">
        <v>98.756200000000007</v>
      </c>
    </row>
    <row r="76" spans="1:2">
      <c r="A76" s="3">
        <v>22341</v>
      </c>
      <c r="B76" s="7">
        <v>99.078950000000006</v>
      </c>
    </row>
    <row r="77" spans="1:2">
      <c r="A77" s="3">
        <v>22372</v>
      </c>
      <c r="B77" s="7">
        <v>99.467010000000002</v>
      </c>
    </row>
    <row r="78" spans="1:2">
      <c r="A78" s="3">
        <v>22402</v>
      </c>
      <c r="B78" s="7">
        <v>99.862880000000004</v>
      </c>
    </row>
    <row r="79" spans="1:2">
      <c r="A79" s="3">
        <v>22433</v>
      </c>
      <c r="B79" s="7">
        <v>100.2311</v>
      </c>
    </row>
    <row r="80" spans="1:2">
      <c r="A80" s="3">
        <v>22463</v>
      </c>
      <c r="B80" s="7">
        <v>100.54810000000001</v>
      </c>
    </row>
    <row r="81" spans="1:2">
      <c r="A81" s="3">
        <v>22494</v>
      </c>
      <c r="B81" s="7">
        <v>100.80710000000001</v>
      </c>
    </row>
    <row r="82" spans="1:2">
      <c r="A82" s="3">
        <v>22525</v>
      </c>
      <c r="B82" s="7">
        <v>100.996</v>
      </c>
    </row>
    <row r="83" spans="1:2">
      <c r="A83" s="3">
        <v>22555</v>
      </c>
      <c r="B83" s="7">
        <v>101.11279999999999</v>
      </c>
    </row>
    <row r="84" spans="1:2">
      <c r="A84" s="3">
        <v>22586</v>
      </c>
      <c r="B84" s="7">
        <v>101.1628</v>
      </c>
    </row>
    <row r="85" spans="1:2">
      <c r="A85" s="3">
        <v>22616</v>
      </c>
      <c r="B85" s="7">
        <v>101.13420000000001</v>
      </c>
    </row>
    <row r="86" spans="1:2">
      <c r="A86" s="3">
        <v>22647</v>
      </c>
      <c r="B86" s="7">
        <v>101.02</v>
      </c>
    </row>
    <row r="87" spans="1:2">
      <c r="A87" s="3">
        <v>22678</v>
      </c>
      <c r="B87" s="7">
        <v>100.837</v>
      </c>
    </row>
    <row r="88" spans="1:2">
      <c r="A88" s="3">
        <v>22706</v>
      </c>
      <c r="B88" s="7">
        <v>100.5874</v>
      </c>
    </row>
    <row r="89" spans="1:2">
      <c r="A89" s="3">
        <v>22737</v>
      </c>
      <c r="B89" s="7">
        <v>100.2945</v>
      </c>
    </row>
    <row r="90" spans="1:2">
      <c r="A90" s="3">
        <v>22767</v>
      </c>
      <c r="B90" s="7">
        <v>99.998609999999999</v>
      </c>
    </row>
    <row r="91" spans="1:2">
      <c r="A91" s="3">
        <v>22798</v>
      </c>
      <c r="B91" s="7">
        <v>99.740970000000004</v>
      </c>
    </row>
    <row r="92" spans="1:2">
      <c r="A92" s="3">
        <v>22828</v>
      </c>
      <c r="B92" s="7">
        <v>99.563289999999995</v>
      </c>
    </row>
    <row r="93" spans="1:2">
      <c r="A93" s="3">
        <v>22859</v>
      </c>
      <c r="B93" s="7">
        <v>99.473470000000006</v>
      </c>
    </row>
    <row r="94" spans="1:2">
      <c r="A94" s="3">
        <v>22890</v>
      </c>
      <c r="B94" s="7">
        <v>99.469610000000003</v>
      </c>
    </row>
    <row r="95" spans="1:2">
      <c r="A95" s="3">
        <v>22920</v>
      </c>
      <c r="B95" s="7">
        <v>99.539159999999995</v>
      </c>
    </row>
    <row r="96" spans="1:2">
      <c r="A96" s="3">
        <v>22951</v>
      </c>
      <c r="B96" s="7">
        <v>99.665769999999995</v>
      </c>
    </row>
    <row r="97" spans="1:2">
      <c r="A97" s="3">
        <v>22981</v>
      </c>
      <c r="B97" s="7">
        <v>99.818439999999995</v>
      </c>
    </row>
    <row r="98" spans="1:2">
      <c r="A98" s="3">
        <v>23012</v>
      </c>
      <c r="B98" s="7">
        <v>99.969409999999996</v>
      </c>
    </row>
    <row r="99" spans="1:2">
      <c r="A99" s="3">
        <v>23043</v>
      </c>
      <c r="B99" s="7">
        <v>100.1003</v>
      </c>
    </row>
    <row r="100" spans="1:2">
      <c r="A100" s="3">
        <v>23071</v>
      </c>
      <c r="B100" s="7">
        <v>100.20359999999999</v>
      </c>
    </row>
    <row r="101" spans="1:2">
      <c r="A101" s="3">
        <v>23102</v>
      </c>
      <c r="B101" s="7">
        <v>100.2757</v>
      </c>
    </row>
    <row r="102" spans="1:2">
      <c r="A102" s="3">
        <v>23132</v>
      </c>
      <c r="B102" s="7">
        <v>100.30289999999999</v>
      </c>
    </row>
    <row r="103" spans="1:2">
      <c r="A103" s="3">
        <v>23163</v>
      </c>
      <c r="B103" s="7">
        <v>100.285</v>
      </c>
    </row>
    <row r="104" spans="1:2">
      <c r="A104" s="3">
        <v>23193</v>
      </c>
      <c r="B104" s="7">
        <v>100.24160000000001</v>
      </c>
    </row>
    <row r="105" spans="1:2">
      <c r="A105" s="3">
        <v>23224</v>
      </c>
      <c r="B105" s="7">
        <v>100.1968</v>
      </c>
    </row>
    <row r="106" spans="1:2">
      <c r="A106" s="3">
        <v>23255</v>
      </c>
      <c r="B106" s="7">
        <v>100.17230000000001</v>
      </c>
    </row>
    <row r="107" spans="1:2">
      <c r="A107" s="3">
        <v>23285</v>
      </c>
      <c r="B107" s="7">
        <v>100.1643</v>
      </c>
    </row>
    <row r="108" spans="1:2">
      <c r="A108" s="3">
        <v>23316</v>
      </c>
      <c r="B108" s="7">
        <v>100.1683</v>
      </c>
    </row>
    <row r="109" spans="1:2">
      <c r="A109" s="3">
        <v>23346</v>
      </c>
      <c r="B109" s="7">
        <v>100.19670000000001</v>
      </c>
    </row>
    <row r="110" spans="1:2">
      <c r="A110" s="3">
        <v>23377</v>
      </c>
      <c r="B110" s="7">
        <v>100.2598</v>
      </c>
    </row>
    <row r="111" spans="1:2">
      <c r="A111" s="3">
        <v>23408</v>
      </c>
      <c r="B111" s="7">
        <v>100.337</v>
      </c>
    </row>
    <row r="112" spans="1:2">
      <c r="A112" s="3">
        <v>23437</v>
      </c>
      <c r="B112" s="7">
        <v>100.4225</v>
      </c>
    </row>
    <row r="113" spans="1:2">
      <c r="A113" s="3">
        <v>23468</v>
      </c>
      <c r="B113" s="7">
        <v>100.50709999999999</v>
      </c>
    </row>
    <row r="114" spans="1:2">
      <c r="A114" s="3">
        <v>23498</v>
      </c>
      <c r="B114" s="7">
        <v>100.5844</v>
      </c>
    </row>
    <row r="115" spans="1:2">
      <c r="A115" s="3">
        <v>23529</v>
      </c>
      <c r="B115" s="7">
        <v>100.65389999999999</v>
      </c>
    </row>
    <row r="116" spans="1:2">
      <c r="A116" s="3">
        <v>23559</v>
      </c>
      <c r="B116" s="7">
        <v>100.7116</v>
      </c>
    </row>
    <row r="117" spans="1:2">
      <c r="A117" s="3">
        <v>23590</v>
      </c>
      <c r="B117" s="7">
        <v>100.75020000000001</v>
      </c>
    </row>
    <row r="118" spans="1:2">
      <c r="A118" s="3">
        <v>23621</v>
      </c>
      <c r="B118" s="7">
        <v>100.78870000000001</v>
      </c>
    </row>
    <row r="119" spans="1:2">
      <c r="A119" s="3">
        <v>23651</v>
      </c>
      <c r="B119" s="7">
        <v>100.83240000000001</v>
      </c>
    </row>
    <row r="120" spans="1:2">
      <c r="A120" s="3">
        <v>23682</v>
      </c>
      <c r="B120" s="7">
        <v>100.8963</v>
      </c>
    </row>
    <row r="121" spans="1:2">
      <c r="A121" s="3">
        <v>23712</v>
      </c>
      <c r="B121" s="7">
        <v>100.9726</v>
      </c>
    </row>
    <row r="122" spans="1:2">
      <c r="A122" s="3">
        <v>23743</v>
      </c>
      <c r="B122" s="7">
        <v>101.0401</v>
      </c>
    </row>
    <row r="123" spans="1:2">
      <c r="A123" s="3">
        <v>23774</v>
      </c>
      <c r="B123" s="7">
        <v>101.0802</v>
      </c>
    </row>
    <row r="124" spans="1:2">
      <c r="A124" s="3">
        <v>23802</v>
      </c>
      <c r="B124" s="7">
        <v>101.0817</v>
      </c>
    </row>
    <row r="125" spans="1:2">
      <c r="A125" s="3">
        <v>23833</v>
      </c>
      <c r="B125" s="7">
        <v>101.0416</v>
      </c>
    </row>
    <row r="126" spans="1:2">
      <c r="A126" s="3">
        <v>23863</v>
      </c>
      <c r="B126" s="7">
        <v>100.9766</v>
      </c>
    </row>
    <row r="127" spans="1:2">
      <c r="A127" s="3">
        <v>23894</v>
      </c>
      <c r="B127" s="7">
        <v>100.9164</v>
      </c>
    </row>
    <row r="128" spans="1:2">
      <c r="A128" s="3">
        <v>23924</v>
      </c>
      <c r="B128" s="7">
        <v>100.89490000000001</v>
      </c>
    </row>
    <row r="129" spans="1:2">
      <c r="A129" s="3">
        <v>23955</v>
      </c>
      <c r="B129" s="7">
        <v>100.9297</v>
      </c>
    </row>
    <row r="130" spans="1:2">
      <c r="A130" s="3">
        <v>23986</v>
      </c>
      <c r="B130" s="7">
        <v>101.0271</v>
      </c>
    </row>
    <row r="131" spans="1:2">
      <c r="A131" s="3">
        <v>24016</v>
      </c>
      <c r="B131" s="7">
        <v>101.1765</v>
      </c>
    </row>
    <row r="132" spans="1:2">
      <c r="A132" s="3">
        <v>24047</v>
      </c>
      <c r="B132" s="7">
        <v>101.3537</v>
      </c>
    </row>
    <row r="133" spans="1:2">
      <c r="A133" s="3">
        <v>24077</v>
      </c>
      <c r="B133" s="7">
        <v>101.5236</v>
      </c>
    </row>
    <row r="134" spans="1:2">
      <c r="A134" s="3">
        <v>24108</v>
      </c>
      <c r="B134" s="7">
        <v>101.64409999999999</v>
      </c>
    </row>
    <row r="135" spans="1:2">
      <c r="A135" s="3">
        <v>24139</v>
      </c>
      <c r="B135" s="7">
        <v>101.67319999999999</v>
      </c>
    </row>
    <row r="136" spans="1:2">
      <c r="A136" s="3">
        <v>24167</v>
      </c>
      <c r="B136" s="7">
        <v>101.5878</v>
      </c>
    </row>
    <row r="137" spans="1:2">
      <c r="A137" s="3">
        <v>24198</v>
      </c>
      <c r="B137" s="7">
        <v>101.3903</v>
      </c>
    </row>
    <row r="138" spans="1:2">
      <c r="A138" s="3">
        <v>24228</v>
      </c>
      <c r="B138" s="7">
        <v>101.1033</v>
      </c>
    </row>
    <row r="139" spans="1:2">
      <c r="A139" s="3">
        <v>24259</v>
      </c>
      <c r="B139" s="7">
        <v>100.782</v>
      </c>
    </row>
    <row r="140" spans="1:2">
      <c r="A140" s="3">
        <v>24289</v>
      </c>
      <c r="B140" s="7">
        <v>100.4533</v>
      </c>
    </row>
    <row r="141" spans="1:2">
      <c r="A141" s="3">
        <v>24320</v>
      </c>
      <c r="B141" s="7">
        <v>100.1348</v>
      </c>
    </row>
    <row r="142" spans="1:2">
      <c r="A142" s="3">
        <v>24351</v>
      </c>
      <c r="B142" s="7">
        <v>99.830849999999998</v>
      </c>
    </row>
    <row r="143" spans="1:2">
      <c r="A143" s="3">
        <v>24381</v>
      </c>
      <c r="B143" s="7">
        <v>99.536410000000004</v>
      </c>
    </row>
    <row r="144" spans="1:2">
      <c r="A144" s="3">
        <v>24412</v>
      </c>
      <c r="B144" s="7">
        <v>99.263229999999993</v>
      </c>
    </row>
    <row r="145" spans="1:2">
      <c r="A145" s="3">
        <v>24442</v>
      </c>
      <c r="B145" s="7">
        <v>99.029830000000004</v>
      </c>
    </row>
    <row r="146" spans="1:2">
      <c r="A146" s="3">
        <v>24473</v>
      </c>
      <c r="B146" s="7">
        <v>98.858720000000005</v>
      </c>
    </row>
    <row r="147" spans="1:2">
      <c r="A147" s="3">
        <v>24504</v>
      </c>
      <c r="B147" s="7">
        <v>98.766069999999999</v>
      </c>
    </row>
    <row r="148" spans="1:2">
      <c r="A148" s="3">
        <v>24532</v>
      </c>
      <c r="B148" s="7">
        <v>98.779640000000001</v>
      </c>
    </row>
    <row r="149" spans="1:2">
      <c r="A149" s="3">
        <v>24563</v>
      </c>
      <c r="B149" s="7">
        <v>98.902979999999999</v>
      </c>
    </row>
    <row r="150" spans="1:2">
      <c r="A150" s="3">
        <v>24593</v>
      </c>
      <c r="B150" s="7">
        <v>99.123909999999995</v>
      </c>
    </row>
    <row r="151" spans="1:2">
      <c r="A151" s="3">
        <v>24624</v>
      </c>
      <c r="B151" s="7">
        <v>99.40025</v>
      </c>
    </row>
    <row r="152" spans="1:2">
      <c r="A152" s="3">
        <v>24654</v>
      </c>
      <c r="B152" s="7">
        <v>99.696510000000004</v>
      </c>
    </row>
    <row r="153" spans="1:2">
      <c r="A153" s="3">
        <v>24685</v>
      </c>
      <c r="B153" s="7">
        <v>99.982240000000004</v>
      </c>
    </row>
    <row r="154" spans="1:2">
      <c r="A154" s="3">
        <v>24716</v>
      </c>
      <c r="B154" s="7">
        <v>100.22839999999999</v>
      </c>
    </row>
    <row r="155" spans="1:2">
      <c r="A155" s="3">
        <v>24746</v>
      </c>
      <c r="B155" s="7">
        <v>100.42440000000001</v>
      </c>
    </row>
    <row r="156" spans="1:2">
      <c r="A156" s="3">
        <v>24777</v>
      </c>
      <c r="B156" s="7">
        <v>100.56619999999999</v>
      </c>
    </row>
    <row r="157" spans="1:2">
      <c r="A157" s="3">
        <v>24807</v>
      </c>
      <c r="B157" s="7">
        <v>100.65519999999999</v>
      </c>
    </row>
    <row r="158" spans="1:2">
      <c r="A158" s="3">
        <v>24838</v>
      </c>
      <c r="B158" s="7">
        <v>100.68810000000001</v>
      </c>
    </row>
    <row r="159" spans="1:2">
      <c r="A159" s="3">
        <v>24869</v>
      </c>
      <c r="B159" s="7">
        <v>100.6923</v>
      </c>
    </row>
    <row r="160" spans="1:2">
      <c r="A160" s="3">
        <v>24898</v>
      </c>
      <c r="B160" s="7">
        <v>100.68640000000001</v>
      </c>
    </row>
    <row r="161" spans="1:2">
      <c r="A161" s="3">
        <v>24929</v>
      </c>
      <c r="B161" s="7">
        <v>100.6806</v>
      </c>
    </row>
    <row r="162" spans="1:2">
      <c r="A162" s="3">
        <v>24959</v>
      </c>
      <c r="B162" s="7">
        <v>100.6819</v>
      </c>
    </row>
    <row r="163" spans="1:2">
      <c r="A163" s="3">
        <v>24990</v>
      </c>
      <c r="B163" s="7">
        <v>100.7034</v>
      </c>
    </row>
    <row r="164" spans="1:2">
      <c r="A164" s="3">
        <v>25020</v>
      </c>
      <c r="B164" s="7">
        <v>100.75749999999999</v>
      </c>
    </row>
    <row r="165" spans="1:2">
      <c r="A165" s="3">
        <v>25051</v>
      </c>
      <c r="B165" s="7">
        <v>100.855</v>
      </c>
    </row>
    <row r="166" spans="1:2">
      <c r="A166" s="3">
        <v>25082</v>
      </c>
      <c r="B166" s="7">
        <v>100.9957</v>
      </c>
    </row>
    <row r="167" spans="1:2">
      <c r="A167" s="3">
        <v>25112</v>
      </c>
      <c r="B167" s="7">
        <v>101.13590000000001</v>
      </c>
    </row>
    <row r="168" spans="1:2">
      <c r="A168" s="3">
        <v>25143</v>
      </c>
      <c r="B168" s="7">
        <v>101.224</v>
      </c>
    </row>
    <row r="169" spans="1:2">
      <c r="A169" s="3">
        <v>25173</v>
      </c>
      <c r="B169" s="7">
        <v>101.24169999999999</v>
      </c>
    </row>
    <row r="170" spans="1:2">
      <c r="A170" s="3">
        <v>25204</v>
      </c>
      <c r="B170" s="7">
        <v>101.1935</v>
      </c>
    </row>
    <row r="171" spans="1:2">
      <c r="A171" s="3">
        <v>25235</v>
      </c>
      <c r="B171" s="7">
        <v>101.08669999999999</v>
      </c>
    </row>
    <row r="172" spans="1:2">
      <c r="A172" s="3">
        <v>25263</v>
      </c>
      <c r="B172" s="7">
        <v>100.9302</v>
      </c>
    </row>
    <row r="173" spans="1:2">
      <c r="A173" s="3">
        <v>25294</v>
      </c>
      <c r="B173" s="7">
        <v>100.72490000000001</v>
      </c>
    </row>
    <row r="174" spans="1:2">
      <c r="A174" s="3">
        <v>25324</v>
      </c>
      <c r="B174" s="7">
        <v>100.4757</v>
      </c>
    </row>
    <row r="175" spans="1:2">
      <c r="A175" s="3">
        <v>25355</v>
      </c>
      <c r="B175" s="7">
        <v>100.22320000000001</v>
      </c>
    </row>
    <row r="176" spans="1:2">
      <c r="A176" s="3">
        <v>25385</v>
      </c>
      <c r="B176" s="7">
        <v>99.999409999999997</v>
      </c>
    </row>
    <row r="177" spans="1:2">
      <c r="A177" s="3">
        <v>25416</v>
      </c>
      <c r="B177" s="7">
        <v>99.812839999999994</v>
      </c>
    </row>
    <row r="178" spans="1:2">
      <c r="A178" s="3">
        <v>25447</v>
      </c>
      <c r="B178" s="7">
        <v>99.642700000000005</v>
      </c>
    </row>
    <row r="179" spans="1:2">
      <c r="A179" s="3">
        <v>25477</v>
      </c>
      <c r="B179" s="7">
        <v>99.457589999999996</v>
      </c>
    </row>
    <row r="180" spans="1:2">
      <c r="A180" s="3">
        <v>25508</v>
      </c>
      <c r="B180" s="7">
        <v>99.239919999999998</v>
      </c>
    </row>
    <row r="181" spans="1:2">
      <c r="A181" s="3">
        <v>25538</v>
      </c>
      <c r="B181" s="7">
        <v>98.985919999999993</v>
      </c>
    </row>
    <row r="182" spans="1:2">
      <c r="A182" s="3">
        <v>25569</v>
      </c>
      <c r="B182" s="7">
        <v>98.703239999999994</v>
      </c>
    </row>
    <row r="183" spans="1:2">
      <c r="A183" s="3">
        <v>25600</v>
      </c>
      <c r="B183" s="7">
        <v>98.422979999999995</v>
      </c>
    </row>
    <row r="184" spans="1:2">
      <c r="A184" s="3">
        <v>25628</v>
      </c>
      <c r="B184" s="7">
        <v>98.172420000000002</v>
      </c>
    </row>
    <row r="185" spans="1:2">
      <c r="A185" s="3">
        <v>25659</v>
      </c>
      <c r="B185" s="7">
        <v>97.975340000000003</v>
      </c>
    </row>
    <row r="186" spans="1:2">
      <c r="A186" s="3">
        <v>25689</v>
      </c>
      <c r="B186" s="7">
        <v>97.857879999999994</v>
      </c>
    </row>
    <row r="187" spans="1:2">
      <c r="A187" s="3">
        <v>25720</v>
      </c>
      <c r="B187" s="7">
        <v>97.812529999999995</v>
      </c>
    </row>
    <row r="188" spans="1:2">
      <c r="A188" s="3">
        <v>25750</v>
      </c>
      <c r="B188" s="7">
        <v>97.813059999999993</v>
      </c>
    </row>
    <row r="189" spans="1:2">
      <c r="A189" s="3">
        <v>25781</v>
      </c>
      <c r="B189" s="7">
        <v>97.85154</v>
      </c>
    </row>
    <row r="190" spans="1:2">
      <c r="A190" s="3">
        <v>25812</v>
      </c>
      <c r="B190" s="7">
        <v>97.944280000000006</v>
      </c>
    </row>
    <row r="191" spans="1:2">
      <c r="A191" s="3">
        <v>25842</v>
      </c>
      <c r="B191" s="7">
        <v>98.120469999999997</v>
      </c>
    </row>
    <row r="192" spans="1:2">
      <c r="A192" s="3">
        <v>25873</v>
      </c>
      <c r="B192" s="7">
        <v>98.414339999999996</v>
      </c>
    </row>
    <row r="193" spans="1:2">
      <c r="A193" s="3">
        <v>25903</v>
      </c>
      <c r="B193" s="7">
        <v>98.818160000000006</v>
      </c>
    </row>
    <row r="194" spans="1:2">
      <c r="A194" s="3">
        <v>25934</v>
      </c>
      <c r="B194" s="7">
        <v>99.257959999999997</v>
      </c>
    </row>
    <row r="195" spans="1:2">
      <c r="A195" s="3">
        <v>25965</v>
      </c>
      <c r="B195" s="7">
        <v>99.650570000000002</v>
      </c>
    </row>
    <row r="196" spans="1:2">
      <c r="A196" s="3">
        <v>25993</v>
      </c>
      <c r="B196" s="7">
        <v>99.943700000000007</v>
      </c>
    </row>
    <row r="197" spans="1:2">
      <c r="A197" s="3">
        <v>26024</v>
      </c>
      <c r="B197" s="7">
        <v>100.13420000000001</v>
      </c>
    </row>
    <row r="198" spans="1:2">
      <c r="A198" s="3">
        <v>26054</v>
      </c>
      <c r="B198" s="7">
        <v>100.2317</v>
      </c>
    </row>
    <row r="199" spans="1:2">
      <c r="A199" s="3">
        <v>26085</v>
      </c>
      <c r="B199" s="7">
        <v>100.2655</v>
      </c>
    </row>
    <row r="200" spans="1:2">
      <c r="A200" s="3">
        <v>26115</v>
      </c>
      <c r="B200" s="7">
        <v>100.2726</v>
      </c>
    </row>
    <row r="201" spans="1:2">
      <c r="A201" s="3">
        <v>26146</v>
      </c>
      <c r="B201" s="7">
        <v>100.29300000000001</v>
      </c>
    </row>
    <row r="202" spans="1:2">
      <c r="A202" s="3">
        <v>26177</v>
      </c>
      <c r="B202" s="7">
        <v>100.3683</v>
      </c>
    </row>
    <row r="203" spans="1:2">
      <c r="A203" s="3">
        <v>26207</v>
      </c>
      <c r="B203" s="7">
        <v>100.5288</v>
      </c>
    </row>
    <row r="204" spans="1:2">
      <c r="A204" s="3">
        <v>26238</v>
      </c>
      <c r="B204" s="7">
        <v>100.78660000000001</v>
      </c>
    </row>
    <row r="205" spans="1:2">
      <c r="A205" s="3">
        <v>26268</v>
      </c>
      <c r="B205" s="7">
        <v>101.12479999999999</v>
      </c>
    </row>
    <row r="206" spans="1:2">
      <c r="A206" s="3">
        <v>26299</v>
      </c>
      <c r="B206" s="7">
        <v>101.479</v>
      </c>
    </row>
    <row r="207" spans="1:2">
      <c r="A207" s="3">
        <v>26330</v>
      </c>
      <c r="B207" s="7">
        <v>101.7954</v>
      </c>
    </row>
    <row r="208" spans="1:2">
      <c r="A208" s="3">
        <v>26359</v>
      </c>
      <c r="B208" s="7">
        <v>102.0431</v>
      </c>
    </row>
    <row r="209" spans="1:2">
      <c r="A209" s="3">
        <v>26390</v>
      </c>
      <c r="B209" s="7">
        <v>102.2257</v>
      </c>
    </row>
    <row r="210" spans="1:2">
      <c r="A210" s="3">
        <v>26420</v>
      </c>
      <c r="B210" s="7">
        <v>102.3657</v>
      </c>
    </row>
    <row r="211" spans="1:2">
      <c r="A211" s="3">
        <v>26451</v>
      </c>
      <c r="B211" s="7">
        <v>102.4893</v>
      </c>
    </row>
    <row r="212" spans="1:2">
      <c r="A212" s="3">
        <v>26481</v>
      </c>
      <c r="B212" s="7">
        <v>102.6292</v>
      </c>
    </row>
    <row r="213" spans="1:2">
      <c r="A213" s="3">
        <v>26512</v>
      </c>
      <c r="B213" s="7">
        <v>102.80670000000001</v>
      </c>
    </row>
    <row r="214" spans="1:2">
      <c r="A214" s="3">
        <v>26543</v>
      </c>
      <c r="B214" s="7">
        <v>103.00279999999999</v>
      </c>
    </row>
    <row r="215" spans="1:2">
      <c r="A215" s="3">
        <v>26573</v>
      </c>
      <c r="B215" s="7">
        <v>103.1865</v>
      </c>
    </row>
    <row r="216" spans="1:2">
      <c r="A216" s="3">
        <v>26604</v>
      </c>
      <c r="B216" s="7">
        <v>103.3331</v>
      </c>
    </row>
    <row r="217" spans="1:2">
      <c r="A217" s="3">
        <v>26634</v>
      </c>
      <c r="B217" s="7">
        <v>103.4109</v>
      </c>
    </row>
    <row r="218" spans="1:2">
      <c r="A218" s="3">
        <v>26665</v>
      </c>
      <c r="B218" s="7">
        <v>103.39830000000001</v>
      </c>
    </row>
    <row r="219" spans="1:2">
      <c r="A219" s="3">
        <v>26696</v>
      </c>
      <c r="B219" s="7">
        <v>103.2861</v>
      </c>
    </row>
    <row r="220" spans="1:2">
      <c r="A220" s="3">
        <v>26724</v>
      </c>
      <c r="B220" s="7">
        <v>103.0714</v>
      </c>
    </row>
    <row r="221" spans="1:2">
      <c r="A221" s="3">
        <v>26755</v>
      </c>
      <c r="B221" s="7">
        <v>102.77030000000001</v>
      </c>
    </row>
    <row r="222" spans="1:2">
      <c r="A222" s="3">
        <v>26785</v>
      </c>
      <c r="B222" s="7">
        <v>102.41719999999999</v>
      </c>
    </row>
    <row r="223" spans="1:2">
      <c r="A223" s="3">
        <v>26816</v>
      </c>
      <c r="B223" s="7">
        <v>102.05500000000001</v>
      </c>
    </row>
    <row r="224" spans="1:2">
      <c r="A224" s="3">
        <v>26846</v>
      </c>
      <c r="B224" s="7">
        <v>101.7179</v>
      </c>
    </row>
    <row r="225" spans="1:2">
      <c r="A225" s="3">
        <v>26877</v>
      </c>
      <c r="B225" s="7">
        <v>101.42659999999999</v>
      </c>
    </row>
    <row r="226" spans="1:2">
      <c r="A226" s="3">
        <v>26908</v>
      </c>
      <c r="B226" s="7">
        <v>101.19450000000001</v>
      </c>
    </row>
    <row r="227" spans="1:2">
      <c r="A227" s="3">
        <v>26938</v>
      </c>
      <c r="B227" s="7">
        <v>101.00660000000001</v>
      </c>
    </row>
    <row r="228" spans="1:2">
      <c r="A228" s="3">
        <v>26969</v>
      </c>
      <c r="B228" s="7">
        <v>100.82210000000001</v>
      </c>
    </row>
    <row r="229" spans="1:2">
      <c r="A229" s="3">
        <v>26999</v>
      </c>
      <c r="B229" s="7">
        <v>100.62520000000001</v>
      </c>
    </row>
    <row r="230" spans="1:2">
      <c r="A230" s="3">
        <v>27030</v>
      </c>
      <c r="B230" s="7">
        <v>100.4248</v>
      </c>
    </row>
    <row r="231" spans="1:2">
      <c r="A231" s="3">
        <v>27061</v>
      </c>
      <c r="B231" s="7">
        <v>100.19710000000001</v>
      </c>
    </row>
    <row r="232" spans="1:2">
      <c r="A232" s="3">
        <v>27089</v>
      </c>
      <c r="B232" s="7">
        <v>99.923310000000001</v>
      </c>
    </row>
    <row r="233" spans="1:2">
      <c r="A233" s="3">
        <v>27120</v>
      </c>
      <c r="B233" s="7">
        <v>99.587969999999999</v>
      </c>
    </row>
    <row r="234" spans="1:2">
      <c r="A234" s="3">
        <v>27150</v>
      </c>
      <c r="B234" s="7">
        <v>99.197590000000005</v>
      </c>
    </row>
    <row r="235" spans="1:2">
      <c r="A235" s="3">
        <v>27181</v>
      </c>
      <c r="B235" s="7">
        <v>98.763559999999998</v>
      </c>
    </row>
    <row r="236" spans="1:2">
      <c r="A236" s="3">
        <v>27211</v>
      </c>
      <c r="B236" s="7">
        <v>98.297880000000006</v>
      </c>
    </row>
    <row r="237" spans="1:2">
      <c r="A237" s="3">
        <v>27242</v>
      </c>
      <c r="B237" s="7">
        <v>97.803489999999996</v>
      </c>
    </row>
    <row r="238" spans="1:2">
      <c r="A238" s="3">
        <v>27273</v>
      </c>
      <c r="B238" s="7">
        <v>97.290279999999996</v>
      </c>
    </row>
    <row r="239" spans="1:2">
      <c r="A239" s="3">
        <v>27303</v>
      </c>
      <c r="B239" s="7">
        <v>96.806989999999999</v>
      </c>
    </row>
    <row r="240" spans="1:2">
      <c r="A240" s="3">
        <v>27334</v>
      </c>
      <c r="B240" s="7">
        <v>96.397220000000004</v>
      </c>
    </row>
    <row r="241" spans="1:2">
      <c r="A241" s="3">
        <v>27364</v>
      </c>
      <c r="B241" s="7">
        <v>96.121729999999999</v>
      </c>
    </row>
    <row r="242" spans="1:2">
      <c r="A242" s="3">
        <v>27395</v>
      </c>
      <c r="B242" s="7">
        <v>96.035219999999995</v>
      </c>
    </row>
    <row r="243" spans="1:2">
      <c r="A243" s="3">
        <v>27426</v>
      </c>
      <c r="B243" s="7">
        <v>96.128780000000006</v>
      </c>
    </row>
    <row r="244" spans="1:2">
      <c r="A244" s="3">
        <v>27454</v>
      </c>
      <c r="B244" s="7">
        <v>96.373999999999995</v>
      </c>
    </row>
    <row r="245" spans="1:2">
      <c r="A245" s="3">
        <v>27485</v>
      </c>
      <c r="B245" s="7">
        <v>96.740300000000005</v>
      </c>
    </row>
    <row r="246" spans="1:2">
      <c r="A246" s="3">
        <v>27515</v>
      </c>
      <c r="B246" s="7">
        <v>97.170069999999996</v>
      </c>
    </row>
    <row r="247" spans="1:2">
      <c r="A247" s="3">
        <v>27546</v>
      </c>
      <c r="B247" s="7">
        <v>97.622470000000007</v>
      </c>
    </row>
    <row r="248" spans="1:2">
      <c r="A248" s="3">
        <v>27576</v>
      </c>
      <c r="B248" s="7">
        <v>98.069829999999996</v>
      </c>
    </row>
    <row r="249" spans="1:2">
      <c r="A249" s="3">
        <v>27607</v>
      </c>
      <c r="B249" s="7">
        <v>98.489310000000003</v>
      </c>
    </row>
    <row r="250" spans="1:2">
      <c r="A250" s="3">
        <v>27638</v>
      </c>
      <c r="B250" s="7">
        <v>98.878699999999995</v>
      </c>
    </row>
    <row r="251" spans="1:2">
      <c r="A251" s="3">
        <v>27668</v>
      </c>
      <c r="B251" s="7">
        <v>99.248279999999994</v>
      </c>
    </row>
    <row r="252" spans="1:2">
      <c r="A252" s="3">
        <v>27699</v>
      </c>
      <c r="B252" s="7">
        <v>99.6096</v>
      </c>
    </row>
    <row r="253" spans="1:2">
      <c r="A253" s="3">
        <v>27729</v>
      </c>
      <c r="B253" s="7">
        <v>99.969459999999998</v>
      </c>
    </row>
    <row r="254" spans="1:2">
      <c r="A254" s="3">
        <v>27760</v>
      </c>
      <c r="B254" s="7">
        <v>100.3134</v>
      </c>
    </row>
    <row r="255" spans="1:2">
      <c r="A255" s="3">
        <v>27791</v>
      </c>
      <c r="B255" s="7">
        <v>100.60299999999999</v>
      </c>
    </row>
    <row r="256" spans="1:2">
      <c r="A256" s="3">
        <v>27820</v>
      </c>
      <c r="B256" s="7">
        <v>100.809</v>
      </c>
    </row>
    <row r="257" spans="1:2">
      <c r="A257" s="3">
        <v>27851</v>
      </c>
      <c r="B257" s="7">
        <v>100.9324</v>
      </c>
    </row>
    <row r="258" spans="1:2">
      <c r="A258" s="3">
        <v>27881</v>
      </c>
      <c r="B258" s="7">
        <v>100.9854</v>
      </c>
    </row>
    <row r="259" spans="1:2">
      <c r="A259" s="3">
        <v>27912</v>
      </c>
      <c r="B259" s="7">
        <v>100.9924</v>
      </c>
    </row>
    <row r="260" spans="1:2">
      <c r="A260" s="3">
        <v>27942</v>
      </c>
      <c r="B260" s="7">
        <v>100.9748</v>
      </c>
    </row>
    <row r="261" spans="1:2">
      <c r="A261" s="3">
        <v>27973</v>
      </c>
      <c r="B261" s="7">
        <v>100.9474</v>
      </c>
    </row>
    <row r="262" spans="1:2">
      <c r="A262" s="3">
        <v>28004</v>
      </c>
      <c r="B262" s="7">
        <v>100.9362</v>
      </c>
    </row>
    <row r="263" spans="1:2">
      <c r="A263" s="3">
        <v>28034</v>
      </c>
      <c r="B263" s="7">
        <v>100.9624</v>
      </c>
    </row>
    <row r="264" spans="1:2">
      <c r="A264" s="3">
        <v>28065</v>
      </c>
      <c r="B264" s="7">
        <v>101.04770000000001</v>
      </c>
    </row>
    <row r="265" spans="1:2">
      <c r="A265" s="3">
        <v>28095</v>
      </c>
      <c r="B265" s="7">
        <v>101.1862</v>
      </c>
    </row>
    <row r="266" spans="1:2">
      <c r="A266" s="3">
        <v>28126</v>
      </c>
      <c r="B266" s="7">
        <v>101.3507</v>
      </c>
    </row>
    <row r="267" spans="1:2">
      <c r="A267" s="3">
        <v>28157</v>
      </c>
      <c r="B267" s="7">
        <v>101.5198</v>
      </c>
    </row>
    <row r="268" spans="1:2">
      <c r="A268" s="3">
        <v>28185</v>
      </c>
      <c r="B268" s="7">
        <v>101.6686</v>
      </c>
    </row>
    <row r="269" spans="1:2">
      <c r="A269" s="3">
        <v>28216</v>
      </c>
      <c r="B269" s="7">
        <v>101.7679</v>
      </c>
    </row>
    <row r="270" spans="1:2">
      <c r="A270" s="3">
        <v>28246</v>
      </c>
      <c r="B270" s="7">
        <v>101.8113</v>
      </c>
    </row>
    <row r="271" spans="1:2">
      <c r="A271" s="3">
        <v>28277</v>
      </c>
      <c r="B271" s="7">
        <v>101.7991</v>
      </c>
    </row>
    <row r="272" spans="1:2">
      <c r="A272" s="3">
        <v>28307</v>
      </c>
      <c r="B272" s="7">
        <v>101.7422</v>
      </c>
    </row>
    <row r="273" spans="1:2">
      <c r="A273" s="3">
        <v>28338</v>
      </c>
      <c r="B273" s="7">
        <v>101.6596</v>
      </c>
    </row>
    <row r="274" spans="1:2">
      <c r="A274" s="3">
        <v>28369</v>
      </c>
      <c r="B274" s="7">
        <v>101.5761</v>
      </c>
    </row>
    <row r="275" spans="1:2">
      <c r="A275" s="3">
        <v>28399</v>
      </c>
      <c r="B275" s="7">
        <v>101.5061</v>
      </c>
    </row>
    <row r="276" spans="1:2">
      <c r="A276" s="3">
        <v>28430</v>
      </c>
      <c r="B276" s="7">
        <v>101.4508</v>
      </c>
    </row>
    <row r="277" spans="1:2">
      <c r="A277" s="3">
        <v>28460</v>
      </c>
      <c r="B277" s="7">
        <v>101.41549999999999</v>
      </c>
    </row>
    <row r="278" spans="1:2">
      <c r="A278" s="3">
        <v>28491</v>
      </c>
      <c r="B278" s="7">
        <v>101.41070000000001</v>
      </c>
    </row>
    <row r="279" spans="1:2">
      <c r="A279" s="3">
        <v>28522</v>
      </c>
      <c r="B279" s="7">
        <v>101.4465</v>
      </c>
    </row>
    <row r="280" spans="1:2">
      <c r="A280" s="3">
        <v>28550</v>
      </c>
      <c r="B280" s="7">
        <v>101.5522</v>
      </c>
    </row>
    <row r="281" spans="1:2">
      <c r="A281" s="3">
        <v>28581</v>
      </c>
      <c r="B281" s="7">
        <v>101.7013</v>
      </c>
    </row>
    <row r="282" spans="1:2">
      <c r="A282" s="3">
        <v>28611</v>
      </c>
      <c r="B282" s="7">
        <v>101.85209999999999</v>
      </c>
    </row>
    <row r="283" spans="1:2">
      <c r="A283" s="3">
        <v>28642</v>
      </c>
      <c r="B283" s="7">
        <v>101.9661</v>
      </c>
    </row>
    <row r="284" spans="1:2">
      <c r="A284" s="3">
        <v>28672</v>
      </c>
      <c r="B284" s="7">
        <v>102.0217</v>
      </c>
    </row>
    <row r="285" spans="1:2">
      <c r="A285" s="3">
        <v>28703</v>
      </c>
      <c r="B285" s="7">
        <v>102.0104</v>
      </c>
    </row>
    <row r="286" spans="1:2">
      <c r="A286" s="3">
        <v>28734</v>
      </c>
      <c r="B286" s="7">
        <v>101.93429999999999</v>
      </c>
    </row>
    <row r="287" spans="1:2">
      <c r="A287" s="3">
        <v>28764</v>
      </c>
      <c r="B287" s="7">
        <v>101.7997</v>
      </c>
    </row>
    <row r="288" spans="1:2">
      <c r="A288" s="3">
        <v>28795</v>
      </c>
      <c r="B288" s="7">
        <v>101.62609999999999</v>
      </c>
    </row>
    <row r="289" spans="1:2">
      <c r="A289" s="3">
        <v>28825</v>
      </c>
      <c r="B289" s="7">
        <v>101.4461</v>
      </c>
    </row>
    <row r="290" spans="1:2">
      <c r="A290" s="3">
        <v>28856</v>
      </c>
      <c r="B290" s="7">
        <v>101.28660000000001</v>
      </c>
    </row>
    <row r="291" spans="1:2">
      <c r="A291" s="3">
        <v>28887</v>
      </c>
      <c r="B291" s="7">
        <v>101.1317</v>
      </c>
    </row>
    <row r="292" spans="1:2">
      <c r="A292" s="3">
        <v>28915</v>
      </c>
      <c r="B292" s="7">
        <v>100.95350000000001</v>
      </c>
    </row>
    <row r="293" spans="1:2">
      <c r="A293" s="3">
        <v>28946</v>
      </c>
      <c r="B293" s="7">
        <v>100.73950000000001</v>
      </c>
    </row>
    <row r="294" spans="1:2">
      <c r="A294" s="3">
        <v>28976</v>
      </c>
      <c r="B294" s="7">
        <v>100.5063</v>
      </c>
    </row>
    <row r="295" spans="1:2">
      <c r="A295" s="3">
        <v>29007</v>
      </c>
      <c r="B295" s="7">
        <v>100.2645</v>
      </c>
    </row>
    <row r="296" spans="1:2">
      <c r="A296" s="3">
        <v>29037</v>
      </c>
      <c r="B296" s="7">
        <v>100.0258</v>
      </c>
    </row>
    <row r="297" spans="1:2">
      <c r="A297" s="3">
        <v>29068</v>
      </c>
      <c r="B297" s="7">
        <v>99.800669999999997</v>
      </c>
    </row>
    <row r="298" spans="1:2">
      <c r="A298" s="3">
        <v>29099</v>
      </c>
      <c r="B298" s="7">
        <v>99.580699999999993</v>
      </c>
    </row>
    <row r="299" spans="1:2">
      <c r="A299" s="3">
        <v>29129</v>
      </c>
      <c r="B299" s="7">
        <v>99.347859999999997</v>
      </c>
    </row>
    <row r="300" spans="1:2">
      <c r="A300" s="3">
        <v>29160</v>
      </c>
      <c r="B300" s="7">
        <v>99.099980000000002</v>
      </c>
    </row>
    <row r="301" spans="1:2">
      <c r="A301" s="3">
        <v>29190</v>
      </c>
      <c r="B301" s="7">
        <v>98.843119999999999</v>
      </c>
    </row>
    <row r="302" spans="1:2">
      <c r="A302" s="3">
        <v>29221</v>
      </c>
      <c r="B302" s="7">
        <v>98.578509999999994</v>
      </c>
    </row>
    <row r="303" spans="1:2">
      <c r="A303" s="3">
        <v>29252</v>
      </c>
      <c r="B303" s="7">
        <v>98.290859999999995</v>
      </c>
    </row>
    <row r="304" spans="1:2">
      <c r="A304" s="3">
        <v>29281</v>
      </c>
      <c r="B304" s="7">
        <v>98.016229999999993</v>
      </c>
    </row>
    <row r="305" spans="1:2">
      <c r="A305" s="3">
        <v>29312</v>
      </c>
      <c r="B305" s="7">
        <v>97.864329999999995</v>
      </c>
    </row>
    <row r="306" spans="1:2">
      <c r="A306" s="3">
        <v>29342</v>
      </c>
      <c r="B306" s="7">
        <v>97.917429999999996</v>
      </c>
    </row>
    <row r="307" spans="1:2">
      <c r="A307" s="3">
        <v>29373</v>
      </c>
      <c r="B307" s="7">
        <v>98.20581</v>
      </c>
    </row>
    <row r="308" spans="1:2">
      <c r="A308" s="3">
        <v>29403</v>
      </c>
      <c r="B308" s="7">
        <v>98.665649999999999</v>
      </c>
    </row>
    <row r="309" spans="1:2">
      <c r="A309" s="3">
        <v>29434</v>
      </c>
      <c r="B309" s="7">
        <v>99.18262</v>
      </c>
    </row>
    <row r="310" spans="1:2">
      <c r="A310" s="3">
        <v>29465</v>
      </c>
      <c r="B310" s="7">
        <v>99.633899999999997</v>
      </c>
    </row>
    <row r="311" spans="1:2">
      <c r="A311" s="3">
        <v>29495</v>
      </c>
      <c r="B311" s="7">
        <v>99.930499999999995</v>
      </c>
    </row>
    <row r="312" spans="1:2">
      <c r="A312" s="3">
        <v>29526</v>
      </c>
      <c r="B312" s="7">
        <v>100.0492</v>
      </c>
    </row>
    <row r="313" spans="1:2">
      <c r="A313" s="3">
        <v>29556</v>
      </c>
      <c r="B313" s="7">
        <v>100.03060000000001</v>
      </c>
    </row>
    <row r="314" spans="1:2">
      <c r="A314" s="3">
        <v>29587</v>
      </c>
      <c r="B314" s="7">
        <v>99.943029999999993</v>
      </c>
    </row>
    <row r="315" spans="1:2">
      <c r="A315" s="3">
        <v>29618</v>
      </c>
      <c r="B315" s="7">
        <v>99.832800000000006</v>
      </c>
    </row>
    <row r="316" spans="1:2">
      <c r="A316" s="3">
        <v>29646</v>
      </c>
      <c r="B316" s="7">
        <v>99.722440000000006</v>
      </c>
    </row>
    <row r="317" spans="1:2">
      <c r="A317" s="3">
        <v>29677</v>
      </c>
      <c r="B317" s="7">
        <v>99.58408</v>
      </c>
    </row>
    <row r="318" spans="1:2">
      <c r="A318" s="3">
        <v>29707</v>
      </c>
      <c r="B318" s="7">
        <v>99.391350000000003</v>
      </c>
    </row>
    <row r="319" spans="1:2">
      <c r="A319" s="3">
        <v>29738</v>
      </c>
      <c r="B319" s="7">
        <v>99.158029999999997</v>
      </c>
    </row>
    <row r="320" spans="1:2">
      <c r="A320" s="3">
        <v>29768</v>
      </c>
      <c r="B320" s="7">
        <v>98.914569999999998</v>
      </c>
    </row>
    <row r="321" spans="1:2">
      <c r="A321" s="3">
        <v>29799</v>
      </c>
      <c r="B321" s="7">
        <v>98.66516</v>
      </c>
    </row>
    <row r="322" spans="1:2">
      <c r="A322" s="3">
        <v>29830</v>
      </c>
      <c r="B322" s="7">
        <v>98.390609999999995</v>
      </c>
    </row>
    <row r="323" spans="1:2">
      <c r="A323" s="3">
        <v>29860</v>
      </c>
      <c r="B323" s="7">
        <v>98.102469999999997</v>
      </c>
    </row>
    <row r="324" spans="1:2">
      <c r="A324" s="3">
        <v>29891</v>
      </c>
      <c r="B324" s="7">
        <v>97.81953</v>
      </c>
    </row>
    <row r="325" spans="1:2">
      <c r="A325" s="3">
        <v>29921</v>
      </c>
      <c r="B325" s="7">
        <v>97.563500000000005</v>
      </c>
    </row>
    <row r="326" spans="1:2">
      <c r="A326" s="3">
        <v>29952</v>
      </c>
      <c r="B326" s="7">
        <v>97.322590000000005</v>
      </c>
    </row>
    <row r="327" spans="1:2">
      <c r="A327" s="3">
        <v>29983</v>
      </c>
      <c r="B327" s="7">
        <v>97.079859999999996</v>
      </c>
    </row>
    <row r="328" spans="1:2">
      <c r="A328" s="3">
        <v>30011</v>
      </c>
      <c r="B328" s="7">
        <v>96.8613</v>
      </c>
    </row>
    <row r="329" spans="1:2">
      <c r="A329" s="3">
        <v>30042</v>
      </c>
      <c r="B329" s="7">
        <v>96.708910000000003</v>
      </c>
    </row>
    <row r="330" spans="1:2">
      <c r="A330" s="3">
        <v>30072</v>
      </c>
      <c r="B330" s="7">
        <v>96.637839999999997</v>
      </c>
    </row>
    <row r="331" spans="1:2">
      <c r="A331" s="3">
        <v>30103</v>
      </c>
      <c r="B331" s="7">
        <v>96.653829999999999</v>
      </c>
    </row>
    <row r="332" spans="1:2">
      <c r="A332" s="3">
        <v>30133</v>
      </c>
      <c r="B332" s="7">
        <v>96.746049999999997</v>
      </c>
    </row>
    <row r="333" spans="1:2">
      <c r="A333" s="3">
        <v>30164</v>
      </c>
      <c r="B333" s="7">
        <v>96.901949999999999</v>
      </c>
    </row>
    <row r="334" spans="1:2">
      <c r="A334" s="3">
        <v>30195</v>
      </c>
      <c r="B334" s="7">
        <v>97.125069999999994</v>
      </c>
    </row>
    <row r="335" spans="1:2">
      <c r="A335" s="3">
        <v>30225</v>
      </c>
      <c r="B335" s="7">
        <v>97.410240000000002</v>
      </c>
    </row>
    <row r="336" spans="1:2">
      <c r="A336" s="3">
        <v>30256</v>
      </c>
      <c r="B336" s="7">
        <v>97.767780000000002</v>
      </c>
    </row>
    <row r="337" spans="1:2">
      <c r="A337" s="3">
        <v>30286</v>
      </c>
      <c r="B337" s="7">
        <v>98.205500000000001</v>
      </c>
    </row>
    <row r="338" spans="1:2">
      <c r="A338" s="3">
        <v>30317</v>
      </c>
      <c r="B338" s="7">
        <v>98.711699999999993</v>
      </c>
    </row>
    <row r="339" spans="1:2">
      <c r="A339" s="3">
        <v>30348</v>
      </c>
      <c r="B339" s="7">
        <v>99.262140000000002</v>
      </c>
    </row>
    <row r="340" spans="1:2">
      <c r="A340" s="3">
        <v>30376</v>
      </c>
      <c r="B340" s="7">
        <v>99.829350000000005</v>
      </c>
    </row>
    <row r="341" spans="1:2">
      <c r="A341" s="3">
        <v>30407</v>
      </c>
      <c r="B341" s="7">
        <v>100.38339999999999</v>
      </c>
    </row>
    <row r="342" spans="1:2">
      <c r="A342" s="3">
        <v>30437</v>
      </c>
      <c r="B342" s="7">
        <v>100.8929</v>
      </c>
    </row>
    <row r="343" spans="1:2">
      <c r="A343" s="3">
        <v>30468</v>
      </c>
      <c r="B343" s="7">
        <v>101.3283</v>
      </c>
    </row>
    <row r="344" spans="1:2">
      <c r="A344" s="3">
        <v>30498</v>
      </c>
      <c r="B344" s="7">
        <v>101.6752</v>
      </c>
    </row>
    <row r="345" spans="1:2">
      <c r="A345" s="3">
        <v>30529</v>
      </c>
      <c r="B345" s="7">
        <v>101.9342</v>
      </c>
    </row>
    <row r="346" spans="1:2">
      <c r="A346" s="3">
        <v>30560</v>
      </c>
      <c r="B346" s="7">
        <v>102.12350000000001</v>
      </c>
    </row>
    <row r="347" spans="1:2">
      <c r="A347" s="3">
        <v>30590</v>
      </c>
      <c r="B347" s="7">
        <v>102.2503</v>
      </c>
    </row>
    <row r="348" spans="1:2">
      <c r="A348" s="3">
        <v>30621</v>
      </c>
      <c r="B348" s="7">
        <v>102.3197</v>
      </c>
    </row>
    <row r="349" spans="1:2">
      <c r="A349" s="3">
        <v>30651</v>
      </c>
      <c r="B349" s="7">
        <v>102.3335</v>
      </c>
    </row>
    <row r="350" spans="1:2">
      <c r="A350" s="3">
        <v>30682</v>
      </c>
      <c r="B350" s="7">
        <v>102.29519999999999</v>
      </c>
    </row>
    <row r="351" spans="1:2">
      <c r="A351" s="3">
        <v>30713</v>
      </c>
      <c r="B351" s="7">
        <v>102.19499999999999</v>
      </c>
    </row>
    <row r="352" spans="1:2">
      <c r="A352" s="3">
        <v>30742</v>
      </c>
      <c r="B352" s="7">
        <v>102.0264</v>
      </c>
    </row>
    <row r="353" spans="1:2">
      <c r="A353" s="3">
        <v>30773</v>
      </c>
      <c r="B353" s="7">
        <v>101.797</v>
      </c>
    </row>
    <row r="354" spans="1:2">
      <c r="A354" s="3">
        <v>30803</v>
      </c>
      <c r="B354" s="7">
        <v>101.5331</v>
      </c>
    </row>
    <row r="355" spans="1:2">
      <c r="A355" s="3">
        <v>30834</v>
      </c>
      <c r="B355" s="7">
        <v>101.2565</v>
      </c>
    </row>
    <row r="356" spans="1:2">
      <c r="A356" s="3">
        <v>30864</v>
      </c>
      <c r="B356" s="7">
        <v>100.9957</v>
      </c>
    </row>
    <row r="357" spans="1:2">
      <c r="A357" s="3">
        <v>30895</v>
      </c>
      <c r="B357" s="7">
        <v>100.7677</v>
      </c>
    </row>
    <row r="358" spans="1:2">
      <c r="A358" s="3">
        <v>30926</v>
      </c>
      <c r="B358" s="7">
        <v>100.5873</v>
      </c>
    </row>
    <row r="359" spans="1:2">
      <c r="A359" s="3">
        <v>30956</v>
      </c>
      <c r="B359" s="7">
        <v>100.4605</v>
      </c>
    </row>
    <row r="360" spans="1:2">
      <c r="A360" s="3">
        <v>30987</v>
      </c>
      <c r="B360" s="7">
        <v>100.37479999999999</v>
      </c>
    </row>
    <row r="361" spans="1:2">
      <c r="A361" s="3">
        <v>31017</v>
      </c>
      <c r="B361" s="7">
        <v>100.3112</v>
      </c>
    </row>
    <row r="362" spans="1:2">
      <c r="A362" s="3">
        <v>31048</v>
      </c>
      <c r="B362" s="7">
        <v>100.2619</v>
      </c>
    </row>
    <row r="363" spans="1:2">
      <c r="A363" s="3">
        <v>31079</v>
      </c>
      <c r="B363" s="7">
        <v>100.21559999999999</v>
      </c>
    </row>
    <row r="364" spans="1:2">
      <c r="A364" s="3">
        <v>31107</v>
      </c>
      <c r="B364" s="7">
        <v>100.17740000000001</v>
      </c>
    </row>
    <row r="365" spans="1:2">
      <c r="A365" s="3">
        <v>31138</v>
      </c>
      <c r="B365" s="7">
        <v>100.1464</v>
      </c>
    </row>
    <row r="366" spans="1:2">
      <c r="A366" s="3">
        <v>31168</v>
      </c>
      <c r="B366" s="7">
        <v>100.1191</v>
      </c>
    </row>
    <row r="367" spans="1:2">
      <c r="A367" s="3">
        <v>31199</v>
      </c>
      <c r="B367" s="7">
        <v>100.09569999999999</v>
      </c>
    </row>
    <row r="368" spans="1:2">
      <c r="A368" s="3">
        <v>31229</v>
      </c>
      <c r="B368" s="7">
        <v>100.0669</v>
      </c>
    </row>
    <row r="369" spans="1:2">
      <c r="A369" s="3">
        <v>31260</v>
      </c>
      <c r="B369" s="7">
        <v>100.041</v>
      </c>
    </row>
    <row r="370" spans="1:2">
      <c r="A370" s="3">
        <v>31291</v>
      </c>
      <c r="B370" s="7">
        <v>100.02249999999999</v>
      </c>
    </row>
    <row r="371" spans="1:2">
      <c r="A371" s="3">
        <v>31321</v>
      </c>
      <c r="B371" s="7">
        <v>100.0172</v>
      </c>
    </row>
    <row r="372" spans="1:2">
      <c r="A372" s="3">
        <v>31352</v>
      </c>
      <c r="B372" s="7">
        <v>100.0307</v>
      </c>
    </row>
    <row r="373" spans="1:2">
      <c r="A373" s="3">
        <v>31382</v>
      </c>
      <c r="B373" s="7">
        <v>100.05929999999999</v>
      </c>
    </row>
    <row r="374" spans="1:2">
      <c r="A374" s="3">
        <v>31413</v>
      </c>
      <c r="B374" s="7">
        <v>100.083</v>
      </c>
    </row>
    <row r="375" spans="1:2">
      <c r="A375" s="3">
        <v>31444</v>
      </c>
      <c r="B375" s="7">
        <v>100.09099999999999</v>
      </c>
    </row>
    <row r="376" spans="1:2">
      <c r="A376" s="3">
        <v>31472</v>
      </c>
      <c r="B376" s="7">
        <v>100.08410000000001</v>
      </c>
    </row>
    <row r="377" spans="1:2">
      <c r="A377" s="3">
        <v>31503</v>
      </c>
      <c r="B377" s="7">
        <v>100.07040000000001</v>
      </c>
    </row>
    <row r="378" spans="1:2">
      <c r="A378" s="3">
        <v>31533</v>
      </c>
      <c r="B378" s="7">
        <v>100.0543</v>
      </c>
    </row>
    <row r="379" spans="1:2">
      <c r="A379" s="3">
        <v>31564</v>
      </c>
      <c r="B379" s="7">
        <v>100.0257</v>
      </c>
    </row>
    <row r="380" spans="1:2">
      <c r="A380" s="3">
        <v>31594</v>
      </c>
      <c r="B380" s="7">
        <v>99.981459999999998</v>
      </c>
    </row>
    <row r="381" spans="1:2">
      <c r="A381" s="3">
        <v>31625</v>
      </c>
      <c r="B381" s="7">
        <v>99.935079999999999</v>
      </c>
    </row>
    <row r="382" spans="1:2">
      <c r="A382" s="3">
        <v>31656</v>
      </c>
      <c r="B382" s="7">
        <v>99.894900000000007</v>
      </c>
    </row>
    <row r="383" spans="1:2">
      <c r="A383" s="3">
        <v>31686</v>
      </c>
      <c r="B383" s="7">
        <v>99.870630000000006</v>
      </c>
    </row>
    <row r="384" spans="1:2">
      <c r="A384" s="3">
        <v>31717</v>
      </c>
      <c r="B384" s="7">
        <v>99.882509999999996</v>
      </c>
    </row>
    <row r="385" spans="1:2">
      <c r="A385" s="3">
        <v>31747</v>
      </c>
      <c r="B385" s="7">
        <v>99.954350000000005</v>
      </c>
    </row>
    <row r="386" spans="1:2">
      <c r="A386" s="3">
        <v>31778</v>
      </c>
      <c r="B386" s="7">
        <v>100.09529999999999</v>
      </c>
    </row>
    <row r="387" spans="1:2">
      <c r="A387" s="3">
        <v>31809</v>
      </c>
      <c r="B387" s="7">
        <v>100.28449999999999</v>
      </c>
    </row>
    <row r="388" spans="1:2">
      <c r="A388" s="3">
        <v>31837</v>
      </c>
      <c r="B388" s="7">
        <v>100.4816</v>
      </c>
    </row>
    <row r="389" spans="1:2">
      <c r="A389" s="3">
        <v>31868</v>
      </c>
      <c r="B389" s="7">
        <v>100.6614</v>
      </c>
    </row>
    <row r="390" spans="1:2">
      <c r="A390" s="3">
        <v>31898</v>
      </c>
      <c r="B390" s="7">
        <v>100.81</v>
      </c>
    </row>
    <row r="391" spans="1:2">
      <c r="A391" s="3">
        <v>31929</v>
      </c>
      <c r="B391" s="7">
        <v>100.9134</v>
      </c>
    </row>
    <row r="392" spans="1:2">
      <c r="A392" s="3">
        <v>31959</v>
      </c>
      <c r="B392" s="7">
        <v>100.9546</v>
      </c>
    </row>
    <row r="393" spans="1:2">
      <c r="A393" s="3">
        <v>31990</v>
      </c>
      <c r="B393" s="7">
        <v>100.9148</v>
      </c>
    </row>
    <row r="394" spans="1:2">
      <c r="A394" s="3">
        <v>32021</v>
      </c>
      <c r="B394" s="7">
        <v>100.79859999999999</v>
      </c>
    </row>
    <row r="395" spans="1:2">
      <c r="A395" s="3">
        <v>32051</v>
      </c>
      <c r="B395" s="7">
        <v>100.6331</v>
      </c>
    </row>
    <row r="396" spans="1:2">
      <c r="A396" s="3">
        <v>32082</v>
      </c>
      <c r="B396" s="7">
        <v>100.4654</v>
      </c>
    </row>
    <row r="397" spans="1:2">
      <c r="A397" s="3">
        <v>32112</v>
      </c>
      <c r="B397" s="7">
        <v>100.3484</v>
      </c>
    </row>
    <row r="398" spans="1:2">
      <c r="A398" s="3">
        <v>32143</v>
      </c>
      <c r="B398" s="7">
        <v>100.2884</v>
      </c>
    </row>
    <row r="399" spans="1:2">
      <c r="A399" s="3">
        <v>32174</v>
      </c>
      <c r="B399" s="7">
        <v>100.2777</v>
      </c>
    </row>
    <row r="400" spans="1:2">
      <c r="A400" s="3">
        <v>32203</v>
      </c>
      <c r="B400" s="7">
        <v>100.3057</v>
      </c>
    </row>
    <row r="401" spans="1:2">
      <c r="A401" s="3">
        <v>32234</v>
      </c>
      <c r="B401" s="7">
        <v>100.35939999999999</v>
      </c>
    </row>
    <row r="402" spans="1:2">
      <c r="A402" s="3">
        <v>32264</v>
      </c>
      <c r="B402" s="7">
        <v>100.4271</v>
      </c>
    </row>
    <row r="403" spans="1:2">
      <c r="A403" s="3">
        <v>32295</v>
      </c>
      <c r="B403" s="7">
        <v>100.48950000000001</v>
      </c>
    </row>
    <row r="404" spans="1:2">
      <c r="A404" s="3">
        <v>32325</v>
      </c>
      <c r="B404" s="7">
        <v>100.52719999999999</v>
      </c>
    </row>
    <row r="405" spans="1:2">
      <c r="A405" s="3">
        <v>32356</v>
      </c>
      <c r="B405" s="7">
        <v>100.5441</v>
      </c>
    </row>
    <row r="406" spans="1:2">
      <c r="A406" s="3">
        <v>32387</v>
      </c>
      <c r="B406" s="7">
        <v>100.5484</v>
      </c>
    </row>
    <row r="407" spans="1:2">
      <c r="A407" s="3">
        <v>32417</v>
      </c>
      <c r="B407" s="7">
        <v>100.5478</v>
      </c>
    </row>
    <row r="408" spans="1:2">
      <c r="A408" s="3">
        <v>32448</v>
      </c>
      <c r="B408" s="7">
        <v>100.5425</v>
      </c>
    </row>
    <row r="409" spans="1:2">
      <c r="A409" s="3">
        <v>32478</v>
      </c>
      <c r="B409" s="7">
        <v>100.5257</v>
      </c>
    </row>
    <row r="410" spans="1:2">
      <c r="A410" s="3">
        <v>32509</v>
      </c>
      <c r="B410" s="7">
        <v>100.477</v>
      </c>
    </row>
    <row r="411" spans="1:2">
      <c r="A411" s="3">
        <v>32540</v>
      </c>
      <c r="B411" s="7">
        <v>100.3802</v>
      </c>
    </row>
    <row r="412" spans="1:2">
      <c r="A412" s="3">
        <v>32568</v>
      </c>
      <c r="B412" s="7">
        <v>100.24169999999999</v>
      </c>
    </row>
    <row r="413" spans="1:2">
      <c r="A413" s="3">
        <v>32599</v>
      </c>
      <c r="B413" s="7">
        <v>100.0857</v>
      </c>
    </row>
    <row r="414" spans="1:2">
      <c r="A414" s="3">
        <v>32629</v>
      </c>
      <c r="B414" s="7">
        <v>99.935969999999998</v>
      </c>
    </row>
    <row r="415" spans="1:2">
      <c r="A415" s="3">
        <v>32660</v>
      </c>
      <c r="B415" s="7">
        <v>99.820040000000006</v>
      </c>
    </row>
    <row r="416" spans="1:2">
      <c r="A416" s="3">
        <v>32690</v>
      </c>
      <c r="B416" s="7">
        <v>99.748840000000001</v>
      </c>
    </row>
    <row r="417" spans="1:2">
      <c r="A417" s="3">
        <v>32721</v>
      </c>
      <c r="B417" s="7">
        <v>99.720799999999997</v>
      </c>
    </row>
    <row r="418" spans="1:2">
      <c r="A418" s="3">
        <v>32752</v>
      </c>
      <c r="B418" s="7">
        <v>99.722660000000005</v>
      </c>
    </row>
    <row r="419" spans="1:2">
      <c r="A419" s="3">
        <v>32782</v>
      </c>
      <c r="B419" s="7">
        <v>99.735150000000004</v>
      </c>
    </row>
    <row r="420" spans="1:2">
      <c r="A420" s="3">
        <v>32813</v>
      </c>
      <c r="B420" s="7">
        <v>99.756069999999994</v>
      </c>
    </row>
    <row r="421" spans="1:2">
      <c r="A421" s="3">
        <v>32843</v>
      </c>
      <c r="B421" s="7">
        <v>99.782880000000006</v>
      </c>
    </row>
    <row r="422" spans="1:2">
      <c r="A422" s="3">
        <v>32874</v>
      </c>
      <c r="B422" s="7">
        <v>99.813329999999993</v>
      </c>
    </row>
    <row r="423" spans="1:2">
      <c r="A423" s="3">
        <v>32905</v>
      </c>
      <c r="B423" s="7">
        <v>99.840490000000003</v>
      </c>
    </row>
    <row r="424" spans="1:2">
      <c r="A424" s="3">
        <v>32933</v>
      </c>
      <c r="B424" s="7">
        <v>99.839839999999995</v>
      </c>
    </row>
    <row r="425" spans="1:2">
      <c r="A425" s="3">
        <v>32964</v>
      </c>
      <c r="B425" s="7">
        <v>99.772319999999993</v>
      </c>
    </row>
    <row r="426" spans="1:2">
      <c r="A426" s="3">
        <v>32994</v>
      </c>
      <c r="B426" s="7">
        <v>99.618709999999993</v>
      </c>
    </row>
    <row r="427" spans="1:2">
      <c r="A427" s="3">
        <v>33025</v>
      </c>
      <c r="B427" s="7">
        <v>99.361270000000005</v>
      </c>
    </row>
    <row r="428" spans="1:2">
      <c r="A428" s="3">
        <v>33055</v>
      </c>
      <c r="B428" s="7">
        <v>99.005110000000002</v>
      </c>
    </row>
    <row r="429" spans="1:2">
      <c r="A429" s="3">
        <v>33086</v>
      </c>
      <c r="B429" s="7">
        <v>98.578289999999996</v>
      </c>
    </row>
    <row r="430" spans="1:2">
      <c r="A430" s="3">
        <v>33117</v>
      </c>
      <c r="B430" s="7">
        <v>98.146330000000006</v>
      </c>
    </row>
    <row r="431" spans="1:2">
      <c r="A431" s="3">
        <v>33147</v>
      </c>
      <c r="B431" s="7">
        <v>97.771410000000003</v>
      </c>
    </row>
    <row r="432" spans="1:2">
      <c r="A432" s="3">
        <v>33178</v>
      </c>
      <c r="B432" s="7">
        <v>97.512469999999993</v>
      </c>
    </row>
    <row r="433" spans="1:2">
      <c r="A433" s="3">
        <v>33208</v>
      </c>
      <c r="B433" s="7">
        <v>97.410200000000003</v>
      </c>
    </row>
    <row r="434" spans="1:2">
      <c r="A434" s="3">
        <v>33239</v>
      </c>
      <c r="B434" s="7">
        <v>97.464259999999996</v>
      </c>
    </row>
    <row r="435" spans="1:2">
      <c r="A435" s="3">
        <v>33270</v>
      </c>
      <c r="B435" s="7">
        <v>97.65934</v>
      </c>
    </row>
    <row r="436" spans="1:2">
      <c r="A436" s="3">
        <v>33298</v>
      </c>
      <c r="B436" s="7">
        <v>97.948660000000004</v>
      </c>
    </row>
    <row r="437" spans="1:2">
      <c r="A437" s="3">
        <v>33329</v>
      </c>
      <c r="B437" s="7">
        <v>98.277730000000005</v>
      </c>
    </row>
    <row r="438" spans="1:2">
      <c r="A438" s="3">
        <v>33359</v>
      </c>
      <c r="B438" s="7">
        <v>98.607969999999995</v>
      </c>
    </row>
    <row r="439" spans="1:2">
      <c r="A439" s="3">
        <v>33390</v>
      </c>
      <c r="B439" s="7">
        <v>98.909739999999999</v>
      </c>
    </row>
    <row r="440" spans="1:2">
      <c r="A440" s="3">
        <v>33420</v>
      </c>
      <c r="B440" s="7">
        <v>99.140709999999999</v>
      </c>
    </row>
    <row r="441" spans="1:2">
      <c r="A441" s="3">
        <v>33451</v>
      </c>
      <c r="B441" s="7">
        <v>99.266009999999994</v>
      </c>
    </row>
    <row r="442" spans="1:2">
      <c r="A442" s="3">
        <v>33482</v>
      </c>
      <c r="B442" s="7">
        <v>99.291529999999995</v>
      </c>
    </row>
    <row r="443" spans="1:2">
      <c r="A443" s="3">
        <v>33512</v>
      </c>
      <c r="B443" s="7">
        <v>99.246610000000004</v>
      </c>
    </row>
    <row r="444" spans="1:2">
      <c r="A444" s="3">
        <v>33543</v>
      </c>
      <c r="B444" s="7">
        <v>99.180109999999999</v>
      </c>
    </row>
    <row r="445" spans="1:2">
      <c r="A445" s="3">
        <v>33573</v>
      </c>
      <c r="B445" s="7">
        <v>99.149190000000004</v>
      </c>
    </row>
    <row r="446" spans="1:2">
      <c r="A446" s="3">
        <v>33604</v>
      </c>
      <c r="B446" s="7">
        <v>99.193889999999996</v>
      </c>
    </row>
    <row r="447" spans="1:2">
      <c r="A447" s="3">
        <v>33635</v>
      </c>
      <c r="B447" s="7">
        <v>99.306659999999994</v>
      </c>
    </row>
    <row r="448" spans="1:2">
      <c r="A448" s="3">
        <v>33664</v>
      </c>
      <c r="B448" s="7">
        <v>99.458849999999998</v>
      </c>
    </row>
    <row r="449" spans="1:2">
      <c r="A449" s="3">
        <v>33695</v>
      </c>
      <c r="B449" s="7">
        <v>99.596869999999996</v>
      </c>
    </row>
    <row r="450" spans="1:2">
      <c r="A450" s="3">
        <v>33725</v>
      </c>
      <c r="B450" s="7">
        <v>99.684389999999993</v>
      </c>
    </row>
    <row r="451" spans="1:2">
      <c r="A451" s="3">
        <v>33756</v>
      </c>
      <c r="B451" s="7">
        <v>99.710669999999993</v>
      </c>
    </row>
    <row r="452" spans="1:2">
      <c r="A452" s="3">
        <v>33786</v>
      </c>
      <c r="B452" s="7">
        <v>99.700959999999995</v>
      </c>
    </row>
    <row r="453" spans="1:2">
      <c r="A453" s="3">
        <v>33817</v>
      </c>
      <c r="B453" s="7">
        <v>99.691959999999995</v>
      </c>
    </row>
    <row r="454" spans="1:2">
      <c r="A454" s="3">
        <v>33848</v>
      </c>
      <c r="B454" s="7">
        <v>99.722269999999995</v>
      </c>
    </row>
    <row r="455" spans="1:2">
      <c r="A455" s="3">
        <v>33878</v>
      </c>
      <c r="B455" s="7">
        <v>99.813419999999994</v>
      </c>
    </row>
    <row r="456" spans="1:2">
      <c r="A456" s="3">
        <v>33909</v>
      </c>
      <c r="B456" s="7">
        <v>99.945269999999994</v>
      </c>
    </row>
    <row r="457" spans="1:2">
      <c r="A457" s="3">
        <v>33939</v>
      </c>
      <c r="B457" s="7">
        <v>100.0635</v>
      </c>
    </row>
    <row r="458" spans="1:2">
      <c r="A458" s="3">
        <v>33970</v>
      </c>
      <c r="B458" s="7">
        <v>100.1212</v>
      </c>
    </row>
    <row r="459" spans="1:2">
      <c r="A459" s="3">
        <v>34001</v>
      </c>
      <c r="B459" s="7">
        <v>100.1061</v>
      </c>
    </row>
    <row r="460" spans="1:2">
      <c r="A460" s="3">
        <v>34029</v>
      </c>
      <c r="B460" s="7">
        <v>100.02419999999999</v>
      </c>
    </row>
    <row r="461" spans="1:2">
      <c r="A461" s="3">
        <v>34060</v>
      </c>
      <c r="B461" s="7">
        <v>99.903480000000002</v>
      </c>
    </row>
    <row r="462" spans="1:2">
      <c r="A462" s="3">
        <v>34090</v>
      </c>
      <c r="B462" s="7">
        <v>99.763009999999994</v>
      </c>
    </row>
    <row r="463" spans="1:2">
      <c r="A463" s="3">
        <v>34121</v>
      </c>
      <c r="B463" s="7">
        <v>99.644810000000007</v>
      </c>
    </row>
    <row r="464" spans="1:2">
      <c r="A464" s="3">
        <v>34151</v>
      </c>
      <c r="B464" s="7">
        <v>99.58023</v>
      </c>
    </row>
    <row r="465" spans="1:2">
      <c r="A465" s="3">
        <v>34182</v>
      </c>
      <c r="B465" s="7">
        <v>99.592320000000001</v>
      </c>
    </row>
    <row r="466" spans="1:2">
      <c r="A466" s="3">
        <v>34213</v>
      </c>
      <c r="B466" s="7">
        <v>99.686400000000006</v>
      </c>
    </row>
    <row r="467" spans="1:2">
      <c r="A467" s="3">
        <v>34243</v>
      </c>
      <c r="B467" s="7">
        <v>99.85351</v>
      </c>
    </row>
    <row r="468" spans="1:2">
      <c r="A468" s="3">
        <v>34274</v>
      </c>
      <c r="B468" s="7">
        <v>100.0658</v>
      </c>
    </row>
    <row r="469" spans="1:2">
      <c r="A469" s="3">
        <v>34304</v>
      </c>
      <c r="B469" s="7">
        <v>100.3008</v>
      </c>
    </row>
    <row r="470" spans="1:2">
      <c r="A470" s="3">
        <v>34335</v>
      </c>
      <c r="B470" s="7">
        <v>100.521</v>
      </c>
    </row>
    <row r="471" spans="1:2">
      <c r="A471" s="3">
        <v>34366</v>
      </c>
      <c r="B471" s="7">
        <v>100.7007</v>
      </c>
    </row>
    <row r="472" spans="1:2">
      <c r="A472" s="3">
        <v>34394</v>
      </c>
      <c r="B472" s="7">
        <v>100.8355</v>
      </c>
    </row>
    <row r="473" spans="1:2">
      <c r="A473" s="3">
        <v>34425</v>
      </c>
      <c r="B473" s="7">
        <v>100.9213</v>
      </c>
    </row>
    <row r="474" spans="1:2">
      <c r="A474" s="3">
        <v>34455</v>
      </c>
      <c r="B474" s="7">
        <v>100.9601</v>
      </c>
    </row>
    <row r="475" spans="1:2">
      <c r="A475" s="3">
        <v>34486</v>
      </c>
      <c r="B475" s="7">
        <v>100.9571</v>
      </c>
    </row>
    <row r="476" spans="1:2">
      <c r="A476" s="3">
        <v>34516</v>
      </c>
      <c r="B476" s="7">
        <v>100.9255</v>
      </c>
    </row>
    <row r="477" spans="1:2">
      <c r="A477" s="3">
        <v>34547</v>
      </c>
      <c r="B477" s="7">
        <v>100.87869999999999</v>
      </c>
    </row>
    <row r="478" spans="1:2">
      <c r="A478" s="3">
        <v>34578</v>
      </c>
      <c r="B478" s="7">
        <v>100.818</v>
      </c>
    </row>
    <row r="479" spans="1:2">
      <c r="A479" s="3">
        <v>34608</v>
      </c>
      <c r="B479" s="7">
        <v>100.7366</v>
      </c>
    </row>
    <row r="480" spans="1:2">
      <c r="A480" s="3">
        <v>34639</v>
      </c>
      <c r="B480" s="7">
        <v>100.6139</v>
      </c>
    </row>
    <row r="481" spans="1:2">
      <c r="A481" s="3">
        <v>34669</v>
      </c>
      <c r="B481" s="7">
        <v>100.43989999999999</v>
      </c>
    </row>
    <row r="482" spans="1:2">
      <c r="A482" s="3">
        <v>34700</v>
      </c>
      <c r="B482" s="7">
        <v>100.2097</v>
      </c>
    </row>
    <row r="483" spans="1:2">
      <c r="A483" s="3">
        <v>34731</v>
      </c>
      <c r="B483" s="7">
        <v>99.925449999999998</v>
      </c>
    </row>
    <row r="484" spans="1:2">
      <c r="A484" s="3">
        <v>34759</v>
      </c>
      <c r="B484" s="7">
        <v>99.615009999999998</v>
      </c>
    </row>
    <row r="485" spans="1:2">
      <c r="A485" s="3">
        <v>34790</v>
      </c>
      <c r="B485" s="7">
        <v>99.326030000000003</v>
      </c>
    </row>
    <row r="486" spans="1:2">
      <c r="A486" s="3">
        <v>34820</v>
      </c>
      <c r="B486" s="7">
        <v>99.097790000000003</v>
      </c>
    </row>
    <row r="487" spans="1:2">
      <c r="A487" s="3">
        <v>34851</v>
      </c>
      <c r="B487" s="7">
        <v>98.945740000000001</v>
      </c>
    </row>
    <row r="488" spans="1:2">
      <c r="A488" s="3">
        <v>34881</v>
      </c>
      <c r="B488" s="7">
        <v>98.857929999999996</v>
      </c>
    </row>
    <row r="489" spans="1:2">
      <c r="A489" s="3">
        <v>34912</v>
      </c>
      <c r="B489" s="7">
        <v>98.803309999999996</v>
      </c>
    </row>
    <row r="490" spans="1:2">
      <c r="A490" s="3">
        <v>34943</v>
      </c>
      <c r="B490" s="7">
        <v>98.756180000000001</v>
      </c>
    </row>
    <row r="491" spans="1:2">
      <c r="A491" s="3">
        <v>34973</v>
      </c>
      <c r="B491" s="7">
        <v>98.716620000000006</v>
      </c>
    </row>
    <row r="492" spans="1:2">
      <c r="A492" s="3">
        <v>35004</v>
      </c>
      <c r="B492" s="7">
        <v>98.697839999999999</v>
      </c>
    </row>
    <row r="493" spans="1:2">
      <c r="A493" s="3">
        <v>35034</v>
      </c>
      <c r="B493" s="7">
        <v>98.713099999999997</v>
      </c>
    </row>
    <row r="494" spans="1:2">
      <c r="A494" s="3">
        <v>35065</v>
      </c>
      <c r="B494" s="7">
        <v>98.772909999999996</v>
      </c>
    </row>
    <row r="495" spans="1:2">
      <c r="A495" s="3">
        <v>35096</v>
      </c>
      <c r="B495" s="7">
        <v>98.883899999999997</v>
      </c>
    </row>
    <row r="496" spans="1:2">
      <c r="A496" s="3">
        <v>35125</v>
      </c>
      <c r="B496" s="7">
        <v>99.034999999999997</v>
      </c>
    </row>
    <row r="497" spans="1:2">
      <c r="A497" s="3">
        <v>35156</v>
      </c>
      <c r="B497" s="7">
        <v>99.194469999999995</v>
      </c>
    </row>
    <row r="498" spans="1:2">
      <c r="A498" s="3">
        <v>35186</v>
      </c>
      <c r="B498" s="7">
        <v>99.343699999999998</v>
      </c>
    </row>
    <row r="499" spans="1:2">
      <c r="A499" s="3">
        <v>35217</v>
      </c>
      <c r="B499" s="7">
        <v>99.464870000000005</v>
      </c>
    </row>
    <row r="500" spans="1:2">
      <c r="A500" s="3">
        <v>35247</v>
      </c>
      <c r="B500" s="7">
        <v>99.549580000000006</v>
      </c>
    </row>
    <row r="501" spans="1:2">
      <c r="A501" s="3">
        <v>35278</v>
      </c>
      <c r="B501" s="7">
        <v>99.616680000000002</v>
      </c>
    </row>
    <row r="502" spans="1:2">
      <c r="A502" s="3">
        <v>35309</v>
      </c>
      <c r="B502" s="7">
        <v>99.680499999999995</v>
      </c>
    </row>
    <row r="503" spans="1:2">
      <c r="A503" s="3">
        <v>35339</v>
      </c>
      <c r="B503" s="7">
        <v>99.745559999999998</v>
      </c>
    </row>
    <row r="504" spans="1:2">
      <c r="A504" s="3">
        <v>35370</v>
      </c>
      <c r="B504" s="7">
        <v>99.819419999999994</v>
      </c>
    </row>
    <row r="505" spans="1:2">
      <c r="A505" s="3">
        <v>35400</v>
      </c>
      <c r="B505" s="7">
        <v>99.898759999999996</v>
      </c>
    </row>
    <row r="506" spans="1:2">
      <c r="A506" s="3">
        <v>35431</v>
      </c>
      <c r="B506" s="7">
        <v>99.991770000000002</v>
      </c>
    </row>
    <row r="507" spans="1:2">
      <c r="A507" s="3">
        <v>35462</v>
      </c>
      <c r="B507" s="7">
        <v>100.10599999999999</v>
      </c>
    </row>
    <row r="508" spans="1:2">
      <c r="A508" s="3">
        <v>35490</v>
      </c>
      <c r="B508" s="7">
        <v>100.2291</v>
      </c>
    </row>
    <row r="509" spans="1:2">
      <c r="A509" s="3">
        <v>35521</v>
      </c>
      <c r="B509" s="7">
        <v>100.3569</v>
      </c>
    </row>
    <row r="510" spans="1:2">
      <c r="A510" s="3">
        <v>35551</v>
      </c>
      <c r="B510" s="7">
        <v>100.4846</v>
      </c>
    </row>
    <row r="511" spans="1:2">
      <c r="A511" s="3">
        <v>35582</v>
      </c>
      <c r="B511" s="7">
        <v>100.607</v>
      </c>
    </row>
    <row r="512" spans="1:2">
      <c r="A512" s="3">
        <v>35612</v>
      </c>
      <c r="B512" s="7">
        <v>100.71420000000001</v>
      </c>
    </row>
    <row r="513" spans="1:2">
      <c r="A513" s="3">
        <v>35643</v>
      </c>
      <c r="B513" s="7">
        <v>100.79130000000001</v>
      </c>
    </row>
    <row r="514" spans="1:2">
      <c r="A514" s="3">
        <v>35674</v>
      </c>
      <c r="B514" s="7">
        <v>100.843</v>
      </c>
    </row>
    <row r="515" spans="1:2">
      <c r="A515" s="3">
        <v>35704</v>
      </c>
      <c r="B515" s="7">
        <v>100.8702</v>
      </c>
    </row>
    <row r="516" spans="1:2">
      <c r="A516" s="3">
        <v>35735</v>
      </c>
      <c r="B516" s="7">
        <v>100.8681</v>
      </c>
    </row>
    <row r="517" spans="1:2">
      <c r="A517" s="3">
        <v>35765</v>
      </c>
      <c r="B517" s="7">
        <v>100.8357</v>
      </c>
    </row>
    <row r="518" spans="1:2">
      <c r="A518" s="3">
        <v>35796</v>
      </c>
      <c r="B518" s="7">
        <v>100.7889</v>
      </c>
    </row>
    <row r="519" spans="1:2">
      <c r="A519" s="3">
        <v>35827</v>
      </c>
      <c r="B519" s="7">
        <v>100.72790000000001</v>
      </c>
    </row>
    <row r="520" spans="1:2">
      <c r="A520" s="3">
        <v>35855</v>
      </c>
      <c r="B520" s="7">
        <v>100.63639999999999</v>
      </c>
    </row>
    <row r="521" spans="1:2">
      <c r="A521" s="3">
        <v>35886</v>
      </c>
      <c r="B521" s="7">
        <v>100.5117</v>
      </c>
    </row>
    <row r="522" spans="1:2">
      <c r="A522" s="3">
        <v>35916</v>
      </c>
      <c r="B522" s="7">
        <v>100.3554</v>
      </c>
    </row>
    <row r="523" spans="1:2">
      <c r="A523" s="3">
        <v>35947</v>
      </c>
      <c r="B523" s="7">
        <v>100.1778</v>
      </c>
    </row>
    <row r="524" spans="1:2">
      <c r="A524" s="3">
        <v>35977</v>
      </c>
      <c r="B524" s="7">
        <v>100.0065</v>
      </c>
    </row>
    <row r="525" spans="1:2">
      <c r="A525" s="3">
        <v>36008</v>
      </c>
      <c r="B525" s="7">
        <v>99.863370000000003</v>
      </c>
    </row>
    <row r="526" spans="1:2">
      <c r="A526" s="3">
        <v>36039</v>
      </c>
      <c r="B526" s="7">
        <v>99.777119999999996</v>
      </c>
    </row>
    <row r="527" spans="1:2">
      <c r="A527" s="3">
        <v>36069</v>
      </c>
      <c r="B527" s="7">
        <v>99.778760000000005</v>
      </c>
    </row>
    <row r="528" spans="1:2">
      <c r="A528" s="3">
        <v>36100</v>
      </c>
      <c r="B528" s="7">
        <v>99.871120000000005</v>
      </c>
    </row>
    <row r="529" spans="1:2">
      <c r="A529" s="3">
        <v>36130</v>
      </c>
      <c r="B529" s="7">
        <v>100.0213</v>
      </c>
    </row>
    <row r="530" spans="1:2">
      <c r="A530" s="3">
        <v>36161</v>
      </c>
      <c r="B530" s="7">
        <v>100.20650000000001</v>
      </c>
    </row>
    <row r="531" spans="1:2">
      <c r="A531" s="3">
        <v>36192</v>
      </c>
      <c r="B531" s="7">
        <v>100.395</v>
      </c>
    </row>
    <row r="532" spans="1:2">
      <c r="A532" s="3">
        <v>36220</v>
      </c>
      <c r="B532" s="7">
        <v>100.5647</v>
      </c>
    </row>
    <row r="533" spans="1:2">
      <c r="A533" s="3">
        <v>36251</v>
      </c>
      <c r="B533" s="7">
        <v>100.71339999999999</v>
      </c>
    </row>
    <row r="534" spans="1:2">
      <c r="A534" s="3">
        <v>36281</v>
      </c>
      <c r="B534" s="7">
        <v>100.8409</v>
      </c>
    </row>
    <row r="535" spans="1:2">
      <c r="A535" s="3">
        <v>36312</v>
      </c>
      <c r="B535" s="7">
        <v>100.9379</v>
      </c>
    </row>
    <row r="536" spans="1:2">
      <c r="A536" s="3">
        <v>36342</v>
      </c>
      <c r="B536" s="7">
        <v>101.0074</v>
      </c>
    </row>
    <row r="537" spans="1:2">
      <c r="A537" s="3">
        <v>36373</v>
      </c>
      <c r="B537" s="7">
        <v>101.0579</v>
      </c>
    </row>
    <row r="538" spans="1:2">
      <c r="A538" s="3">
        <v>36404</v>
      </c>
      <c r="B538" s="7">
        <v>101.1023</v>
      </c>
    </row>
    <row r="539" spans="1:2">
      <c r="A539" s="3">
        <v>36434</v>
      </c>
      <c r="B539" s="7">
        <v>101.148</v>
      </c>
    </row>
    <row r="540" spans="1:2">
      <c r="A540" s="3">
        <v>36465</v>
      </c>
      <c r="B540" s="7">
        <v>101.19540000000001</v>
      </c>
    </row>
    <row r="541" spans="1:2">
      <c r="A541" s="3">
        <v>36495</v>
      </c>
      <c r="B541" s="7">
        <v>101.22839999999999</v>
      </c>
    </row>
    <row r="542" spans="1:2">
      <c r="A542" s="3">
        <v>36526</v>
      </c>
      <c r="B542" s="7">
        <v>101.2235</v>
      </c>
    </row>
    <row r="543" spans="1:2">
      <c r="A543" s="3">
        <v>36557</v>
      </c>
      <c r="B543" s="7">
        <v>101.1658</v>
      </c>
    </row>
    <row r="544" spans="1:2">
      <c r="A544" s="3">
        <v>36586</v>
      </c>
      <c r="B544" s="7">
        <v>101.0802</v>
      </c>
    </row>
    <row r="545" spans="1:2">
      <c r="A545" s="3">
        <v>36617</v>
      </c>
      <c r="B545" s="7">
        <v>100.9746</v>
      </c>
    </row>
    <row r="546" spans="1:2">
      <c r="A546" s="3">
        <v>36647</v>
      </c>
      <c r="B546" s="7">
        <v>100.8442</v>
      </c>
    </row>
    <row r="547" spans="1:2">
      <c r="A547" s="3">
        <v>36678</v>
      </c>
      <c r="B547" s="7">
        <v>100.697</v>
      </c>
    </row>
    <row r="548" spans="1:2">
      <c r="A548" s="3">
        <v>36708</v>
      </c>
      <c r="B548" s="7">
        <v>100.53360000000001</v>
      </c>
    </row>
    <row r="549" spans="1:2">
      <c r="A549" s="3">
        <v>36739</v>
      </c>
      <c r="B549" s="7">
        <v>100.3411</v>
      </c>
    </row>
    <row r="550" spans="1:2">
      <c r="A550" s="3">
        <v>36770</v>
      </c>
      <c r="B550" s="7">
        <v>100.1168</v>
      </c>
    </row>
    <row r="551" spans="1:2">
      <c r="A551" s="3">
        <v>36800</v>
      </c>
      <c r="B551" s="7">
        <v>99.845749999999995</v>
      </c>
    </row>
    <row r="552" spans="1:2">
      <c r="A552" s="3">
        <v>36831</v>
      </c>
      <c r="B552" s="7">
        <v>99.537030000000001</v>
      </c>
    </row>
    <row r="553" spans="1:2">
      <c r="A553" s="3">
        <v>36861</v>
      </c>
      <c r="B553" s="7">
        <v>99.204279999999997</v>
      </c>
    </row>
    <row r="554" spans="1:2">
      <c r="A554" s="3">
        <v>36892</v>
      </c>
      <c r="B554" s="7">
        <v>98.900279999999995</v>
      </c>
    </row>
    <row r="555" spans="1:2">
      <c r="A555" s="3">
        <v>36923</v>
      </c>
      <c r="B555" s="7">
        <v>98.666870000000003</v>
      </c>
    </row>
    <row r="556" spans="1:2">
      <c r="A556" s="3">
        <v>36951</v>
      </c>
      <c r="B556" s="7">
        <v>98.51558</v>
      </c>
    </row>
    <row r="557" spans="1:2">
      <c r="A557" s="3">
        <v>36982</v>
      </c>
      <c r="B557" s="7">
        <v>98.438990000000004</v>
      </c>
    </row>
    <row r="558" spans="1:2">
      <c r="A558" s="3">
        <v>37012</v>
      </c>
      <c r="B558" s="7">
        <v>98.414590000000004</v>
      </c>
    </row>
    <row r="559" spans="1:2">
      <c r="A559" s="3">
        <v>37043</v>
      </c>
      <c r="B559" s="7">
        <v>98.393219999999999</v>
      </c>
    </row>
    <row r="560" spans="1:2">
      <c r="A560" s="3">
        <v>37073</v>
      </c>
      <c r="B560" s="7">
        <v>98.352779999999996</v>
      </c>
    </row>
    <row r="561" spans="1:2">
      <c r="A561" s="3">
        <v>37104</v>
      </c>
      <c r="B561" s="7">
        <v>98.29589</v>
      </c>
    </row>
    <row r="562" spans="1:2">
      <c r="A562" s="3">
        <v>37135</v>
      </c>
      <c r="B562" s="7">
        <v>98.25891</v>
      </c>
    </row>
    <row r="563" spans="1:2">
      <c r="A563" s="3">
        <v>37165</v>
      </c>
      <c r="B563" s="7">
        <v>98.304389999999998</v>
      </c>
    </row>
    <row r="564" spans="1:2">
      <c r="A564" s="3">
        <v>37196</v>
      </c>
      <c r="B564" s="7">
        <v>98.455560000000006</v>
      </c>
    </row>
    <row r="565" spans="1:2">
      <c r="A565" s="3">
        <v>37226</v>
      </c>
      <c r="B565" s="7">
        <v>98.693489999999997</v>
      </c>
    </row>
    <row r="566" spans="1:2">
      <c r="A566" s="3">
        <v>37257</v>
      </c>
      <c r="B566" s="7">
        <v>98.969200000000001</v>
      </c>
    </row>
    <row r="567" spans="1:2">
      <c r="A567" s="3">
        <v>37288</v>
      </c>
      <c r="B567" s="7">
        <v>99.230760000000004</v>
      </c>
    </row>
    <row r="568" spans="1:2">
      <c r="A568" s="3">
        <v>37316</v>
      </c>
      <c r="B568" s="7">
        <v>99.427639999999997</v>
      </c>
    </row>
    <row r="569" spans="1:2">
      <c r="A569" s="3">
        <v>37347</v>
      </c>
      <c r="B569" s="7">
        <v>99.509799999999998</v>
      </c>
    </row>
    <row r="570" spans="1:2">
      <c r="A570" s="3">
        <v>37377</v>
      </c>
      <c r="B570" s="7">
        <v>99.459379999999996</v>
      </c>
    </row>
    <row r="571" spans="1:2">
      <c r="A571" s="3">
        <v>37408</v>
      </c>
      <c r="B571" s="7">
        <v>99.284139999999994</v>
      </c>
    </row>
    <row r="572" spans="1:2">
      <c r="A572" s="3">
        <v>37438</v>
      </c>
      <c r="B572" s="7">
        <v>99.031289999999998</v>
      </c>
    </row>
    <row r="573" spans="1:2">
      <c r="A573" s="3">
        <v>37469</v>
      </c>
      <c r="B573" s="7">
        <v>98.761039999999994</v>
      </c>
    </row>
    <row r="574" spans="1:2">
      <c r="A574" s="3">
        <v>37500</v>
      </c>
      <c r="B574" s="7">
        <v>98.51003</v>
      </c>
    </row>
    <row r="575" spans="1:2">
      <c r="A575" s="3">
        <v>37530</v>
      </c>
      <c r="B575" s="7">
        <v>98.31223</v>
      </c>
    </row>
    <row r="576" spans="1:2">
      <c r="A576" s="3">
        <v>37561</v>
      </c>
      <c r="B576" s="7">
        <v>98.181290000000004</v>
      </c>
    </row>
    <row r="577" spans="1:2">
      <c r="A577" s="3">
        <v>37591</v>
      </c>
      <c r="B577" s="7">
        <v>98.093199999999996</v>
      </c>
    </row>
    <row r="578" spans="1:2">
      <c r="A578" s="3">
        <v>37622</v>
      </c>
      <c r="B578" s="7">
        <v>98.028829999999999</v>
      </c>
    </row>
    <row r="579" spans="1:2">
      <c r="A579" s="3">
        <v>37653</v>
      </c>
      <c r="B579" s="7">
        <v>97.997839999999997</v>
      </c>
    </row>
    <row r="580" spans="1:2">
      <c r="A580" s="3">
        <v>37681</v>
      </c>
      <c r="B580" s="7">
        <v>98.029110000000003</v>
      </c>
    </row>
    <row r="581" spans="1:2">
      <c r="A581" s="3">
        <v>37712</v>
      </c>
      <c r="B581" s="7">
        <v>98.147099999999995</v>
      </c>
    </row>
    <row r="582" spans="1:2">
      <c r="A582" s="3">
        <v>37742</v>
      </c>
      <c r="B582" s="7">
        <v>98.346950000000007</v>
      </c>
    </row>
    <row r="583" spans="1:2">
      <c r="A583" s="3">
        <v>37773</v>
      </c>
      <c r="B583" s="7">
        <v>98.604759999999999</v>
      </c>
    </row>
    <row r="584" spans="1:2">
      <c r="A584" s="3">
        <v>37803</v>
      </c>
      <c r="B584" s="7">
        <v>98.907619999999994</v>
      </c>
    </row>
    <row r="585" spans="1:2">
      <c r="A585" s="3">
        <v>37834</v>
      </c>
      <c r="B585" s="7">
        <v>99.245800000000003</v>
      </c>
    </row>
    <row r="586" spans="1:2">
      <c r="A586" s="3">
        <v>37865</v>
      </c>
      <c r="B586" s="7">
        <v>99.608689999999996</v>
      </c>
    </row>
    <row r="587" spans="1:2">
      <c r="A587" s="3">
        <v>37895</v>
      </c>
      <c r="B587" s="7">
        <v>99.976960000000005</v>
      </c>
    </row>
    <row r="588" spans="1:2">
      <c r="A588" s="3">
        <v>37926</v>
      </c>
      <c r="B588" s="7">
        <v>100.3207</v>
      </c>
    </row>
    <row r="589" spans="1:2">
      <c r="A589" s="3">
        <v>37956</v>
      </c>
      <c r="B589" s="7">
        <v>100.6097</v>
      </c>
    </row>
    <row r="590" spans="1:2">
      <c r="A590" s="3">
        <v>37987</v>
      </c>
      <c r="B590" s="7">
        <v>100.82810000000001</v>
      </c>
    </row>
    <row r="591" spans="1:2">
      <c r="A591" s="3">
        <v>38018</v>
      </c>
      <c r="B591" s="7">
        <v>100.959</v>
      </c>
    </row>
    <row r="592" spans="1:2">
      <c r="A592" s="3">
        <v>38047</v>
      </c>
      <c r="B592" s="7">
        <v>101.0171</v>
      </c>
    </row>
    <row r="593" spans="1:2">
      <c r="A593" s="3">
        <v>38078</v>
      </c>
      <c r="B593" s="7">
        <v>101.0155</v>
      </c>
    </row>
    <row r="594" spans="1:2">
      <c r="A594" s="3">
        <v>38108</v>
      </c>
      <c r="B594" s="7">
        <v>100.9738</v>
      </c>
    </row>
    <row r="595" spans="1:2">
      <c r="A595" s="3">
        <v>38139</v>
      </c>
      <c r="B595" s="7">
        <v>100.901</v>
      </c>
    </row>
    <row r="596" spans="1:2">
      <c r="A596" s="3">
        <v>38169</v>
      </c>
      <c r="B596" s="7">
        <v>100.8032</v>
      </c>
    </row>
    <row r="597" spans="1:2">
      <c r="A597" s="3">
        <v>38200</v>
      </c>
      <c r="B597" s="7">
        <v>100.69499999999999</v>
      </c>
    </row>
    <row r="598" spans="1:2">
      <c r="A598" s="3">
        <v>38231</v>
      </c>
      <c r="B598" s="7">
        <v>100.60080000000001</v>
      </c>
    </row>
    <row r="599" spans="1:2">
      <c r="A599" s="3">
        <v>38261</v>
      </c>
      <c r="B599" s="7">
        <v>100.53700000000001</v>
      </c>
    </row>
    <row r="600" spans="1:2">
      <c r="A600" s="3">
        <v>38292</v>
      </c>
      <c r="B600" s="7">
        <v>100.51130000000001</v>
      </c>
    </row>
    <row r="601" spans="1:2">
      <c r="A601" s="3">
        <v>38322</v>
      </c>
      <c r="B601" s="7">
        <v>100.4995</v>
      </c>
    </row>
    <row r="602" spans="1:2">
      <c r="A602" s="3">
        <v>38353</v>
      </c>
      <c r="B602" s="7">
        <v>100.4692</v>
      </c>
    </row>
    <row r="603" spans="1:2">
      <c r="A603" s="3">
        <v>38384</v>
      </c>
      <c r="B603" s="7">
        <v>100.41419999999999</v>
      </c>
    </row>
    <row r="604" spans="1:2">
      <c r="A604" s="3">
        <v>38412</v>
      </c>
      <c r="B604" s="7">
        <v>100.3446</v>
      </c>
    </row>
    <row r="605" spans="1:2">
      <c r="A605" s="3">
        <v>38443</v>
      </c>
      <c r="B605" s="7">
        <v>100.2931</v>
      </c>
    </row>
    <row r="606" spans="1:2">
      <c r="A606" s="3">
        <v>38473</v>
      </c>
      <c r="B606" s="7">
        <v>100.28270000000001</v>
      </c>
    </row>
    <row r="607" spans="1:2">
      <c r="A607" s="3">
        <v>38504</v>
      </c>
      <c r="B607" s="7">
        <v>100.3113</v>
      </c>
    </row>
    <row r="608" spans="1:2">
      <c r="A608" s="3">
        <v>38534</v>
      </c>
      <c r="B608" s="7">
        <v>100.3567</v>
      </c>
    </row>
    <row r="609" spans="1:2">
      <c r="A609" s="3">
        <v>38565</v>
      </c>
      <c r="B609" s="7">
        <v>100.4218</v>
      </c>
    </row>
    <row r="610" spans="1:2">
      <c r="A610" s="3">
        <v>38596</v>
      </c>
      <c r="B610" s="7">
        <v>100.5187</v>
      </c>
    </row>
    <row r="611" spans="1:2">
      <c r="A611" s="3">
        <v>38626</v>
      </c>
      <c r="B611" s="7">
        <v>100.6568</v>
      </c>
    </row>
    <row r="612" spans="1:2">
      <c r="A612" s="3">
        <v>38657</v>
      </c>
      <c r="B612" s="7">
        <v>100.82250000000001</v>
      </c>
    </row>
    <row r="613" spans="1:2">
      <c r="A613" s="3">
        <v>38687</v>
      </c>
      <c r="B613" s="7">
        <v>100.9799</v>
      </c>
    </row>
    <row r="614" spans="1:2">
      <c r="A614" s="3">
        <v>38718</v>
      </c>
      <c r="B614" s="7">
        <v>101.101</v>
      </c>
    </row>
    <row r="615" spans="1:2">
      <c r="A615" s="3">
        <v>38749</v>
      </c>
      <c r="B615" s="7">
        <v>101.1772</v>
      </c>
    </row>
    <row r="616" spans="1:2">
      <c r="A616" s="3">
        <v>38777</v>
      </c>
      <c r="B616" s="7">
        <v>101.2034</v>
      </c>
    </row>
    <row r="617" spans="1:2">
      <c r="A617" s="3">
        <v>38808</v>
      </c>
      <c r="B617" s="7">
        <v>101.1768</v>
      </c>
    </row>
    <row r="618" spans="1:2">
      <c r="A618" s="3">
        <v>38838</v>
      </c>
      <c r="B618" s="7">
        <v>101.1195</v>
      </c>
    </row>
    <row r="619" spans="1:2">
      <c r="A619" s="3">
        <v>38869</v>
      </c>
      <c r="B619" s="7">
        <v>101.0672</v>
      </c>
    </row>
    <row r="620" spans="1:2">
      <c r="A620" s="3">
        <v>38899</v>
      </c>
      <c r="B620" s="7">
        <v>101.0372</v>
      </c>
    </row>
    <row r="621" spans="1:2">
      <c r="A621" s="3">
        <v>38930</v>
      </c>
      <c r="B621" s="7">
        <v>101.0487</v>
      </c>
    </row>
    <row r="622" spans="1:2">
      <c r="A622" s="3">
        <v>38961</v>
      </c>
      <c r="B622" s="7">
        <v>101.1075</v>
      </c>
    </row>
    <row r="623" spans="1:2">
      <c r="A623" s="3">
        <v>38991</v>
      </c>
      <c r="B623" s="7">
        <v>101.1949</v>
      </c>
    </row>
    <row r="624" spans="1:2">
      <c r="A624" s="3">
        <v>39022</v>
      </c>
      <c r="B624" s="7">
        <v>101.2988</v>
      </c>
    </row>
    <row r="625" spans="1:2">
      <c r="A625" s="3">
        <v>39052</v>
      </c>
      <c r="B625" s="7">
        <v>101.41</v>
      </c>
    </row>
    <row r="626" spans="1:2">
      <c r="A626" s="3">
        <v>39083</v>
      </c>
      <c r="B626" s="7">
        <v>101.5179</v>
      </c>
    </row>
    <row r="627" spans="1:2">
      <c r="A627" s="3">
        <v>39114</v>
      </c>
      <c r="B627" s="7">
        <v>101.6232</v>
      </c>
    </row>
    <row r="628" spans="1:2">
      <c r="A628" s="3">
        <v>39142</v>
      </c>
      <c r="B628" s="7">
        <v>101.7319</v>
      </c>
    </row>
    <row r="629" spans="1:2">
      <c r="A629" s="3">
        <v>39173</v>
      </c>
      <c r="B629" s="7">
        <v>101.8351</v>
      </c>
    </row>
    <row r="630" spans="1:2">
      <c r="A630" s="3">
        <v>39203</v>
      </c>
      <c r="B630" s="7">
        <v>101.9135</v>
      </c>
    </row>
    <row r="631" spans="1:2">
      <c r="A631" s="3">
        <v>39234</v>
      </c>
      <c r="B631" s="7">
        <v>101.9542</v>
      </c>
    </row>
    <row r="632" spans="1:2">
      <c r="A632" s="3">
        <v>39264</v>
      </c>
      <c r="B632" s="7">
        <v>101.9427</v>
      </c>
    </row>
    <row r="633" spans="1:2">
      <c r="A633" s="3">
        <v>39295</v>
      </c>
      <c r="B633" s="7">
        <v>101.876</v>
      </c>
    </row>
    <row r="634" spans="1:2">
      <c r="A634" s="3">
        <v>39326</v>
      </c>
      <c r="B634" s="7">
        <v>101.779</v>
      </c>
    </row>
    <row r="635" spans="1:2">
      <c r="A635" s="3">
        <v>39356</v>
      </c>
      <c r="B635" s="7">
        <v>101.67019999999999</v>
      </c>
    </row>
    <row r="636" spans="1:2">
      <c r="A636" s="3">
        <v>39387</v>
      </c>
      <c r="B636" s="7">
        <v>101.5545</v>
      </c>
    </row>
    <row r="637" spans="1:2">
      <c r="A637" s="3">
        <v>39417</v>
      </c>
      <c r="B637" s="7">
        <v>101.4426</v>
      </c>
    </row>
    <row r="638" spans="1:2">
      <c r="A638" s="3">
        <v>39448</v>
      </c>
      <c r="B638" s="7">
        <v>101.3258</v>
      </c>
    </row>
    <row r="639" spans="1:2">
      <c r="A639" s="3">
        <v>39479</v>
      </c>
      <c r="B639" s="7">
        <v>101.1931</v>
      </c>
    </row>
    <row r="640" spans="1:2">
      <c r="A640" s="3">
        <v>39508</v>
      </c>
      <c r="B640" s="7">
        <v>101.0466</v>
      </c>
    </row>
    <row r="641" spans="1:2">
      <c r="A641" s="3">
        <v>39539</v>
      </c>
      <c r="B641" s="7">
        <v>100.8642</v>
      </c>
    </row>
    <row r="642" spans="1:2">
      <c r="A642" s="3">
        <v>39569</v>
      </c>
      <c r="B642" s="7">
        <v>100.6157</v>
      </c>
    </row>
    <row r="643" spans="1:2">
      <c r="A643" s="3">
        <v>39600</v>
      </c>
      <c r="B643" s="7">
        <v>100.26649999999999</v>
      </c>
    </row>
    <row r="644" spans="1:2">
      <c r="A644" s="3">
        <v>39630</v>
      </c>
      <c r="B644" s="7">
        <v>99.785669999999996</v>
      </c>
    </row>
    <row r="645" spans="1:2">
      <c r="A645" s="3">
        <v>39661</v>
      </c>
      <c r="B645" s="7">
        <v>99.160160000000005</v>
      </c>
    </row>
    <row r="646" spans="1:2">
      <c r="A646" s="3">
        <v>39692</v>
      </c>
      <c r="B646" s="7">
        <v>98.402910000000006</v>
      </c>
    </row>
    <row r="647" spans="1:2">
      <c r="A647" s="3">
        <v>39722</v>
      </c>
      <c r="B647" s="7">
        <v>97.570419999999999</v>
      </c>
    </row>
    <row r="648" spans="1:2">
      <c r="A648" s="3">
        <v>39753</v>
      </c>
      <c r="B648" s="7">
        <v>96.773340000000005</v>
      </c>
    </row>
    <row r="649" spans="1:2">
      <c r="A649" s="3">
        <v>39783</v>
      </c>
      <c r="B649" s="7">
        <v>96.102509999999995</v>
      </c>
    </row>
    <row r="650" spans="1:2">
      <c r="A650" s="3">
        <v>39814</v>
      </c>
      <c r="B650" s="7">
        <v>95.615499999999997</v>
      </c>
    </row>
    <row r="651" spans="1:2">
      <c r="A651" s="3">
        <v>39845</v>
      </c>
      <c r="B651" s="7">
        <v>95.3459</v>
      </c>
    </row>
    <row r="652" spans="1:2">
      <c r="A652" s="3">
        <v>39873</v>
      </c>
      <c r="B652" s="7">
        <v>95.309389999999993</v>
      </c>
    </row>
    <row r="653" spans="1:2">
      <c r="A653" s="3">
        <v>39904</v>
      </c>
      <c r="B653" s="7">
        <v>95.496480000000005</v>
      </c>
    </row>
    <row r="654" spans="1:2">
      <c r="A654" s="3">
        <v>39934</v>
      </c>
      <c r="B654" s="7">
        <v>95.845309999999998</v>
      </c>
    </row>
    <row r="655" spans="1:2">
      <c r="A655" s="3">
        <v>39965</v>
      </c>
      <c r="B655" s="7">
        <v>96.291849999999997</v>
      </c>
    </row>
    <row r="656" spans="1:2">
      <c r="A656" s="3">
        <v>39995</v>
      </c>
      <c r="B656" s="7">
        <v>96.779989999999998</v>
      </c>
    </row>
    <row r="657" spans="1:2">
      <c r="A657" s="3">
        <v>40026</v>
      </c>
      <c r="B657" s="7">
        <v>97.27346</v>
      </c>
    </row>
    <row r="658" spans="1:2">
      <c r="A658" s="3">
        <v>40057</v>
      </c>
      <c r="B658" s="7">
        <v>97.745720000000006</v>
      </c>
    </row>
    <row r="659" spans="1:2">
      <c r="A659" s="3">
        <v>40087</v>
      </c>
      <c r="B659" s="7">
        <v>98.182850000000002</v>
      </c>
    </row>
    <row r="660" spans="1:2">
      <c r="A660" s="3">
        <v>40118</v>
      </c>
      <c r="B660" s="7">
        <v>98.584500000000006</v>
      </c>
    </row>
    <row r="661" spans="1:2">
      <c r="A661" s="3">
        <v>40148</v>
      </c>
      <c r="B661" s="7">
        <v>98.953680000000006</v>
      </c>
    </row>
    <row r="662" spans="1:2">
      <c r="A662" s="3">
        <v>40179</v>
      </c>
      <c r="B662" s="7">
        <v>99.27216</v>
      </c>
    </row>
    <row r="663" spans="1:2">
      <c r="A663" s="3">
        <v>40210</v>
      </c>
      <c r="B663" s="7">
        <v>99.508309999999994</v>
      </c>
    </row>
    <row r="664" spans="1:2">
      <c r="A664" s="3">
        <v>40238</v>
      </c>
      <c r="B664" s="7">
        <v>99.665660000000003</v>
      </c>
    </row>
    <row r="665" spans="1:2">
      <c r="A665" s="3">
        <v>40269</v>
      </c>
      <c r="B665" s="7">
        <v>99.729209999999995</v>
      </c>
    </row>
    <row r="666" spans="1:2">
      <c r="A666" s="3">
        <v>40299</v>
      </c>
      <c r="B666" s="7">
        <v>99.708309999999997</v>
      </c>
    </row>
    <row r="667" spans="1:2">
      <c r="A667" s="3">
        <v>40330</v>
      </c>
      <c r="B667" s="7">
        <v>99.638639999999995</v>
      </c>
    </row>
    <row r="668" spans="1:2">
      <c r="A668" s="3">
        <v>40360</v>
      </c>
      <c r="B668" s="7">
        <v>99.578509999999994</v>
      </c>
    </row>
    <row r="669" spans="1:2">
      <c r="A669" s="3">
        <v>40391</v>
      </c>
      <c r="B669" s="7">
        <v>99.573189999999997</v>
      </c>
    </row>
    <row r="670" spans="1:2">
      <c r="A670" s="3">
        <v>40422</v>
      </c>
      <c r="B670" s="7">
        <v>99.633669999999995</v>
      </c>
    </row>
    <row r="671" spans="1:2">
      <c r="A671" s="3">
        <v>40452</v>
      </c>
      <c r="B671" s="7">
        <v>99.74897</v>
      </c>
    </row>
    <row r="672" spans="1:2">
      <c r="A672" s="3">
        <v>40483</v>
      </c>
      <c r="B672" s="7">
        <v>99.910780000000003</v>
      </c>
    </row>
    <row r="673" spans="1:2">
      <c r="A673" s="3">
        <v>40513</v>
      </c>
      <c r="B673" s="7">
        <v>100.0835</v>
      </c>
    </row>
    <row r="674" spans="1:2">
      <c r="A674" s="3">
        <v>40544</v>
      </c>
      <c r="B674" s="7">
        <v>100.2302</v>
      </c>
    </row>
    <row r="675" spans="1:2">
      <c r="A675" s="3">
        <v>40575</v>
      </c>
      <c r="B675" s="7">
        <v>100.3192</v>
      </c>
    </row>
    <row r="676" spans="1:2">
      <c r="A676" s="3">
        <v>40603</v>
      </c>
      <c r="B676" s="7">
        <v>100.3181</v>
      </c>
    </row>
    <row r="677" spans="1:2">
      <c r="A677" s="3">
        <v>40634</v>
      </c>
      <c r="B677" s="7">
        <v>100.2247</v>
      </c>
    </row>
    <row r="678" spans="1:2">
      <c r="A678" s="3">
        <v>40664</v>
      </c>
      <c r="B678" s="7">
        <v>100.0492</v>
      </c>
    </row>
    <row r="679" spans="1:2">
      <c r="A679" s="3">
        <v>40695</v>
      </c>
      <c r="B679" s="7">
        <v>99.811570000000003</v>
      </c>
    </row>
    <row r="680" spans="1:2">
      <c r="A680" s="3">
        <v>40725</v>
      </c>
      <c r="B680" s="7">
        <v>99.556370000000001</v>
      </c>
    </row>
    <row r="681" spans="1:2">
      <c r="A681" s="3">
        <v>40756</v>
      </c>
      <c r="B681" s="7">
        <v>99.340519999999998</v>
      </c>
    </row>
    <row r="682" spans="1:2">
      <c r="A682" s="3">
        <v>40787</v>
      </c>
      <c r="B682" s="7">
        <v>99.226650000000006</v>
      </c>
    </row>
    <row r="683" spans="1:2">
      <c r="A683" s="3">
        <v>40817</v>
      </c>
      <c r="B683" s="7">
        <v>99.242599999999996</v>
      </c>
    </row>
    <row r="684" spans="1:2">
      <c r="A684" s="3">
        <v>40848</v>
      </c>
      <c r="B684" s="7">
        <v>99.370429999999999</v>
      </c>
    </row>
    <row r="685" spans="1:2">
      <c r="A685" s="3">
        <v>40878</v>
      </c>
      <c r="B685" s="7">
        <v>99.563329999999993</v>
      </c>
    </row>
    <row r="686" spans="1:2">
      <c r="A686" s="3">
        <v>40909</v>
      </c>
      <c r="B686" s="7">
        <v>99.756169999999997</v>
      </c>
    </row>
    <row r="687" spans="1:2">
      <c r="A687" s="3">
        <v>40940</v>
      </c>
      <c r="B687" s="7">
        <v>99.891149999999996</v>
      </c>
    </row>
    <row r="688" spans="1:2">
      <c r="A688" s="3">
        <v>40969</v>
      </c>
      <c r="B688" s="7">
        <v>99.943950000000001</v>
      </c>
    </row>
    <row r="689" spans="1:2">
      <c r="A689" s="3">
        <v>41000</v>
      </c>
      <c r="B689" s="7">
        <v>99.91798</v>
      </c>
    </row>
    <row r="690" spans="1:2">
      <c r="A690" s="3">
        <v>41030</v>
      </c>
      <c r="B690" s="7">
        <v>99.834389999999999</v>
      </c>
    </row>
    <row r="691" spans="1:2">
      <c r="A691" s="3">
        <v>41061</v>
      </c>
      <c r="B691" s="7">
        <v>99.729730000000004</v>
      </c>
    </row>
    <row r="692" spans="1:2">
      <c r="A692" s="3">
        <v>41091</v>
      </c>
      <c r="B692" s="7">
        <v>99.649829999999994</v>
      </c>
    </row>
    <row r="693" spans="1:2">
      <c r="A693" s="3">
        <v>41122</v>
      </c>
      <c r="B693" s="7">
        <v>99.618920000000003</v>
      </c>
    </row>
    <row r="694" spans="1:2">
      <c r="A694" s="3">
        <v>41153</v>
      </c>
      <c r="B694" s="7">
        <v>99.64855</v>
      </c>
    </row>
    <row r="695" spans="1:2">
      <c r="A695" s="3">
        <v>41183</v>
      </c>
      <c r="B695" s="7">
        <v>99.715119999999999</v>
      </c>
    </row>
    <row r="696" spans="1:2">
      <c r="A696" s="3">
        <v>41214</v>
      </c>
      <c r="B696" s="7">
        <v>99.802250000000001</v>
      </c>
    </row>
    <row r="697" spans="1:2">
      <c r="A697" s="3">
        <v>41244</v>
      </c>
      <c r="B697" s="7">
        <v>99.912149999999997</v>
      </c>
    </row>
    <row r="698" spans="1:2">
      <c r="A698" s="3">
        <v>41275</v>
      </c>
      <c r="B698" s="7">
        <v>100.0398</v>
      </c>
    </row>
    <row r="699" spans="1:2">
      <c r="A699" s="3">
        <v>41306</v>
      </c>
      <c r="B699" s="7">
        <v>100.17</v>
      </c>
    </row>
    <row r="700" spans="1:2">
      <c r="A700" s="3">
        <v>41334</v>
      </c>
      <c r="B700" s="7">
        <v>100.2792</v>
      </c>
    </row>
    <row r="701" spans="1:2">
      <c r="A701" s="3">
        <v>41365</v>
      </c>
      <c r="B701" s="7">
        <v>100.38120000000001</v>
      </c>
    </row>
    <row r="702" spans="1:2">
      <c r="A702" s="3">
        <v>41395</v>
      </c>
      <c r="B702" s="7">
        <v>100.4823</v>
      </c>
    </row>
    <row r="703" spans="1:2">
      <c r="A703" s="3">
        <v>41426</v>
      </c>
      <c r="B703" s="7">
        <v>100.56229999999999</v>
      </c>
    </row>
    <row r="704" spans="1:2">
      <c r="A704" s="3">
        <v>41456</v>
      </c>
      <c r="B704" s="7">
        <v>100.611</v>
      </c>
    </row>
    <row r="705" spans="1:2">
      <c r="A705" s="3">
        <v>41487</v>
      </c>
      <c r="B705" s="7">
        <v>100.64</v>
      </c>
    </row>
    <row r="706" spans="1:2">
      <c r="A706" s="3">
        <v>41518</v>
      </c>
      <c r="B706" s="7">
        <v>100.65219999999999</v>
      </c>
    </row>
    <row r="707" spans="1:2">
      <c r="A707" s="3">
        <v>41548</v>
      </c>
      <c r="B707" s="7">
        <v>100.6561</v>
      </c>
    </row>
    <row r="708" spans="1:2">
      <c r="A708" s="3">
        <v>41579</v>
      </c>
      <c r="B708" s="7">
        <v>100.6596</v>
      </c>
    </row>
    <row r="709" spans="1:2">
      <c r="A709" s="3">
        <v>41609</v>
      </c>
      <c r="B709" s="7">
        <v>100.65309999999999</v>
      </c>
    </row>
    <row r="710" spans="1:2">
      <c r="A710" s="3">
        <v>41640</v>
      </c>
      <c r="B710" s="7">
        <v>100.6421</v>
      </c>
    </row>
    <row r="711" spans="1:2">
      <c r="A711" s="3">
        <v>41671</v>
      </c>
      <c r="B711" s="7">
        <v>100.6572</v>
      </c>
    </row>
    <row r="712" spans="1:2">
      <c r="A712" s="3">
        <v>41699</v>
      </c>
      <c r="B712" s="7">
        <v>100.6986</v>
      </c>
    </row>
    <row r="713" spans="1:2">
      <c r="A713" s="3">
        <v>41730</v>
      </c>
      <c r="B713" s="7">
        <v>100.7503</v>
      </c>
    </row>
    <row r="714" spans="1:2">
      <c r="A714" s="3">
        <v>41760</v>
      </c>
      <c r="B714" s="7">
        <v>100.7957</v>
      </c>
    </row>
    <row r="715" spans="1:2">
      <c r="A715" s="3">
        <v>41791</v>
      </c>
      <c r="B715" s="7">
        <v>100.8292</v>
      </c>
    </row>
    <row r="716" spans="1:2">
      <c r="A716" s="3">
        <v>41821</v>
      </c>
      <c r="B716" s="7">
        <v>100.846</v>
      </c>
    </row>
    <row r="717" spans="1:2">
      <c r="A717" s="3">
        <v>41852</v>
      </c>
      <c r="B717" s="7">
        <v>100.8486</v>
      </c>
    </row>
    <row r="718" spans="1:2">
      <c r="A718" s="3">
        <v>41883</v>
      </c>
      <c r="B718" s="7">
        <v>100.8381</v>
      </c>
    </row>
    <row r="719" spans="1:2">
      <c r="A719" s="3">
        <v>41913</v>
      </c>
      <c r="B719" s="7">
        <v>100.8113</v>
      </c>
    </row>
    <row r="720" spans="1:2">
      <c r="A720" s="3">
        <v>41944</v>
      </c>
      <c r="B720" s="7">
        <v>100.76860000000001</v>
      </c>
    </row>
    <row r="721" spans="1:2">
      <c r="A721" s="3">
        <v>41974</v>
      </c>
      <c r="B721" s="7">
        <v>100.7052</v>
      </c>
    </row>
    <row r="722" spans="1:2">
      <c r="A722" s="3">
        <v>42005</v>
      </c>
      <c r="B722" s="7">
        <v>100.6224</v>
      </c>
    </row>
    <row r="723" spans="1:2">
      <c r="A723" s="3">
        <v>42036</v>
      </c>
      <c r="B723" s="7">
        <v>100.5264</v>
      </c>
    </row>
    <row r="724" spans="1:2">
      <c r="A724" s="3">
        <v>42064</v>
      </c>
      <c r="B724" s="7">
        <v>100.4264</v>
      </c>
    </row>
    <row r="725" spans="1:2">
      <c r="A725" s="3">
        <v>42095</v>
      </c>
      <c r="B725" s="7">
        <v>100.327</v>
      </c>
    </row>
    <row r="726" spans="1:2">
      <c r="A726" s="3">
        <v>42125</v>
      </c>
      <c r="B726" s="7">
        <v>100.2221</v>
      </c>
    </row>
    <row r="727" spans="1:2">
      <c r="A727" s="3">
        <v>42156</v>
      </c>
      <c r="B727" s="7">
        <v>100.1078</v>
      </c>
    </row>
    <row r="728" spans="1:2">
      <c r="A728" s="3">
        <v>42186</v>
      </c>
      <c r="B728" s="7">
        <v>99.96508</v>
      </c>
    </row>
    <row r="729" spans="1:2">
      <c r="A729" s="3">
        <v>42217</v>
      </c>
      <c r="B729" s="7">
        <v>99.804689999999994</v>
      </c>
    </row>
    <row r="730" spans="1:2">
      <c r="A730" s="3">
        <v>42248</v>
      </c>
      <c r="B730" s="7">
        <v>99.649940000000001</v>
      </c>
    </row>
    <row r="731" spans="1:2">
      <c r="A731" s="3">
        <v>42278</v>
      </c>
      <c r="B731" s="7">
        <v>99.522239999999996</v>
      </c>
    </row>
    <row r="732" spans="1:2">
      <c r="A732" s="3">
        <v>42309</v>
      </c>
      <c r="B732" s="7">
        <v>99.414670000000001</v>
      </c>
    </row>
    <row r="733" spans="1:2">
      <c r="A733" s="3">
        <v>42339</v>
      </c>
      <c r="B733" s="7">
        <v>99.320869999999999</v>
      </c>
    </row>
    <row r="734" spans="1:2">
      <c r="A734" s="3">
        <v>42370</v>
      </c>
      <c r="B734" s="7">
        <v>99.244460000000004</v>
      </c>
    </row>
    <row r="735" spans="1:2">
      <c r="A735" s="3">
        <v>42401</v>
      </c>
      <c r="B735" s="7">
        <v>99.192149999999998</v>
      </c>
    </row>
    <row r="736" spans="1:2">
      <c r="A736" s="3">
        <v>42430</v>
      </c>
      <c r="B736" s="7">
        <v>99.173100000000005</v>
      </c>
    </row>
    <row r="737" spans="1:2">
      <c r="A737" s="3">
        <v>42461</v>
      </c>
      <c r="B737" s="7">
        <v>99.17165</v>
      </c>
    </row>
    <row r="738" spans="1:2">
      <c r="A738" s="3">
        <v>42491</v>
      </c>
      <c r="B738" s="7">
        <v>99.17371</v>
      </c>
    </row>
    <row r="739" spans="1:2">
      <c r="A739" s="3">
        <v>42522</v>
      </c>
      <c r="B739" s="7">
        <v>99.174109999999999</v>
      </c>
    </row>
    <row r="740" spans="1:2">
      <c r="A740" s="3">
        <v>42552</v>
      </c>
      <c r="B740" s="7">
        <v>99.189509999999999</v>
      </c>
    </row>
    <row r="741" spans="1:2">
      <c r="A741" s="3">
        <v>42583</v>
      </c>
      <c r="B741" s="7">
        <v>99.231759999999994</v>
      </c>
    </row>
    <row r="742" spans="1:2">
      <c r="A742" s="3">
        <v>42614</v>
      </c>
      <c r="B742" s="7">
        <v>99.312929999999994</v>
      </c>
    </row>
    <row r="743" spans="1:2">
      <c r="A743" s="3">
        <v>42644</v>
      </c>
      <c r="B743" s="7">
        <v>99.428470000000004</v>
      </c>
    </row>
    <row r="744" spans="1:2">
      <c r="A744" s="3">
        <v>42675</v>
      </c>
      <c r="B744" s="7">
        <v>99.563190000000006</v>
      </c>
    </row>
    <row r="745" spans="1:2">
      <c r="A745" s="3">
        <v>42705</v>
      </c>
      <c r="B745" s="7">
        <v>99.69708</v>
      </c>
    </row>
    <row r="746" spans="1:2">
      <c r="A746" s="3">
        <v>42736</v>
      </c>
      <c r="B746" s="7">
        <v>99.803520000000006</v>
      </c>
    </row>
    <row r="747" spans="1:2">
      <c r="A747" s="3">
        <v>42767</v>
      </c>
      <c r="B747" s="7">
        <v>99.872349999999997</v>
      </c>
    </row>
    <row r="748" spans="1:2">
      <c r="A748" s="3">
        <v>42795</v>
      </c>
      <c r="B748" s="7">
        <v>99.904049999999998</v>
      </c>
    </row>
    <row r="749" spans="1:2">
      <c r="A749" s="3">
        <v>42826</v>
      </c>
      <c r="B749" s="7">
        <v>99.913480000000007</v>
      </c>
    </row>
    <row r="750" spans="1:2">
      <c r="A750" s="3">
        <v>42856</v>
      </c>
      <c r="B750" s="7">
        <v>99.919110000000003</v>
      </c>
    </row>
    <row r="751" spans="1:2">
      <c r="A751" s="3">
        <v>42887</v>
      </c>
      <c r="B751" s="7">
        <v>99.934150000000002</v>
      </c>
    </row>
    <row r="752" spans="1:2">
      <c r="A752" s="3">
        <v>42917</v>
      </c>
      <c r="B752" s="7">
        <v>99.964519999999993</v>
      </c>
    </row>
    <row r="753" spans="1:2">
      <c r="A753" s="3">
        <v>42948</v>
      </c>
      <c r="B753" s="7">
        <v>100.033</v>
      </c>
    </row>
    <row r="754" spans="1:2">
      <c r="A754" s="3">
        <v>42979</v>
      </c>
      <c r="B754" s="7">
        <v>100.131</v>
      </c>
    </row>
    <row r="755" spans="1:2">
      <c r="A755" s="3">
        <v>43009</v>
      </c>
      <c r="B755" s="7">
        <v>100.2471</v>
      </c>
    </row>
    <row r="756" spans="1:2">
      <c r="A756" s="3">
        <v>43040</v>
      </c>
      <c r="B756" s="7">
        <v>100.3643</v>
      </c>
    </row>
    <row r="757" spans="1:2">
      <c r="A757" s="3">
        <v>43070</v>
      </c>
      <c r="B757" s="7">
        <v>100.4772</v>
      </c>
    </row>
    <row r="758" spans="1:2">
      <c r="A758" s="3">
        <v>43101</v>
      </c>
      <c r="B758" s="7">
        <v>100.58710000000001</v>
      </c>
    </row>
    <row r="759" spans="1:2">
      <c r="A759" s="3">
        <v>43132</v>
      </c>
      <c r="B759" s="7">
        <v>100.6859</v>
      </c>
    </row>
    <row r="760" spans="1:2">
      <c r="A760" s="3">
        <v>43160</v>
      </c>
      <c r="B760" s="7">
        <v>100.7467</v>
      </c>
    </row>
    <row r="761" spans="1:2">
      <c r="A761" s="3">
        <v>43191</v>
      </c>
      <c r="B761" s="7">
        <v>100.7645</v>
      </c>
    </row>
    <row r="762" spans="1:2">
      <c r="A762" s="3">
        <v>43221</v>
      </c>
      <c r="B762" s="7">
        <v>100.74930000000001</v>
      </c>
    </row>
    <row r="763" spans="1:2">
      <c r="A763" s="3">
        <v>43252</v>
      </c>
      <c r="B763" s="7">
        <v>100.7076</v>
      </c>
    </row>
    <row r="764" spans="1:2">
      <c r="A764" s="3">
        <v>43282</v>
      </c>
      <c r="B764" s="7">
        <v>100.6413</v>
      </c>
    </row>
    <row r="765" spans="1:2">
      <c r="A765" s="3">
        <v>43313</v>
      </c>
      <c r="B765" s="7">
        <v>100.5526</v>
      </c>
    </row>
    <row r="766" spans="1:2">
      <c r="A766" s="3">
        <v>43344</v>
      </c>
      <c r="B766" s="7">
        <v>100.42749999999999</v>
      </c>
    </row>
    <row r="767" spans="1:2">
      <c r="A767" s="3">
        <v>43374</v>
      </c>
      <c r="B767" s="7">
        <v>100.2606</v>
      </c>
    </row>
    <row r="768" spans="1:2">
      <c r="A768" s="3">
        <v>43405</v>
      </c>
      <c r="B768" s="7">
        <v>100.06619999999999</v>
      </c>
    </row>
    <row r="769" spans="1:2">
      <c r="A769" s="3">
        <v>43435</v>
      </c>
      <c r="B769" s="7">
        <v>99.864689999999996</v>
      </c>
    </row>
    <row r="770" spans="1:2">
      <c r="A770" s="3">
        <v>43466</v>
      </c>
      <c r="B770" s="7">
        <v>99.676320000000004</v>
      </c>
    </row>
    <row r="771" spans="1:2">
      <c r="A771" s="3">
        <v>43497</v>
      </c>
      <c r="B771" s="7">
        <v>99.517399999999995</v>
      </c>
    </row>
    <row r="772" spans="1:2">
      <c r="A772" s="3">
        <v>43525</v>
      </c>
      <c r="B772" s="7">
        <v>99.389979999999994</v>
      </c>
    </row>
    <row r="773" spans="1:2">
      <c r="A773" s="3">
        <v>43556</v>
      </c>
      <c r="B773" s="7">
        <v>99.275120000000001</v>
      </c>
    </row>
    <row r="774" spans="1:2">
      <c r="A774" s="3">
        <v>43586</v>
      </c>
      <c r="B774" s="7">
        <v>99.170929999999998</v>
      </c>
    </row>
    <row r="775" spans="1:2">
      <c r="A775" s="3">
        <v>43617</v>
      </c>
      <c r="B775" s="7">
        <v>99.080280000000002</v>
      </c>
    </row>
    <row r="776" spans="1:2">
      <c r="A776" s="3">
        <v>43647</v>
      </c>
      <c r="B776" s="7">
        <v>99.007429999999999</v>
      </c>
    </row>
    <row r="777" spans="1:2">
      <c r="A777" s="3">
        <v>43678</v>
      </c>
      <c r="B777" s="7">
        <v>98.961029999999994</v>
      </c>
    </row>
    <row r="778" spans="1:2">
      <c r="A778" s="3">
        <v>43709</v>
      </c>
      <c r="B778" s="7">
        <v>98.964910000000003</v>
      </c>
    </row>
    <row r="779" spans="1:2">
      <c r="A779" s="3">
        <v>43739</v>
      </c>
      <c r="B779" s="7">
        <v>99.013810000000007</v>
      </c>
    </row>
    <row r="780" spans="1:2">
      <c r="A780" s="3">
        <v>43770</v>
      </c>
      <c r="B780" s="7">
        <v>99.086969999999994</v>
      </c>
    </row>
    <row r="781" spans="1:2">
      <c r="A781" s="3">
        <v>43800</v>
      </c>
      <c r="B781" s="7">
        <v>99.15616</v>
      </c>
    </row>
    <row r="782" spans="1:2">
      <c r="A782" s="3">
        <v>43831</v>
      </c>
      <c r="B782" s="7">
        <v>99.18732</v>
      </c>
    </row>
    <row r="783" spans="1:2">
      <c r="A783" s="3">
        <v>43862</v>
      </c>
      <c r="B783" s="7">
        <v>99.153260000000003</v>
      </c>
    </row>
    <row r="784" spans="1:2">
      <c r="A784" s="3">
        <v>43891</v>
      </c>
      <c r="B784" s="7">
        <v>97.893619999999999</v>
      </c>
    </row>
    <row r="785" spans="1:2">
      <c r="A785" s="3">
        <v>43922</v>
      </c>
      <c r="B785" s="7">
        <v>93.483699999999999</v>
      </c>
    </row>
    <row r="786" spans="1:2">
      <c r="A786" s="3">
        <v>43952</v>
      </c>
      <c r="B786" s="7">
        <v>94.922799999999995</v>
      </c>
    </row>
    <row r="787" spans="1:2">
      <c r="A787" s="3">
        <v>43983</v>
      </c>
      <c r="B787" s="7">
        <v>96.59299</v>
      </c>
    </row>
    <row r="788" spans="1:2">
      <c r="A788" s="3">
        <v>44013</v>
      </c>
      <c r="B788" s="7">
        <v>97.981949999999998</v>
      </c>
    </row>
    <row r="789" spans="1:2">
      <c r="A789" s="3">
        <v>44044</v>
      </c>
      <c r="B789" s="7">
        <v>98.588769999999997</v>
      </c>
    </row>
    <row r="790" spans="1:2">
      <c r="A790" s="3">
        <v>44075</v>
      </c>
      <c r="B790" s="7">
        <v>98.858500000000006</v>
      </c>
    </row>
    <row r="791" spans="1:2">
      <c r="A791" s="3">
        <v>44105</v>
      </c>
      <c r="B791" s="7">
        <v>99.188310000000001</v>
      </c>
    </row>
    <row r="792" spans="1:2">
      <c r="A792" s="3">
        <v>44136</v>
      </c>
      <c r="B792" s="7">
        <v>99.546369999999996</v>
      </c>
    </row>
    <row r="793" spans="1:2">
      <c r="A793" s="3">
        <v>44166</v>
      </c>
      <c r="B793" s="7">
        <v>99.921589999999995</v>
      </c>
    </row>
    <row r="794" spans="1:2">
      <c r="A794" s="3">
        <v>44197</v>
      </c>
      <c r="B794" s="7">
        <v>100.25790000000001</v>
      </c>
    </row>
    <row r="795" spans="1:2">
      <c r="A795" s="3">
        <v>44228</v>
      </c>
      <c r="B795" s="7">
        <v>100.59350000000001</v>
      </c>
    </row>
    <row r="796" spans="1:2">
      <c r="A796" s="3">
        <v>44256</v>
      </c>
      <c r="B796" s="7">
        <v>100.88630000000001</v>
      </c>
    </row>
    <row r="797" spans="1:2">
      <c r="A797" s="3">
        <v>44287</v>
      </c>
      <c r="B797" s="7">
        <v>101.131</v>
      </c>
    </row>
    <row r="798" spans="1:2">
      <c r="A798" s="3">
        <v>44317</v>
      </c>
      <c r="B798" s="7">
        <v>101.2037</v>
      </c>
    </row>
    <row r="799" spans="1:2">
      <c r="A799" s="3">
        <v>44348</v>
      </c>
      <c r="B799" s="7">
        <v>101.21129999999999</v>
      </c>
    </row>
    <row r="800" spans="1:2">
      <c r="A800" s="3">
        <v>44378</v>
      </c>
      <c r="B800" s="7">
        <v>101.1688</v>
      </c>
    </row>
    <row r="801" spans="1:2">
      <c r="A801" s="3">
        <v>44409</v>
      </c>
      <c r="B801" s="7">
        <v>101.10639999999999</v>
      </c>
    </row>
    <row r="802" spans="1:2">
      <c r="A802" s="3">
        <v>44440</v>
      </c>
      <c r="B802" s="7">
        <v>101.0549</v>
      </c>
    </row>
    <row r="803" spans="1:2">
      <c r="A803" s="3">
        <v>44470</v>
      </c>
      <c r="B803" s="7">
        <v>101.0183</v>
      </c>
    </row>
    <row r="804" spans="1:2">
      <c r="A804" s="3">
        <v>44501</v>
      </c>
      <c r="B804" s="7">
        <v>100.98739999999999</v>
      </c>
    </row>
    <row r="805" spans="1:2">
      <c r="A805" s="3">
        <v>44531</v>
      </c>
      <c r="B805" s="7">
        <v>100.9415</v>
      </c>
    </row>
    <row r="806" spans="1:2">
      <c r="A806" s="3">
        <v>44562</v>
      </c>
      <c r="B806" s="7">
        <v>100.8647</v>
      </c>
    </row>
    <row r="807" spans="1:2">
      <c r="A807" s="3">
        <v>44593</v>
      </c>
      <c r="B807" s="7">
        <v>100.7504</v>
      </c>
    </row>
    <row r="808" spans="1:2">
      <c r="A808" s="3">
        <v>44621</v>
      </c>
      <c r="B808" s="7">
        <v>100.5853</v>
      </c>
    </row>
    <row r="809" spans="1:2">
      <c r="A809" s="3">
        <v>44652</v>
      </c>
      <c r="B809" s="7">
        <v>100.36799999999999</v>
      </c>
    </row>
    <row r="810" spans="1:2">
      <c r="A810" s="3">
        <v>44682</v>
      </c>
      <c r="B810" s="7">
        <v>100.01</v>
      </c>
    </row>
    <row r="811" spans="1:2">
      <c r="A811" s="3">
        <v>44713</v>
      </c>
      <c r="B811" s="7">
        <v>99.68</v>
      </c>
    </row>
    <row r="812" spans="1:2">
      <c r="A812" s="3">
        <v>44743</v>
      </c>
      <c r="B812" s="7">
        <v>99.41</v>
      </c>
    </row>
    <row r="813" spans="1:2">
      <c r="A813" s="3">
        <v>44774</v>
      </c>
      <c r="B813" s="7">
        <v>99.2</v>
      </c>
    </row>
    <row r="814" spans="1:2">
      <c r="A814" s="3">
        <v>44805</v>
      </c>
      <c r="B814" s="7">
        <v>99.04</v>
      </c>
    </row>
    <row r="815" spans="1:2">
      <c r="A815" s="3">
        <v>44835</v>
      </c>
      <c r="B815" s="7">
        <v>98.9</v>
      </c>
    </row>
    <row r="816" spans="1:2">
      <c r="A816" s="3">
        <v>44866</v>
      </c>
      <c r="B816" s="7">
        <v>98.8</v>
      </c>
    </row>
    <row r="817" spans="1:2">
      <c r="A817" s="3">
        <v>44896</v>
      </c>
      <c r="B817" s="7">
        <v>98.73</v>
      </c>
    </row>
    <row r="818" spans="1:2">
      <c r="A818" s="3">
        <v>44927</v>
      </c>
      <c r="B818" s="7">
        <v>98.69</v>
      </c>
    </row>
    <row r="819" spans="1:2">
      <c r="A819" s="3">
        <v>44958</v>
      </c>
      <c r="B819" s="7">
        <v>98.65</v>
      </c>
    </row>
    <row r="820" spans="1:2">
      <c r="A820" s="3">
        <v>44986</v>
      </c>
      <c r="B820" s="7">
        <v>98.64</v>
      </c>
    </row>
    <row r="821" spans="1:2">
      <c r="A821" s="3">
        <v>45017</v>
      </c>
      <c r="B821" s="7">
        <v>98.66</v>
      </c>
    </row>
    <row r="822" spans="1:2">
      <c r="A822" s="3">
        <v>45047</v>
      </c>
      <c r="B822" s="7">
        <v>98.71</v>
      </c>
    </row>
    <row r="823" spans="1:2">
      <c r="A823" s="3">
        <v>45078</v>
      </c>
      <c r="B823" s="7">
        <v>98.8</v>
      </c>
    </row>
    <row r="824" spans="1:2">
      <c r="A824" s="3">
        <v>45108</v>
      </c>
      <c r="B824" s="7">
        <v>98.9</v>
      </c>
    </row>
    <row r="825" spans="1:2">
      <c r="A825" s="3">
        <v>45139</v>
      </c>
      <c r="B825" s="7">
        <v>98.97</v>
      </c>
    </row>
    <row r="826" spans="1:2">
      <c r="A826" s="3">
        <v>45170</v>
      </c>
      <c r="B826" s="7">
        <v>99.03</v>
      </c>
    </row>
    <row r="827" spans="1:2">
      <c r="A827" s="3">
        <v>45200</v>
      </c>
      <c r="B827" s="7">
        <v>99.08</v>
      </c>
    </row>
    <row r="828" spans="1:2">
      <c r="A828" s="3">
        <v>45231</v>
      </c>
      <c r="B828" s="7">
        <v>99.15</v>
      </c>
    </row>
    <row r="829" spans="1:2">
      <c r="A829" s="3">
        <v>45261</v>
      </c>
      <c r="B829" s="7">
        <v>99.25</v>
      </c>
    </row>
    <row r="830" spans="1:2">
      <c r="A830" s="3">
        <v>45292</v>
      </c>
      <c r="B830" s="7">
        <v>99.38</v>
      </c>
    </row>
    <row r="831" spans="1:2">
      <c r="A831" s="3">
        <v>45323</v>
      </c>
      <c r="B831" s="7">
        <v>99.51</v>
      </c>
    </row>
    <row r="832" spans="1:2">
      <c r="A832" s="3">
        <v>45352</v>
      </c>
      <c r="B832" s="7">
        <v>99.62</v>
      </c>
    </row>
    <row r="833" spans="1:2">
      <c r="A833" s="3">
        <v>45383</v>
      </c>
      <c r="B833" s="7">
        <v>99.68</v>
      </c>
    </row>
    <row r="834" spans="1:2">
      <c r="A834" s="3">
        <v>45413</v>
      </c>
      <c r="B834" s="7">
        <v>99.7</v>
      </c>
    </row>
    <row r="835" spans="1:2">
      <c r="A835" s="3">
        <v>45444</v>
      </c>
      <c r="B835" s="7">
        <v>99.7</v>
      </c>
    </row>
    <row r="836" spans="1:2">
      <c r="A836" s="3">
        <v>45474</v>
      </c>
      <c r="B836" s="7">
        <v>99.74</v>
      </c>
    </row>
    <row r="837" spans="1:2">
      <c r="A837" s="3">
        <v>45505</v>
      </c>
      <c r="B837" s="7">
        <v>99.83</v>
      </c>
    </row>
    <row r="838" spans="1:2">
      <c r="A838" s="3">
        <v>45536</v>
      </c>
      <c r="B838" s="7">
        <v>99.96</v>
      </c>
    </row>
    <row r="839" spans="1:2">
      <c r="A839" s="3">
        <v>45566</v>
      </c>
      <c r="B839" s="7">
        <v>100.12</v>
      </c>
    </row>
    <row r="840" spans="1:2">
      <c r="A840" s="3">
        <v>45597</v>
      </c>
      <c r="B840" s="7">
        <v>100.28</v>
      </c>
    </row>
    <row r="841" spans="1:2">
      <c r="A841" s="3">
        <v>45627</v>
      </c>
      <c r="B841" s="7">
        <v>100.42</v>
      </c>
    </row>
    <row r="842" spans="1:2">
      <c r="A842" s="3">
        <v>45658</v>
      </c>
      <c r="B842" s="7">
        <v>100.5</v>
      </c>
    </row>
    <row r="843" spans="1:2">
      <c r="A843" s="3">
        <v>45689</v>
      </c>
      <c r="B843" s="7">
        <v>100.52</v>
      </c>
    </row>
    <row r="844" spans="1:2">
      <c r="A844" s="3">
        <v>45717</v>
      </c>
      <c r="B844" s="7">
        <v>100.41</v>
      </c>
    </row>
    <row r="845" spans="1:2">
      <c r="A845" s="3">
        <v>45748</v>
      </c>
      <c r="B845" s="7">
        <v>100.33</v>
      </c>
    </row>
    <row r="846" spans="1:2">
      <c r="A846" s="3">
        <v>45778</v>
      </c>
      <c r="B846" s="7">
        <v>100.29</v>
      </c>
    </row>
    <row r="847" spans="1:2">
      <c r="A847" s="3">
        <v>45809</v>
      </c>
      <c r="B847" s="7">
        <v>100.4308</v>
      </c>
    </row>
    <row r="848" spans="1:2">
      <c r="B848" s="7"/>
    </row>
    <row r="849" spans="2:2">
      <c r="B849" s="7"/>
    </row>
    <row r="850" spans="2:2">
      <c r="B850" s="7"/>
    </row>
    <row r="851" spans="2:2">
      <c r="B85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922C-A865-41E3-ABDB-708C32390E74}">
  <dimension ref="A1:D313"/>
  <sheetViews>
    <sheetView workbookViewId="0">
      <pane ySplit="1" topLeftCell="A296" activePane="bottomLeft" state="frozen"/>
      <selection pane="bottomLeft" activeCell="C318" sqref="C318"/>
    </sheetView>
  </sheetViews>
  <sheetFormatPr defaultRowHeight="14.4"/>
  <cols>
    <col min="1" max="1" width="16.33203125" bestFit="1" customWidth="1"/>
    <col min="2" max="2" width="10.44140625" customWidth="1"/>
    <col min="3" max="3" width="11.44140625" bestFit="1" customWidth="1"/>
    <col min="4" max="4" width="10.6640625" bestFit="1" customWidth="1"/>
  </cols>
  <sheetData>
    <row r="1" spans="1:4">
      <c r="A1" s="5" t="s">
        <v>5</v>
      </c>
      <c r="B1" s="9" t="s">
        <v>4</v>
      </c>
      <c r="C1" s="10" t="str">
        <f>A1</f>
        <v>Date</v>
      </c>
    </row>
    <row r="2" spans="1:4">
      <c r="A2" s="8">
        <v>36342</v>
      </c>
      <c r="B2">
        <v>319</v>
      </c>
      <c r="C2" s="8">
        <f>A2</f>
        <v>36342</v>
      </c>
    </row>
    <row r="3" spans="1:4">
      <c r="A3" s="8">
        <v>36373</v>
      </c>
      <c r="B3">
        <v>166</v>
      </c>
      <c r="C3" s="8">
        <f t="shared" ref="C3:C66" si="0">A3</f>
        <v>36373</v>
      </c>
    </row>
    <row r="4" spans="1:4">
      <c r="A4" s="8">
        <v>36404</v>
      </c>
      <c r="B4">
        <v>214</v>
      </c>
      <c r="C4" s="8">
        <f t="shared" si="0"/>
        <v>36404</v>
      </c>
    </row>
    <row r="5" spans="1:4">
      <c r="A5" s="8">
        <v>36434</v>
      </c>
      <c r="B5">
        <v>400</v>
      </c>
      <c r="C5" s="8">
        <f t="shared" si="0"/>
        <v>36434</v>
      </c>
    </row>
    <row r="6" spans="1:4">
      <c r="A6" s="8">
        <v>36465</v>
      </c>
      <c r="B6">
        <v>292</v>
      </c>
      <c r="C6" s="8">
        <f t="shared" si="0"/>
        <v>36465</v>
      </c>
    </row>
    <row r="7" spans="1:4">
      <c r="A7" s="8">
        <v>36495</v>
      </c>
      <c r="B7">
        <v>295</v>
      </c>
      <c r="C7" s="8">
        <f t="shared" si="0"/>
        <v>36495</v>
      </c>
    </row>
    <row r="8" spans="1:4">
      <c r="A8" s="8">
        <v>36526</v>
      </c>
      <c r="B8">
        <v>231</v>
      </c>
      <c r="C8" s="8">
        <f t="shared" si="0"/>
        <v>36526</v>
      </c>
    </row>
    <row r="9" spans="1:4">
      <c r="A9" s="8">
        <v>36557</v>
      </c>
      <c r="B9">
        <v>130</v>
      </c>
      <c r="C9" s="8">
        <f t="shared" si="0"/>
        <v>36557</v>
      </c>
    </row>
    <row r="10" spans="1:4">
      <c r="A10" s="8">
        <v>36586</v>
      </c>
      <c r="B10">
        <v>467</v>
      </c>
      <c r="C10" s="8">
        <f t="shared" si="0"/>
        <v>36586</v>
      </c>
    </row>
    <row r="11" spans="1:4">
      <c r="A11" s="8">
        <v>36617</v>
      </c>
      <c r="B11">
        <v>287</v>
      </c>
      <c r="C11" s="8">
        <f t="shared" si="0"/>
        <v>36617</v>
      </c>
    </row>
    <row r="12" spans="1:4">
      <c r="A12" s="8">
        <v>36647</v>
      </c>
      <c r="B12">
        <v>226</v>
      </c>
      <c r="C12" s="8">
        <f t="shared" si="0"/>
        <v>36647</v>
      </c>
    </row>
    <row r="13" spans="1:4">
      <c r="A13" s="8">
        <v>36678</v>
      </c>
      <c r="B13">
        <v>-47</v>
      </c>
      <c r="C13" s="8">
        <f t="shared" si="0"/>
        <v>36678</v>
      </c>
    </row>
    <row r="14" spans="1:4">
      <c r="A14" s="8">
        <v>36708</v>
      </c>
      <c r="B14">
        <v>179</v>
      </c>
      <c r="C14" s="8">
        <f t="shared" si="0"/>
        <v>36708</v>
      </c>
      <c r="D14" s="4">
        <f>SUM(B3:B14)/SUM(B2:B13)-1</f>
        <v>-4.6979865771812124E-2</v>
      </c>
    </row>
    <row r="15" spans="1:4">
      <c r="A15" s="8">
        <v>36739</v>
      </c>
      <c r="B15">
        <v>-15</v>
      </c>
      <c r="C15" s="8">
        <f t="shared" si="0"/>
        <v>36739</v>
      </c>
      <c r="D15" s="4">
        <f t="shared" ref="D15:D77" si="1">SUM(B4:B15)/SUM(B3:B14)-1</f>
        <v>-6.3732394366197154E-2</v>
      </c>
    </row>
    <row r="16" spans="1:4">
      <c r="A16" s="8">
        <v>36770</v>
      </c>
      <c r="B16">
        <v>135</v>
      </c>
      <c r="C16" s="8">
        <f t="shared" si="0"/>
        <v>36770</v>
      </c>
      <c r="D16" s="4">
        <f t="shared" si="1"/>
        <v>-2.9710417450169224E-2</v>
      </c>
    </row>
    <row r="17" spans="1:4">
      <c r="A17" s="8">
        <v>36800</v>
      </c>
      <c r="B17">
        <v>-15</v>
      </c>
      <c r="C17" s="8">
        <f t="shared" si="0"/>
        <v>36800</v>
      </c>
      <c r="D17" s="4">
        <f t="shared" si="1"/>
        <v>-0.16085271317829453</v>
      </c>
    </row>
    <row r="18" spans="1:4">
      <c r="A18" s="8">
        <v>36831</v>
      </c>
      <c r="B18">
        <v>225</v>
      </c>
      <c r="C18" s="8">
        <f t="shared" si="0"/>
        <v>36831</v>
      </c>
      <c r="D18" s="4">
        <f t="shared" si="1"/>
        <v>-3.0946882217090077E-2</v>
      </c>
    </row>
    <row r="19" spans="1:4">
      <c r="A19" s="8">
        <v>36861</v>
      </c>
      <c r="B19">
        <v>142</v>
      </c>
      <c r="C19" s="8">
        <f t="shared" si="0"/>
        <v>36861</v>
      </c>
      <c r="D19" s="4">
        <f t="shared" si="1"/>
        <v>-7.2926596758817963E-2</v>
      </c>
    </row>
    <row r="20" spans="1:4">
      <c r="A20" s="8">
        <v>36892</v>
      </c>
      <c r="B20">
        <v>-27</v>
      </c>
      <c r="C20" s="8">
        <f t="shared" si="0"/>
        <v>36892</v>
      </c>
      <c r="D20" s="4">
        <f t="shared" si="1"/>
        <v>-0.13264781491002575</v>
      </c>
    </row>
    <row r="21" spans="1:4">
      <c r="A21" s="8">
        <v>36923</v>
      </c>
      <c r="B21">
        <v>71</v>
      </c>
      <c r="C21" s="8">
        <f t="shared" si="0"/>
        <v>36923</v>
      </c>
      <c r="D21" s="4">
        <f t="shared" si="1"/>
        <v>-3.4973325429756952E-2</v>
      </c>
    </row>
    <row r="22" spans="1:4">
      <c r="A22" s="8">
        <v>36951</v>
      </c>
      <c r="B22">
        <v>-25</v>
      </c>
      <c r="C22" s="8">
        <f t="shared" si="0"/>
        <v>36951</v>
      </c>
      <c r="D22" s="4">
        <f t="shared" si="1"/>
        <v>-0.30221130221130221</v>
      </c>
    </row>
    <row r="23" spans="1:4">
      <c r="A23" s="8">
        <v>36982</v>
      </c>
      <c r="B23">
        <v>-282</v>
      </c>
      <c r="C23" s="8">
        <f t="shared" si="0"/>
        <v>36982</v>
      </c>
      <c r="D23" s="4">
        <f t="shared" si="1"/>
        <v>-0.50088028169014087</v>
      </c>
    </row>
    <row r="24" spans="1:4">
      <c r="A24" s="8">
        <v>37012</v>
      </c>
      <c r="B24">
        <v>-38</v>
      </c>
      <c r="C24" s="8">
        <f t="shared" si="0"/>
        <v>37012</v>
      </c>
      <c r="D24" s="4">
        <f t="shared" si="1"/>
        <v>-0.46560846560846558</v>
      </c>
    </row>
    <row r="25" spans="1:4">
      <c r="A25" s="8">
        <v>37043</v>
      </c>
      <c r="B25">
        <v>-131</v>
      </c>
      <c r="C25" s="8">
        <f t="shared" si="0"/>
        <v>37043</v>
      </c>
      <c r="D25" s="4">
        <f t="shared" si="1"/>
        <v>-0.27722772277227725</v>
      </c>
    </row>
    <row r="26" spans="1:4">
      <c r="A26" s="8">
        <v>37073</v>
      </c>
      <c r="B26">
        <v>-112</v>
      </c>
      <c r="C26" s="8">
        <f t="shared" si="0"/>
        <v>37073</v>
      </c>
      <c r="D26" s="4">
        <f t="shared" si="1"/>
        <v>-1.3287671232876712</v>
      </c>
    </row>
    <row r="27" spans="1:4">
      <c r="A27" s="8">
        <v>37104</v>
      </c>
      <c r="B27">
        <v>-160</v>
      </c>
      <c r="C27" s="8">
        <f t="shared" si="0"/>
        <v>37104</v>
      </c>
      <c r="D27" s="4">
        <f t="shared" si="1"/>
        <v>2.0138888888888888</v>
      </c>
    </row>
    <row r="28" spans="1:4">
      <c r="A28" s="8">
        <v>37135</v>
      </c>
      <c r="B28">
        <v>-241</v>
      </c>
      <c r="C28" s="8">
        <f t="shared" si="0"/>
        <v>37135</v>
      </c>
      <c r="D28" s="4">
        <f t="shared" si="1"/>
        <v>1.7327188940092166</v>
      </c>
    </row>
    <row r="29" spans="1:4">
      <c r="A29" s="8">
        <v>37165</v>
      </c>
      <c r="B29">
        <v>-325</v>
      </c>
      <c r="C29" s="8">
        <f t="shared" si="0"/>
        <v>37165</v>
      </c>
      <c r="D29" s="4">
        <f t="shared" si="1"/>
        <v>0.52276559865092742</v>
      </c>
    </row>
    <row r="30" spans="1:4">
      <c r="A30" s="8">
        <v>37196</v>
      </c>
      <c r="B30">
        <v>-294</v>
      </c>
      <c r="C30" s="8">
        <f t="shared" si="0"/>
        <v>37196</v>
      </c>
      <c r="D30" s="4">
        <f t="shared" si="1"/>
        <v>0.57475083056478415</v>
      </c>
    </row>
    <row r="31" spans="1:4">
      <c r="A31" s="8">
        <v>37226</v>
      </c>
      <c r="B31">
        <v>-171</v>
      </c>
      <c r="C31" s="8">
        <f t="shared" si="0"/>
        <v>37226</v>
      </c>
      <c r="D31" s="4">
        <f t="shared" si="1"/>
        <v>0.22011251758087202</v>
      </c>
    </row>
    <row r="32" spans="1:4">
      <c r="A32" s="8">
        <v>37257</v>
      </c>
      <c r="B32">
        <v>-139</v>
      </c>
      <c r="C32" s="8">
        <f t="shared" si="0"/>
        <v>37257</v>
      </c>
      <c r="D32" s="4">
        <f t="shared" si="1"/>
        <v>6.4553314121037486E-2</v>
      </c>
    </row>
    <row r="33" spans="1:4">
      <c r="A33" s="8">
        <v>37288</v>
      </c>
      <c r="B33">
        <v>-134</v>
      </c>
      <c r="C33" s="8">
        <f t="shared" si="0"/>
        <v>37288</v>
      </c>
      <c r="D33" s="4">
        <f t="shared" si="1"/>
        <v>0.11099079588521921</v>
      </c>
    </row>
    <row r="34" spans="1:4">
      <c r="A34" s="8">
        <v>37316</v>
      </c>
      <c r="B34">
        <v>-20</v>
      </c>
      <c r="C34" s="8">
        <f t="shared" si="0"/>
        <v>37316</v>
      </c>
      <c r="D34" s="4">
        <f t="shared" si="1"/>
        <v>-2.436647173489237E-3</v>
      </c>
    </row>
    <row r="35" spans="1:4">
      <c r="A35" s="8">
        <v>37347</v>
      </c>
      <c r="B35">
        <v>-80</v>
      </c>
      <c r="C35" s="8">
        <f t="shared" si="0"/>
        <v>37347</v>
      </c>
      <c r="D35" s="4">
        <f t="shared" si="1"/>
        <v>-9.8680996580361557E-2</v>
      </c>
    </row>
    <row r="36" spans="1:4">
      <c r="A36" s="8">
        <v>37377</v>
      </c>
      <c r="B36">
        <v>-8</v>
      </c>
      <c r="C36" s="8">
        <f t="shared" si="0"/>
        <v>37377</v>
      </c>
      <c r="D36" s="4">
        <f t="shared" si="1"/>
        <v>-1.6260162601625994E-2</v>
      </c>
    </row>
    <row r="37" spans="1:4">
      <c r="A37" s="8">
        <v>37408</v>
      </c>
      <c r="B37">
        <v>56</v>
      </c>
      <c r="C37" s="8">
        <f t="shared" si="0"/>
        <v>37408</v>
      </c>
      <c r="D37" s="4">
        <f t="shared" si="1"/>
        <v>-0.10303030303030303</v>
      </c>
    </row>
    <row r="38" spans="1:4">
      <c r="A38" s="8">
        <v>37438</v>
      </c>
      <c r="B38">
        <v>-84</v>
      </c>
      <c r="C38" s="8">
        <f t="shared" si="0"/>
        <v>37438</v>
      </c>
      <c r="D38" s="4">
        <f t="shared" si="1"/>
        <v>-1.7199017199017175E-2</v>
      </c>
    </row>
    <row r="39" spans="1:4">
      <c r="A39" s="8">
        <v>37469</v>
      </c>
      <c r="B39">
        <v>-16</v>
      </c>
      <c r="C39" s="8">
        <f t="shared" si="0"/>
        <v>37469</v>
      </c>
      <c r="D39" s="4">
        <f t="shared" si="1"/>
        <v>-8.9999999999999969E-2</v>
      </c>
    </row>
    <row r="40" spans="1:4">
      <c r="A40" s="8">
        <v>37500</v>
      </c>
      <c r="B40">
        <v>-60</v>
      </c>
      <c r="C40" s="8">
        <f t="shared" si="0"/>
        <v>37500</v>
      </c>
      <c r="D40" s="4">
        <f t="shared" si="1"/>
        <v>-0.12431318681318682</v>
      </c>
    </row>
    <row r="41" spans="1:4">
      <c r="A41" s="8">
        <v>37530</v>
      </c>
      <c r="B41">
        <v>125</v>
      </c>
      <c r="C41" s="8">
        <f t="shared" si="0"/>
        <v>37530</v>
      </c>
      <c r="D41" s="4">
        <f t="shared" si="1"/>
        <v>-0.3529411764705882</v>
      </c>
    </row>
    <row r="42" spans="1:4">
      <c r="A42" s="8">
        <v>37561</v>
      </c>
      <c r="B42">
        <v>10</v>
      </c>
      <c r="C42" s="8">
        <f t="shared" si="0"/>
        <v>37561</v>
      </c>
      <c r="D42" s="4">
        <f t="shared" si="1"/>
        <v>-0.36848484848484853</v>
      </c>
    </row>
    <row r="43" spans="1:4">
      <c r="A43" s="8">
        <v>37591</v>
      </c>
      <c r="B43">
        <v>-157</v>
      </c>
      <c r="C43" s="8">
        <f t="shared" si="0"/>
        <v>37591</v>
      </c>
      <c r="D43" s="4">
        <f t="shared" si="1"/>
        <v>-2.6871401151631447E-2</v>
      </c>
    </row>
    <row r="44" spans="1:4">
      <c r="A44" s="8">
        <v>37622</v>
      </c>
      <c r="B44">
        <v>91</v>
      </c>
      <c r="C44" s="8">
        <f t="shared" si="0"/>
        <v>37622</v>
      </c>
      <c r="D44" s="4">
        <f t="shared" si="1"/>
        <v>-0.45364891518737671</v>
      </c>
    </row>
    <row r="45" spans="1:4">
      <c r="A45" s="8">
        <v>37653</v>
      </c>
      <c r="B45">
        <v>-151</v>
      </c>
      <c r="C45" s="8">
        <f t="shared" si="0"/>
        <v>37653</v>
      </c>
      <c r="D45" s="4">
        <f t="shared" si="1"/>
        <v>6.1371841155234641E-2</v>
      </c>
    </row>
    <row r="46" spans="1:4">
      <c r="A46" s="8">
        <v>37681</v>
      </c>
      <c r="B46">
        <v>-210</v>
      </c>
      <c r="C46" s="8">
        <f t="shared" si="0"/>
        <v>37681</v>
      </c>
      <c r="D46" s="4">
        <f t="shared" si="1"/>
        <v>0.6462585034013606</v>
      </c>
    </row>
    <row r="47" spans="1:4">
      <c r="A47" s="8">
        <v>37712</v>
      </c>
      <c r="B47">
        <v>-44</v>
      </c>
      <c r="C47" s="8">
        <f t="shared" si="0"/>
        <v>37712</v>
      </c>
      <c r="D47" s="4">
        <f t="shared" si="1"/>
        <v>-7.4380165289256173E-2</v>
      </c>
    </row>
    <row r="48" spans="1:4">
      <c r="A48" s="8">
        <v>37742</v>
      </c>
      <c r="B48">
        <v>-10</v>
      </c>
      <c r="C48" s="8">
        <f t="shared" si="0"/>
        <v>37742</v>
      </c>
      <c r="D48" s="4">
        <f t="shared" si="1"/>
        <v>4.4642857142858094E-3</v>
      </c>
    </row>
    <row r="49" spans="1:4">
      <c r="A49" s="8">
        <v>37773</v>
      </c>
      <c r="B49">
        <v>9</v>
      </c>
      <c r="C49" s="8">
        <f t="shared" si="0"/>
        <v>37773</v>
      </c>
      <c r="D49" s="4">
        <f t="shared" si="1"/>
        <v>0.10444444444444434</v>
      </c>
    </row>
    <row r="50" spans="1:4">
      <c r="A50" s="8">
        <v>37803</v>
      </c>
      <c r="B50">
        <v>24</v>
      </c>
      <c r="C50" s="8">
        <f t="shared" si="0"/>
        <v>37803</v>
      </c>
      <c r="D50" s="4">
        <f t="shared" si="1"/>
        <v>-0.21730382293762573</v>
      </c>
    </row>
    <row r="51" spans="1:4">
      <c r="A51" s="8">
        <v>37834</v>
      </c>
      <c r="B51">
        <v>-43</v>
      </c>
      <c r="C51" s="8">
        <f t="shared" si="0"/>
        <v>37834</v>
      </c>
      <c r="D51" s="4">
        <f t="shared" si="1"/>
        <v>6.9408740359897081E-2</v>
      </c>
    </row>
    <row r="52" spans="1:4">
      <c r="A52" s="8">
        <v>37865</v>
      </c>
      <c r="B52">
        <v>103</v>
      </c>
      <c r="C52" s="8">
        <f t="shared" si="0"/>
        <v>37865</v>
      </c>
      <c r="D52" s="4">
        <f t="shared" si="1"/>
        <v>-0.39182692307692313</v>
      </c>
    </row>
    <row r="53" spans="1:4">
      <c r="A53" s="8">
        <v>37895</v>
      </c>
      <c r="B53">
        <v>196</v>
      </c>
      <c r="C53" s="8">
        <f t="shared" si="0"/>
        <v>37895</v>
      </c>
      <c r="D53" s="4">
        <f t="shared" si="1"/>
        <v>-0.28063241106719372</v>
      </c>
    </row>
    <row r="54" spans="1:4">
      <c r="A54" s="8">
        <v>37926</v>
      </c>
      <c r="B54">
        <v>17</v>
      </c>
      <c r="C54" s="8">
        <f t="shared" si="0"/>
        <v>37926</v>
      </c>
      <c r="D54" s="4">
        <f t="shared" si="1"/>
        <v>-3.8461538461538436E-2</v>
      </c>
    </row>
    <row r="55" spans="1:4">
      <c r="A55" s="8">
        <v>37956</v>
      </c>
      <c r="B55">
        <v>123</v>
      </c>
      <c r="C55" s="8">
        <f t="shared" si="0"/>
        <v>37956</v>
      </c>
      <c r="D55" s="4">
        <f t="shared" si="1"/>
        <v>-1.6</v>
      </c>
    </row>
    <row r="56" spans="1:4">
      <c r="A56" s="8">
        <v>37987</v>
      </c>
      <c r="B56">
        <v>160</v>
      </c>
      <c r="C56" s="8">
        <f t="shared" si="0"/>
        <v>37987</v>
      </c>
      <c r="D56" s="4">
        <f t="shared" si="1"/>
        <v>0.65714285714285725</v>
      </c>
    </row>
    <row r="57" spans="1:4">
      <c r="A57" s="8">
        <v>38018</v>
      </c>
      <c r="B57">
        <v>46</v>
      </c>
      <c r="C57" s="8">
        <f t="shared" si="0"/>
        <v>38018</v>
      </c>
      <c r="D57" s="4">
        <f t="shared" si="1"/>
        <v>1.132183908045977</v>
      </c>
    </row>
    <row r="58" spans="1:4">
      <c r="A58" s="8">
        <v>38047</v>
      </c>
      <c r="B58">
        <v>331</v>
      </c>
      <c r="C58" s="8">
        <f t="shared" si="0"/>
        <v>38047</v>
      </c>
      <c r="D58" s="4">
        <f t="shared" si="1"/>
        <v>1.4582210242587603</v>
      </c>
    </row>
    <row r="59" spans="1:4">
      <c r="A59" s="8">
        <v>38078</v>
      </c>
      <c r="B59">
        <v>248</v>
      </c>
      <c r="C59" s="8">
        <f t="shared" si="0"/>
        <v>38078</v>
      </c>
      <c r="D59" s="4">
        <f t="shared" si="1"/>
        <v>0.32017543859649122</v>
      </c>
    </row>
    <row r="60" spans="1:4">
      <c r="A60" s="8">
        <v>38108</v>
      </c>
      <c r="B60">
        <v>308</v>
      </c>
      <c r="C60" s="8">
        <f t="shared" si="0"/>
        <v>38108</v>
      </c>
      <c r="D60" s="4">
        <f t="shared" si="1"/>
        <v>0.26411960132890355</v>
      </c>
    </row>
    <row r="61" spans="1:4">
      <c r="A61" s="8">
        <v>38139</v>
      </c>
      <c r="B61">
        <v>74</v>
      </c>
      <c r="C61" s="8">
        <f t="shared" si="0"/>
        <v>38139</v>
      </c>
      <c r="D61" s="4">
        <f t="shared" si="1"/>
        <v>4.2706964520367929E-2</v>
      </c>
    </row>
    <row r="62" spans="1:4">
      <c r="A62" s="8">
        <v>38169</v>
      </c>
      <c r="B62">
        <v>33</v>
      </c>
      <c r="C62" s="8">
        <f t="shared" si="0"/>
        <v>38169</v>
      </c>
      <c r="D62" s="4">
        <f t="shared" si="1"/>
        <v>5.6710775047259521E-3</v>
      </c>
    </row>
    <row r="63" spans="1:4">
      <c r="A63" s="8">
        <v>38200</v>
      </c>
      <c r="B63">
        <v>132</v>
      </c>
      <c r="C63" s="8">
        <f t="shared" si="0"/>
        <v>38200</v>
      </c>
      <c r="D63" s="4">
        <f t="shared" si="1"/>
        <v>0.10964912280701755</v>
      </c>
    </row>
    <row r="64" spans="1:4">
      <c r="A64" s="8">
        <v>38231</v>
      </c>
      <c r="B64">
        <v>162</v>
      </c>
      <c r="C64" s="8">
        <f t="shared" si="0"/>
        <v>38231</v>
      </c>
      <c r="D64" s="4">
        <f t="shared" si="1"/>
        <v>3.3314511575381234E-2</v>
      </c>
    </row>
    <row r="65" spans="1:4">
      <c r="A65" s="8">
        <v>38261</v>
      </c>
      <c r="B65">
        <v>345</v>
      </c>
      <c r="C65" s="8">
        <f t="shared" si="0"/>
        <v>38261</v>
      </c>
      <c r="D65" s="4">
        <f t="shared" si="1"/>
        <v>8.1420765027322428E-2</v>
      </c>
    </row>
    <row r="66" spans="1:4">
      <c r="A66" s="8">
        <v>38292</v>
      </c>
      <c r="B66">
        <v>64</v>
      </c>
      <c r="C66" s="8">
        <f t="shared" si="0"/>
        <v>38292</v>
      </c>
      <c r="D66" s="4">
        <f t="shared" si="1"/>
        <v>2.3749368367862456E-2</v>
      </c>
    </row>
    <row r="67" spans="1:4">
      <c r="A67" s="8">
        <v>38322</v>
      </c>
      <c r="B67">
        <v>129</v>
      </c>
      <c r="C67" s="8">
        <f t="shared" ref="C67:C130" si="2">A67</f>
        <v>38322</v>
      </c>
      <c r="D67" s="4">
        <f t="shared" si="1"/>
        <v>2.9615004935834577E-3</v>
      </c>
    </row>
    <row r="68" spans="1:4">
      <c r="A68" s="8">
        <v>38353</v>
      </c>
      <c r="B68">
        <v>134</v>
      </c>
      <c r="C68" s="8">
        <f t="shared" si="2"/>
        <v>38353</v>
      </c>
      <c r="D68" s="4">
        <f t="shared" si="1"/>
        <v>-1.2795275590551158E-2</v>
      </c>
    </row>
    <row r="69" spans="1:4">
      <c r="A69" s="8">
        <v>38384</v>
      </c>
      <c r="B69">
        <v>239</v>
      </c>
      <c r="C69" s="8">
        <f t="shared" si="2"/>
        <v>38384</v>
      </c>
      <c r="D69" s="4">
        <f t="shared" si="1"/>
        <v>9.6211365902293178E-2</v>
      </c>
    </row>
    <row r="70" spans="1:4">
      <c r="A70" s="8">
        <v>38412</v>
      </c>
      <c r="B70">
        <v>135</v>
      </c>
      <c r="C70" s="8">
        <f t="shared" si="2"/>
        <v>38412</v>
      </c>
      <c r="D70" s="4">
        <f t="shared" si="1"/>
        <v>-8.9131423374261054E-2</v>
      </c>
    </row>
    <row r="71" spans="1:4">
      <c r="A71" s="8">
        <v>38443</v>
      </c>
      <c r="B71">
        <v>363</v>
      </c>
      <c r="C71" s="8">
        <f t="shared" si="2"/>
        <v>38443</v>
      </c>
      <c r="D71" s="4">
        <f t="shared" si="1"/>
        <v>5.74138791812282E-2</v>
      </c>
    </row>
    <row r="72" spans="1:4">
      <c r="A72" s="8">
        <v>38473</v>
      </c>
      <c r="B72">
        <v>176</v>
      </c>
      <c r="C72" s="8">
        <f t="shared" si="2"/>
        <v>38473</v>
      </c>
      <c r="D72" s="4">
        <f t="shared" si="1"/>
        <v>-6.2322946175637384E-2</v>
      </c>
    </row>
    <row r="73" spans="1:4">
      <c r="A73" s="8">
        <v>38504</v>
      </c>
      <c r="B73">
        <v>243</v>
      </c>
      <c r="C73" s="8">
        <f t="shared" si="2"/>
        <v>38504</v>
      </c>
      <c r="D73" s="4">
        <f t="shared" si="1"/>
        <v>8.5095669687814679E-2</v>
      </c>
    </row>
    <row r="74" spans="1:4">
      <c r="A74" s="8">
        <v>38534</v>
      </c>
      <c r="B74">
        <v>375</v>
      </c>
      <c r="C74" s="8">
        <f t="shared" si="2"/>
        <v>38534</v>
      </c>
      <c r="D74" s="4">
        <f t="shared" si="1"/>
        <v>0.15870069605568449</v>
      </c>
    </row>
    <row r="75" spans="1:4">
      <c r="A75" s="8">
        <v>38565</v>
      </c>
      <c r="B75">
        <v>196</v>
      </c>
      <c r="C75" s="8">
        <f t="shared" si="2"/>
        <v>38565</v>
      </c>
      <c r="D75" s="4">
        <f t="shared" si="1"/>
        <v>2.5630756908289865E-2</v>
      </c>
    </row>
    <row r="76" spans="1:4">
      <c r="A76" s="8">
        <v>38596</v>
      </c>
      <c r="B76">
        <v>66</v>
      </c>
      <c r="C76" s="8">
        <f t="shared" si="2"/>
        <v>38596</v>
      </c>
      <c r="D76" s="4">
        <f t="shared" si="1"/>
        <v>-3.7485357282311615E-2</v>
      </c>
    </row>
    <row r="77" spans="1:4">
      <c r="A77" s="8">
        <v>38626</v>
      </c>
      <c r="B77">
        <v>84</v>
      </c>
      <c r="C77" s="8">
        <f t="shared" si="2"/>
        <v>38626</v>
      </c>
      <c r="D77" s="4">
        <f t="shared" si="1"/>
        <v>-0.10588235294117643</v>
      </c>
    </row>
    <row r="78" spans="1:4">
      <c r="A78" s="8">
        <v>38657</v>
      </c>
      <c r="B78">
        <v>337</v>
      </c>
      <c r="C78" s="8">
        <f t="shared" si="2"/>
        <v>38657</v>
      </c>
      <c r="D78" s="4">
        <f t="shared" ref="D78:D141" si="3">SUM(B67:B78)/SUM(B66:B77)-1</f>
        <v>0.12386569872958253</v>
      </c>
    </row>
    <row r="79" spans="1:4">
      <c r="A79" s="8">
        <v>38687</v>
      </c>
      <c r="B79">
        <v>158</v>
      </c>
      <c r="C79" s="8">
        <f t="shared" si="2"/>
        <v>38687</v>
      </c>
      <c r="D79" s="4">
        <f t="shared" si="3"/>
        <v>1.1707710940654037E-2</v>
      </c>
    </row>
    <row r="80" spans="1:4">
      <c r="A80" s="8">
        <v>38718</v>
      </c>
      <c r="B80">
        <v>277</v>
      </c>
      <c r="C80" s="8">
        <f t="shared" si="2"/>
        <v>38718</v>
      </c>
      <c r="D80" s="4">
        <f t="shared" si="3"/>
        <v>5.7063048683160478E-2</v>
      </c>
    </row>
    <row r="81" spans="1:4">
      <c r="A81" s="8">
        <v>38749</v>
      </c>
      <c r="B81">
        <v>315</v>
      </c>
      <c r="C81" s="8">
        <f t="shared" si="2"/>
        <v>38749</v>
      </c>
      <c r="D81" s="4">
        <f t="shared" si="3"/>
        <v>2.8690071725179234E-2</v>
      </c>
    </row>
    <row r="82" spans="1:4">
      <c r="A82" s="8">
        <v>38777</v>
      </c>
      <c r="B82">
        <v>281</v>
      </c>
      <c r="C82" s="8">
        <f t="shared" si="2"/>
        <v>38777</v>
      </c>
      <c r="D82" s="4">
        <f t="shared" si="3"/>
        <v>5.3577981651376172E-2</v>
      </c>
    </row>
    <row r="83" spans="1:4">
      <c r="A83" s="8">
        <v>38808</v>
      </c>
      <c r="B83">
        <v>182</v>
      </c>
      <c r="C83" s="8">
        <f t="shared" si="2"/>
        <v>38808</v>
      </c>
      <c r="D83" s="4">
        <f t="shared" si="3"/>
        <v>-6.3044235458028508E-2</v>
      </c>
    </row>
    <row r="84" spans="1:4">
      <c r="A84" s="8">
        <v>38838</v>
      </c>
      <c r="B84">
        <v>24</v>
      </c>
      <c r="C84" s="8">
        <f t="shared" si="2"/>
        <v>38838</v>
      </c>
      <c r="D84" s="4">
        <f t="shared" si="3"/>
        <v>-5.6505576208178421E-2</v>
      </c>
    </row>
    <row r="85" spans="1:4">
      <c r="A85" s="8">
        <v>38869</v>
      </c>
      <c r="B85">
        <v>77</v>
      </c>
      <c r="C85" s="8">
        <f t="shared" si="2"/>
        <v>38869</v>
      </c>
      <c r="D85" s="4">
        <f t="shared" si="3"/>
        <v>-6.5405831363278155E-2</v>
      </c>
    </row>
    <row r="86" spans="1:4">
      <c r="A86" s="8">
        <v>38899</v>
      </c>
      <c r="B86">
        <v>206</v>
      </c>
      <c r="C86" s="8">
        <f t="shared" si="2"/>
        <v>38899</v>
      </c>
      <c r="D86" s="4">
        <f t="shared" si="3"/>
        <v>-7.1247892074199015E-2</v>
      </c>
    </row>
    <row r="87" spans="1:4">
      <c r="A87" s="8">
        <v>38930</v>
      </c>
      <c r="B87">
        <v>185</v>
      </c>
      <c r="C87" s="8">
        <f t="shared" si="2"/>
        <v>38930</v>
      </c>
      <c r="D87" s="4">
        <f t="shared" si="3"/>
        <v>-4.9931911030413056E-3</v>
      </c>
    </row>
    <row r="88" spans="1:4">
      <c r="A88" s="8">
        <v>38961</v>
      </c>
      <c r="B88">
        <v>156</v>
      </c>
      <c r="C88" s="8">
        <f t="shared" si="2"/>
        <v>38961</v>
      </c>
      <c r="D88" s="4">
        <f t="shared" si="3"/>
        <v>4.1058394160583989E-2</v>
      </c>
    </row>
    <row r="89" spans="1:4">
      <c r="A89" s="8">
        <v>38991</v>
      </c>
      <c r="B89">
        <v>3</v>
      </c>
      <c r="C89" s="8">
        <f t="shared" si="2"/>
        <v>38991</v>
      </c>
      <c r="D89" s="4">
        <f t="shared" si="3"/>
        <v>-3.5495179666958809E-2</v>
      </c>
    </row>
    <row r="90" spans="1:4">
      <c r="A90" s="8">
        <v>39022</v>
      </c>
      <c r="B90">
        <v>209</v>
      </c>
      <c r="C90" s="8">
        <f t="shared" si="2"/>
        <v>39022</v>
      </c>
      <c r="D90" s="4">
        <f t="shared" si="3"/>
        <v>-5.8155383916401626E-2</v>
      </c>
    </row>
    <row r="91" spans="1:4">
      <c r="A91" s="8">
        <v>39052</v>
      </c>
      <c r="B91">
        <v>172</v>
      </c>
      <c r="C91" s="8">
        <f t="shared" si="2"/>
        <v>39052</v>
      </c>
      <c r="D91" s="4">
        <f t="shared" si="3"/>
        <v>6.7534973468403869E-3</v>
      </c>
    </row>
    <row r="92" spans="1:4">
      <c r="A92" s="8">
        <v>39083</v>
      </c>
      <c r="B92">
        <v>237</v>
      </c>
      <c r="C92" s="8">
        <f t="shared" si="2"/>
        <v>39083</v>
      </c>
      <c r="D92" s="4">
        <f t="shared" si="3"/>
        <v>-1.9166267369429835E-2</v>
      </c>
    </row>
    <row r="93" spans="1:4">
      <c r="A93" s="8">
        <v>39114</v>
      </c>
      <c r="B93">
        <v>97</v>
      </c>
      <c r="C93" s="8">
        <f t="shared" si="2"/>
        <v>39114</v>
      </c>
      <c r="D93" s="4">
        <f t="shared" si="3"/>
        <v>-0.10649731314118227</v>
      </c>
    </row>
    <row r="94" spans="1:4">
      <c r="A94" s="8">
        <v>39142</v>
      </c>
      <c r="B94">
        <v>177</v>
      </c>
      <c r="C94" s="8">
        <f t="shared" si="2"/>
        <v>39142</v>
      </c>
      <c r="D94" s="4">
        <f t="shared" si="3"/>
        <v>-5.6861673045380035E-2</v>
      </c>
    </row>
    <row r="95" spans="1:4">
      <c r="A95" s="8">
        <v>39173</v>
      </c>
      <c r="B95">
        <v>80</v>
      </c>
      <c r="C95" s="8">
        <f t="shared" si="2"/>
        <v>39173</v>
      </c>
      <c r="D95" s="4">
        <f t="shared" si="3"/>
        <v>-5.913043478260871E-2</v>
      </c>
    </row>
    <row r="96" spans="1:4">
      <c r="A96" s="8">
        <v>39203</v>
      </c>
      <c r="B96">
        <v>190</v>
      </c>
      <c r="C96" s="8">
        <f t="shared" si="2"/>
        <v>39203</v>
      </c>
      <c r="D96" s="4">
        <f t="shared" si="3"/>
        <v>0.10227972889710424</v>
      </c>
    </row>
    <row r="97" spans="1:4">
      <c r="A97" s="8">
        <v>39234</v>
      </c>
      <c r="B97">
        <v>69</v>
      </c>
      <c r="C97" s="8">
        <f t="shared" si="2"/>
        <v>39234</v>
      </c>
      <c r="D97" s="4">
        <f t="shared" si="3"/>
        <v>-4.4717719396311084E-3</v>
      </c>
    </row>
    <row r="98" spans="1:4">
      <c r="A98" s="8">
        <v>39264</v>
      </c>
      <c r="B98">
        <v>68</v>
      </c>
      <c r="C98" s="8">
        <f t="shared" si="2"/>
        <v>39264</v>
      </c>
      <c r="D98" s="4">
        <f t="shared" si="3"/>
        <v>-7.7484559236384087E-2</v>
      </c>
    </row>
    <row r="99" spans="1:4">
      <c r="A99" s="8">
        <v>39295</v>
      </c>
      <c r="B99">
        <v>93</v>
      </c>
      <c r="C99" s="8">
        <f t="shared" si="2"/>
        <v>39295</v>
      </c>
      <c r="D99" s="4">
        <f t="shared" si="3"/>
        <v>-5.5995130858186193E-2</v>
      </c>
    </row>
    <row r="100" spans="1:4">
      <c r="A100" s="8">
        <v>39326</v>
      </c>
      <c r="B100">
        <v>96</v>
      </c>
      <c r="C100" s="8">
        <f t="shared" si="2"/>
        <v>39326</v>
      </c>
      <c r="D100" s="4">
        <f t="shared" si="3"/>
        <v>-3.8684719535783341E-2</v>
      </c>
    </row>
    <row r="101" spans="1:4">
      <c r="A101" s="8">
        <v>39356</v>
      </c>
      <c r="B101">
        <v>170</v>
      </c>
      <c r="C101" s="8">
        <f t="shared" si="2"/>
        <v>39356</v>
      </c>
      <c r="D101" s="4">
        <f t="shared" si="3"/>
        <v>0.11200536552649232</v>
      </c>
    </row>
    <row r="102" spans="1:4">
      <c r="A102" s="8">
        <v>39387</v>
      </c>
      <c r="B102">
        <v>115</v>
      </c>
      <c r="C102" s="8">
        <f t="shared" si="2"/>
        <v>39387</v>
      </c>
      <c r="D102" s="4">
        <f t="shared" si="3"/>
        <v>-5.6694813027744262E-2</v>
      </c>
    </row>
    <row r="103" spans="1:4">
      <c r="A103" s="8">
        <v>39417</v>
      </c>
      <c r="B103">
        <v>82</v>
      </c>
      <c r="C103" s="8">
        <f t="shared" si="2"/>
        <v>39417</v>
      </c>
      <c r="D103" s="4">
        <f t="shared" si="3"/>
        <v>-5.7544757033248128E-2</v>
      </c>
    </row>
    <row r="104" spans="1:4">
      <c r="A104" s="8">
        <v>39448</v>
      </c>
      <c r="B104">
        <v>-22</v>
      </c>
      <c r="C104" s="8">
        <f t="shared" si="2"/>
        <v>39448</v>
      </c>
      <c r="D104" s="4">
        <f t="shared" si="3"/>
        <v>-0.17571234735413843</v>
      </c>
    </row>
    <row r="105" spans="1:4">
      <c r="A105" s="8">
        <v>39479</v>
      </c>
      <c r="B105">
        <v>-63</v>
      </c>
      <c r="C105" s="8">
        <f t="shared" si="2"/>
        <v>39479</v>
      </c>
      <c r="D105" s="4">
        <f t="shared" si="3"/>
        <v>-0.13168724279835387</v>
      </c>
    </row>
    <row r="106" spans="1:4">
      <c r="A106" s="8">
        <v>39508</v>
      </c>
      <c r="B106">
        <v>-80</v>
      </c>
      <c r="C106" s="8">
        <f t="shared" si="2"/>
        <v>39508</v>
      </c>
      <c r="D106" s="4">
        <f t="shared" si="3"/>
        <v>-0.24360189573459712</v>
      </c>
    </row>
    <row r="107" spans="1:4">
      <c r="A107" s="8">
        <v>39539</v>
      </c>
      <c r="B107">
        <v>-20</v>
      </c>
      <c r="C107" s="8">
        <f t="shared" si="2"/>
        <v>39539</v>
      </c>
      <c r="D107" s="4">
        <f t="shared" si="3"/>
        <v>-0.12531328320802004</v>
      </c>
    </row>
    <row r="108" spans="1:4">
      <c r="A108" s="8">
        <v>39569</v>
      </c>
      <c r="B108">
        <v>-49</v>
      </c>
      <c r="C108" s="8">
        <f t="shared" si="2"/>
        <v>39569</v>
      </c>
      <c r="D108" s="4">
        <f t="shared" si="3"/>
        <v>-0.34240687679083093</v>
      </c>
    </row>
    <row r="109" spans="1:4">
      <c r="A109" s="8">
        <v>39600</v>
      </c>
      <c r="B109">
        <v>-62</v>
      </c>
      <c r="C109" s="8">
        <f t="shared" si="2"/>
        <v>39600</v>
      </c>
      <c r="D109" s="4">
        <f t="shared" si="3"/>
        <v>-0.28540305010893241</v>
      </c>
    </row>
    <row r="110" spans="1:4">
      <c r="A110" s="8">
        <v>39630</v>
      </c>
      <c r="B110">
        <v>-51</v>
      </c>
      <c r="C110" s="8">
        <f t="shared" si="2"/>
        <v>39630</v>
      </c>
      <c r="D110" s="4">
        <f t="shared" si="3"/>
        <v>-0.36280487804878048</v>
      </c>
    </row>
    <row r="111" spans="1:4">
      <c r="A111" s="8">
        <v>39661</v>
      </c>
      <c r="B111">
        <v>-84</v>
      </c>
      <c r="C111" s="8">
        <f t="shared" si="2"/>
        <v>39661</v>
      </c>
      <c r="D111" s="4">
        <f t="shared" si="3"/>
        <v>-0.84688995215311003</v>
      </c>
    </row>
    <row r="112" spans="1:4">
      <c r="A112" s="8">
        <v>39692</v>
      </c>
      <c r="B112">
        <v>-159</v>
      </c>
      <c r="C112" s="8">
        <f t="shared" si="2"/>
        <v>39692</v>
      </c>
      <c r="D112" s="4">
        <f t="shared" si="3"/>
        <v>-7.96875</v>
      </c>
    </row>
    <row r="113" spans="1:4">
      <c r="A113" s="8">
        <v>39722</v>
      </c>
      <c r="B113">
        <v>-240</v>
      </c>
      <c r="C113" s="8">
        <f t="shared" si="2"/>
        <v>39722</v>
      </c>
      <c r="D113" s="4">
        <f t="shared" si="3"/>
        <v>1.8385650224215246</v>
      </c>
    </row>
    <row r="114" spans="1:4">
      <c r="A114" s="8">
        <v>39753</v>
      </c>
      <c r="B114">
        <v>-533</v>
      </c>
      <c r="C114" s="8">
        <f t="shared" si="2"/>
        <v>39753</v>
      </c>
      <c r="D114" s="4">
        <f t="shared" si="3"/>
        <v>1.0236966824644549</v>
      </c>
    </row>
    <row r="115" spans="1:4">
      <c r="A115" s="8">
        <v>39783</v>
      </c>
      <c r="B115">
        <v>-524</v>
      </c>
      <c r="C115" s="8">
        <f t="shared" si="2"/>
        <v>39783</v>
      </c>
      <c r="D115" s="4">
        <f t="shared" si="3"/>
        <v>0.47306791569086659</v>
      </c>
    </row>
    <row r="116" spans="1:4">
      <c r="A116" s="8">
        <v>39814</v>
      </c>
      <c r="B116">
        <v>-598</v>
      </c>
      <c r="C116" s="8">
        <f t="shared" si="2"/>
        <v>39814</v>
      </c>
      <c r="D116" s="4">
        <f t="shared" si="3"/>
        <v>0.30524642289348169</v>
      </c>
    </row>
    <row r="117" spans="1:4">
      <c r="A117" s="8">
        <v>39845</v>
      </c>
      <c r="B117">
        <v>-651</v>
      </c>
      <c r="C117" s="8">
        <f t="shared" si="2"/>
        <v>39845</v>
      </c>
      <c r="D117" s="4">
        <f t="shared" si="3"/>
        <v>0.23873325213154684</v>
      </c>
    </row>
    <row r="118" spans="1:4">
      <c r="A118" s="8">
        <v>39873</v>
      </c>
      <c r="B118">
        <v>-663</v>
      </c>
      <c r="C118" s="8">
        <f t="shared" si="2"/>
        <v>39873</v>
      </c>
      <c r="D118" s="4">
        <f t="shared" si="3"/>
        <v>0.19108489019993447</v>
      </c>
    </row>
    <row r="119" spans="1:4">
      <c r="A119" s="8">
        <v>39904</v>
      </c>
      <c r="B119">
        <v>-539</v>
      </c>
      <c r="C119" s="8">
        <f t="shared" si="2"/>
        <v>39904</v>
      </c>
      <c r="D119" s="4">
        <f t="shared" si="3"/>
        <v>0.14281783159053374</v>
      </c>
    </row>
    <row r="120" spans="1:4">
      <c r="A120" s="8">
        <v>39934</v>
      </c>
      <c r="B120">
        <v>-345</v>
      </c>
      <c r="C120" s="8">
        <f t="shared" si="2"/>
        <v>39934</v>
      </c>
      <c r="D120" s="4">
        <f t="shared" si="3"/>
        <v>7.1273777991813114E-2</v>
      </c>
    </row>
    <row r="121" spans="1:4">
      <c r="A121" s="8">
        <v>39965</v>
      </c>
      <c r="B121">
        <v>-467</v>
      </c>
      <c r="C121" s="8">
        <f t="shared" si="2"/>
        <v>39965</v>
      </c>
      <c r="D121" s="4">
        <f t="shared" si="3"/>
        <v>9.1031692515171958E-2</v>
      </c>
    </row>
    <row r="122" spans="1:4">
      <c r="A122" s="8">
        <v>39995</v>
      </c>
      <c r="B122">
        <v>-247</v>
      </c>
      <c r="C122" s="8">
        <f t="shared" si="2"/>
        <v>39995</v>
      </c>
      <c r="D122" s="4">
        <f t="shared" si="3"/>
        <v>4.037906880922959E-2</v>
      </c>
    </row>
    <row r="123" spans="1:4">
      <c r="A123" s="8">
        <v>40026</v>
      </c>
      <c r="B123">
        <v>-216</v>
      </c>
      <c r="C123" s="8">
        <f t="shared" si="2"/>
        <v>40026</v>
      </c>
      <c r="D123" s="4">
        <f t="shared" si="3"/>
        <v>2.6138613861386162E-2</v>
      </c>
    </row>
    <row r="124" spans="1:4">
      <c r="A124" s="8">
        <v>40057</v>
      </c>
      <c r="B124">
        <v>-263</v>
      </c>
      <c r="C124" s="8">
        <f t="shared" si="2"/>
        <v>40057</v>
      </c>
      <c r="D124" s="4">
        <f t="shared" si="3"/>
        <v>2.006947124662295E-2</v>
      </c>
    </row>
    <row r="125" spans="1:4">
      <c r="A125" s="8">
        <v>40087</v>
      </c>
      <c r="B125">
        <v>-190</v>
      </c>
      <c r="C125" s="8">
        <f t="shared" si="2"/>
        <v>40087</v>
      </c>
      <c r="D125" s="4">
        <f t="shared" si="3"/>
        <v>-9.458948164964065E-3</v>
      </c>
    </row>
    <row r="126" spans="1:4">
      <c r="A126" s="8">
        <v>40118</v>
      </c>
      <c r="B126">
        <v>-11</v>
      </c>
      <c r="C126" s="8">
        <f t="shared" si="2"/>
        <v>40118</v>
      </c>
      <c r="D126" s="4">
        <f t="shared" si="3"/>
        <v>-9.9694423223835038E-2</v>
      </c>
    </row>
    <row r="127" spans="1:4">
      <c r="A127" s="8">
        <v>40148</v>
      </c>
      <c r="B127">
        <v>-85</v>
      </c>
      <c r="C127" s="8">
        <f t="shared" si="2"/>
        <v>40148</v>
      </c>
      <c r="D127" s="4">
        <f t="shared" si="3"/>
        <v>-9.3126856173101347E-2</v>
      </c>
    </row>
    <row r="128" spans="1:4">
      <c r="A128" s="8">
        <v>40179</v>
      </c>
      <c r="B128">
        <v>-20</v>
      </c>
      <c r="C128" s="8">
        <f t="shared" si="2"/>
        <v>40179</v>
      </c>
      <c r="D128" s="4">
        <f t="shared" si="3"/>
        <v>-0.13520467836257311</v>
      </c>
    </row>
    <row r="129" spans="1:4">
      <c r="A129" s="8">
        <v>40210</v>
      </c>
      <c r="B129">
        <v>-36</v>
      </c>
      <c r="C129" s="8">
        <f t="shared" si="2"/>
        <v>40210</v>
      </c>
      <c r="D129" s="4">
        <f t="shared" si="3"/>
        <v>-0.1663510954828239</v>
      </c>
    </row>
    <row r="130" spans="1:4">
      <c r="A130" s="8">
        <v>40238</v>
      </c>
      <c r="B130">
        <v>162</v>
      </c>
      <c r="C130" s="8">
        <f t="shared" si="2"/>
        <v>40238</v>
      </c>
      <c r="D130" s="4">
        <f t="shared" si="3"/>
        <v>-0.26768332251784555</v>
      </c>
    </row>
    <row r="131" spans="1:4">
      <c r="A131" s="8">
        <v>40269</v>
      </c>
      <c r="B131">
        <v>290</v>
      </c>
      <c r="C131" s="8">
        <f t="shared" ref="C131:C194" si="4">A131</f>
        <v>40269</v>
      </c>
      <c r="D131" s="4">
        <f t="shared" si="3"/>
        <v>-0.36730172795746563</v>
      </c>
    </row>
    <row r="132" spans="1:4">
      <c r="A132" s="8">
        <v>40299</v>
      </c>
      <c r="B132">
        <v>431</v>
      </c>
      <c r="C132" s="8">
        <f t="shared" si="4"/>
        <v>40299</v>
      </c>
      <c r="D132" s="4">
        <f t="shared" si="3"/>
        <v>-0.54341736694677878</v>
      </c>
    </row>
    <row r="133" spans="1:4">
      <c r="A133" s="8">
        <v>40330</v>
      </c>
      <c r="B133">
        <v>-125</v>
      </c>
      <c r="C133" s="8">
        <f t="shared" si="4"/>
        <v>40330</v>
      </c>
      <c r="D133" s="4">
        <f t="shared" si="3"/>
        <v>-0.52453987730061358</v>
      </c>
    </row>
    <row r="134" spans="1:4">
      <c r="A134" s="8">
        <v>40360</v>
      </c>
      <c r="B134">
        <v>-131</v>
      </c>
      <c r="C134" s="8">
        <f t="shared" si="4"/>
        <v>40360</v>
      </c>
      <c r="D134" s="4">
        <f t="shared" si="3"/>
        <v>-0.37419354838709673</v>
      </c>
    </row>
    <row r="135" spans="1:4">
      <c r="A135" s="8">
        <v>40391</v>
      </c>
      <c r="B135">
        <v>-54</v>
      </c>
      <c r="C135" s="8">
        <f t="shared" si="4"/>
        <v>40391</v>
      </c>
      <c r="D135" s="4">
        <f t="shared" si="3"/>
        <v>-0.83505154639175261</v>
      </c>
    </row>
    <row r="136" spans="1:4">
      <c r="A136" s="8">
        <v>40422</v>
      </c>
      <c r="B136">
        <v>-95</v>
      </c>
      <c r="C136" s="8">
        <f t="shared" si="4"/>
        <v>40422</v>
      </c>
      <c r="D136" s="4">
        <f t="shared" si="3"/>
        <v>-5.25</v>
      </c>
    </row>
    <row r="137" spans="1:4">
      <c r="A137" s="8">
        <v>40452</v>
      </c>
      <c r="B137">
        <v>151</v>
      </c>
      <c r="C137" s="8">
        <f t="shared" si="4"/>
        <v>40452</v>
      </c>
      <c r="D137" s="4">
        <f t="shared" si="3"/>
        <v>2.5073529411764706</v>
      </c>
    </row>
    <row r="138" spans="1:4">
      <c r="A138" s="8">
        <v>40483</v>
      </c>
      <c r="B138">
        <v>39</v>
      </c>
      <c r="C138" s="8">
        <f t="shared" si="4"/>
        <v>40483</v>
      </c>
      <c r="D138" s="4">
        <f t="shared" si="3"/>
        <v>0.10482180293501053</v>
      </c>
    </row>
    <row r="139" spans="1:4">
      <c r="A139" s="8">
        <v>40513</v>
      </c>
      <c r="B139">
        <v>103</v>
      </c>
      <c r="C139" s="8">
        <f t="shared" si="4"/>
        <v>40513</v>
      </c>
      <c r="D139" s="4">
        <f t="shared" si="3"/>
        <v>0.35673624288425043</v>
      </c>
    </row>
    <row r="140" spans="1:4">
      <c r="A140" s="8">
        <v>40544</v>
      </c>
      <c r="B140">
        <v>36</v>
      </c>
      <c r="C140" s="8">
        <f t="shared" si="4"/>
        <v>40544</v>
      </c>
      <c r="D140" s="4">
        <f t="shared" si="3"/>
        <v>7.8321678321678245E-2</v>
      </c>
    </row>
    <row r="141" spans="1:4">
      <c r="A141" s="8">
        <v>40575</v>
      </c>
      <c r="B141">
        <v>192</v>
      </c>
      <c r="C141" s="8">
        <f t="shared" si="4"/>
        <v>40575</v>
      </c>
      <c r="D141" s="4">
        <f t="shared" si="3"/>
        <v>0.29571984435797671</v>
      </c>
    </row>
    <row r="142" spans="1:4">
      <c r="A142" s="8">
        <v>40603</v>
      </c>
      <c r="B142">
        <v>216</v>
      </c>
      <c r="C142" s="8">
        <f t="shared" si="4"/>
        <v>40603</v>
      </c>
      <c r="D142" s="4">
        <f t="shared" ref="D142:D205" si="5">SUM(B131:B142)/SUM(B130:B141)-1</f>
        <v>5.4054054054053946E-2</v>
      </c>
    </row>
    <row r="143" spans="1:4">
      <c r="A143" s="8">
        <v>40634</v>
      </c>
      <c r="B143">
        <v>244</v>
      </c>
      <c r="C143" s="8">
        <f t="shared" si="4"/>
        <v>40634</v>
      </c>
      <c r="D143" s="4">
        <f t="shared" si="5"/>
        <v>-4.3684710351376999E-2</v>
      </c>
    </row>
    <row r="144" spans="1:4">
      <c r="A144" s="8">
        <v>40664</v>
      </c>
      <c r="B144">
        <v>54</v>
      </c>
      <c r="C144" s="8">
        <f t="shared" si="4"/>
        <v>40664</v>
      </c>
      <c r="D144" s="4">
        <f t="shared" si="5"/>
        <v>-0.3743793445878848</v>
      </c>
    </row>
    <row r="145" spans="1:4">
      <c r="A145" s="8">
        <v>40695</v>
      </c>
      <c r="B145">
        <v>18</v>
      </c>
      <c r="C145" s="8">
        <f t="shared" si="4"/>
        <v>40695</v>
      </c>
      <c r="D145" s="4">
        <f t="shared" si="5"/>
        <v>0.22698412698412707</v>
      </c>
    </row>
    <row r="146" spans="1:4">
      <c r="A146" s="8">
        <v>40725</v>
      </c>
      <c r="B146">
        <v>117</v>
      </c>
      <c r="C146" s="8">
        <f t="shared" si="4"/>
        <v>40725</v>
      </c>
      <c r="D146" s="4">
        <f t="shared" si="5"/>
        <v>0.32082794307891338</v>
      </c>
    </row>
    <row r="147" spans="1:4">
      <c r="A147" s="8">
        <v>40756</v>
      </c>
      <c r="B147">
        <v>0</v>
      </c>
      <c r="C147" s="8">
        <f t="shared" si="4"/>
        <v>40756</v>
      </c>
      <c r="D147" s="4">
        <f t="shared" si="5"/>
        <v>5.2889324191968567E-2</v>
      </c>
    </row>
    <row r="148" spans="1:4">
      <c r="A148" s="8">
        <v>40787</v>
      </c>
      <c r="B148">
        <v>103</v>
      </c>
      <c r="C148" s="8">
        <f t="shared" si="4"/>
        <v>40787</v>
      </c>
      <c r="D148" s="4">
        <f t="shared" si="5"/>
        <v>0.18418604651162784</v>
      </c>
    </row>
    <row r="149" spans="1:4">
      <c r="A149" s="8">
        <v>40817</v>
      </c>
      <c r="B149">
        <v>80</v>
      </c>
      <c r="C149" s="8">
        <f t="shared" si="4"/>
        <v>40817</v>
      </c>
      <c r="D149" s="4">
        <f t="shared" si="5"/>
        <v>-5.5773762765121804E-2</v>
      </c>
    </row>
    <row r="150" spans="1:4">
      <c r="A150" s="8">
        <v>40848</v>
      </c>
      <c r="B150">
        <v>120</v>
      </c>
      <c r="C150" s="8">
        <f t="shared" si="4"/>
        <v>40848</v>
      </c>
      <c r="D150" s="4">
        <f t="shared" si="5"/>
        <v>6.7387687188019907E-2</v>
      </c>
    </row>
    <row r="151" spans="1:4">
      <c r="A151" s="8">
        <v>40878</v>
      </c>
      <c r="B151">
        <v>200</v>
      </c>
      <c r="C151" s="8">
        <f t="shared" si="4"/>
        <v>40878</v>
      </c>
      <c r="D151" s="4">
        <f t="shared" si="5"/>
        <v>7.5604053000779325E-2</v>
      </c>
    </row>
    <row r="152" spans="1:4">
      <c r="A152" s="8">
        <v>40909</v>
      </c>
      <c r="B152">
        <v>243</v>
      </c>
      <c r="C152" s="8">
        <f t="shared" si="4"/>
        <v>40909</v>
      </c>
      <c r="D152" s="4">
        <f t="shared" si="5"/>
        <v>0.14999999999999991</v>
      </c>
    </row>
    <row r="153" spans="1:4">
      <c r="A153" s="8">
        <v>40940</v>
      </c>
      <c r="B153">
        <v>227</v>
      </c>
      <c r="C153" s="8">
        <f t="shared" si="4"/>
        <v>40940</v>
      </c>
      <c r="D153" s="4">
        <f t="shared" si="5"/>
        <v>2.2054190296156184E-2</v>
      </c>
    </row>
    <row r="154" spans="1:4">
      <c r="A154" s="8">
        <v>40969</v>
      </c>
      <c r="B154">
        <v>120</v>
      </c>
      <c r="C154" s="8">
        <f t="shared" si="4"/>
        <v>40969</v>
      </c>
      <c r="D154" s="4">
        <f t="shared" si="5"/>
        <v>-5.9186189889025909E-2</v>
      </c>
    </row>
    <row r="155" spans="1:4">
      <c r="A155" s="8">
        <v>41000</v>
      </c>
      <c r="B155">
        <v>115</v>
      </c>
      <c r="C155" s="8">
        <f t="shared" si="4"/>
        <v>41000</v>
      </c>
      <c r="D155" s="4">
        <f t="shared" si="5"/>
        <v>-8.4534731323722134E-2</v>
      </c>
    </row>
    <row r="156" spans="1:4">
      <c r="A156" s="8">
        <v>41030</v>
      </c>
      <c r="B156">
        <v>69</v>
      </c>
      <c r="C156" s="8">
        <f t="shared" si="4"/>
        <v>41030</v>
      </c>
      <c r="D156" s="4">
        <f t="shared" si="5"/>
        <v>1.0737294201861092E-2</v>
      </c>
    </row>
    <row r="157" spans="1:4">
      <c r="A157" s="8">
        <v>41061</v>
      </c>
      <c r="B157">
        <v>80</v>
      </c>
      <c r="C157" s="8">
        <f t="shared" si="4"/>
        <v>41061</v>
      </c>
      <c r="D157" s="4">
        <f t="shared" si="5"/>
        <v>4.3909348441926399E-2</v>
      </c>
    </row>
    <row r="158" spans="1:4">
      <c r="A158" s="8">
        <v>41091</v>
      </c>
      <c r="B158">
        <v>163</v>
      </c>
      <c r="C158" s="8">
        <f t="shared" si="4"/>
        <v>41091</v>
      </c>
      <c r="D158" s="4">
        <f t="shared" si="5"/>
        <v>3.1207598371777445E-2</v>
      </c>
    </row>
    <row r="159" spans="1:4">
      <c r="A159" s="8">
        <v>41122</v>
      </c>
      <c r="B159">
        <v>96</v>
      </c>
      <c r="C159" s="8">
        <f t="shared" si="4"/>
        <v>41122</v>
      </c>
      <c r="D159" s="4">
        <f t="shared" si="5"/>
        <v>6.315789473684208E-2</v>
      </c>
    </row>
    <row r="160" spans="1:4">
      <c r="A160" s="8">
        <v>41153</v>
      </c>
      <c r="B160">
        <v>114</v>
      </c>
      <c r="C160" s="8">
        <f t="shared" si="4"/>
        <v>41153</v>
      </c>
      <c r="D160" s="4">
        <f t="shared" si="5"/>
        <v>6.8069306930693685E-3</v>
      </c>
    </row>
    <row r="161" spans="1:4">
      <c r="A161" s="8">
        <v>41183</v>
      </c>
      <c r="B161">
        <v>171</v>
      </c>
      <c r="C161" s="8">
        <f t="shared" si="4"/>
        <v>41183</v>
      </c>
      <c r="D161" s="4">
        <f t="shared" si="5"/>
        <v>5.5931161647203353E-2</v>
      </c>
    </row>
    <row r="162" spans="1:4">
      <c r="A162" s="8">
        <v>41214</v>
      </c>
      <c r="B162">
        <v>146</v>
      </c>
      <c r="C162" s="8">
        <f t="shared" si="4"/>
        <v>41214</v>
      </c>
      <c r="D162" s="4">
        <f t="shared" si="5"/>
        <v>1.5133876600698537E-2</v>
      </c>
    </row>
    <row r="163" spans="1:4">
      <c r="A163" s="8">
        <v>41244</v>
      </c>
      <c r="B163">
        <v>155</v>
      </c>
      <c r="C163" s="8">
        <f t="shared" si="4"/>
        <v>41244</v>
      </c>
      <c r="D163" s="4">
        <f t="shared" si="5"/>
        <v>-2.580275229357798E-2</v>
      </c>
    </row>
    <row r="164" spans="1:4">
      <c r="A164" s="8">
        <v>41275</v>
      </c>
      <c r="B164">
        <v>157</v>
      </c>
      <c r="C164" s="8">
        <f t="shared" si="4"/>
        <v>41275</v>
      </c>
      <c r="D164" s="4">
        <f t="shared" si="5"/>
        <v>-5.0618010594467355E-2</v>
      </c>
    </row>
    <row r="165" spans="1:4">
      <c r="A165" s="8">
        <v>41306</v>
      </c>
      <c r="B165">
        <v>236</v>
      </c>
      <c r="C165" s="8">
        <f t="shared" si="4"/>
        <v>41306</v>
      </c>
      <c r="D165" s="4">
        <f t="shared" si="5"/>
        <v>5.5796652200867936E-3</v>
      </c>
    </row>
    <row r="166" spans="1:4">
      <c r="A166" s="8">
        <v>41334</v>
      </c>
      <c r="B166">
        <v>88</v>
      </c>
      <c r="C166" s="8">
        <f t="shared" si="4"/>
        <v>41334</v>
      </c>
      <c r="D166" s="4">
        <f t="shared" si="5"/>
        <v>-1.9728729963008673E-2</v>
      </c>
    </row>
    <row r="167" spans="1:4">
      <c r="A167" s="8">
        <v>41365</v>
      </c>
      <c r="B167">
        <v>165</v>
      </c>
      <c r="C167" s="8">
        <f t="shared" si="4"/>
        <v>41365</v>
      </c>
      <c r="D167" s="4">
        <f t="shared" si="5"/>
        <v>3.1446540880503138E-2</v>
      </c>
    </row>
    <row r="168" spans="1:4">
      <c r="A168" s="8">
        <v>41395</v>
      </c>
      <c r="B168">
        <v>175</v>
      </c>
      <c r="C168" s="8">
        <f t="shared" si="4"/>
        <v>41395</v>
      </c>
      <c r="D168" s="4">
        <f t="shared" si="5"/>
        <v>6.4634146341463472E-2</v>
      </c>
    </row>
    <row r="169" spans="1:4">
      <c r="A169" s="8">
        <v>41426</v>
      </c>
      <c r="B169">
        <v>195</v>
      </c>
      <c r="C169" s="8">
        <f t="shared" si="4"/>
        <v>41426</v>
      </c>
      <c r="D169" s="4">
        <f t="shared" si="5"/>
        <v>6.5864833906071008E-2</v>
      </c>
    </row>
    <row r="170" spans="1:4">
      <c r="A170" s="8">
        <v>41456</v>
      </c>
      <c r="B170">
        <v>162</v>
      </c>
      <c r="C170" s="8">
        <f t="shared" si="4"/>
        <v>41456</v>
      </c>
      <c r="D170" s="4">
        <f t="shared" si="5"/>
        <v>-5.3734551316497736E-4</v>
      </c>
    </row>
    <row r="171" spans="1:4">
      <c r="A171" s="8">
        <v>41487</v>
      </c>
      <c r="B171">
        <v>169</v>
      </c>
      <c r="C171" s="8">
        <f t="shared" si="4"/>
        <v>41487</v>
      </c>
      <c r="D171" s="4">
        <f t="shared" si="5"/>
        <v>3.9247311827957043E-2</v>
      </c>
    </row>
    <row r="172" spans="1:4">
      <c r="A172" s="8">
        <v>41518</v>
      </c>
      <c r="B172">
        <v>148</v>
      </c>
      <c r="C172" s="8">
        <f t="shared" si="4"/>
        <v>41518</v>
      </c>
      <c r="D172" s="4">
        <f t="shared" si="5"/>
        <v>1.7589239524055778E-2</v>
      </c>
    </row>
    <row r="173" spans="1:4">
      <c r="A173" s="8">
        <v>41548</v>
      </c>
      <c r="B173">
        <v>204</v>
      </c>
      <c r="C173" s="8">
        <f t="shared" si="4"/>
        <v>41548</v>
      </c>
      <c r="D173" s="4">
        <f t="shared" si="5"/>
        <v>1.6776817488561191E-2</v>
      </c>
    </row>
    <row r="174" spans="1:4">
      <c r="A174" s="8">
        <v>41579</v>
      </c>
      <c r="B174">
        <v>203</v>
      </c>
      <c r="C174" s="8">
        <f t="shared" si="4"/>
        <v>41579</v>
      </c>
      <c r="D174" s="4">
        <f t="shared" si="5"/>
        <v>2.849999999999997E-2</v>
      </c>
    </row>
    <row r="175" spans="1:4">
      <c r="A175" s="8">
        <v>41609</v>
      </c>
      <c r="B175">
        <v>74</v>
      </c>
      <c r="C175" s="8">
        <f t="shared" si="4"/>
        <v>41609</v>
      </c>
      <c r="D175" s="4">
        <f t="shared" si="5"/>
        <v>-3.9377734564900346E-2</v>
      </c>
    </row>
    <row r="176" spans="1:4">
      <c r="A176" s="8">
        <v>41640</v>
      </c>
      <c r="B176">
        <v>113</v>
      </c>
      <c r="C176" s="8">
        <f t="shared" si="4"/>
        <v>41640</v>
      </c>
      <c r="D176" s="4">
        <f t="shared" si="5"/>
        <v>-2.2267206477732837E-2</v>
      </c>
    </row>
    <row r="177" spans="1:4">
      <c r="A177" s="8">
        <v>41671</v>
      </c>
      <c r="B177">
        <v>175</v>
      </c>
      <c r="C177" s="8">
        <f t="shared" si="4"/>
        <v>41671</v>
      </c>
      <c r="D177" s="4">
        <f t="shared" si="5"/>
        <v>-3.1573498964803326E-2</v>
      </c>
    </row>
    <row r="178" spans="1:4">
      <c r="A178" s="8">
        <v>41699</v>
      </c>
      <c r="B178">
        <v>192</v>
      </c>
      <c r="C178" s="8">
        <f t="shared" si="4"/>
        <v>41699</v>
      </c>
      <c r="D178" s="4">
        <f t="shared" si="5"/>
        <v>5.5585248530197751E-2</v>
      </c>
    </row>
    <row r="179" spans="1:4">
      <c r="A179" s="8">
        <v>41730</v>
      </c>
      <c r="B179">
        <v>288</v>
      </c>
      <c r="C179" s="8">
        <f t="shared" si="4"/>
        <v>41730</v>
      </c>
      <c r="D179" s="4">
        <f t="shared" si="5"/>
        <v>6.2278481012658204E-2</v>
      </c>
    </row>
    <row r="180" spans="1:4">
      <c r="A180" s="8">
        <v>41760</v>
      </c>
      <c r="B180">
        <v>217</v>
      </c>
      <c r="C180" s="8">
        <f t="shared" si="4"/>
        <v>41760</v>
      </c>
      <c r="D180" s="4">
        <f t="shared" si="5"/>
        <v>2.0019065776930356E-2</v>
      </c>
    </row>
    <row r="181" spans="1:4">
      <c r="A181" s="8">
        <v>41791</v>
      </c>
      <c r="B181">
        <v>288</v>
      </c>
      <c r="C181" s="8">
        <f t="shared" si="4"/>
        <v>41791</v>
      </c>
      <c r="D181" s="4">
        <f t="shared" si="5"/>
        <v>4.3457943925233611E-2</v>
      </c>
    </row>
    <row r="182" spans="1:4">
      <c r="A182" s="8">
        <v>41821</v>
      </c>
      <c r="B182">
        <v>209</v>
      </c>
      <c r="C182" s="8">
        <f t="shared" si="4"/>
        <v>41821</v>
      </c>
      <c r="D182" s="4">
        <f t="shared" si="5"/>
        <v>2.1047917599641641E-2</v>
      </c>
    </row>
    <row r="183" spans="1:4">
      <c r="A183" s="8">
        <v>41852</v>
      </c>
      <c r="B183">
        <v>142</v>
      </c>
      <c r="C183" s="8">
        <f t="shared" si="4"/>
        <v>41852</v>
      </c>
      <c r="D183" s="4">
        <f t="shared" si="5"/>
        <v>-1.1842105263157876E-2</v>
      </c>
    </row>
    <row r="184" spans="1:4">
      <c r="A184" s="8">
        <v>41883</v>
      </c>
      <c r="B184">
        <v>248</v>
      </c>
      <c r="C184" s="8">
        <f t="shared" si="4"/>
        <v>41883</v>
      </c>
      <c r="D184" s="4">
        <f t="shared" si="5"/>
        <v>4.4385264092321242E-2</v>
      </c>
    </row>
    <row r="185" spans="1:4">
      <c r="A185" s="8">
        <v>41913</v>
      </c>
      <c r="B185">
        <v>214</v>
      </c>
      <c r="C185" s="8">
        <f t="shared" si="4"/>
        <v>41913</v>
      </c>
      <c r="D185" s="4">
        <f t="shared" si="5"/>
        <v>4.2498937526562752E-3</v>
      </c>
    </row>
    <row r="186" spans="1:4">
      <c r="A186" s="8">
        <v>41944</v>
      </c>
      <c r="B186">
        <v>321</v>
      </c>
      <c r="C186" s="8">
        <f t="shared" si="4"/>
        <v>41944</v>
      </c>
      <c r="D186" s="4">
        <f t="shared" si="5"/>
        <v>4.9936521371138465E-2</v>
      </c>
    </row>
    <row r="187" spans="1:4">
      <c r="A187" s="8">
        <v>41974</v>
      </c>
      <c r="B187">
        <v>252</v>
      </c>
      <c r="C187" s="8">
        <f t="shared" si="4"/>
        <v>41974</v>
      </c>
      <c r="D187" s="4">
        <f t="shared" si="5"/>
        <v>7.1745264006449094E-2</v>
      </c>
    </row>
    <row r="188" spans="1:4">
      <c r="A188" s="8">
        <v>42005</v>
      </c>
      <c r="B188">
        <v>257</v>
      </c>
      <c r="C188" s="8">
        <f t="shared" si="4"/>
        <v>42005</v>
      </c>
      <c r="D188" s="4">
        <f t="shared" si="5"/>
        <v>5.4155697630688282E-2</v>
      </c>
    </row>
    <row r="189" spans="1:4">
      <c r="A189" s="8">
        <v>42036</v>
      </c>
      <c r="B189">
        <v>295</v>
      </c>
      <c r="C189" s="8">
        <f t="shared" si="4"/>
        <v>42036</v>
      </c>
      <c r="D189" s="4">
        <f t="shared" si="5"/>
        <v>4.2811273635390723E-2</v>
      </c>
    </row>
    <row r="190" spans="1:4">
      <c r="A190" s="8">
        <v>42064</v>
      </c>
      <c r="B190">
        <v>126</v>
      </c>
      <c r="C190" s="8">
        <f t="shared" si="4"/>
        <v>42064</v>
      </c>
      <c r="D190" s="4">
        <f t="shared" si="5"/>
        <v>-2.2579541566883354E-2</v>
      </c>
    </row>
    <row r="191" spans="1:4">
      <c r="A191" s="8">
        <v>42095</v>
      </c>
      <c r="B191">
        <v>223</v>
      </c>
      <c r="C191" s="8">
        <f t="shared" si="4"/>
        <v>42095</v>
      </c>
      <c r="D191" s="4">
        <f t="shared" si="5"/>
        <v>-2.2751137556877854E-2</v>
      </c>
    </row>
    <row r="192" spans="1:4">
      <c r="A192" s="8">
        <v>42125</v>
      </c>
      <c r="B192">
        <v>280</v>
      </c>
      <c r="C192" s="8">
        <f t="shared" si="4"/>
        <v>42125</v>
      </c>
      <c r="D192" s="4">
        <f t="shared" si="5"/>
        <v>2.2564469914040153E-2</v>
      </c>
    </row>
    <row r="193" spans="1:4">
      <c r="A193" s="8">
        <v>42156</v>
      </c>
      <c r="B193">
        <v>223</v>
      </c>
      <c r="C193" s="8">
        <f t="shared" si="4"/>
        <v>42156</v>
      </c>
      <c r="D193" s="4">
        <f t="shared" si="5"/>
        <v>-2.2767075306479811E-2</v>
      </c>
    </row>
    <row r="194" spans="1:4">
      <c r="A194" s="8">
        <v>42186</v>
      </c>
      <c r="B194">
        <v>215</v>
      </c>
      <c r="C194" s="8">
        <f t="shared" si="4"/>
        <v>42186</v>
      </c>
      <c r="D194" s="4">
        <f t="shared" si="5"/>
        <v>2.1505376344086446E-3</v>
      </c>
    </row>
    <row r="195" spans="1:4">
      <c r="A195" s="8">
        <v>42217</v>
      </c>
      <c r="B195">
        <v>173</v>
      </c>
      <c r="C195" s="8">
        <f t="shared" ref="C195:C258" si="6">A195</f>
        <v>42217</v>
      </c>
      <c r="D195" s="4">
        <f t="shared" si="5"/>
        <v>1.1087267525035749E-2</v>
      </c>
    </row>
    <row r="196" spans="1:4">
      <c r="A196" s="8">
        <v>42248</v>
      </c>
      <c r="B196">
        <v>142</v>
      </c>
      <c r="C196" s="8">
        <f t="shared" si="6"/>
        <v>42248</v>
      </c>
      <c r="D196" s="4">
        <f t="shared" si="5"/>
        <v>-3.7495578351609438E-2</v>
      </c>
    </row>
    <row r="197" spans="1:4">
      <c r="A197" s="8">
        <v>42278</v>
      </c>
      <c r="B197">
        <v>271</v>
      </c>
      <c r="C197" s="8">
        <f t="shared" si="6"/>
        <v>42278</v>
      </c>
      <c r="D197" s="4">
        <f t="shared" si="5"/>
        <v>2.094818081587646E-2</v>
      </c>
    </row>
    <row r="198" spans="1:4">
      <c r="A198" s="8">
        <v>42309</v>
      </c>
      <c r="B198">
        <v>211</v>
      </c>
      <c r="C198" s="8">
        <f t="shared" si="6"/>
        <v>42309</v>
      </c>
      <c r="D198" s="4">
        <f t="shared" si="5"/>
        <v>-3.95968322534197E-2</v>
      </c>
    </row>
    <row r="199" spans="1:4">
      <c r="A199" s="8">
        <v>42339</v>
      </c>
      <c r="B199">
        <v>292</v>
      </c>
      <c r="C199" s="8">
        <f t="shared" si="6"/>
        <v>42339</v>
      </c>
      <c r="D199" s="4">
        <f t="shared" si="5"/>
        <v>1.4992503748125996E-2</v>
      </c>
    </row>
    <row r="200" spans="1:4">
      <c r="A200" s="8">
        <v>42370</v>
      </c>
      <c r="B200">
        <v>151</v>
      </c>
      <c r="C200" s="8">
        <f t="shared" si="6"/>
        <v>42370</v>
      </c>
      <c r="D200" s="4">
        <f t="shared" si="5"/>
        <v>-3.9143279172821233E-2</v>
      </c>
    </row>
    <row r="201" spans="1:4">
      <c r="A201" s="8">
        <v>42401</v>
      </c>
      <c r="B201">
        <v>242</v>
      </c>
      <c r="C201" s="8">
        <f t="shared" si="6"/>
        <v>42401</v>
      </c>
      <c r="D201" s="4">
        <f t="shared" si="5"/>
        <v>-2.0368946963873924E-2</v>
      </c>
    </row>
    <row r="202" spans="1:4">
      <c r="A202" s="8">
        <v>42430</v>
      </c>
      <c r="B202">
        <v>215</v>
      </c>
      <c r="C202" s="8">
        <f t="shared" si="6"/>
        <v>42430</v>
      </c>
      <c r="D202" s="4">
        <f t="shared" si="5"/>
        <v>3.4915653197332253E-2</v>
      </c>
    </row>
    <row r="203" spans="1:4">
      <c r="A203" s="8">
        <v>42461</v>
      </c>
      <c r="B203">
        <v>160</v>
      </c>
      <c r="C203" s="8">
        <f t="shared" si="6"/>
        <v>42461</v>
      </c>
      <c r="D203" s="4">
        <f t="shared" si="5"/>
        <v>-2.3881728582259343E-2</v>
      </c>
    </row>
    <row r="204" spans="1:4">
      <c r="A204" s="8">
        <v>42491</v>
      </c>
      <c r="B204">
        <v>38</v>
      </c>
      <c r="C204" s="8">
        <f t="shared" si="6"/>
        <v>42491</v>
      </c>
      <c r="D204" s="4">
        <f t="shared" si="5"/>
        <v>-9.3980582524271883E-2</v>
      </c>
    </row>
    <row r="205" spans="1:4">
      <c r="A205" s="8">
        <v>42522</v>
      </c>
      <c r="B205">
        <v>287</v>
      </c>
      <c r="C205" s="8">
        <f t="shared" si="6"/>
        <v>42522</v>
      </c>
      <c r="D205" s="4">
        <f t="shared" si="5"/>
        <v>2.7432490355765005E-2</v>
      </c>
    </row>
    <row r="206" spans="1:4">
      <c r="A206" s="8">
        <v>42552</v>
      </c>
      <c r="B206">
        <v>255</v>
      </c>
      <c r="C206" s="8">
        <f t="shared" si="6"/>
        <v>42552</v>
      </c>
      <c r="D206" s="4">
        <f t="shared" ref="D206:D269" si="7">SUM(B195:B206)/SUM(B194:B205)-1</f>
        <v>1.6687526074259385E-2</v>
      </c>
    </row>
    <row r="207" spans="1:4">
      <c r="A207" s="8">
        <v>42583</v>
      </c>
      <c r="B207">
        <v>151</v>
      </c>
      <c r="C207" s="8">
        <f t="shared" si="6"/>
        <v>42583</v>
      </c>
      <c r="D207" s="4">
        <f t="shared" si="7"/>
        <v>-9.0274928190398063E-3</v>
      </c>
    </row>
    <row r="208" spans="1:4">
      <c r="A208" s="8">
        <v>42614</v>
      </c>
      <c r="B208">
        <v>156</v>
      </c>
      <c r="C208" s="8">
        <f t="shared" si="6"/>
        <v>42614</v>
      </c>
      <c r="D208" s="4">
        <f t="shared" si="7"/>
        <v>5.7971014492752548E-3</v>
      </c>
    </row>
    <row r="209" spans="1:4">
      <c r="A209" s="8">
        <v>42644</v>
      </c>
      <c r="B209">
        <v>161</v>
      </c>
      <c r="C209" s="8">
        <f t="shared" si="6"/>
        <v>42644</v>
      </c>
      <c r="D209" s="4">
        <f t="shared" si="7"/>
        <v>-4.5286125977768599E-2</v>
      </c>
    </row>
    <row r="210" spans="1:4">
      <c r="A210" s="8">
        <v>42675</v>
      </c>
      <c r="B210">
        <v>178</v>
      </c>
      <c r="C210" s="8">
        <f t="shared" si="6"/>
        <v>42675</v>
      </c>
      <c r="D210" s="4">
        <f t="shared" si="7"/>
        <v>-1.4230271668822736E-2</v>
      </c>
    </row>
    <row r="211" spans="1:4">
      <c r="A211" s="8">
        <v>42705</v>
      </c>
      <c r="B211">
        <v>156</v>
      </c>
      <c r="C211" s="8">
        <f t="shared" si="6"/>
        <v>42705</v>
      </c>
      <c r="D211" s="4">
        <f t="shared" si="7"/>
        <v>-5.9492563429571321E-2</v>
      </c>
    </row>
    <row r="212" spans="1:4">
      <c r="A212" s="8">
        <v>42736</v>
      </c>
      <c r="B212">
        <v>227</v>
      </c>
      <c r="C212" s="8">
        <f t="shared" si="6"/>
        <v>42736</v>
      </c>
      <c r="D212" s="4">
        <f t="shared" si="7"/>
        <v>3.5348837209302264E-2</v>
      </c>
    </row>
    <row r="213" spans="1:4">
      <c r="A213" s="8">
        <v>42767</v>
      </c>
      <c r="B213">
        <v>235</v>
      </c>
      <c r="C213" s="8">
        <f t="shared" si="6"/>
        <v>42767</v>
      </c>
      <c r="D213" s="4">
        <f t="shared" si="7"/>
        <v>-3.1446540880503138E-3</v>
      </c>
    </row>
    <row r="214" spans="1:4">
      <c r="A214" s="8">
        <v>42795</v>
      </c>
      <c r="B214">
        <v>98</v>
      </c>
      <c r="C214" s="8">
        <f t="shared" si="6"/>
        <v>42795</v>
      </c>
      <c r="D214" s="4">
        <f t="shared" si="7"/>
        <v>-5.2726453357368142E-2</v>
      </c>
    </row>
    <row r="215" spans="1:4">
      <c r="A215" s="8">
        <v>42826</v>
      </c>
      <c r="B215">
        <v>211</v>
      </c>
      <c r="C215" s="8">
        <f t="shared" si="6"/>
        <v>42826</v>
      </c>
      <c r="D215" s="4">
        <f t="shared" si="7"/>
        <v>2.426260704091332E-2</v>
      </c>
    </row>
    <row r="216" spans="1:4">
      <c r="A216" s="8">
        <v>42856</v>
      </c>
      <c r="B216">
        <v>138</v>
      </c>
      <c r="C216" s="8">
        <f t="shared" si="6"/>
        <v>42856</v>
      </c>
      <c r="D216" s="4">
        <f t="shared" si="7"/>
        <v>4.644681839294007E-2</v>
      </c>
    </row>
    <row r="217" spans="1:4">
      <c r="A217" s="8">
        <v>42887</v>
      </c>
      <c r="B217">
        <v>222</v>
      </c>
      <c r="C217" s="8">
        <f t="shared" si="6"/>
        <v>42887</v>
      </c>
      <c r="D217" s="4">
        <f t="shared" si="7"/>
        <v>-2.885042166000884E-2</v>
      </c>
    </row>
    <row r="218" spans="1:4">
      <c r="A218" s="8">
        <v>42917</v>
      </c>
      <c r="B218">
        <v>209</v>
      </c>
      <c r="C218" s="8">
        <f t="shared" si="6"/>
        <v>42917</v>
      </c>
      <c r="D218" s="4">
        <f t="shared" si="7"/>
        <v>-2.1023765996343702E-2</v>
      </c>
    </row>
    <row r="219" spans="1:4">
      <c r="A219" s="8">
        <v>42948</v>
      </c>
      <c r="B219">
        <v>156</v>
      </c>
      <c r="C219" s="8">
        <f t="shared" si="6"/>
        <v>42948</v>
      </c>
      <c r="D219" s="4">
        <f t="shared" si="7"/>
        <v>2.3342670401493848E-3</v>
      </c>
    </row>
    <row r="220" spans="1:4">
      <c r="A220" s="8">
        <v>42979</v>
      </c>
      <c r="B220">
        <v>-33</v>
      </c>
      <c r="C220" s="8">
        <f t="shared" si="6"/>
        <v>42979</v>
      </c>
      <c r="D220" s="4">
        <f t="shared" si="7"/>
        <v>-8.8029809035863993E-2</v>
      </c>
    </row>
    <row r="221" spans="1:4">
      <c r="A221" s="8">
        <v>43009</v>
      </c>
      <c r="B221">
        <v>261</v>
      </c>
      <c r="C221" s="8">
        <f t="shared" si="6"/>
        <v>43009</v>
      </c>
      <c r="D221" s="4">
        <f t="shared" si="7"/>
        <v>5.1072522982635427E-2</v>
      </c>
    </row>
    <row r="222" spans="1:4">
      <c r="A222" s="8">
        <v>43040</v>
      </c>
      <c r="B222">
        <v>228</v>
      </c>
      <c r="C222" s="8">
        <f t="shared" si="6"/>
        <v>43040</v>
      </c>
      <c r="D222" s="4">
        <f t="shared" si="7"/>
        <v>2.4295432458697697E-2</v>
      </c>
    </row>
    <row r="223" spans="1:4">
      <c r="A223" s="8">
        <v>43070</v>
      </c>
      <c r="B223">
        <v>148</v>
      </c>
      <c r="C223" s="8">
        <f t="shared" si="6"/>
        <v>43070</v>
      </c>
      <c r="D223" s="4">
        <f t="shared" si="7"/>
        <v>-3.7950664136622292E-3</v>
      </c>
    </row>
    <row r="224" spans="1:4">
      <c r="A224" s="8">
        <v>43101</v>
      </c>
      <c r="B224">
        <v>200</v>
      </c>
      <c r="C224" s="8">
        <f t="shared" si="6"/>
        <v>43101</v>
      </c>
      <c r="D224" s="4">
        <f t="shared" si="7"/>
        <v>-1.28571428571429E-2</v>
      </c>
    </row>
    <row r="225" spans="1:4">
      <c r="A225" s="8">
        <v>43132</v>
      </c>
      <c r="B225">
        <v>313</v>
      </c>
      <c r="C225" s="8">
        <f t="shared" si="6"/>
        <v>43132</v>
      </c>
      <c r="D225" s="4">
        <f t="shared" si="7"/>
        <v>3.7626628075253299E-2</v>
      </c>
    </row>
    <row r="226" spans="1:4">
      <c r="A226" s="8">
        <v>43160</v>
      </c>
      <c r="B226">
        <v>103</v>
      </c>
      <c r="C226" s="8">
        <f t="shared" si="6"/>
        <v>43160</v>
      </c>
      <c r="D226" s="4">
        <f t="shared" si="7"/>
        <v>2.3245002324501218E-3</v>
      </c>
    </row>
    <row r="227" spans="1:4">
      <c r="A227" s="8">
        <v>43191</v>
      </c>
      <c r="B227">
        <v>164</v>
      </c>
      <c r="C227" s="8">
        <f t="shared" si="6"/>
        <v>43191</v>
      </c>
      <c r="D227" s="4">
        <f t="shared" si="7"/>
        <v>-2.1799628942486104E-2</v>
      </c>
    </row>
    <row r="228" spans="1:4">
      <c r="A228" s="8">
        <v>43221</v>
      </c>
      <c r="B228">
        <v>223</v>
      </c>
      <c r="C228" s="8">
        <f t="shared" si="6"/>
        <v>43221</v>
      </c>
      <c r="D228" s="4">
        <f t="shared" si="7"/>
        <v>4.0303461356092862E-2</v>
      </c>
    </row>
    <row r="229" spans="1:4">
      <c r="A229" s="8">
        <v>43252</v>
      </c>
      <c r="B229">
        <v>213</v>
      </c>
      <c r="C229" s="8">
        <f t="shared" si="6"/>
        <v>43252</v>
      </c>
      <c r="D229" s="4">
        <f t="shared" si="7"/>
        <v>-4.1020966271649861E-3</v>
      </c>
    </row>
    <row r="230" spans="1:4">
      <c r="A230" s="8">
        <v>43282</v>
      </c>
      <c r="B230">
        <v>157</v>
      </c>
      <c r="C230" s="8">
        <f t="shared" si="6"/>
        <v>43282</v>
      </c>
      <c r="D230" s="4">
        <f t="shared" si="7"/>
        <v>-2.3798627002288297E-2</v>
      </c>
    </row>
    <row r="231" spans="1:4">
      <c r="A231" s="8">
        <v>43313</v>
      </c>
      <c r="B231">
        <v>201</v>
      </c>
      <c r="C231" s="8">
        <f t="shared" si="6"/>
        <v>43313</v>
      </c>
      <c r="D231" s="4">
        <f t="shared" si="7"/>
        <v>2.1097046413502074E-2</v>
      </c>
    </row>
    <row r="232" spans="1:4">
      <c r="A232" s="8">
        <v>43344</v>
      </c>
      <c r="B232">
        <v>134</v>
      </c>
      <c r="C232" s="8">
        <f t="shared" si="6"/>
        <v>43344</v>
      </c>
      <c r="D232" s="4">
        <f t="shared" si="7"/>
        <v>7.6675849403122109E-2</v>
      </c>
    </row>
    <row r="233" spans="1:4">
      <c r="A233" s="8">
        <v>43374</v>
      </c>
      <c r="B233">
        <v>250</v>
      </c>
      <c r="C233" s="8">
        <f t="shared" si="6"/>
        <v>43374</v>
      </c>
      <c r="D233" s="4">
        <f t="shared" si="7"/>
        <v>-4.6908315565031833E-3</v>
      </c>
    </row>
    <row r="234" spans="1:4">
      <c r="A234" s="8">
        <v>43405</v>
      </c>
      <c r="B234">
        <v>155</v>
      </c>
      <c r="C234" s="8">
        <f t="shared" si="6"/>
        <v>43405</v>
      </c>
      <c r="D234" s="4">
        <f t="shared" si="7"/>
        <v>-3.1276778063410449E-2</v>
      </c>
    </row>
    <row r="235" spans="1:4">
      <c r="A235" s="8">
        <v>43435</v>
      </c>
      <c r="B235">
        <v>312</v>
      </c>
      <c r="C235" s="8">
        <f t="shared" si="6"/>
        <v>43435</v>
      </c>
      <c r="D235" s="4">
        <f t="shared" si="7"/>
        <v>7.2534276868642111E-2</v>
      </c>
    </row>
    <row r="236" spans="1:4">
      <c r="A236" s="8">
        <v>43466</v>
      </c>
      <c r="B236">
        <v>304</v>
      </c>
      <c r="C236" s="8">
        <f t="shared" si="6"/>
        <v>43466</v>
      </c>
      <c r="D236" s="4">
        <f t="shared" si="7"/>
        <v>4.2886597938144311E-2</v>
      </c>
    </row>
    <row r="237" spans="1:4">
      <c r="A237" s="8">
        <v>43497</v>
      </c>
      <c r="B237">
        <v>20</v>
      </c>
      <c r="C237" s="8">
        <f t="shared" si="6"/>
        <v>43497</v>
      </c>
      <c r="D237" s="4">
        <f t="shared" si="7"/>
        <v>-0.11585606959272443</v>
      </c>
    </row>
    <row r="238" spans="1:4">
      <c r="A238" s="8">
        <v>43525</v>
      </c>
      <c r="B238">
        <v>196</v>
      </c>
      <c r="C238" s="8">
        <f t="shared" si="6"/>
        <v>43525</v>
      </c>
      <c r="D238" s="4">
        <f t="shared" si="7"/>
        <v>4.159212880143115E-2</v>
      </c>
    </row>
    <row r="239" spans="1:4">
      <c r="A239" s="8">
        <v>43556</v>
      </c>
      <c r="B239">
        <v>263</v>
      </c>
      <c r="C239" s="8">
        <f t="shared" si="6"/>
        <v>43556</v>
      </c>
      <c r="D239" s="4">
        <f t="shared" si="7"/>
        <v>4.250751395448682E-2</v>
      </c>
    </row>
    <row r="240" spans="1:4">
      <c r="A240" s="8">
        <v>43586</v>
      </c>
      <c r="B240">
        <v>75</v>
      </c>
      <c r="C240" s="8">
        <f t="shared" si="6"/>
        <v>43586</v>
      </c>
      <c r="D240" s="4">
        <f t="shared" si="7"/>
        <v>-6.0955518945634224E-2</v>
      </c>
    </row>
    <row r="241" spans="1:4">
      <c r="A241" s="8">
        <v>43617</v>
      </c>
      <c r="B241">
        <v>224</v>
      </c>
      <c r="C241" s="8">
        <f t="shared" si="6"/>
        <v>43617</v>
      </c>
      <c r="D241" s="4">
        <f t="shared" si="7"/>
        <v>4.8245614035087314E-3</v>
      </c>
    </row>
    <row r="242" spans="1:4">
      <c r="A242" s="8">
        <v>43647</v>
      </c>
      <c r="B242">
        <v>164</v>
      </c>
      <c r="C242" s="8">
        <f t="shared" si="6"/>
        <v>43647</v>
      </c>
      <c r="D242" s="4">
        <f t="shared" si="7"/>
        <v>3.0554343081623525E-3</v>
      </c>
    </row>
    <row r="243" spans="1:4">
      <c r="A243" s="8">
        <v>43678</v>
      </c>
      <c r="B243">
        <v>130</v>
      </c>
      <c r="C243" s="8">
        <f t="shared" si="6"/>
        <v>43678</v>
      </c>
      <c r="D243" s="4">
        <f t="shared" si="7"/>
        <v>-3.0896431679721448E-2</v>
      </c>
    </row>
    <row r="244" spans="1:4">
      <c r="A244" s="8">
        <v>43709</v>
      </c>
      <c r="B244">
        <v>136</v>
      </c>
      <c r="C244" s="8">
        <f t="shared" si="6"/>
        <v>43709</v>
      </c>
      <c r="D244" s="4">
        <f t="shared" si="7"/>
        <v>8.9806915132473186E-4</v>
      </c>
    </row>
    <row r="245" spans="1:4">
      <c r="A245" s="8">
        <v>43739</v>
      </c>
      <c r="B245">
        <v>128</v>
      </c>
      <c r="C245" s="8">
        <f t="shared" si="6"/>
        <v>43739</v>
      </c>
      <c r="D245" s="4">
        <f t="shared" si="7"/>
        <v>-5.4733064154329325E-2</v>
      </c>
    </row>
    <row r="246" spans="1:4">
      <c r="A246" s="8">
        <v>43770</v>
      </c>
      <c r="B246">
        <v>266</v>
      </c>
      <c r="C246" s="8">
        <f t="shared" si="6"/>
        <v>43770</v>
      </c>
      <c r="D246" s="4">
        <f t="shared" si="7"/>
        <v>5.268153773137163E-2</v>
      </c>
    </row>
    <row r="247" spans="1:4">
      <c r="A247" s="8">
        <v>43800</v>
      </c>
      <c r="B247">
        <v>145</v>
      </c>
      <c r="C247" s="8">
        <f t="shared" si="6"/>
        <v>43800</v>
      </c>
      <c r="D247" s="4">
        <f t="shared" si="7"/>
        <v>-7.5293056807935077E-2</v>
      </c>
    </row>
    <row r="248" spans="1:4">
      <c r="A248" s="8">
        <v>43831</v>
      </c>
      <c r="B248">
        <v>225</v>
      </c>
      <c r="C248" s="8">
        <f t="shared" si="6"/>
        <v>43831</v>
      </c>
      <c r="D248" s="4">
        <f t="shared" si="7"/>
        <v>-3.8517796196977039E-2</v>
      </c>
    </row>
    <row r="249" spans="1:4">
      <c r="A249" s="8">
        <v>43862</v>
      </c>
      <c r="B249">
        <v>273</v>
      </c>
      <c r="C249" s="8">
        <f t="shared" si="6"/>
        <v>43862</v>
      </c>
      <c r="D249" s="4">
        <f t="shared" si="7"/>
        <v>0.1282961460446248</v>
      </c>
    </row>
    <row r="250" spans="1:4">
      <c r="A250" s="8">
        <v>43891</v>
      </c>
      <c r="B250">
        <v>-701</v>
      </c>
      <c r="C250" s="8">
        <f t="shared" si="6"/>
        <v>43891</v>
      </c>
      <c r="D250" s="4">
        <f t="shared" si="7"/>
        <v>-0.40314606741573034</v>
      </c>
    </row>
    <row r="251" spans="1:4">
      <c r="A251" s="8">
        <v>43922</v>
      </c>
      <c r="B251">
        <v>-20537</v>
      </c>
      <c r="C251" s="8">
        <f t="shared" si="6"/>
        <v>43922</v>
      </c>
      <c r="D251" s="4">
        <f t="shared" si="7"/>
        <v>-15.662650602409638</v>
      </c>
    </row>
    <row r="252" spans="1:4">
      <c r="A252" s="8">
        <v>43952</v>
      </c>
      <c r="B252">
        <v>2509</v>
      </c>
      <c r="C252" s="8">
        <f t="shared" si="6"/>
        <v>43952</v>
      </c>
      <c r="D252" s="4">
        <f t="shared" si="7"/>
        <v>-0.125</v>
      </c>
    </row>
    <row r="253" spans="1:4">
      <c r="A253" s="8">
        <v>43983</v>
      </c>
      <c r="B253">
        <v>4800</v>
      </c>
      <c r="C253" s="8">
        <f t="shared" si="6"/>
        <v>43983</v>
      </c>
      <c r="D253" s="4">
        <f t="shared" si="7"/>
        <v>-0.26857612395821107</v>
      </c>
    </row>
    <row r="254" spans="1:4">
      <c r="A254" s="8">
        <v>44013</v>
      </c>
      <c r="B254">
        <v>1763</v>
      </c>
      <c r="C254" s="8">
        <f t="shared" si="6"/>
        <v>44013</v>
      </c>
      <c r="D254" s="4">
        <f t="shared" si="7"/>
        <v>-0.12831006259027444</v>
      </c>
    </row>
    <row r="255" spans="1:4">
      <c r="A255" s="8">
        <v>44044</v>
      </c>
      <c r="B255">
        <v>1371</v>
      </c>
      <c r="C255" s="8">
        <f t="shared" si="6"/>
        <v>44044</v>
      </c>
      <c r="D255" s="4">
        <f t="shared" si="7"/>
        <v>-0.11424100156494521</v>
      </c>
    </row>
    <row r="256" spans="1:4">
      <c r="A256" s="8">
        <v>44075</v>
      </c>
      <c r="B256">
        <v>661</v>
      </c>
      <c r="C256" s="8">
        <f t="shared" si="6"/>
        <v>44075</v>
      </c>
      <c r="D256" s="4">
        <f t="shared" si="7"/>
        <v>-5.4562461026813502E-2</v>
      </c>
    </row>
    <row r="257" spans="1:4">
      <c r="A257" s="8">
        <v>44105</v>
      </c>
      <c r="B257">
        <v>638</v>
      </c>
      <c r="C257" s="8">
        <f t="shared" si="6"/>
        <v>44105</v>
      </c>
      <c r="D257" s="4">
        <f t="shared" si="7"/>
        <v>-5.606243816642853E-2</v>
      </c>
    </row>
    <row r="258" spans="1:4">
      <c r="A258" s="8">
        <v>44136</v>
      </c>
      <c r="B258">
        <v>245</v>
      </c>
      <c r="C258" s="8">
        <f t="shared" si="6"/>
        <v>44136</v>
      </c>
      <c r="D258" s="4">
        <f t="shared" si="7"/>
        <v>2.4455572376849144E-3</v>
      </c>
    </row>
    <row r="259" spans="1:4">
      <c r="A259" s="8">
        <v>44166</v>
      </c>
      <c r="B259">
        <v>-140</v>
      </c>
      <c r="C259" s="8">
        <f t="shared" ref="C259:C312" si="8">A259</f>
        <v>44166</v>
      </c>
      <c r="D259" s="4">
        <f t="shared" si="7"/>
        <v>3.3108736059479504E-2</v>
      </c>
    </row>
    <row r="260" spans="1:4">
      <c r="A260" s="8">
        <v>44197</v>
      </c>
      <c r="B260">
        <v>49</v>
      </c>
      <c r="C260" s="8">
        <f t="shared" si="8"/>
        <v>44197</v>
      </c>
      <c r="D260" s="4">
        <f t="shared" si="7"/>
        <v>1.9790846733385825E-2</v>
      </c>
    </row>
    <row r="261" spans="1:4">
      <c r="A261" s="8">
        <v>44228</v>
      </c>
      <c r="B261">
        <v>379</v>
      </c>
      <c r="C261" s="8">
        <f t="shared" si="8"/>
        <v>44228</v>
      </c>
      <c r="D261" s="4">
        <f t="shared" si="7"/>
        <v>-1.1688168486051365E-2</v>
      </c>
    </row>
    <row r="262" spans="1:4">
      <c r="A262" s="8">
        <v>44256</v>
      </c>
      <c r="B262">
        <v>916</v>
      </c>
      <c r="C262" s="8">
        <f t="shared" si="8"/>
        <v>44256</v>
      </c>
      <c r="D262" s="4">
        <f t="shared" si="7"/>
        <v>-0.18040834542006023</v>
      </c>
    </row>
    <row r="263" spans="1:4">
      <c r="A263" s="8">
        <v>44287</v>
      </c>
      <c r="B263">
        <v>266</v>
      </c>
      <c r="C263" s="8">
        <f t="shared" si="8"/>
        <v>44287</v>
      </c>
      <c r="D263" s="4">
        <f t="shared" si="7"/>
        <v>-2.8318812959433703</v>
      </c>
    </row>
    <row r="264" spans="1:4">
      <c r="A264" s="8">
        <v>44317</v>
      </c>
      <c r="B264">
        <v>559</v>
      </c>
      <c r="C264" s="8">
        <f t="shared" si="8"/>
        <v>44317</v>
      </c>
      <c r="D264" s="4">
        <f t="shared" si="7"/>
        <v>-0.14490599687894778</v>
      </c>
    </row>
    <row r="265" spans="1:4">
      <c r="A265" s="8">
        <v>44348</v>
      </c>
      <c r="B265">
        <v>850</v>
      </c>
      <c r="C265" s="8">
        <f t="shared" si="8"/>
        <v>44348</v>
      </c>
      <c r="D265" s="4">
        <f t="shared" si="7"/>
        <v>-0.34326931433040753</v>
      </c>
    </row>
    <row r="266" spans="1:4">
      <c r="A266" s="8">
        <v>44378</v>
      </c>
      <c r="B266">
        <v>943</v>
      </c>
      <c r="C266" s="8">
        <f t="shared" si="8"/>
        <v>44378</v>
      </c>
      <c r="D266" s="4">
        <f t="shared" si="7"/>
        <v>-0.10850866746063248</v>
      </c>
    </row>
    <row r="267" spans="1:4">
      <c r="A267" s="8">
        <v>44409</v>
      </c>
      <c r="B267">
        <v>235</v>
      </c>
      <c r="C267" s="8">
        <f t="shared" si="8"/>
        <v>44409</v>
      </c>
      <c r="D267" s="4">
        <f t="shared" si="7"/>
        <v>-0.16862104794418886</v>
      </c>
    </row>
    <row r="268" spans="1:4">
      <c r="A268" s="8">
        <v>44440</v>
      </c>
      <c r="B268">
        <v>194</v>
      </c>
      <c r="C268" s="8">
        <f t="shared" si="8"/>
        <v>44440</v>
      </c>
      <c r="D268" s="4">
        <f t="shared" si="7"/>
        <v>-8.3377968219960685E-2</v>
      </c>
    </row>
    <row r="269" spans="1:4">
      <c r="A269" s="8">
        <v>44470</v>
      </c>
      <c r="B269">
        <v>531</v>
      </c>
      <c r="C269" s="8">
        <f t="shared" si="8"/>
        <v>44470</v>
      </c>
      <c r="D269" s="4">
        <f t="shared" si="7"/>
        <v>-2.0841449162446457E-2</v>
      </c>
    </row>
    <row r="270" spans="1:4">
      <c r="A270" s="8">
        <v>44501</v>
      </c>
      <c r="B270">
        <v>210</v>
      </c>
      <c r="C270" s="8">
        <f t="shared" si="8"/>
        <v>44501</v>
      </c>
      <c r="D270" s="4">
        <f t="shared" ref="D270:D311" si="9">SUM(B259:B270)/SUM(B258:B269)-1</f>
        <v>-6.9624030236721257E-3</v>
      </c>
    </row>
    <row r="271" spans="1:4">
      <c r="A271" s="8">
        <v>44531</v>
      </c>
      <c r="B271">
        <v>199</v>
      </c>
      <c r="C271" s="8">
        <f t="shared" si="8"/>
        <v>44531</v>
      </c>
      <c r="D271" s="4">
        <f t="shared" si="9"/>
        <v>6.7908653846153744E-2</v>
      </c>
    </row>
    <row r="272" spans="1:4">
      <c r="A272" s="8">
        <v>44562</v>
      </c>
      <c r="B272">
        <v>467</v>
      </c>
      <c r="C272" s="8">
        <f t="shared" si="8"/>
        <v>44562</v>
      </c>
      <c r="D272" s="4">
        <f t="shared" si="9"/>
        <v>7.8409304070530927E-2</v>
      </c>
    </row>
    <row r="273" spans="1:4">
      <c r="A273" s="8">
        <v>44593</v>
      </c>
      <c r="B273">
        <v>678</v>
      </c>
      <c r="C273" s="8">
        <f t="shared" si="8"/>
        <v>44593</v>
      </c>
      <c r="D273" s="4">
        <f t="shared" si="9"/>
        <v>5.2009045051313318E-2</v>
      </c>
    </row>
    <row r="274" spans="1:4">
      <c r="A274" s="8">
        <v>44621</v>
      </c>
      <c r="B274">
        <v>431</v>
      </c>
      <c r="C274" s="8">
        <f t="shared" si="8"/>
        <v>44621</v>
      </c>
      <c r="D274" s="4">
        <f t="shared" si="9"/>
        <v>-8.0191798941798953E-2</v>
      </c>
    </row>
    <row r="275" spans="1:4">
      <c r="A275" s="8">
        <v>44652</v>
      </c>
      <c r="B275">
        <v>428</v>
      </c>
      <c r="C275" s="8">
        <f t="shared" si="8"/>
        <v>44652</v>
      </c>
      <c r="D275" s="4">
        <f t="shared" si="9"/>
        <v>2.9120977889627975E-2</v>
      </c>
    </row>
    <row r="276" spans="1:4">
      <c r="A276" s="8">
        <v>44682</v>
      </c>
      <c r="B276">
        <v>390</v>
      </c>
      <c r="C276" s="8">
        <f t="shared" si="8"/>
        <v>44682</v>
      </c>
      <c r="D276" s="4">
        <f t="shared" si="9"/>
        <v>-2.9519650655021823E-2</v>
      </c>
    </row>
    <row r="277" spans="1:4">
      <c r="A277" s="8">
        <v>44713</v>
      </c>
      <c r="B277">
        <v>372</v>
      </c>
      <c r="C277" s="8">
        <f t="shared" si="8"/>
        <v>44713</v>
      </c>
      <c r="D277" s="4">
        <f t="shared" si="9"/>
        <v>-8.6033117350611921E-2</v>
      </c>
    </row>
    <row r="278" spans="1:4">
      <c r="A278" s="8">
        <v>44743</v>
      </c>
      <c r="B278">
        <v>528</v>
      </c>
      <c r="C278" s="8">
        <f t="shared" si="8"/>
        <v>44743</v>
      </c>
      <c r="D278" s="4">
        <f t="shared" si="9"/>
        <v>-8.1725088617566E-2</v>
      </c>
    </row>
    <row r="279" spans="1:4">
      <c r="A279" s="8">
        <v>44774</v>
      </c>
      <c r="B279">
        <v>315</v>
      </c>
      <c r="C279" s="8">
        <f t="shared" si="8"/>
        <v>44774</v>
      </c>
      <c r="D279" s="4">
        <f t="shared" si="9"/>
        <v>1.7156337122024468E-2</v>
      </c>
    </row>
    <row r="280" spans="1:4">
      <c r="A280" s="8">
        <v>44805</v>
      </c>
      <c r="B280">
        <v>263</v>
      </c>
      <c r="C280" s="8">
        <f t="shared" si="8"/>
        <v>44805</v>
      </c>
      <c r="D280" s="4">
        <f t="shared" si="9"/>
        <v>1.4547754585705341E-2</v>
      </c>
    </row>
    <row r="281" spans="1:4">
      <c r="A281" s="8">
        <v>44835</v>
      </c>
      <c r="B281">
        <v>261</v>
      </c>
      <c r="C281" s="8">
        <f t="shared" si="8"/>
        <v>44835</v>
      </c>
      <c r="D281" s="4">
        <f t="shared" si="9"/>
        <v>-5.6109725685785539E-2</v>
      </c>
    </row>
    <row r="282" spans="1:4">
      <c r="A282" s="8">
        <v>44866</v>
      </c>
      <c r="B282">
        <v>263</v>
      </c>
      <c r="C282" s="8">
        <f t="shared" si="8"/>
        <v>44866</v>
      </c>
      <c r="D282" s="4">
        <f t="shared" si="9"/>
        <v>1.166886833993841E-2</v>
      </c>
    </row>
    <row r="283" spans="1:4">
      <c r="A283" s="8">
        <v>44896</v>
      </c>
      <c r="B283">
        <v>223</v>
      </c>
      <c r="C283" s="8">
        <f t="shared" si="8"/>
        <v>44896</v>
      </c>
      <c r="D283" s="4">
        <f t="shared" si="9"/>
        <v>5.2230685527747678E-3</v>
      </c>
    </row>
    <row r="284" spans="1:4">
      <c r="A284" s="8">
        <v>44927</v>
      </c>
      <c r="B284">
        <v>517</v>
      </c>
      <c r="C284" s="8">
        <f t="shared" si="8"/>
        <v>44927</v>
      </c>
      <c r="D284" s="4">
        <f t="shared" si="9"/>
        <v>1.082485386447285E-2</v>
      </c>
    </row>
    <row r="285" spans="1:4">
      <c r="A285" s="8">
        <v>44958</v>
      </c>
      <c r="B285">
        <v>311</v>
      </c>
      <c r="C285" s="8">
        <f t="shared" si="8"/>
        <v>44958</v>
      </c>
      <c r="D285" s="4">
        <f t="shared" si="9"/>
        <v>-7.8603555365174604E-2</v>
      </c>
    </row>
    <row r="286" spans="1:4">
      <c r="A286" s="8">
        <v>44986</v>
      </c>
      <c r="B286">
        <v>236</v>
      </c>
      <c r="C286" s="8">
        <f t="shared" si="8"/>
        <v>44986</v>
      </c>
      <c r="D286" s="4">
        <f t="shared" si="9"/>
        <v>-4.5327754532775488E-2</v>
      </c>
    </row>
    <row r="287" spans="1:4">
      <c r="A287" s="8">
        <v>45017</v>
      </c>
      <c r="B287">
        <v>253</v>
      </c>
      <c r="C287" s="8">
        <f t="shared" si="8"/>
        <v>45017</v>
      </c>
      <c r="D287" s="4">
        <f t="shared" si="9"/>
        <v>-4.2610177745312838E-2</v>
      </c>
    </row>
    <row r="288" spans="1:4">
      <c r="A288" s="8">
        <v>45047</v>
      </c>
      <c r="B288">
        <v>339</v>
      </c>
      <c r="C288" s="8">
        <f t="shared" si="8"/>
        <v>45047</v>
      </c>
      <c r="D288" s="4">
        <f t="shared" si="9"/>
        <v>-1.2970498474058956E-2</v>
      </c>
    </row>
    <row r="289" spans="1:4">
      <c r="A289" s="8">
        <v>45078</v>
      </c>
      <c r="B289">
        <v>209</v>
      </c>
      <c r="C289" s="8">
        <f t="shared" si="8"/>
        <v>45078</v>
      </c>
      <c r="D289" s="4">
        <f t="shared" si="9"/>
        <v>-4.19994846688998E-2</v>
      </c>
    </row>
    <row r="290" spans="1:4">
      <c r="A290" s="8">
        <v>45108</v>
      </c>
      <c r="B290">
        <v>187</v>
      </c>
      <c r="C290" s="8">
        <f t="shared" si="8"/>
        <v>45108</v>
      </c>
      <c r="D290" s="4">
        <f t="shared" si="9"/>
        <v>-9.1715976331360971E-2</v>
      </c>
    </row>
    <row r="291" spans="1:4">
      <c r="A291" s="8">
        <v>45139</v>
      </c>
      <c r="B291">
        <v>187</v>
      </c>
      <c r="C291" s="8">
        <f t="shared" si="8"/>
        <v>45139</v>
      </c>
      <c r="D291" s="4">
        <f t="shared" si="9"/>
        <v>-3.790346461356231E-2</v>
      </c>
    </row>
    <row r="292" spans="1:4">
      <c r="A292" s="8">
        <v>45170</v>
      </c>
      <c r="B292">
        <v>336</v>
      </c>
      <c r="C292" s="8">
        <f t="shared" si="8"/>
        <v>45170</v>
      </c>
      <c r="D292" s="4">
        <f t="shared" si="9"/>
        <v>2.2468451831332725E-2</v>
      </c>
    </row>
    <row r="293" spans="1:4">
      <c r="A293" s="8">
        <v>45200</v>
      </c>
      <c r="B293">
        <v>150</v>
      </c>
      <c r="C293" s="8">
        <f t="shared" si="8"/>
        <v>45200</v>
      </c>
      <c r="D293" s="4">
        <f t="shared" si="9"/>
        <v>-3.341360626128842E-2</v>
      </c>
    </row>
    <row r="294" spans="1:4">
      <c r="A294" s="8">
        <v>45231</v>
      </c>
      <c r="B294">
        <v>199</v>
      </c>
      <c r="C294" s="8">
        <f t="shared" si="8"/>
        <v>45231</v>
      </c>
      <c r="D294" s="4">
        <f t="shared" si="9"/>
        <v>-1.9931485518530079E-2</v>
      </c>
    </row>
    <row r="295" spans="1:4">
      <c r="A295" s="8">
        <v>45261</v>
      </c>
      <c r="B295">
        <v>216</v>
      </c>
      <c r="C295" s="8">
        <f t="shared" si="8"/>
        <v>45261</v>
      </c>
      <c r="D295" s="4">
        <f t="shared" si="9"/>
        <v>-2.2243406418811507E-3</v>
      </c>
    </row>
    <row r="296" spans="1:4">
      <c r="A296" s="8">
        <v>45292</v>
      </c>
      <c r="B296">
        <v>353</v>
      </c>
      <c r="C296" s="8">
        <f t="shared" si="8"/>
        <v>45292</v>
      </c>
      <c r="D296" s="4">
        <f t="shared" si="9"/>
        <v>-5.2229299363057313E-2</v>
      </c>
    </row>
    <row r="297" spans="1:4">
      <c r="A297" s="8">
        <v>45323</v>
      </c>
      <c r="B297">
        <v>275</v>
      </c>
      <c r="C297" s="8">
        <f t="shared" si="8"/>
        <v>45323</v>
      </c>
      <c r="D297" s="4">
        <f t="shared" si="9"/>
        <v>-1.2096774193548376E-2</v>
      </c>
    </row>
    <row r="298" spans="1:4">
      <c r="A298" s="8">
        <v>45352</v>
      </c>
      <c r="B298">
        <v>303</v>
      </c>
      <c r="C298" s="8">
        <f t="shared" si="8"/>
        <v>45352</v>
      </c>
      <c r="D298" s="4">
        <f t="shared" si="9"/>
        <v>2.2789115646258518E-2</v>
      </c>
    </row>
    <row r="299" spans="1:4">
      <c r="A299" s="8">
        <v>45383</v>
      </c>
      <c r="B299">
        <v>175</v>
      </c>
      <c r="C299" s="8">
        <f t="shared" si="8"/>
        <v>45383</v>
      </c>
      <c r="D299" s="4">
        <f t="shared" si="9"/>
        <v>-2.5939474559361519E-2</v>
      </c>
    </row>
    <row r="300" spans="1:4">
      <c r="A300" s="8">
        <v>45413</v>
      </c>
      <c r="B300">
        <v>272</v>
      </c>
      <c r="C300" s="8">
        <f t="shared" si="8"/>
        <v>45413</v>
      </c>
      <c r="D300" s="4">
        <f t="shared" si="9"/>
        <v>-2.2874701263229769E-2</v>
      </c>
    </row>
    <row r="301" spans="1:4">
      <c r="A301" s="8">
        <v>45444</v>
      </c>
      <c r="B301">
        <v>206</v>
      </c>
      <c r="C301" s="8">
        <f t="shared" si="8"/>
        <v>45444</v>
      </c>
      <c r="D301" s="4">
        <f t="shared" si="9"/>
        <v>-1.0482180293500676E-3</v>
      </c>
    </row>
    <row r="302" spans="1:4">
      <c r="A302" s="8">
        <v>45474</v>
      </c>
      <c r="B302">
        <v>114</v>
      </c>
      <c r="C302" s="8">
        <f t="shared" si="8"/>
        <v>45474</v>
      </c>
      <c r="D302" s="4">
        <f t="shared" si="9"/>
        <v>-2.553340328786291E-2</v>
      </c>
    </row>
    <row r="303" spans="1:4">
      <c r="A303" s="8">
        <v>45505</v>
      </c>
      <c r="B303">
        <v>142</v>
      </c>
      <c r="C303" s="8">
        <f t="shared" si="8"/>
        <v>45505</v>
      </c>
      <c r="D303" s="4">
        <f t="shared" si="9"/>
        <v>-1.6152189519023641E-2</v>
      </c>
    </row>
    <row r="304" spans="1:4">
      <c r="A304" s="8">
        <v>45536</v>
      </c>
      <c r="B304">
        <v>254</v>
      </c>
      <c r="C304" s="8">
        <f t="shared" si="8"/>
        <v>45536</v>
      </c>
      <c r="D304" s="4">
        <f t="shared" si="9"/>
        <v>-2.9916089018606318E-2</v>
      </c>
    </row>
    <row r="305" spans="1:4">
      <c r="A305" s="8">
        <v>45566</v>
      </c>
      <c r="B305">
        <v>12</v>
      </c>
      <c r="C305" s="8">
        <f t="shared" si="8"/>
        <v>45566</v>
      </c>
      <c r="D305" s="4">
        <f t="shared" si="9"/>
        <v>-5.1899210229409576E-2</v>
      </c>
    </row>
    <row r="306" spans="1:4">
      <c r="A306" s="8">
        <v>45597</v>
      </c>
      <c r="B306">
        <v>227</v>
      </c>
      <c r="C306" s="8">
        <f t="shared" si="8"/>
        <v>45597</v>
      </c>
      <c r="D306" s="4">
        <f t="shared" si="9"/>
        <v>1.1106703689012232E-2</v>
      </c>
    </row>
    <row r="307" spans="1:4">
      <c r="A307" s="8">
        <v>45627</v>
      </c>
      <c r="B307">
        <v>256</v>
      </c>
      <c r="C307" s="8">
        <f t="shared" si="8"/>
        <v>45627</v>
      </c>
      <c r="D307" s="4">
        <f t="shared" si="9"/>
        <v>1.5692428403295322E-2</v>
      </c>
    </row>
    <row r="308" spans="1:4">
      <c r="A308" s="8">
        <v>45658</v>
      </c>
      <c r="B308">
        <v>143</v>
      </c>
      <c r="C308" s="8">
        <f t="shared" si="8"/>
        <v>45658</v>
      </c>
      <c r="D308" s="4">
        <f t="shared" si="9"/>
        <v>-8.1112398609501701E-2</v>
      </c>
    </row>
    <row r="309" spans="1:4">
      <c r="A309" s="8">
        <v>45689</v>
      </c>
      <c r="B309">
        <v>151</v>
      </c>
      <c r="C309" s="8">
        <f t="shared" si="8"/>
        <v>45689</v>
      </c>
      <c r="D309" s="4">
        <f t="shared" si="9"/>
        <v>-5.2122740647330801E-2</v>
      </c>
    </row>
    <row r="310" spans="1:4">
      <c r="A310" s="8">
        <v>45717</v>
      </c>
      <c r="B310">
        <v>228</v>
      </c>
      <c r="C310" s="8">
        <f t="shared" si="8"/>
        <v>45717</v>
      </c>
      <c r="D310" s="4">
        <f t="shared" si="9"/>
        <v>-3.3259423503325891E-2</v>
      </c>
    </row>
    <row r="311" spans="1:4">
      <c r="A311" s="8">
        <v>45748</v>
      </c>
      <c r="B311">
        <v>177</v>
      </c>
      <c r="C311" s="8">
        <f t="shared" si="8"/>
        <v>45748</v>
      </c>
      <c r="D311" s="4">
        <f t="shared" si="9"/>
        <v>9.1743119266052275E-4</v>
      </c>
    </row>
    <row r="312" spans="1:4">
      <c r="A312" s="8">
        <v>45778</v>
      </c>
      <c r="B312">
        <v>139</v>
      </c>
      <c r="C312" s="8">
        <f t="shared" si="8"/>
        <v>45778</v>
      </c>
      <c r="D312" s="4">
        <f>SUM(B301:B312)/SUM(B300:B311)-1</f>
        <v>-6.0953253895508652E-2</v>
      </c>
    </row>
    <row r="313" spans="1:4">
      <c r="A313" s="8">
        <v>45809</v>
      </c>
    </row>
  </sheetData>
  <sortState xmlns:xlrd2="http://schemas.microsoft.com/office/spreadsheetml/2017/richdata2" ref="A2:B313">
    <sortCondition ref="A2:A313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4375-3FB5-477F-BDBA-F2355F86857A}">
  <dimension ref="A1:C799"/>
  <sheetViews>
    <sheetView topLeftCell="A775" workbookViewId="0">
      <selection activeCell="C794" sqref="C794"/>
    </sheetView>
  </sheetViews>
  <sheetFormatPr defaultRowHeight="14.4"/>
  <cols>
    <col min="1" max="1" width="16.6640625" bestFit="1" customWidth="1"/>
    <col min="2" max="2" width="14.6640625" bestFit="1" customWidth="1"/>
    <col min="3" max="3" width="19.44140625" bestFit="1" customWidth="1"/>
  </cols>
  <sheetData>
    <row r="1" spans="1:3">
      <c r="A1" s="2" t="s">
        <v>1</v>
      </c>
      <c r="B1" s="2" t="s">
        <v>6</v>
      </c>
    </row>
    <row r="2" spans="1:3">
      <c r="A2" s="3">
        <v>21551</v>
      </c>
      <c r="B2" s="1">
        <v>15.164</v>
      </c>
    </row>
    <row r="3" spans="1:3">
      <c r="A3" s="3">
        <v>21582</v>
      </c>
      <c r="B3" s="1">
        <v>15.179</v>
      </c>
      <c r="C3" s="4"/>
    </row>
    <row r="4" spans="1:3">
      <c r="A4" s="3">
        <v>21610</v>
      </c>
      <c r="B4" s="1">
        <v>15.189</v>
      </c>
      <c r="C4" s="4"/>
    </row>
    <row r="5" spans="1:3">
      <c r="A5" s="3">
        <v>21641</v>
      </c>
      <c r="B5" s="1">
        <v>15.218999999999999</v>
      </c>
      <c r="C5" s="4"/>
    </row>
    <row r="6" spans="1:3">
      <c r="A6" s="3">
        <v>21671</v>
      </c>
      <c r="B6" s="1">
        <v>15.227</v>
      </c>
      <c r="C6" s="4"/>
    </row>
    <row r="7" spans="1:3">
      <c r="A7" s="3">
        <v>21702</v>
      </c>
      <c r="B7" s="1">
        <v>15.271000000000001</v>
      </c>
      <c r="C7" s="4"/>
    </row>
    <row r="8" spans="1:3">
      <c r="A8" s="3">
        <v>21732</v>
      </c>
      <c r="B8" s="1">
        <v>15.303000000000001</v>
      </c>
      <c r="C8" s="4"/>
    </row>
    <row r="9" spans="1:3">
      <c r="A9" s="3">
        <v>21763</v>
      </c>
      <c r="B9" s="1">
        <v>15.324999999999999</v>
      </c>
      <c r="C9" s="4"/>
    </row>
    <row r="10" spans="1:3">
      <c r="A10" s="3">
        <v>21794</v>
      </c>
      <c r="B10" s="1">
        <v>15.365</v>
      </c>
      <c r="C10" s="4"/>
    </row>
    <row r="11" spans="1:3">
      <c r="A11" s="3">
        <v>21824</v>
      </c>
      <c r="B11" s="1">
        <v>15.401999999999999</v>
      </c>
      <c r="C11" s="4"/>
    </row>
    <row r="12" spans="1:3">
      <c r="A12" s="3">
        <v>21855</v>
      </c>
      <c r="B12" s="1">
        <v>15.412000000000001</v>
      </c>
      <c r="C12" s="4"/>
    </row>
    <row r="13" spans="1:3">
      <c r="A13" s="3">
        <v>21885</v>
      </c>
      <c r="B13" s="1">
        <v>15.43</v>
      </c>
      <c r="C13" s="4"/>
    </row>
    <row r="14" spans="1:3">
      <c r="A14" s="3">
        <v>21916</v>
      </c>
      <c r="B14" s="1">
        <v>15.420999999999999</v>
      </c>
      <c r="C14" s="4">
        <f t="shared" ref="C14:C77" si="0">B14/B2-1</f>
        <v>1.6948034819308955E-2</v>
      </c>
    </row>
    <row r="15" spans="1:3">
      <c r="A15" s="3">
        <v>21947</v>
      </c>
      <c r="B15" s="1">
        <v>15.436999999999999</v>
      </c>
      <c r="C15" s="4">
        <f t="shared" si="0"/>
        <v>1.6997167138810054E-2</v>
      </c>
    </row>
    <row r="16" spans="1:3">
      <c r="A16" s="3">
        <v>21976</v>
      </c>
      <c r="B16" s="1">
        <v>15.446</v>
      </c>
      <c r="C16" s="4">
        <f t="shared" si="0"/>
        <v>1.6920139574692294E-2</v>
      </c>
    </row>
    <row r="17" spans="1:3">
      <c r="A17" s="3">
        <v>22007</v>
      </c>
      <c r="B17" s="1">
        <v>15.502000000000001</v>
      </c>
      <c r="C17" s="4">
        <f t="shared" si="0"/>
        <v>1.8595177081280001E-2</v>
      </c>
    </row>
    <row r="18" spans="1:3">
      <c r="A18" s="3">
        <v>22037</v>
      </c>
      <c r="B18" s="1">
        <v>15.518000000000001</v>
      </c>
      <c r="C18" s="4">
        <f t="shared" si="0"/>
        <v>1.9110790044000847E-2</v>
      </c>
    </row>
    <row r="19" spans="1:3">
      <c r="A19" s="3">
        <v>22068</v>
      </c>
      <c r="B19" s="1">
        <v>15.525</v>
      </c>
      <c r="C19" s="4">
        <f t="shared" si="0"/>
        <v>1.6632833475214381E-2</v>
      </c>
    </row>
    <row r="20" spans="1:3">
      <c r="A20" s="3">
        <v>22098</v>
      </c>
      <c r="B20" s="1">
        <v>15.553000000000001</v>
      </c>
      <c r="C20" s="4">
        <f t="shared" si="0"/>
        <v>1.6336666013200052E-2</v>
      </c>
    </row>
    <row r="21" spans="1:3">
      <c r="A21" s="3">
        <v>22129</v>
      </c>
      <c r="B21" s="1">
        <v>15.579000000000001</v>
      </c>
      <c r="C21" s="4">
        <f t="shared" si="0"/>
        <v>1.6574225122349295E-2</v>
      </c>
    </row>
    <row r="22" spans="1:3">
      <c r="A22" s="3">
        <v>22160</v>
      </c>
      <c r="B22" s="1">
        <v>15.587999999999999</v>
      </c>
      <c r="C22" s="4">
        <f t="shared" si="0"/>
        <v>1.451350471851609E-2</v>
      </c>
    </row>
    <row r="23" spans="1:3">
      <c r="A23" s="3">
        <v>22190</v>
      </c>
      <c r="B23" s="1">
        <v>15.606</v>
      </c>
      <c r="C23" s="4">
        <f t="shared" si="0"/>
        <v>1.3245033112582849E-2</v>
      </c>
    </row>
    <row r="24" spans="1:3">
      <c r="A24" s="3">
        <v>22221</v>
      </c>
      <c r="B24" s="1">
        <v>15.659000000000001</v>
      </c>
      <c r="C24" s="4">
        <f t="shared" si="0"/>
        <v>1.6026472878276632E-2</v>
      </c>
    </row>
    <row r="25" spans="1:3">
      <c r="A25" s="3">
        <v>22251</v>
      </c>
      <c r="B25" s="1">
        <v>15.662000000000001</v>
      </c>
      <c r="C25" s="4">
        <f t="shared" si="0"/>
        <v>1.503564484769937E-2</v>
      </c>
    </row>
    <row r="26" spans="1:3">
      <c r="A26" s="3">
        <v>22282</v>
      </c>
      <c r="B26" s="1">
        <v>15.664999999999999</v>
      </c>
      <c r="C26" s="4">
        <f t="shared" si="0"/>
        <v>1.582257959924771E-2</v>
      </c>
    </row>
    <row r="27" spans="1:3">
      <c r="A27" s="3">
        <v>22313</v>
      </c>
      <c r="B27" s="1">
        <v>15.679</v>
      </c>
      <c r="C27" s="4">
        <f t="shared" si="0"/>
        <v>1.5676621105137123E-2</v>
      </c>
    </row>
    <row r="28" spans="1:3">
      <c r="A28" s="3">
        <v>22341</v>
      </c>
      <c r="B28" s="1">
        <v>15.67</v>
      </c>
      <c r="C28" s="4">
        <f t="shared" si="0"/>
        <v>1.4502136475462946E-2</v>
      </c>
    </row>
    <row r="29" spans="1:3">
      <c r="A29" s="3">
        <v>22372</v>
      </c>
      <c r="B29" s="1">
        <v>15.661</v>
      </c>
      <c r="C29" s="4">
        <f t="shared" si="0"/>
        <v>1.0256741065668873E-2</v>
      </c>
    </row>
    <row r="30" spans="1:3">
      <c r="A30" s="3">
        <v>22402</v>
      </c>
      <c r="B30" s="1">
        <v>15.67</v>
      </c>
      <c r="C30" s="4">
        <f t="shared" si="0"/>
        <v>9.7950766851397919E-3</v>
      </c>
    </row>
    <row r="31" spans="1:3">
      <c r="A31" s="3">
        <v>22433</v>
      </c>
      <c r="B31" s="1">
        <v>15.677</v>
      </c>
      <c r="C31" s="4">
        <f t="shared" si="0"/>
        <v>9.7906602254427266E-3</v>
      </c>
    </row>
    <row r="32" spans="1:3">
      <c r="A32" s="3">
        <v>22463</v>
      </c>
      <c r="B32" s="1">
        <v>15.711</v>
      </c>
      <c r="C32" s="4">
        <f t="shared" si="0"/>
        <v>1.0158811804796386E-2</v>
      </c>
    </row>
    <row r="33" spans="1:3">
      <c r="A33" s="3">
        <v>22494</v>
      </c>
      <c r="B33" s="1">
        <v>15.724</v>
      </c>
      <c r="C33" s="4">
        <f t="shared" si="0"/>
        <v>9.3074009885101283E-3</v>
      </c>
    </row>
    <row r="34" spans="1:3">
      <c r="A34" s="3">
        <v>22525</v>
      </c>
      <c r="B34" s="1">
        <v>15.742000000000001</v>
      </c>
      <c r="C34" s="4">
        <f t="shared" si="0"/>
        <v>9.8793944059534233E-3</v>
      </c>
    </row>
    <row r="35" spans="1:3">
      <c r="A35" s="3">
        <v>22555</v>
      </c>
      <c r="B35" s="1">
        <v>15.741</v>
      </c>
      <c r="C35" s="4">
        <f t="shared" si="0"/>
        <v>8.65051903114189E-3</v>
      </c>
    </row>
    <row r="36" spans="1:3">
      <c r="A36" s="3">
        <v>22586</v>
      </c>
      <c r="B36" s="1">
        <v>15.742000000000001</v>
      </c>
      <c r="C36" s="4">
        <f t="shared" si="0"/>
        <v>5.3004661855802215E-3</v>
      </c>
    </row>
    <row r="37" spans="1:3">
      <c r="A37" s="3">
        <v>22616</v>
      </c>
      <c r="B37" s="1">
        <v>15.746</v>
      </c>
      <c r="C37" s="4">
        <f t="shared" si="0"/>
        <v>5.3632997062955656E-3</v>
      </c>
    </row>
    <row r="38" spans="1:3">
      <c r="A38" s="3">
        <v>22647</v>
      </c>
      <c r="B38" s="1">
        <v>15.776</v>
      </c>
      <c r="C38" s="4">
        <f t="shared" si="0"/>
        <v>7.0858601978933677E-3</v>
      </c>
    </row>
    <row r="39" spans="1:3">
      <c r="A39" s="3">
        <v>22678</v>
      </c>
      <c r="B39" s="1">
        <v>15.818</v>
      </c>
      <c r="C39" s="4">
        <f t="shared" si="0"/>
        <v>8.8653613113081065E-3</v>
      </c>
    </row>
    <row r="40" spans="1:3">
      <c r="A40" s="3">
        <v>22706</v>
      </c>
      <c r="B40" s="1">
        <v>15.839</v>
      </c>
      <c r="C40" s="4">
        <f t="shared" si="0"/>
        <v>1.0784939374601121E-2</v>
      </c>
    </row>
    <row r="41" spans="1:3">
      <c r="A41" s="3">
        <v>22737</v>
      </c>
      <c r="B41" s="1">
        <v>15.856999999999999</v>
      </c>
      <c r="C41" s="4">
        <f t="shared" si="0"/>
        <v>1.2515165059702404E-2</v>
      </c>
    </row>
    <row r="42" spans="1:3">
      <c r="A42" s="3">
        <v>22767</v>
      </c>
      <c r="B42" s="1">
        <v>15.867000000000001</v>
      </c>
      <c r="C42" s="4">
        <f t="shared" si="0"/>
        <v>1.2571793235481854E-2</v>
      </c>
    </row>
    <row r="43" spans="1:3">
      <c r="A43" s="3">
        <v>22798</v>
      </c>
      <c r="B43" s="1">
        <v>15.877000000000001</v>
      </c>
      <c r="C43" s="4">
        <f t="shared" si="0"/>
        <v>1.2757542897237961E-2</v>
      </c>
    </row>
    <row r="44" spans="1:3">
      <c r="A44" s="3">
        <v>22828</v>
      </c>
      <c r="B44" s="1">
        <v>15.868</v>
      </c>
      <c r="C44" s="4">
        <f t="shared" si="0"/>
        <v>9.9929985360576179E-3</v>
      </c>
    </row>
    <row r="45" spans="1:3">
      <c r="A45" s="3">
        <v>22859</v>
      </c>
      <c r="B45" s="1">
        <v>15.891</v>
      </c>
      <c r="C45" s="4">
        <f t="shared" si="0"/>
        <v>1.0620707199185953E-2</v>
      </c>
    </row>
    <row r="46" spans="1:3">
      <c r="A46" s="3">
        <v>22890</v>
      </c>
      <c r="B46" s="1">
        <v>15.968999999999999</v>
      </c>
      <c r="C46" s="4">
        <f t="shared" si="0"/>
        <v>1.4420022868758542E-2</v>
      </c>
    </row>
    <row r="47" spans="1:3">
      <c r="A47" s="3">
        <v>22920</v>
      </c>
      <c r="B47" s="1">
        <v>15.952999999999999</v>
      </c>
      <c r="C47" s="4">
        <f t="shared" si="0"/>
        <v>1.3468013468013407E-2</v>
      </c>
    </row>
    <row r="48" spans="1:3">
      <c r="A48" s="3">
        <v>22951</v>
      </c>
      <c r="B48" s="1">
        <v>15.964</v>
      </c>
      <c r="C48" s="4">
        <f t="shared" si="0"/>
        <v>1.4102401219667104E-2</v>
      </c>
    </row>
    <row r="49" spans="1:3">
      <c r="A49" s="3">
        <v>22981</v>
      </c>
      <c r="B49" s="1">
        <v>15.958</v>
      </c>
      <c r="C49" s="4">
        <f t="shared" si="0"/>
        <v>1.3463736822050043E-2</v>
      </c>
    </row>
    <row r="50" spans="1:3">
      <c r="A50" s="3">
        <v>23012</v>
      </c>
      <c r="B50" s="1">
        <v>15.997</v>
      </c>
      <c r="C50" s="4">
        <f t="shared" si="0"/>
        <v>1.4008620689655249E-2</v>
      </c>
    </row>
    <row r="51" spans="1:3">
      <c r="A51" s="3">
        <v>23043</v>
      </c>
      <c r="B51" s="1">
        <v>16.013999999999999</v>
      </c>
      <c r="C51" s="4">
        <f t="shared" si="0"/>
        <v>1.2390947022379528E-2</v>
      </c>
    </row>
    <row r="52" spans="1:3">
      <c r="A52" s="3">
        <v>23071</v>
      </c>
      <c r="B52" s="1">
        <v>16.001000000000001</v>
      </c>
      <c r="C52" s="4">
        <f t="shared" si="0"/>
        <v>1.0227918429193794E-2</v>
      </c>
    </row>
    <row r="53" spans="1:3">
      <c r="A53" s="3">
        <v>23102</v>
      </c>
      <c r="B53" s="1">
        <v>16</v>
      </c>
      <c r="C53" s="4">
        <f t="shared" si="0"/>
        <v>9.0180992621555767E-3</v>
      </c>
    </row>
    <row r="54" spans="1:3">
      <c r="A54" s="3">
        <v>23132</v>
      </c>
      <c r="B54" s="1">
        <v>16.026</v>
      </c>
      <c r="C54" s="4">
        <f t="shared" si="0"/>
        <v>1.0020797882397403E-2</v>
      </c>
    </row>
    <row r="55" spans="1:3">
      <c r="A55" s="3">
        <v>23163</v>
      </c>
      <c r="B55" s="1">
        <v>16.061</v>
      </c>
      <c r="C55" s="4">
        <f t="shared" si="0"/>
        <v>1.158909113812423E-2</v>
      </c>
    </row>
    <row r="56" spans="1:3">
      <c r="A56" s="3">
        <v>23193</v>
      </c>
      <c r="B56" s="1">
        <v>16.093</v>
      </c>
      <c r="C56" s="4">
        <f t="shared" si="0"/>
        <v>1.4179480715906134E-2</v>
      </c>
    </row>
    <row r="57" spans="1:3">
      <c r="A57" s="3">
        <v>23224</v>
      </c>
      <c r="B57" s="1">
        <v>16.114999999999998</v>
      </c>
      <c r="C57" s="4">
        <f t="shared" si="0"/>
        <v>1.4096029198917615E-2</v>
      </c>
    </row>
    <row r="58" spans="1:3">
      <c r="A58" s="3">
        <v>23255</v>
      </c>
      <c r="B58" s="1">
        <v>16.111999999999998</v>
      </c>
      <c r="C58" s="4">
        <f t="shared" si="0"/>
        <v>8.9548500219174265E-3</v>
      </c>
    </row>
    <row r="59" spans="1:3">
      <c r="A59" s="3">
        <v>23285</v>
      </c>
      <c r="B59" s="1">
        <v>16.143000000000001</v>
      </c>
      <c r="C59" s="4">
        <f t="shared" si="0"/>
        <v>1.1909985582649218E-2</v>
      </c>
    </row>
    <row r="60" spans="1:3">
      <c r="A60" s="3">
        <v>23316</v>
      </c>
      <c r="B60" s="1">
        <v>16.166</v>
      </c>
      <c r="C60" s="4">
        <f t="shared" si="0"/>
        <v>1.2653470308193526E-2</v>
      </c>
    </row>
    <row r="61" spans="1:3">
      <c r="A61" s="3">
        <v>23346</v>
      </c>
      <c r="B61" s="1">
        <v>16.190000000000001</v>
      </c>
      <c r="C61" s="4">
        <f t="shared" si="0"/>
        <v>1.4538162677027344E-2</v>
      </c>
    </row>
    <row r="62" spans="1:3">
      <c r="A62" s="3">
        <v>23377</v>
      </c>
      <c r="B62" s="1">
        <v>16.224</v>
      </c>
      <c r="C62" s="4">
        <f t="shared" si="0"/>
        <v>1.4190160655122908E-2</v>
      </c>
    </row>
    <row r="63" spans="1:3">
      <c r="A63" s="3">
        <v>23408</v>
      </c>
      <c r="B63" s="1">
        <v>16.247</v>
      </c>
      <c r="C63" s="4">
        <f t="shared" si="0"/>
        <v>1.4549768952166975E-2</v>
      </c>
    </row>
    <row r="64" spans="1:3">
      <c r="A64" s="3">
        <v>23437</v>
      </c>
      <c r="B64" s="1">
        <v>16.257000000000001</v>
      </c>
      <c r="C64" s="4">
        <f t="shared" si="0"/>
        <v>1.5999000062496105E-2</v>
      </c>
    </row>
    <row r="65" spans="1:3">
      <c r="A65" s="3">
        <v>23468</v>
      </c>
      <c r="B65" s="1">
        <v>16.268999999999998</v>
      </c>
      <c r="C65" s="4">
        <f t="shared" si="0"/>
        <v>1.6812499999999897E-2</v>
      </c>
    </row>
    <row r="66" spans="1:3">
      <c r="A66" s="3">
        <v>23498</v>
      </c>
      <c r="B66" s="1">
        <v>16.271000000000001</v>
      </c>
      <c r="C66" s="4">
        <f t="shared" si="0"/>
        <v>1.5287657556470879E-2</v>
      </c>
    </row>
    <row r="67" spans="1:3">
      <c r="A67" s="3">
        <v>23529</v>
      </c>
      <c r="B67" s="1">
        <v>16.294</v>
      </c>
      <c r="C67" s="4">
        <f t="shared" si="0"/>
        <v>1.450719133304279E-2</v>
      </c>
    </row>
    <row r="68" spans="1:3">
      <c r="A68" s="3">
        <v>23559</v>
      </c>
      <c r="B68" s="1">
        <v>16.315000000000001</v>
      </c>
      <c r="C68" s="4">
        <f t="shared" si="0"/>
        <v>1.3794817622568845E-2</v>
      </c>
    </row>
    <row r="69" spans="1:3">
      <c r="A69" s="3">
        <v>23590</v>
      </c>
      <c r="B69" s="1">
        <v>16.327000000000002</v>
      </c>
      <c r="C69" s="4">
        <f t="shared" si="0"/>
        <v>1.3155445237356789E-2</v>
      </c>
    </row>
    <row r="70" spans="1:3">
      <c r="A70" s="3">
        <v>23621</v>
      </c>
      <c r="B70" s="1">
        <v>16.352</v>
      </c>
      <c r="C70" s="4">
        <f t="shared" si="0"/>
        <v>1.4895729890764819E-2</v>
      </c>
    </row>
    <row r="71" spans="1:3">
      <c r="A71" s="3">
        <v>23651</v>
      </c>
      <c r="B71" s="1">
        <v>16.361999999999998</v>
      </c>
      <c r="C71" s="4">
        <f t="shared" si="0"/>
        <v>1.3566251626091708E-2</v>
      </c>
    </row>
    <row r="72" spans="1:3">
      <c r="A72" s="3">
        <v>23682</v>
      </c>
      <c r="B72" s="1">
        <v>16.385000000000002</v>
      </c>
      <c r="C72" s="4">
        <f t="shared" si="0"/>
        <v>1.3546950389706769E-2</v>
      </c>
    </row>
    <row r="73" spans="1:3">
      <c r="A73" s="3">
        <v>23712</v>
      </c>
      <c r="B73" s="1">
        <v>16.408999999999999</v>
      </c>
      <c r="C73" s="4">
        <f t="shared" si="0"/>
        <v>1.3526868437306883E-2</v>
      </c>
    </row>
    <row r="74" spans="1:3">
      <c r="A74" s="3">
        <v>23743</v>
      </c>
      <c r="B74" s="1">
        <v>16.427</v>
      </c>
      <c r="C74" s="4">
        <f t="shared" si="0"/>
        <v>1.2512327416173585E-2</v>
      </c>
    </row>
    <row r="75" spans="1:3">
      <c r="A75" s="3">
        <v>23774</v>
      </c>
      <c r="B75" s="1">
        <v>16.434000000000001</v>
      </c>
      <c r="C75" s="4">
        <f t="shared" si="0"/>
        <v>1.1509817197021155E-2</v>
      </c>
    </row>
    <row r="76" spans="1:3">
      <c r="A76" s="3">
        <v>23802</v>
      </c>
      <c r="B76" s="1">
        <v>16.454999999999998</v>
      </c>
      <c r="C76" s="4">
        <f t="shared" si="0"/>
        <v>1.2179368887248465E-2</v>
      </c>
    </row>
    <row r="77" spans="1:3">
      <c r="A77" s="3">
        <v>23833</v>
      </c>
      <c r="B77" s="1">
        <v>16.481000000000002</v>
      </c>
      <c r="C77" s="4">
        <f t="shared" si="0"/>
        <v>1.3030917696232214E-2</v>
      </c>
    </row>
    <row r="78" spans="1:3">
      <c r="A78" s="3">
        <v>23863</v>
      </c>
      <c r="B78" s="1">
        <v>16.518000000000001</v>
      </c>
      <c r="C78" s="4">
        <f t="shared" ref="C78:C141" si="1">B78/B66-1</f>
        <v>1.5180382275213455E-2</v>
      </c>
    </row>
    <row r="79" spans="1:3">
      <c r="A79" s="3">
        <v>23894</v>
      </c>
      <c r="B79" s="1">
        <v>16.565999999999999</v>
      </c>
      <c r="C79" s="4">
        <f t="shared" si="1"/>
        <v>1.669326132318627E-2</v>
      </c>
    </row>
    <row r="80" spans="1:3">
      <c r="A80" s="3">
        <v>23924</v>
      </c>
      <c r="B80" s="1">
        <v>16.577999999999999</v>
      </c>
      <c r="C80" s="4">
        <f t="shared" si="1"/>
        <v>1.6120134845234224E-2</v>
      </c>
    </row>
    <row r="81" spans="1:3">
      <c r="A81" s="3">
        <v>23955</v>
      </c>
      <c r="B81" s="1">
        <v>16.582000000000001</v>
      </c>
      <c r="C81" s="4">
        <f t="shared" si="1"/>
        <v>1.5618300973846866E-2</v>
      </c>
    </row>
    <row r="82" spans="1:3">
      <c r="A82" s="3">
        <v>23986</v>
      </c>
      <c r="B82" s="1">
        <v>16.59</v>
      </c>
      <c r="C82" s="4">
        <f t="shared" si="1"/>
        <v>1.4554794520547976E-2</v>
      </c>
    </row>
    <row r="83" spans="1:3">
      <c r="A83" s="3">
        <v>24016</v>
      </c>
      <c r="B83" s="1">
        <v>16.594999999999999</v>
      </c>
      <c r="C83" s="4">
        <f t="shared" si="1"/>
        <v>1.4240312920180909E-2</v>
      </c>
    </row>
    <row r="84" spans="1:3">
      <c r="A84" s="3">
        <v>24047</v>
      </c>
      <c r="B84" s="1">
        <v>16.623000000000001</v>
      </c>
      <c r="C84" s="4">
        <f t="shared" si="1"/>
        <v>1.452548062252057E-2</v>
      </c>
    </row>
    <row r="85" spans="1:3">
      <c r="A85" s="3">
        <v>24077</v>
      </c>
      <c r="B85" s="1">
        <v>16.683</v>
      </c>
      <c r="C85" s="4">
        <f t="shared" si="1"/>
        <v>1.6698153452373798E-2</v>
      </c>
    </row>
    <row r="86" spans="1:3">
      <c r="A86" s="3">
        <v>24108</v>
      </c>
      <c r="B86" s="1">
        <v>16.702999999999999</v>
      </c>
      <c r="C86" s="4">
        <f t="shared" si="1"/>
        <v>1.6801607110245254E-2</v>
      </c>
    </row>
    <row r="87" spans="1:3">
      <c r="A87" s="3">
        <v>24139</v>
      </c>
      <c r="B87" s="1">
        <v>16.771999999999998</v>
      </c>
      <c r="C87" s="4">
        <f t="shared" si="1"/>
        <v>2.0567116952658893E-2</v>
      </c>
    </row>
    <row r="88" spans="1:3">
      <c r="A88" s="3">
        <v>24167</v>
      </c>
      <c r="B88" s="1">
        <v>16.812999999999999</v>
      </c>
      <c r="C88" s="4">
        <f t="shared" si="1"/>
        <v>2.1756305074445592E-2</v>
      </c>
    </row>
    <row r="89" spans="1:3">
      <c r="A89" s="3">
        <v>24198</v>
      </c>
      <c r="B89" s="1">
        <v>16.870999999999999</v>
      </c>
      <c r="C89" s="4">
        <f t="shared" si="1"/>
        <v>2.3663612644863496E-2</v>
      </c>
    </row>
    <row r="90" spans="1:3">
      <c r="A90" s="3">
        <v>24228</v>
      </c>
      <c r="B90" s="1">
        <v>16.891999999999999</v>
      </c>
      <c r="C90" s="4">
        <f t="shared" si="1"/>
        <v>2.2641966339750574E-2</v>
      </c>
    </row>
    <row r="91" spans="1:3">
      <c r="A91" s="3">
        <v>24259</v>
      </c>
      <c r="B91" s="1">
        <v>16.934000000000001</v>
      </c>
      <c r="C91" s="4">
        <f t="shared" si="1"/>
        <v>2.2214173608596122E-2</v>
      </c>
    </row>
    <row r="92" spans="1:3">
      <c r="A92" s="3">
        <v>24289</v>
      </c>
      <c r="B92" s="1">
        <v>16.966999999999999</v>
      </c>
      <c r="C92" s="4">
        <f t="shared" si="1"/>
        <v>2.3464832911086919E-2</v>
      </c>
    </row>
    <row r="93" spans="1:3">
      <c r="A93" s="3">
        <v>24320</v>
      </c>
      <c r="B93" s="1">
        <v>17.032</v>
      </c>
      <c r="C93" s="4">
        <f t="shared" si="1"/>
        <v>2.7137860330478825E-2</v>
      </c>
    </row>
    <row r="94" spans="1:3">
      <c r="A94" s="3">
        <v>24351</v>
      </c>
      <c r="B94" s="1">
        <v>17.085999999999999</v>
      </c>
      <c r="C94" s="4">
        <f t="shared" si="1"/>
        <v>2.9897528631705805E-2</v>
      </c>
    </row>
    <row r="95" spans="1:3">
      <c r="A95" s="3">
        <v>24381</v>
      </c>
      <c r="B95" s="1">
        <v>17.131</v>
      </c>
      <c r="C95" s="4">
        <f t="shared" si="1"/>
        <v>3.2298885206387462E-2</v>
      </c>
    </row>
    <row r="96" spans="1:3">
      <c r="A96" s="3">
        <v>24412</v>
      </c>
      <c r="B96" s="1">
        <v>17.155999999999999</v>
      </c>
      <c r="C96" s="4">
        <f t="shared" si="1"/>
        <v>3.2064007700174368E-2</v>
      </c>
    </row>
    <row r="97" spans="1:3">
      <c r="A97" s="3">
        <v>24442</v>
      </c>
      <c r="B97" s="1">
        <v>17.192</v>
      </c>
      <c r="C97" s="4">
        <f t="shared" si="1"/>
        <v>3.0510100101900139E-2</v>
      </c>
    </row>
    <row r="98" spans="1:3">
      <c r="A98" s="3">
        <v>24473</v>
      </c>
      <c r="B98" s="1">
        <v>17.193000000000001</v>
      </c>
      <c r="C98" s="4">
        <f t="shared" si="1"/>
        <v>2.9336047416631761E-2</v>
      </c>
    </row>
    <row r="99" spans="1:3">
      <c r="A99" s="3">
        <v>24504</v>
      </c>
      <c r="B99" s="1">
        <v>17.213000000000001</v>
      </c>
      <c r="C99" s="4">
        <f t="shared" si="1"/>
        <v>2.6293823038397557E-2</v>
      </c>
    </row>
    <row r="100" spans="1:3">
      <c r="A100" s="3">
        <v>24532</v>
      </c>
      <c r="B100" s="1">
        <v>17.222000000000001</v>
      </c>
      <c r="C100" s="4">
        <f t="shared" si="1"/>
        <v>2.4326414084339554E-2</v>
      </c>
    </row>
    <row r="101" spans="1:3">
      <c r="A101" s="3">
        <v>24563</v>
      </c>
      <c r="B101" s="1">
        <v>17.251000000000001</v>
      </c>
      <c r="C101" s="4">
        <f t="shared" si="1"/>
        <v>2.2523857506964839E-2</v>
      </c>
    </row>
    <row r="102" spans="1:3">
      <c r="A102" s="3">
        <v>24593</v>
      </c>
      <c r="B102" s="1">
        <v>17.283999999999999</v>
      </c>
      <c r="C102" s="4">
        <f t="shared" si="1"/>
        <v>2.3206251479990447E-2</v>
      </c>
    </row>
    <row r="103" spans="1:3">
      <c r="A103" s="3">
        <v>24624</v>
      </c>
      <c r="B103" s="1">
        <v>17.338999999999999</v>
      </c>
      <c r="C103" s="4">
        <f t="shared" si="1"/>
        <v>2.3916381244832641E-2</v>
      </c>
    </row>
    <row r="104" spans="1:3">
      <c r="A104" s="3">
        <v>24654</v>
      </c>
      <c r="B104" s="1">
        <v>17.398</v>
      </c>
      <c r="C104" s="4">
        <f t="shared" si="1"/>
        <v>2.5402251429245126E-2</v>
      </c>
    </row>
    <row r="105" spans="1:3">
      <c r="A105" s="3">
        <v>24685</v>
      </c>
      <c r="B105" s="1">
        <v>17.452000000000002</v>
      </c>
      <c r="C105" s="4">
        <f t="shared" si="1"/>
        <v>2.4659464537341469E-2</v>
      </c>
    </row>
    <row r="106" spans="1:3">
      <c r="A106" s="3">
        <v>24716</v>
      </c>
      <c r="B106" s="1">
        <v>17.504999999999999</v>
      </c>
      <c r="C106" s="4">
        <f t="shared" si="1"/>
        <v>2.4523001287603874E-2</v>
      </c>
    </row>
    <row r="107" spans="1:3">
      <c r="A107" s="3">
        <v>24746</v>
      </c>
      <c r="B107" s="1">
        <v>17.553999999999998</v>
      </c>
      <c r="C107" s="4">
        <f t="shared" si="1"/>
        <v>2.4692078687758912E-2</v>
      </c>
    </row>
    <row r="108" spans="1:3">
      <c r="A108" s="3">
        <v>24777</v>
      </c>
      <c r="B108" s="1">
        <v>17.611999999999998</v>
      </c>
      <c r="C108" s="4">
        <f t="shared" si="1"/>
        <v>2.6579622289577998E-2</v>
      </c>
    </row>
    <row r="109" spans="1:3">
      <c r="A109" s="3">
        <v>24807</v>
      </c>
      <c r="B109" s="1">
        <v>17.64</v>
      </c>
      <c r="C109" s="4">
        <f t="shared" si="1"/>
        <v>2.6058631921824116E-2</v>
      </c>
    </row>
    <row r="110" spans="1:3">
      <c r="A110" s="3">
        <v>24838</v>
      </c>
      <c r="B110" s="1">
        <v>17.722000000000001</v>
      </c>
      <c r="C110" s="4">
        <f t="shared" si="1"/>
        <v>3.0768335950677628E-2</v>
      </c>
    </row>
    <row r="111" spans="1:3">
      <c r="A111" s="3">
        <v>24869</v>
      </c>
      <c r="B111" s="1">
        <v>17.794</v>
      </c>
      <c r="C111" s="4">
        <f t="shared" si="1"/>
        <v>3.3753558357055624E-2</v>
      </c>
    </row>
    <row r="112" spans="1:3">
      <c r="A112" s="3">
        <v>24898</v>
      </c>
      <c r="B112" s="1">
        <v>17.852</v>
      </c>
      <c r="C112" s="4">
        <f t="shared" si="1"/>
        <v>3.6581117175705335E-2</v>
      </c>
    </row>
    <row r="113" spans="1:3">
      <c r="A113" s="3">
        <v>24929</v>
      </c>
      <c r="B113" s="1">
        <v>17.908000000000001</v>
      </c>
      <c r="C113" s="4">
        <f t="shared" si="1"/>
        <v>3.8084748710219607E-2</v>
      </c>
    </row>
    <row r="114" spans="1:3">
      <c r="A114" s="3">
        <v>24959</v>
      </c>
      <c r="B114" s="1">
        <v>17.974</v>
      </c>
      <c r="C114" s="4">
        <f t="shared" si="1"/>
        <v>3.9921314510529937E-2</v>
      </c>
    </row>
    <row r="115" spans="1:3">
      <c r="A115" s="3">
        <v>24990</v>
      </c>
      <c r="B115" s="1">
        <v>18.032</v>
      </c>
      <c r="C115" s="4">
        <f t="shared" si="1"/>
        <v>3.9967702866370747E-2</v>
      </c>
    </row>
    <row r="116" spans="1:3">
      <c r="A116" s="3">
        <v>25020</v>
      </c>
      <c r="B116" s="1">
        <v>18.087</v>
      </c>
      <c r="C116" s="4">
        <f t="shared" si="1"/>
        <v>3.9602253132543952E-2</v>
      </c>
    </row>
    <row r="117" spans="1:3">
      <c r="A117" s="3">
        <v>25051</v>
      </c>
      <c r="B117" s="1">
        <v>18.161000000000001</v>
      </c>
      <c r="C117" s="4">
        <f t="shared" si="1"/>
        <v>4.0625716250286548E-2</v>
      </c>
    </row>
    <row r="118" spans="1:3">
      <c r="A118" s="3">
        <v>25082</v>
      </c>
      <c r="B118" s="1">
        <v>18.224</v>
      </c>
      <c r="C118" s="4">
        <f t="shared" si="1"/>
        <v>4.1073978863181981E-2</v>
      </c>
    </row>
    <row r="119" spans="1:3">
      <c r="A119" s="3">
        <v>25112</v>
      </c>
      <c r="B119" s="1">
        <v>18.303999999999998</v>
      </c>
      <c r="C119" s="4">
        <f t="shared" si="1"/>
        <v>4.2725304773840733E-2</v>
      </c>
    </row>
    <row r="120" spans="1:3">
      <c r="A120" s="3">
        <v>25143</v>
      </c>
      <c r="B120" s="1">
        <v>18.366</v>
      </c>
      <c r="C120" s="4">
        <f t="shared" si="1"/>
        <v>4.2811719282307648E-2</v>
      </c>
    </row>
    <row r="121" spans="1:3">
      <c r="A121" s="3">
        <v>25173</v>
      </c>
      <c r="B121" s="1">
        <v>18.404</v>
      </c>
      <c r="C121" s="4">
        <f t="shared" si="1"/>
        <v>4.331065759637176E-2</v>
      </c>
    </row>
    <row r="122" spans="1:3">
      <c r="A122" s="3">
        <v>25204</v>
      </c>
      <c r="B122" s="1">
        <v>18.475999999999999</v>
      </c>
      <c r="C122" s="4">
        <f t="shared" si="1"/>
        <v>4.2545988037467453E-2</v>
      </c>
    </row>
    <row r="123" spans="1:3">
      <c r="A123" s="3">
        <v>25235</v>
      </c>
      <c r="B123" s="1">
        <v>18.523</v>
      </c>
      <c r="C123" s="4">
        <f t="shared" si="1"/>
        <v>4.0968865909857266E-2</v>
      </c>
    </row>
    <row r="124" spans="1:3">
      <c r="A124" s="3">
        <v>25263</v>
      </c>
      <c r="B124" s="1">
        <v>18.61</v>
      </c>
      <c r="C124" s="4">
        <f t="shared" si="1"/>
        <v>4.2460228545821099E-2</v>
      </c>
    </row>
    <row r="125" spans="1:3">
      <c r="A125" s="3">
        <v>25294</v>
      </c>
      <c r="B125" s="1">
        <v>18.692</v>
      </c>
      <c r="C125" s="4">
        <f t="shared" si="1"/>
        <v>4.3779316506589172E-2</v>
      </c>
    </row>
    <row r="126" spans="1:3">
      <c r="A126" s="3">
        <v>25324</v>
      </c>
      <c r="B126" s="1">
        <v>18.766999999999999</v>
      </c>
      <c r="C126" s="4">
        <f t="shared" si="1"/>
        <v>4.4119283409369103E-2</v>
      </c>
    </row>
    <row r="127" spans="1:3">
      <c r="A127" s="3">
        <v>25355</v>
      </c>
      <c r="B127" s="1">
        <v>18.858000000000001</v>
      </c>
      <c r="C127" s="4">
        <f t="shared" si="1"/>
        <v>4.5807453416149002E-2</v>
      </c>
    </row>
    <row r="128" spans="1:3">
      <c r="A128" s="3">
        <v>25385</v>
      </c>
      <c r="B128" s="1">
        <v>18.940999999999999</v>
      </c>
      <c r="C128" s="4">
        <f t="shared" si="1"/>
        <v>4.7216232653286783E-2</v>
      </c>
    </row>
    <row r="129" spans="1:3">
      <c r="A129" s="3">
        <v>25416</v>
      </c>
      <c r="B129" s="1">
        <v>18.992999999999999</v>
      </c>
      <c r="C129" s="4">
        <f t="shared" si="1"/>
        <v>4.5812455261273977E-2</v>
      </c>
    </row>
    <row r="130" spans="1:3">
      <c r="A130" s="3">
        <v>25447</v>
      </c>
      <c r="B130" s="1">
        <v>19.071999999999999</v>
      </c>
      <c r="C130" s="4">
        <f t="shared" si="1"/>
        <v>4.6532045654082532E-2</v>
      </c>
    </row>
    <row r="131" spans="1:3">
      <c r="A131" s="3">
        <v>25477</v>
      </c>
      <c r="B131" s="1">
        <v>19.137</v>
      </c>
      <c r="C131" s="4">
        <f t="shared" si="1"/>
        <v>4.5509178321678334E-2</v>
      </c>
    </row>
    <row r="132" spans="1:3">
      <c r="A132" s="3">
        <v>25508</v>
      </c>
      <c r="B132" s="1">
        <v>19.22</v>
      </c>
      <c r="C132" s="4">
        <f t="shared" si="1"/>
        <v>4.649896547969079E-2</v>
      </c>
    </row>
    <row r="133" spans="1:3">
      <c r="A133" s="3">
        <v>25538</v>
      </c>
      <c r="B133" s="1">
        <v>19.308</v>
      </c>
      <c r="C133" s="4">
        <f t="shared" si="1"/>
        <v>4.9119756574657725E-2</v>
      </c>
    </row>
    <row r="134" spans="1:3">
      <c r="A134" s="3">
        <v>25569</v>
      </c>
      <c r="B134" s="1">
        <v>19.376999999999999</v>
      </c>
      <c r="C134" s="4">
        <f t="shared" si="1"/>
        <v>4.8765966659449989E-2</v>
      </c>
    </row>
    <row r="135" spans="1:3">
      <c r="A135" s="3">
        <v>25600</v>
      </c>
      <c r="B135" s="1">
        <v>19.454000000000001</v>
      </c>
      <c r="C135" s="4">
        <f t="shared" si="1"/>
        <v>5.0261836635534296E-2</v>
      </c>
    </row>
    <row r="136" spans="1:3">
      <c r="A136" s="3">
        <v>25628</v>
      </c>
      <c r="B136" s="1">
        <v>19.501999999999999</v>
      </c>
      <c r="C136" s="4">
        <f t="shared" si="1"/>
        <v>4.7931219774314915E-2</v>
      </c>
    </row>
    <row r="137" spans="1:3">
      <c r="A137" s="3">
        <v>25659</v>
      </c>
      <c r="B137" s="1">
        <v>19.600999999999999</v>
      </c>
      <c r="C137" s="4">
        <f t="shared" si="1"/>
        <v>4.8630430130537139E-2</v>
      </c>
    </row>
    <row r="138" spans="1:3">
      <c r="A138" s="3">
        <v>25689</v>
      </c>
      <c r="B138" s="1">
        <v>19.663</v>
      </c>
      <c r="C138" s="4">
        <f t="shared" si="1"/>
        <v>4.7743379336068648E-2</v>
      </c>
    </row>
    <row r="139" spans="1:3">
      <c r="A139" s="3">
        <v>25720</v>
      </c>
      <c r="B139" s="1">
        <v>19.713999999999999</v>
      </c>
      <c r="C139" s="4">
        <f t="shared" si="1"/>
        <v>4.539187612684259E-2</v>
      </c>
    </row>
    <row r="140" spans="1:3">
      <c r="A140" s="3">
        <v>25750</v>
      </c>
      <c r="B140" s="1">
        <v>19.786000000000001</v>
      </c>
      <c r="C140" s="4">
        <f t="shared" si="1"/>
        <v>4.4612216884008404E-2</v>
      </c>
    </row>
    <row r="141" spans="1:3">
      <c r="A141" s="3">
        <v>25781</v>
      </c>
      <c r="B141" s="1">
        <v>19.838000000000001</v>
      </c>
      <c r="C141" s="4">
        <f t="shared" si="1"/>
        <v>4.4490075290896769E-2</v>
      </c>
    </row>
    <row r="142" spans="1:3">
      <c r="A142" s="3">
        <v>25812</v>
      </c>
      <c r="B142" s="1">
        <v>19.927</v>
      </c>
      <c r="C142" s="4">
        <f t="shared" ref="C142:C205" si="2">B142/B130-1</f>
        <v>4.4830117449664364E-2</v>
      </c>
    </row>
    <row r="143" spans="1:3">
      <c r="A143" s="3">
        <v>25842</v>
      </c>
      <c r="B143" s="1">
        <v>20.026</v>
      </c>
      <c r="C143" s="4">
        <f t="shared" si="2"/>
        <v>4.6454512201494547E-2</v>
      </c>
    </row>
    <row r="144" spans="1:3">
      <c r="A144" s="3">
        <v>25873</v>
      </c>
      <c r="B144" s="1">
        <v>20.105</v>
      </c>
      <c r="C144" s="4">
        <f t="shared" si="2"/>
        <v>4.6045785639958536E-2</v>
      </c>
    </row>
    <row r="145" spans="1:3">
      <c r="A145" s="3">
        <v>25903</v>
      </c>
      <c r="B145" s="1">
        <v>20.193999999999999</v>
      </c>
      <c r="C145" s="4">
        <f t="shared" si="2"/>
        <v>4.5887714936813762E-2</v>
      </c>
    </row>
    <row r="146" spans="1:3">
      <c r="A146" s="3">
        <v>25934</v>
      </c>
      <c r="B146" s="1">
        <v>20.236999999999998</v>
      </c>
      <c r="C146" s="4">
        <f t="shared" si="2"/>
        <v>4.4382515353253771E-2</v>
      </c>
    </row>
    <row r="147" spans="1:3">
      <c r="A147" s="3">
        <v>25965</v>
      </c>
      <c r="B147" s="1">
        <v>20.295999999999999</v>
      </c>
      <c r="C147" s="4">
        <f t="shared" si="2"/>
        <v>4.328158733422427E-2</v>
      </c>
    </row>
    <row r="148" spans="1:3">
      <c r="A148" s="3">
        <v>25993</v>
      </c>
      <c r="B148" s="1">
        <v>20.363</v>
      </c>
      <c r="C148" s="4">
        <f t="shared" si="2"/>
        <v>4.4149318018664729E-2</v>
      </c>
    </row>
    <row r="149" spans="1:3">
      <c r="A149" s="3">
        <v>26024</v>
      </c>
      <c r="B149" s="1">
        <v>20.443000000000001</v>
      </c>
      <c r="C149" s="4">
        <f t="shared" si="2"/>
        <v>4.295699199020464E-2</v>
      </c>
    </row>
    <row r="150" spans="1:3">
      <c r="A150" s="3">
        <v>26054</v>
      </c>
      <c r="B150" s="1">
        <v>20.527999999999999</v>
      </c>
      <c r="C150" s="4">
        <f t="shared" si="2"/>
        <v>4.3991252606418119E-2</v>
      </c>
    </row>
    <row r="151" spans="1:3">
      <c r="A151" s="3">
        <v>26085</v>
      </c>
      <c r="B151" s="1">
        <v>20.619</v>
      </c>
      <c r="C151" s="4">
        <f t="shared" si="2"/>
        <v>4.5906462412498739E-2</v>
      </c>
    </row>
    <row r="152" spans="1:3">
      <c r="A152" s="3">
        <v>26115</v>
      </c>
      <c r="B152" s="1">
        <v>20.681000000000001</v>
      </c>
      <c r="C152" s="4">
        <f t="shared" si="2"/>
        <v>4.5234003841099657E-2</v>
      </c>
    </row>
    <row r="153" spans="1:3">
      <c r="A153" s="3">
        <v>26146</v>
      </c>
      <c r="B153" s="1">
        <v>20.741</v>
      </c>
      <c r="C153" s="4">
        <f t="shared" si="2"/>
        <v>4.5518701482004209E-2</v>
      </c>
    </row>
    <row r="154" spans="1:3">
      <c r="A154" s="3">
        <v>26177</v>
      </c>
      <c r="B154" s="1">
        <v>20.771999999999998</v>
      </c>
      <c r="C154" s="4">
        <f t="shared" si="2"/>
        <v>4.2404777437647256E-2</v>
      </c>
    </row>
    <row r="155" spans="1:3">
      <c r="A155" s="3">
        <v>26207</v>
      </c>
      <c r="B155" s="1">
        <v>20.803999999999998</v>
      </c>
      <c r="C155" s="4">
        <f t="shared" si="2"/>
        <v>3.8849495655647548E-2</v>
      </c>
    </row>
    <row r="156" spans="1:3">
      <c r="A156" s="3">
        <v>26238</v>
      </c>
      <c r="B156" s="1">
        <v>20.847000000000001</v>
      </c>
      <c r="C156" s="4">
        <f t="shared" si="2"/>
        <v>3.6906242228301522E-2</v>
      </c>
    </row>
    <row r="157" spans="1:3">
      <c r="A157" s="3">
        <v>26268</v>
      </c>
      <c r="B157" s="1">
        <v>20.928999999999998</v>
      </c>
      <c r="C157" s="4">
        <f t="shared" si="2"/>
        <v>3.6396949588986871E-2</v>
      </c>
    </row>
    <row r="158" spans="1:3">
      <c r="A158" s="3">
        <v>26299</v>
      </c>
      <c r="B158" s="1">
        <v>21.015000000000001</v>
      </c>
      <c r="C158" s="4">
        <f t="shared" si="2"/>
        <v>3.8444433463458161E-2</v>
      </c>
    </row>
    <row r="159" spans="1:3">
      <c r="A159" s="3">
        <v>26330</v>
      </c>
      <c r="B159" s="1">
        <v>21.097999999999999</v>
      </c>
      <c r="C159" s="4">
        <f t="shared" si="2"/>
        <v>3.9515175404020386E-2</v>
      </c>
    </row>
    <row r="160" spans="1:3">
      <c r="A160" s="3">
        <v>26359</v>
      </c>
      <c r="B160" s="1">
        <v>21.128</v>
      </c>
      <c r="C160" s="4">
        <f t="shared" si="2"/>
        <v>3.7568138290035913E-2</v>
      </c>
    </row>
    <row r="161" spans="1:3">
      <c r="A161" s="3">
        <v>26390</v>
      </c>
      <c r="B161" s="1">
        <v>21.16</v>
      </c>
      <c r="C161" s="4">
        <f t="shared" si="2"/>
        <v>3.5073130166805244E-2</v>
      </c>
    </row>
    <row r="162" spans="1:3">
      <c r="A162" s="3">
        <v>26420</v>
      </c>
      <c r="B162" s="1">
        <v>21.207000000000001</v>
      </c>
      <c r="C162" s="4">
        <f t="shared" si="2"/>
        <v>3.3076773187841191E-2</v>
      </c>
    </row>
    <row r="163" spans="1:3">
      <c r="A163" s="3">
        <v>26451</v>
      </c>
      <c r="B163" s="1">
        <v>21.239000000000001</v>
      </c>
      <c r="C163" s="4">
        <f t="shared" si="2"/>
        <v>3.006935350889961E-2</v>
      </c>
    </row>
    <row r="164" spans="1:3">
      <c r="A164" s="3">
        <v>26481</v>
      </c>
      <c r="B164" s="1">
        <v>21.315000000000001</v>
      </c>
      <c r="C164" s="4">
        <f t="shared" si="2"/>
        <v>3.0656157826023822E-2</v>
      </c>
    </row>
    <row r="165" spans="1:3">
      <c r="A165" s="3">
        <v>26512</v>
      </c>
      <c r="B165" s="1">
        <v>21.376999999999999</v>
      </c>
      <c r="C165" s="4">
        <f t="shared" si="2"/>
        <v>3.066390241550554E-2</v>
      </c>
    </row>
    <row r="166" spans="1:3">
      <c r="A166" s="3">
        <v>26543</v>
      </c>
      <c r="B166" s="1">
        <v>21.472999999999999</v>
      </c>
      <c r="C166" s="4">
        <f t="shared" si="2"/>
        <v>3.3747352204891223E-2</v>
      </c>
    </row>
    <row r="167" spans="1:3">
      <c r="A167" s="3">
        <v>26573</v>
      </c>
      <c r="B167" s="1">
        <v>21.497</v>
      </c>
      <c r="C167" s="4">
        <f t="shared" si="2"/>
        <v>3.3310901749663557E-2</v>
      </c>
    </row>
    <row r="168" spans="1:3">
      <c r="A168" s="3">
        <v>26604</v>
      </c>
      <c r="B168" s="1">
        <v>21.561</v>
      </c>
      <c r="C168" s="4">
        <f t="shared" si="2"/>
        <v>3.4249532306806607E-2</v>
      </c>
    </row>
    <row r="169" spans="1:3">
      <c r="A169" s="3">
        <v>26634</v>
      </c>
      <c r="B169" s="1">
        <v>21.63</v>
      </c>
      <c r="C169" s="4">
        <f t="shared" si="2"/>
        <v>3.3494194658129972E-2</v>
      </c>
    </row>
    <row r="170" spans="1:3">
      <c r="A170" s="3">
        <v>26665</v>
      </c>
      <c r="B170" s="1">
        <v>21.695</v>
      </c>
      <c r="C170" s="4">
        <f t="shared" si="2"/>
        <v>3.2357839638353481E-2</v>
      </c>
    </row>
    <row r="171" spans="1:3">
      <c r="A171" s="3">
        <v>26696</v>
      </c>
      <c r="B171" s="1">
        <v>21.809000000000001</v>
      </c>
      <c r="C171" s="4">
        <f t="shared" si="2"/>
        <v>3.3699876765570291E-2</v>
      </c>
    </row>
    <row r="172" spans="1:3">
      <c r="A172" s="3">
        <v>26724</v>
      </c>
      <c r="B172" s="1">
        <v>21.963999999999999</v>
      </c>
      <c r="C172" s="4">
        <f t="shared" si="2"/>
        <v>3.9568345323740983E-2</v>
      </c>
    </row>
    <row r="173" spans="1:3">
      <c r="A173" s="3">
        <v>26755</v>
      </c>
      <c r="B173" s="1">
        <v>22.126999999999999</v>
      </c>
      <c r="C173" s="4">
        <f t="shared" si="2"/>
        <v>4.5699432892249536E-2</v>
      </c>
    </row>
    <row r="174" spans="1:3">
      <c r="A174" s="3">
        <v>26785</v>
      </c>
      <c r="B174" s="1">
        <v>22.236000000000001</v>
      </c>
      <c r="C174" s="4">
        <f t="shared" si="2"/>
        <v>4.8521714528221738E-2</v>
      </c>
    </row>
    <row r="175" spans="1:3">
      <c r="A175" s="3">
        <v>26816</v>
      </c>
      <c r="B175" s="1">
        <v>22.363</v>
      </c>
      <c r="C175" s="4">
        <f t="shared" si="2"/>
        <v>5.2921512312255725E-2</v>
      </c>
    </row>
    <row r="176" spans="1:3">
      <c r="A176" s="3">
        <v>26846</v>
      </c>
      <c r="B176" s="1">
        <v>22.443999999999999</v>
      </c>
      <c r="C176" s="4">
        <f t="shared" si="2"/>
        <v>5.2967393854093325E-2</v>
      </c>
    </row>
    <row r="177" spans="1:3">
      <c r="A177" s="3">
        <v>26877</v>
      </c>
      <c r="B177" s="1">
        <v>22.702999999999999</v>
      </c>
      <c r="C177" s="4">
        <f t="shared" si="2"/>
        <v>6.2029283809702074E-2</v>
      </c>
    </row>
    <row r="178" spans="1:3">
      <c r="A178" s="3">
        <v>26908</v>
      </c>
      <c r="B178" s="1">
        <v>22.792999999999999</v>
      </c>
      <c r="C178" s="4">
        <f t="shared" si="2"/>
        <v>6.1472546919387083E-2</v>
      </c>
    </row>
    <row r="179" spans="1:3">
      <c r="A179" s="3">
        <v>26938</v>
      </c>
      <c r="B179" s="1">
        <v>22.922000000000001</v>
      </c>
      <c r="C179" s="4">
        <f t="shared" si="2"/>
        <v>6.6288319300367604E-2</v>
      </c>
    </row>
    <row r="180" spans="1:3">
      <c r="A180" s="3">
        <v>26969</v>
      </c>
      <c r="B180" s="1">
        <v>23.11</v>
      </c>
      <c r="C180" s="4">
        <f t="shared" si="2"/>
        <v>7.1842678910996716E-2</v>
      </c>
    </row>
    <row r="181" spans="1:3">
      <c r="A181" s="3">
        <v>26999</v>
      </c>
      <c r="B181" s="1">
        <v>23.3</v>
      </c>
      <c r="C181" s="4">
        <f t="shared" si="2"/>
        <v>7.7207582061951108E-2</v>
      </c>
    </row>
    <row r="182" spans="1:3">
      <c r="A182" s="3">
        <v>27030</v>
      </c>
      <c r="B182" s="1">
        <v>23.523</v>
      </c>
      <c r="C182" s="4">
        <f t="shared" si="2"/>
        <v>8.4259045863102067E-2</v>
      </c>
    </row>
    <row r="183" spans="1:3">
      <c r="A183" s="3">
        <v>27061</v>
      </c>
      <c r="B183" s="1">
        <v>23.797000000000001</v>
      </c>
      <c r="C183" s="4">
        <f t="shared" si="2"/>
        <v>9.1155027740840833E-2</v>
      </c>
    </row>
    <row r="184" spans="1:3">
      <c r="A184" s="3">
        <v>27089</v>
      </c>
      <c r="B184" s="1">
        <v>24.073</v>
      </c>
      <c r="C184" s="4">
        <f t="shared" si="2"/>
        <v>9.6020761245674935E-2</v>
      </c>
    </row>
    <row r="185" spans="1:3">
      <c r="A185" s="3">
        <v>27120</v>
      </c>
      <c r="B185" s="1">
        <v>24.242999999999999</v>
      </c>
      <c r="C185" s="4">
        <f t="shared" si="2"/>
        <v>9.5629773579789301E-2</v>
      </c>
    </row>
    <row r="186" spans="1:3">
      <c r="A186" s="3">
        <v>27150</v>
      </c>
      <c r="B186" s="1">
        <v>24.481999999999999</v>
      </c>
      <c r="C186" s="4">
        <f t="shared" si="2"/>
        <v>0.10100737542723515</v>
      </c>
    </row>
    <row r="187" spans="1:3">
      <c r="A187" s="3">
        <v>27181</v>
      </c>
      <c r="B187" s="1">
        <v>24.69</v>
      </c>
      <c r="C187" s="4">
        <f t="shared" si="2"/>
        <v>0.10405580646603774</v>
      </c>
    </row>
    <row r="188" spans="1:3">
      <c r="A188" s="3">
        <v>27211</v>
      </c>
      <c r="B188" s="1">
        <v>24.872</v>
      </c>
      <c r="C188" s="4">
        <f t="shared" si="2"/>
        <v>0.10818036000712894</v>
      </c>
    </row>
    <row r="189" spans="1:3">
      <c r="A189" s="3">
        <v>27242</v>
      </c>
      <c r="B189" s="1">
        <v>25.132000000000001</v>
      </c>
      <c r="C189" s="4">
        <f t="shared" si="2"/>
        <v>0.10699026560366476</v>
      </c>
    </row>
    <row r="190" spans="1:3">
      <c r="A190" s="3">
        <v>27273</v>
      </c>
      <c r="B190" s="1">
        <v>25.393000000000001</v>
      </c>
      <c r="C190" s="4">
        <f t="shared" si="2"/>
        <v>0.11407010924406613</v>
      </c>
    </row>
    <row r="191" spans="1:3">
      <c r="A191" s="3">
        <v>27303</v>
      </c>
      <c r="B191" s="1">
        <v>25.574999999999999</v>
      </c>
      <c r="C191" s="4">
        <f t="shared" si="2"/>
        <v>0.11574033679434592</v>
      </c>
    </row>
    <row r="192" spans="1:3">
      <c r="A192" s="3">
        <v>27334</v>
      </c>
      <c r="B192" s="1">
        <v>25.766999999999999</v>
      </c>
      <c r="C192" s="4">
        <f t="shared" si="2"/>
        <v>0.11497187364777162</v>
      </c>
    </row>
    <row r="193" spans="1:3">
      <c r="A193" s="3">
        <v>27364</v>
      </c>
      <c r="B193" s="1">
        <v>25.971</v>
      </c>
      <c r="C193" s="4">
        <f t="shared" si="2"/>
        <v>0.11463519313304715</v>
      </c>
    </row>
    <row r="194" spans="1:3">
      <c r="A194" s="3">
        <v>27395</v>
      </c>
      <c r="B194" s="1">
        <v>26.132000000000001</v>
      </c>
      <c r="C194" s="4">
        <f t="shared" si="2"/>
        <v>0.11091272371721295</v>
      </c>
    </row>
    <row r="195" spans="1:3">
      <c r="A195" s="3">
        <v>27426</v>
      </c>
      <c r="B195" s="1">
        <v>26.274000000000001</v>
      </c>
      <c r="C195" s="4">
        <f t="shared" si="2"/>
        <v>0.10408875068285917</v>
      </c>
    </row>
    <row r="196" spans="1:3">
      <c r="A196" s="3">
        <v>27454</v>
      </c>
      <c r="B196" s="1">
        <v>26.363</v>
      </c>
      <c r="C196" s="4">
        <f t="shared" si="2"/>
        <v>9.5127321065093584E-2</v>
      </c>
    </row>
    <row r="197" spans="1:3">
      <c r="A197" s="3">
        <v>27485</v>
      </c>
      <c r="B197" s="1">
        <v>26.452000000000002</v>
      </c>
      <c r="C197" s="4">
        <f t="shared" si="2"/>
        <v>9.1119085921709475E-2</v>
      </c>
    </row>
    <row r="198" spans="1:3">
      <c r="A198" s="3">
        <v>27515</v>
      </c>
      <c r="B198" s="1">
        <v>26.558</v>
      </c>
      <c r="C198" s="4">
        <f t="shared" si="2"/>
        <v>8.4796993709664203E-2</v>
      </c>
    </row>
    <row r="199" spans="1:3">
      <c r="A199" s="3">
        <v>27546</v>
      </c>
      <c r="B199" s="1">
        <v>26.724</v>
      </c>
      <c r="C199" s="4">
        <f t="shared" si="2"/>
        <v>8.2381530984203977E-2</v>
      </c>
    </row>
    <row r="200" spans="1:3">
      <c r="A200" s="3">
        <v>27576</v>
      </c>
      <c r="B200" s="1">
        <v>26.952999999999999</v>
      </c>
      <c r="C200" s="4">
        <f t="shared" si="2"/>
        <v>8.3668382116436124E-2</v>
      </c>
    </row>
    <row r="201" spans="1:3">
      <c r="A201" s="3">
        <v>27607</v>
      </c>
      <c r="B201" s="1">
        <v>27.07</v>
      </c>
      <c r="C201" s="4">
        <f t="shared" si="2"/>
        <v>7.7112844182715135E-2</v>
      </c>
    </row>
    <row r="202" spans="1:3">
      <c r="A202" s="3">
        <v>27638</v>
      </c>
      <c r="B202" s="1">
        <v>27.204000000000001</v>
      </c>
      <c r="C202" s="4">
        <f t="shared" si="2"/>
        <v>7.1318867404402742E-2</v>
      </c>
    </row>
    <row r="203" spans="1:3">
      <c r="A203" s="3">
        <v>27668</v>
      </c>
      <c r="B203" s="1">
        <v>27.361999999999998</v>
      </c>
      <c r="C203" s="4">
        <f t="shared" si="2"/>
        <v>6.9872922776148538E-2</v>
      </c>
    </row>
    <row r="204" spans="1:3">
      <c r="A204" s="3">
        <v>27699</v>
      </c>
      <c r="B204" s="1">
        <v>27.538</v>
      </c>
      <c r="C204" s="4">
        <f t="shared" si="2"/>
        <v>6.8731323010051693E-2</v>
      </c>
    </row>
    <row r="205" spans="1:3">
      <c r="A205" s="3">
        <v>27729</v>
      </c>
      <c r="B205" s="1">
        <v>27.69</v>
      </c>
      <c r="C205" s="4">
        <f t="shared" si="2"/>
        <v>6.6189211043086615E-2</v>
      </c>
    </row>
    <row r="206" spans="1:3">
      <c r="A206" s="3">
        <v>27760</v>
      </c>
      <c r="B206" s="1">
        <v>27.795000000000002</v>
      </c>
      <c r="C206" s="4">
        <f t="shared" ref="C206:C269" si="3">B206/B194-1</f>
        <v>6.3638450941374547E-2</v>
      </c>
    </row>
    <row r="207" spans="1:3">
      <c r="A207" s="3">
        <v>27791</v>
      </c>
      <c r="B207" s="1">
        <v>27.831</v>
      </c>
      <c r="C207" s="4">
        <f t="shared" si="3"/>
        <v>5.9260105046814227E-2</v>
      </c>
    </row>
    <row r="208" spans="1:3">
      <c r="A208" s="3">
        <v>27820</v>
      </c>
      <c r="B208" s="1">
        <v>27.873000000000001</v>
      </c>
      <c r="C208" s="4">
        <f t="shared" si="3"/>
        <v>5.7277244623146206E-2</v>
      </c>
    </row>
    <row r="209" spans="1:3">
      <c r="A209" s="3">
        <v>27851</v>
      </c>
      <c r="B209" s="1">
        <v>27.936</v>
      </c>
      <c r="C209" s="4">
        <f t="shared" si="3"/>
        <v>5.610161802510194E-2</v>
      </c>
    </row>
    <row r="210" spans="1:3">
      <c r="A210" s="3">
        <v>27881</v>
      </c>
      <c r="B210" s="1">
        <v>28.068999999999999</v>
      </c>
      <c r="C210" s="4">
        <f t="shared" si="3"/>
        <v>5.6894344453648493E-2</v>
      </c>
    </row>
    <row r="211" spans="1:3">
      <c r="A211" s="3">
        <v>27912</v>
      </c>
      <c r="B211" s="1">
        <v>28.192</v>
      </c>
      <c r="C211" s="4">
        <f t="shared" si="3"/>
        <v>5.4931896422691251E-2</v>
      </c>
    </row>
    <row r="212" spans="1:3">
      <c r="A212" s="3">
        <v>27942</v>
      </c>
      <c r="B212" s="1">
        <v>28.335000000000001</v>
      </c>
      <c r="C212" s="4">
        <f t="shared" si="3"/>
        <v>5.127444069305831E-2</v>
      </c>
    </row>
    <row r="213" spans="1:3">
      <c r="A213" s="3">
        <v>27973</v>
      </c>
      <c r="B213" s="1">
        <v>28.491</v>
      </c>
      <c r="C213" s="4">
        <f t="shared" si="3"/>
        <v>5.2493535278906434E-2</v>
      </c>
    </row>
    <row r="214" spans="1:3">
      <c r="A214" s="3">
        <v>28004</v>
      </c>
      <c r="B214" s="1">
        <v>28.651</v>
      </c>
      <c r="C214" s="4">
        <f t="shared" si="3"/>
        <v>5.3190707248933933E-2</v>
      </c>
    </row>
    <row r="215" spans="1:3">
      <c r="A215" s="3">
        <v>28034</v>
      </c>
      <c r="B215" s="1">
        <v>28.800999999999998</v>
      </c>
      <c r="C215" s="4">
        <f t="shared" si="3"/>
        <v>5.2591184854908324E-2</v>
      </c>
    </row>
    <row r="216" spans="1:3">
      <c r="A216" s="3">
        <v>28065</v>
      </c>
      <c r="B216" s="1">
        <v>28.931999999999999</v>
      </c>
      <c r="C216" s="4">
        <f t="shared" si="3"/>
        <v>5.0620960127823356E-2</v>
      </c>
    </row>
    <row r="217" spans="1:3">
      <c r="A217" s="3">
        <v>28095</v>
      </c>
      <c r="B217" s="1">
        <v>29.094000000000001</v>
      </c>
      <c r="C217" s="4">
        <f t="shared" si="3"/>
        <v>5.0704225352112609E-2</v>
      </c>
    </row>
    <row r="218" spans="1:3">
      <c r="A218" s="3">
        <v>28126</v>
      </c>
      <c r="B218" s="1">
        <v>29.263000000000002</v>
      </c>
      <c r="C218" s="4">
        <f t="shared" si="3"/>
        <v>5.2815254542183832E-2</v>
      </c>
    </row>
    <row r="219" spans="1:3">
      <c r="A219" s="3">
        <v>28157</v>
      </c>
      <c r="B219" s="1">
        <v>29.492000000000001</v>
      </c>
      <c r="C219" s="4">
        <f t="shared" si="3"/>
        <v>5.9681649958679195E-2</v>
      </c>
    </row>
    <row r="220" spans="1:3">
      <c r="A220" s="3">
        <v>28185</v>
      </c>
      <c r="B220" s="1">
        <v>29.64</v>
      </c>
      <c r="C220" s="4">
        <f t="shared" si="3"/>
        <v>6.3394683026584797E-2</v>
      </c>
    </row>
    <row r="221" spans="1:3">
      <c r="A221" s="3">
        <v>28216</v>
      </c>
      <c r="B221" s="1">
        <v>29.812000000000001</v>
      </c>
      <c r="C221" s="4">
        <f t="shared" si="3"/>
        <v>6.7153493699885436E-2</v>
      </c>
    </row>
    <row r="222" spans="1:3">
      <c r="A222" s="3">
        <v>28246</v>
      </c>
      <c r="B222" s="1">
        <v>29.963000000000001</v>
      </c>
      <c r="C222" s="4">
        <f t="shared" si="3"/>
        <v>6.7476575581602471E-2</v>
      </c>
    </row>
    <row r="223" spans="1:3">
      <c r="A223" s="3">
        <v>28277</v>
      </c>
      <c r="B223" s="1">
        <v>30.131</v>
      </c>
      <c r="C223" s="4">
        <f t="shared" si="3"/>
        <v>6.8778376844494948E-2</v>
      </c>
    </row>
    <row r="224" spans="1:3">
      <c r="A224" s="3">
        <v>28307</v>
      </c>
      <c r="B224" s="1">
        <v>30.286999999999999</v>
      </c>
      <c r="C224" s="4">
        <f t="shared" si="3"/>
        <v>6.889006529027708E-2</v>
      </c>
    </row>
    <row r="225" spans="1:3">
      <c r="A225" s="3">
        <v>28338</v>
      </c>
      <c r="B225" s="1">
        <v>30.428000000000001</v>
      </c>
      <c r="C225" s="4">
        <f t="shared" si="3"/>
        <v>6.7986381664385309E-2</v>
      </c>
    </row>
    <row r="226" spans="1:3">
      <c r="A226" s="3">
        <v>28369</v>
      </c>
      <c r="B226" s="1">
        <v>30.542999999999999</v>
      </c>
      <c r="C226" s="4">
        <f t="shared" si="3"/>
        <v>6.6036089490768113E-2</v>
      </c>
    </row>
    <row r="227" spans="1:3">
      <c r="A227" s="3">
        <v>28399</v>
      </c>
      <c r="B227" s="1">
        <v>30.684999999999999</v>
      </c>
      <c r="C227" s="4">
        <f t="shared" si="3"/>
        <v>6.5414395333495357E-2</v>
      </c>
    </row>
    <row r="228" spans="1:3">
      <c r="A228" s="3">
        <v>28430</v>
      </c>
      <c r="B228" s="1">
        <v>30.861000000000001</v>
      </c>
      <c r="C228" s="4">
        <f t="shared" si="3"/>
        <v>6.6673579427623419E-2</v>
      </c>
    </row>
    <row r="229" spans="1:3">
      <c r="A229" s="3">
        <v>28460</v>
      </c>
      <c r="B229" s="1">
        <v>31.010999999999999</v>
      </c>
      <c r="C229" s="4">
        <f t="shared" si="3"/>
        <v>6.5889874200866005E-2</v>
      </c>
    </row>
    <row r="230" spans="1:3">
      <c r="A230" s="3">
        <v>28491</v>
      </c>
      <c r="B230" s="1">
        <v>31.193999999999999</v>
      </c>
      <c r="C230" s="4">
        <f t="shared" si="3"/>
        <v>6.5987766121040181E-2</v>
      </c>
    </row>
    <row r="231" spans="1:3">
      <c r="A231" s="3">
        <v>28522</v>
      </c>
      <c r="B231" s="1">
        <v>31.338999999999999</v>
      </c>
      <c r="C231" s="4">
        <f t="shared" si="3"/>
        <v>6.2627153126271429E-2</v>
      </c>
    </row>
    <row r="232" spans="1:3">
      <c r="A232" s="3">
        <v>28550</v>
      </c>
      <c r="B232" s="1">
        <v>31.542000000000002</v>
      </c>
      <c r="C232" s="4">
        <f t="shared" si="3"/>
        <v>6.4170040485830082E-2</v>
      </c>
    </row>
    <row r="233" spans="1:3">
      <c r="A233" s="3">
        <v>28581</v>
      </c>
      <c r="B233" s="1">
        <v>31.780999999999999</v>
      </c>
      <c r="C233" s="4">
        <f t="shared" si="3"/>
        <v>6.6047229303636046E-2</v>
      </c>
    </row>
    <row r="234" spans="1:3">
      <c r="A234" s="3">
        <v>28611</v>
      </c>
      <c r="B234" s="1">
        <v>32.008000000000003</v>
      </c>
      <c r="C234" s="4">
        <f t="shared" si="3"/>
        <v>6.8250842706004233E-2</v>
      </c>
    </row>
    <row r="235" spans="1:3">
      <c r="A235" s="3">
        <v>28642</v>
      </c>
      <c r="B235" s="1">
        <v>32.216999999999999</v>
      </c>
      <c r="C235" s="4">
        <f t="shared" si="3"/>
        <v>6.9231024526235307E-2</v>
      </c>
    </row>
    <row r="236" spans="1:3">
      <c r="A236" s="3">
        <v>28672</v>
      </c>
      <c r="B236" s="1">
        <v>32.393000000000001</v>
      </c>
      <c r="C236" s="4">
        <f t="shared" si="3"/>
        <v>6.9534783900683461E-2</v>
      </c>
    </row>
    <row r="237" spans="1:3">
      <c r="A237" s="3">
        <v>28703</v>
      </c>
      <c r="B237" s="1">
        <v>32.557000000000002</v>
      </c>
      <c r="C237" s="4">
        <f t="shared" si="3"/>
        <v>6.9968450111739244E-2</v>
      </c>
    </row>
    <row r="238" spans="1:3">
      <c r="A238" s="3">
        <v>28734</v>
      </c>
      <c r="B238" s="1">
        <v>32.741999999999997</v>
      </c>
      <c r="C238" s="4">
        <f t="shared" si="3"/>
        <v>7.1996856890285788E-2</v>
      </c>
    </row>
    <row r="239" spans="1:3">
      <c r="A239" s="3">
        <v>28764</v>
      </c>
      <c r="B239" s="1">
        <v>33.003</v>
      </c>
      <c r="C239" s="4">
        <f t="shared" si="3"/>
        <v>7.5541795665634792E-2</v>
      </c>
    </row>
    <row r="240" spans="1:3">
      <c r="A240" s="3">
        <v>28795</v>
      </c>
      <c r="B240" s="1">
        <v>33.19</v>
      </c>
      <c r="C240" s="4">
        <f t="shared" si="3"/>
        <v>7.5467418424548738E-2</v>
      </c>
    </row>
    <row r="241" spans="1:3">
      <c r="A241" s="3">
        <v>28825</v>
      </c>
      <c r="B241" s="1">
        <v>33.344999999999999</v>
      </c>
      <c r="C241" s="4">
        <f t="shared" si="3"/>
        <v>7.5263616136209688E-2</v>
      </c>
    </row>
    <row r="242" spans="1:3">
      <c r="A242" s="3">
        <v>28856</v>
      </c>
      <c r="B242" s="1">
        <v>33.597000000000001</v>
      </c>
      <c r="C242" s="4">
        <f t="shared" si="3"/>
        <v>7.7034045008655516E-2</v>
      </c>
    </row>
    <row r="243" spans="1:3">
      <c r="A243" s="3">
        <v>28887</v>
      </c>
      <c r="B243" s="1">
        <v>33.776000000000003</v>
      </c>
      <c r="C243" s="4">
        <f t="shared" si="3"/>
        <v>7.7762532307986909E-2</v>
      </c>
    </row>
    <row r="244" spans="1:3">
      <c r="A244" s="3">
        <v>28915</v>
      </c>
      <c r="B244" s="1">
        <v>34.04</v>
      </c>
      <c r="C244" s="4">
        <f t="shared" si="3"/>
        <v>7.9195992644727653E-2</v>
      </c>
    </row>
    <row r="245" spans="1:3">
      <c r="A245" s="3">
        <v>28946</v>
      </c>
      <c r="B245" s="1">
        <v>34.395000000000003</v>
      </c>
      <c r="C245" s="4">
        <f t="shared" si="3"/>
        <v>8.22504011830969E-2</v>
      </c>
    </row>
    <row r="246" spans="1:3">
      <c r="A246" s="3">
        <v>28976</v>
      </c>
      <c r="B246" s="1">
        <v>34.750999999999998</v>
      </c>
      <c r="C246" s="4">
        <f t="shared" si="3"/>
        <v>8.569732566858268E-2</v>
      </c>
    </row>
    <row r="247" spans="1:3">
      <c r="A247" s="3">
        <v>29007</v>
      </c>
      <c r="B247" s="1">
        <v>35.037999999999997</v>
      </c>
      <c r="C247" s="4">
        <f t="shared" si="3"/>
        <v>8.7562467020517065E-2</v>
      </c>
    </row>
    <row r="248" spans="1:3">
      <c r="A248" s="3">
        <v>29037</v>
      </c>
      <c r="B248" s="1">
        <v>35.305</v>
      </c>
      <c r="C248" s="4">
        <f t="shared" si="3"/>
        <v>8.9895965177661852E-2</v>
      </c>
    </row>
    <row r="249" spans="1:3">
      <c r="A249" s="3">
        <v>29068</v>
      </c>
      <c r="B249" s="1">
        <v>35.575000000000003</v>
      </c>
      <c r="C249" s="4">
        <f t="shared" si="3"/>
        <v>9.2698958749270588E-2</v>
      </c>
    </row>
    <row r="250" spans="1:3">
      <c r="A250" s="3">
        <v>29099</v>
      </c>
      <c r="B250" s="1">
        <v>35.889000000000003</v>
      </c>
      <c r="C250" s="4">
        <f t="shared" si="3"/>
        <v>9.6115081546637615E-2</v>
      </c>
    </row>
    <row r="251" spans="1:3">
      <c r="A251" s="3">
        <v>29129</v>
      </c>
      <c r="B251" s="1">
        <v>36.182000000000002</v>
      </c>
      <c r="C251" s="4">
        <f t="shared" si="3"/>
        <v>9.6324576553646679E-2</v>
      </c>
    </row>
    <row r="252" spans="1:3">
      <c r="A252" s="3">
        <v>29160</v>
      </c>
      <c r="B252" s="1">
        <v>36.433</v>
      </c>
      <c r="C252" s="4">
        <f t="shared" si="3"/>
        <v>9.7710153660741206E-2</v>
      </c>
    </row>
    <row r="253" spans="1:3">
      <c r="A253" s="3">
        <v>29190</v>
      </c>
      <c r="B253" s="1">
        <v>36.738999999999997</v>
      </c>
      <c r="C253" s="4">
        <f t="shared" si="3"/>
        <v>0.10178437546858587</v>
      </c>
    </row>
    <row r="254" spans="1:3">
      <c r="A254" s="3">
        <v>29221</v>
      </c>
      <c r="B254" s="1">
        <v>37.124000000000002</v>
      </c>
      <c r="C254" s="4">
        <f t="shared" si="3"/>
        <v>0.10497961127481625</v>
      </c>
    </row>
    <row r="255" spans="1:3">
      <c r="A255" s="3">
        <v>29252</v>
      </c>
      <c r="B255" s="1">
        <v>37.526000000000003</v>
      </c>
      <c r="C255" s="4">
        <f t="shared" si="3"/>
        <v>0.11102558029369969</v>
      </c>
    </row>
    <row r="256" spans="1:3">
      <c r="A256" s="3">
        <v>29281</v>
      </c>
      <c r="B256" s="1">
        <v>37.987000000000002</v>
      </c>
      <c r="C256" s="4">
        <f t="shared" si="3"/>
        <v>0.11595182138660398</v>
      </c>
    </row>
    <row r="257" spans="1:3">
      <c r="A257" s="3">
        <v>29312</v>
      </c>
      <c r="B257" s="1">
        <v>38.185000000000002</v>
      </c>
      <c r="C257" s="4">
        <f t="shared" si="3"/>
        <v>0.11019043465619993</v>
      </c>
    </row>
    <row r="258" spans="1:3">
      <c r="A258" s="3">
        <v>29342</v>
      </c>
      <c r="B258" s="1">
        <v>38.481999999999999</v>
      </c>
      <c r="C258" s="4">
        <f t="shared" si="3"/>
        <v>0.10736381686857932</v>
      </c>
    </row>
    <row r="259" spans="1:3">
      <c r="A259" s="3">
        <v>29373</v>
      </c>
      <c r="B259" s="1">
        <v>38.725000000000001</v>
      </c>
      <c r="C259" s="4">
        <f t="shared" si="3"/>
        <v>0.10522860893886654</v>
      </c>
    </row>
    <row r="260" spans="1:3">
      <c r="A260" s="3">
        <v>29403</v>
      </c>
      <c r="B260" s="1">
        <v>39.026000000000003</v>
      </c>
      <c r="C260" s="4">
        <f t="shared" si="3"/>
        <v>0.10539583628381255</v>
      </c>
    </row>
    <row r="261" spans="1:3">
      <c r="A261" s="3">
        <v>29434</v>
      </c>
      <c r="B261" s="1">
        <v>39.350999999999999</v>
      </c>
      <c r="C261" s="4">
        <f t="shared" si="3"/>
        <v>0.10614195361911438</v>
      </c>
    </row>
    <row r="262" spans="1:3">
      <c r="A262" s="3">
        <v>29465</v>
      </c>
      <c r="B262" s="1">
        <v>39.715000000000003</v>
      </c>
      <c r="C262" s="4">
        <f t="shared" si="3"/>
        <v>0.10660648109448578</v>
      </c>
    </row>
    <row r="263" spans="1:3">
      <c r="A263" s="3">
        <v>29495</v>
      </c>
      <c r="B263" s="1">
        <v>40.033000000000001</v>
      </c>
      <c r="C263" s="4">
        <f t="shared" si="3"/>
        <v>0.10643413852191697</v>
      </c>
    </row>
    <row r="264" spans="1:3">
      <c r="A264" s="3">
        <v>29526</v>
      </c>
      <c r="B264" s="1">
        <v>40.359000000000002</v>
      </c>
      <c r="C264" s="4">
        <f t="shared" si="3"/>
        <v>0.10775944885131628</v>
      </c>
    </row>
    <row r="265" spans="1:3">
      <c r="A265" s="3">
        <v>29556</v>
      </c>
      <c r="B265" s="1">
        <v>40.621000000000002</v>
      </c>
      <c r="C265" s="4">
        <f t="shared" si="3"/>
        <v>0.10566428046490128</v>
      </c>
    </row>
    <row r="266" spans="1:3">
      <c r="A266" s="3">
        <v>29587</v>
      </c>
      <c r="B266" s="1">
        <v>41.011000000000003</v>
      </c>
      <c r="C266" s="4">
        <f t="shared" si="3"/>
        <v>0.10470315698739352</v>
      </c>
    </row>
    <row r="267" spans="1:3">
      <c r="A267" s="3">
        <v>29618</v>
      </c>
      <c r="B267" s="1">
        <v>41.426000000000002</v>
      </c>
      <c r="C267" s="4">
        <f t="shared" si="3"/>
        <v>0.10392794329265032</v>
      </c>
    </row>
    <row r="268" spans="1:3">
      <c r="A268" s="3">
        <v>29646</v>
      </c>
      <c r="B268" s="1">
        <v>41.715000000000003</v>
      </c>
      <c r="C268" s="4">
        <f t="shared" si="3"/>
        <v>9.8138836970542487E-2</v>
      </c>
    </row>
    <row r="269" spans="1:3">
      <c r="A269" s="3">
        <v>29677</v>
      </c>
      <c r="B269" s="1">
        <v>41.896999999999998</v>
      </c>
      <c r="C269" s="4">
        <f t="shared" si="3"/>
        <v>9.7210946706821844E-2</v>
      </c>
    </row>
    <row r="270" spans="1:3">
      <c r="A270" s="3">
        <v>29707</v>
      </c>
      <c r="B270" s="1">
        <v>42.085000000000001</v>
      </c>
      <c r="C270" s="4">
        <f t="shared" ref="C270:C333" si="4">B270/B258-1</f>
        <v>9.3628189803024897E-2</v>
      </c>
    </row>
    <row r="271" spans="1:3">
      <c r="A271" s="3">
        <v>29738</v>
      </c>
      <c r="B271" s="1">
        <v>42.253</v>
      </c>
      <c r="C271" s="4">
        <f t="shared" si="4"/>
        <v>9.1103938024531983E-2</v>
      </c>
    </row>
    <row r="272" spans="1:3">
      <c r="A272" s="3">
        <v>29768</v>
      </c>
      <c r="B272" s="1">
        <v>42.508000000000003</v>
      </c>
      <c r="C272" s="4">
        <f t="shared" si="4"/>
        <v>8.9222569569005206E-2</v>
      </c>
    </row>
    <row r="273" spans="1:3">
      <c r="A273" s="3">
        <v>29799</v>
      </c>
      <c r="B273" s="1">
        <v>42.774000000000001</v>
      </c>
      <c r="C273" s="4">
        <f t="shared" si="4"/>
        <v>8.6986353586948173E-2</v>
      </c>
    </row>
    <row r="274" spans="1:3">
      <c r="A274" s="3">
        <v>29830</v>
      </c>
      <c r="B274" s="1">
        <v>43.033000000000001</v>
      </c>
      <c r="C274" s="4">
        <f t="shared" si="4"/>
        <v>8.3545259977338526E-2</v>
      </c>
    </row>
    <row r="275" spans="1:3">
      <c r="A275" s="3">
        <v>29860</v>
      </c>
      <c r="B275" s="1">
        <v>43.228000000000002</v>
      </c>
      <c r="C275" s="4">
        <f t="shared" si="4"/>
        <v>7.9809157445107859E-2</v>
      </c>
    </row>
    <row r="276" spans="1:3">
      <c r="A276" s="3">
        <v>29891</v>
      </c>
      <c r="B276" s="1">
        <v>43.46</v>
      </c>
      <c r="C276" s="4">
        <f t="shared" si="4"/>
        <v>7.6835402264674446E-2</v>
      </c>
    </row>
    <row r="277" spans="1:3">
      <c r="A277" s="3">
        <v>29921</v>
      </c>
      <c r="B277" s="1">
        <v>43.594000000000001</v>
      </c>
      <c r="C277" s="4">
        <f t="shared" si="4"/>
        <v>7.3188744737943345E-2</v>
      </c>
    </row>
    <row r="278" spans="1:3">
      <c r="A278" s="3">
        <v>29952</v>
      </c>
      <c r="B278" s="1">
        <v>43.853000000000002</v>
      </c>
      <c r="C278" s="4">
        <f t="shared" si="4"/>
        <v>6.9298480895369607E-2</v>
      </c>
    </row>
    <row r="279" spans="1:3">
      <c r="A279" s="3">
        <v>29983</v>
      </c>
      <c r="B279" s="1">
        <v>43.984999999999999</v>
      </c>
      <c r="C279" s="4">
        <f t="shared" si="4"/>
        <v>6.1772799691015345E-2</v>
      </c>
    </row>
    <row r="280" spans="1:3">
      <c r="A280" s="3">
        <v>30011</v>
      </c>
      <c r="B280" s="1">
        <v>44.097999999999999</v>
      </c>
      <c r="C280" s="4">
        <f t="shared" si="4"/>
        <v>5.712573414838773E-2</v>
      </c>
    </row>
    <row r="281" spans="1:3">
      <c r="A281" s="3">
        <v>30042</v>
      </c>
      <c r="B281" s="1">
        <v>44.12</v>
      </c>
      <c r="C281" s="4">
        <f t="shared" si="4"/>
        <v>5.3058691553094395E-2</v>
      </c>
    </row>
    <row r="282" spans="1:3">
      <c r="A282" s="3">
        <v>30072</v>
      </c>
      <c r="B282" s="1">
        <v>44.381999999999998</v>
      </c>
      <c r="C282" s="4">
        <f t="shared" si="4"/>
        <v>5.4580016633004602E-2</v>
      </c>
    </row>
    <row r="283" spans="1:3">
      <c r="A283" s="3">
        <v>30103</v>
      </c>
      <c r="B283" s="1">
        <v>44.704000000000001</v>
      </c>
      <c r="C283" s="4">
        <f t="shared" si="4"/>
        <v>5.800771542849037E-2</v>
      </c>
    </row>
    <row r="284" spans="1:3">
      <c r="A284" s="3">
        <v>30133</v>
      </c>
      <c r="B284" s="1">
        <v>44.969000000000001</v>
      </c>
      <c r="C284" s="4">
        <f t="shared" si="4"/>
        <v>5.7894984473510824E-2</v>
      </c>
    </row>
    <row r="285" spans="1:3">
      <c r="A285" s="3">
        <v>30164</v>
      </c>
      <c r="B285" s="1">
        <v>45.107999999999997</v>
      </c>
      <c r="C285" s="4">
        <f t="shared" si="4"/>
        <v>5.4565857764062198E-2</v>
      </c>
    </row>
    <row r="286" spans="1:3">
      <c r="A286" s="3">
        <v>30195</v>
      </c>
      <c r="B286" s="1">
        <v>45.232999999999997</v>
      </c>
      <c r="C286" s="4">
        <f t="shared" si="4"/>
        <v>5.1123556340482823E-2</v>
      </c>
    </row>
    <row r="287" spans="1:3">
      <c r="A287" s="3">
        <v>30225</v>
      </c>
      <c r="B287" s="1">
        <v>45.487000000000002</v>
      </c>
      <c r="C287" s="4">
        <f t="shared" si="4"/>
        <v>5.2257795873045243E-2</v>
      </c>
    </row>
    <row r="288" spans="1:3">
      <c r="A288" s="3">
        <v>30256</v>
      </c>
      <c r="B288" s="1">
        <v>45.624000000000002</v>
      </c>
      <c r="C288" s="4">
        <f t="shared" si="4"/>
        <v>4.9792913023469998E-2</v>
      </c>
    </row>
    <row r="289" spans="1:3">
      <c r="A289" s="3">
        <v>30286</v>
      </c>
      <c r="B289" s="1">
        <v>45.692999999999998</v>
      </c>
      <c r="C289" s="4">
        <f t="shared" si="4"/>
        <v>4.8148827820342133E-2</v>
      </c>
    </row>
    <row r="290" spans="1:3">
      <c r="A290" s="3">
        <v>30317</v>
      </c>
      <c r="B290" s="1">
        <v>45.905999999999999</v>
      </c>
      <c r="C290" s="4">
        <f t="shared" si="4"/>
        <v>4.6815497229379943E-2</v>
      </c>
    </row>
    <row r="291" spans="1:3">
      <c r="A291" s="3">
        <v>30348</v>
      </c>
      <c r="B291" s="1">
        <v>45.984000000000002</v>
      </c>
      <c r="C291" s="4">
        <f t="shared" si="4"/>
        <v>4.5447311583494354E-2</v>
      </c>
    </row>
    <row r="292" spans="1:3">
      <c r="A292" s="3">
        <v>30376</v>
      </c>
      <c r="B292" s="1">
        <v>46.042999999999999</v>
      </c>
      <c r="C292" s="4">
        <f t="shared" si="4"/>
        <v>4.4106308676130412E-2</v>
      </c>
    </row>
    <row r="293" spans="1:3">
      <c r="A293" s="3">
        <v>30407</v>
      </c>
      <c r="B293" s="1">
        <v>46.253</v>
      </c>
      <c r="C293" s="4">
        <f t="shared" si="4"/>
        <v>4.8345421577515868E-2</v>
      </c>
    </row>
    <row r="294" spans="1:3">
      <c r="A294" s="3">
        <v>30437</v>
      </c>
      <c r="B294" s="1">
        <v>46.384</v>
      </c>
      <c r="C294" s="4">
        <f t="shared" si="4"/>
        <v>4.5108377270064448E-2</v>
      </c>
    </row>
    <row r="295" spans="1:3">
      <c r="A295" s="3">
        <v>30468</v>
      </c>
      <c r="B295" s="1">
        <v>46.557000000000002</v>
      </c>
      <c r="C295" s="4">
        <f t="shared" si="4"/>
        <v>4.1450429491768137E-2</v>
      </c>
    </row>
    <row r="296" spans="1:3">
      <c r="A296" s="3">
        <v>30498</v>
      </c>
      <c r="B296" s="1">
        <v>46.82</v>
      </c>
      <c r="C296" s="4">
        <f t="shared" si="4"/>
        <v>4.1161689163646153E-2</v>
      </c>
    </row>
    <row r="297" spans="1:3">
      <c r="A297" s="3">
        <v>30529</v>
      </c>
      <c r="B297" s="1">
        <v>47.02</v>
      </c>
      <c r="C297" s="4">
        <f t="shared" si="4"/>
        <v>4.238715970559559E-2</v>
      </c>
    </row>
    <row r="298" spans="1:3">
      <c r="A298" s="3">
        <v>30560</v>
      </c>
      <c r="B298" s="1">
        <v>47.185000000000002</v>
      </c>
      <c r="C298" s="4">
        <f t="shared" si="4"/>
        <v>4.3154334225012914E-2</v>
      </c>
    </row>
    <row r="299" spans="1:3">
      <c r="A299" s="3">
        <v>30590</v>
      </c>
      <c r="B299" s="1">
        <v>47.265000000000001</v>
      </c>
      <c r="C299" s="4">
        <f t="shared" si="4"/>
        <v>3.9088091102952527E-2</v>
      </c>
    </row>
    <row r="300" spans="1:3">
      <c r="A300" s="3">
        <v>30621</v>
      </c>
      <c r="B300" s="1">
        <v>47.332000000000001</v>
      </c>
      <c r="C300" s="4">
        <f t="shared" si="4"/>
        <v>3.7436436963001807E-2</v>
      </c>
    </row>
    <row r="301" spans="1:3">
      <c r="A301" s="3">
        <v>30651</v>
      </c>
      <c r="B301" s="1">
        <v>47.357999999999997</v>
      </c>
      <c r="C301" s="4">
        <f t="shared" si="4"/>
        <v>3.6438841835729763E-2</v>
      </c>
    </row>
    <row r="302" spans="1:3">
      <c r="A302" s="3">
        <v>30682</v>
      </c>
      <c r="B302" s="1">
        <v>47.564</v>
      </c>
      <c r="C302" s="4">
        <f t="shared" si="4"/>
        <v>3.6117283143815682E-2</v>
      </c>
    </row>
    <row r="303" spans="1:3">
      <c r="A303" s="3">
        <v>30713</v>
      </c>
      <c r="B303" s="1">
        <v>47.884</v>
      </c>
      <c r="C303" s="4">
        <f t="shared" si="4"/>
        <v>4.1318719554627625E-2</v>
      </c>
    </row>
    <row r="304" spans="1:3">
      <c r="A304" s="3">
        <v>30742</v>
      </c>
      <c r="B304" s="1">
        <v>48.040999999999997</v>
      </c>
      <c r="C304" s="4">
        <f t="shared" si="4"/>
        <v>4.3394218447972532E-2</v>
      </c>
    </row>
    <row r="305" spans="1:3">
      <c r="A305" s="3">
        <v>30773</v>
      </c>
      <c r="B305" s="1">
        <v>48.223999999999997</v>
      </c>
      <c r="C305" s="4">
        <f t="shared" si="4"/>
        <v>4.2613452100404237E-2</v>
      </c>
    </row>
    <row r="306" spans="1:3">
      <c r="A306" s="3">
        <v>30803</v>
      </c>
      <c r="B306" s="1">
        <v>48.284999999999997</v>
      </c>
      <c r="C306" s="4">
        <f t="shared" si="4"/>
        <v>4.0983959986202079E-2</v>
      </c>
    </row>
    <row r="307" spans="1:3">
      <c r="A307" s="3">
        <v>30834</v>
      </c>
      <c r="B307" s="1">
        <v>48.371000000000002</v>
      </c>
      <c r="C307" s="4">
        <f t="shared" si="4"/>
        <v>3.8962991601692476E-2</v>
      </c>
    </row>
    <row r="308" spans="1:3">
      <c r="A308" s="3">
        <v>30864</v>
      </c>
      <c r="B308" s="1">
        <v>48.543999999999997</v>
      </c>
      <c r="C308" s="4">
        <f t="shared" si="4"/>
        <v>3.6821870995300987E-2</v>
      </c>
    </row>
    <row r="309" spans="1:3">
      <c r="A309" s="3">
        <v>30895</v>
      </c>
      <c r="B309" s="1">
        <v>48.692999999999998</v>
      </c>
      <c r="C309" s="4">
        <f t="shared" si="4"/>
        <v>3.5580603998298432E-2</v>
      </c>
    </row>
    <row r="310" spans="1:3">
      <c r="A310" s="3">
        <v>30926</v>
      </c>
      <c r="B310" s="1">
        <v>48.759</v>
      </c>
      <c r="C310" s="4">
        <f t="shared" si="4"/>
        <v>3.3358058705097005E-2</v>
      </c>
    </row>
    <row r="311" spans="1:3">
      <c r="A311" s="3">
        <v>30956</v>
      </c>
      <c r="B311" s="1">
        <v>48.874000000000002</v>
      </c>
      <c r="C311" s="4">
        <f t="shared" si="4"/>
        <v>3.4042103036073135E-2</v>
      </c>
    </row>
    <row r="312" spans="1:3">
      <c r="A312" s="3">
        <v>30987</v>
      </c>
      <c r="B312" s="1">
        <v>48.942999999999998</v>
      </c>
      <c r="C312" s="4">
        <f t="shared" si="4"/>
        <v>3.4036170032958557E-2</v>
      </c>
    </row>
    <row r="313" spans="1:3">
      <c r="A313" s="3">
        <v>31017</v>
      </c>
      <c r="B313" s="1">
        <v>49.081000000000003</v>
      </c>
      <c r="C313" s="4">
        <f t="shared" si="4"/>
        <v>3.6382448583132776E-2</v>
      </c>
    </row>
    <row r="314" spans="1:3">
      <c r="A314" s="3">
        <v>31048</v>
      </c>
      <c r="B314" s="1">
        <v>49.326000000000001</v>
      </c>
      <c r="C314" s="4">
        <f t="shared" si="4"/>
        <v>3.7044823816331673E-2</v>
      </c>
    </row>
    <row r="315" spans="1:3">
      <c r="A315" s="3">
        <v>31079</v>
      </c>
      <c r="B315" s="1">
        <v>49.555</v>
      </c>
      <c r="C315" s="4">
        <f t="shared" si="4"/>
        <v>3.4896834015537559E-2</v>
      </c>
    </row>
    <row r="316" spans="1:3">
      <c r="A316" s="3">
        <v>31107</v>
      </c>
      <c r="B316" s="1">
        <v>49.749000000000002</v>
      </c>
      <c r="C316" s="4">
        <f t="shared" si="4"/>
        <v>3.5552965175579265E-2</v>
      </c>
    </row>
    <row r="317" spans="1:3">
      <c r="A317" s="3">
        <v>31138</v>
      </c>
      <c r="B317" s="1">
        <v>49.820999999999998</v>
      </c>
      <c r="C317" s="4">
        <f t="shared" si="4"/>
        <v>3.3116290643662838E-2</v>
      </c>
    </row>
    <row r="318" spans="1:3">
      <c r="A318" s="3">
        <v>31168</v>
      </c>
      <c r="B318" s="1">
        <v>49.939</v>
      </c>
      <c r="C318" s="4">
        <f t="shared" si="4"/>
        <v>3.4254944599772186E-2</v>
      </c>
    </row>
    <row r="319" spans="1:3">
      <c r="A319" s="3">
        <v>31199</v>
      </c>
      <c r="B319" s="1">
        <v>50.075000000000003</v>
      </c>
      <c r="C319" s="4">
        <f t="shared" si="4"/>
        <v>3.5227719087883358E-2</v>
      </c>
    </row>
    <row r="320" spans="1:3">
      <c r="A320" s="3">
        <v>31229</v>
      </c>
      <c r="B320" s="1">
        <v>50.198</v>
      </c>
      <c r="C320" s="4">
        <f t="shared" si="4"/>
        <v>3.4072181938035628E-2</v>
      </c>
    </row>
    <row r="321" spans="1:3">
      <c r="A321" s="3">
        <v>31260</v>
      </c>
      <c r="B321" s="1">
        <v>50.363999999999997</v>
      </c>
      <c r="C321" s="4">
        <f t="shared" si="4"/>
        <v>3.4317047624915276E-2</v>
      </c>
    </row>
    <row r="322" spans="1:3">
      <c r="A322" s="3">
        <v>31291</v>
      </c>
      <c r="B322" s="1">
        <v>50.448999999999998</v>
      </c>
      <c r="C322" s="4">
        <f t="shared" si="4"/>
        <v>3.4660267847987036E-2</v>
      </c>
    </row>
    <row r="323" spans="1:3">
      <c r="A323" s="3">
        <v>31321</v>
      </c>
      <c r="B323" s="1">
        <v>50.533000000000001</v>
      </c>
      <c r="C323" s="4">
        <f t="shared" si="4"/>
        <v>3.3944428530507054E-2</v>
      </c>
    </row>
    <row r="324" spans="1:3">
      <c r="A324" s="3">
        <v>31352</v>
      </c>
      <c r="B324" s="1">
        <v>50.68</v>
      </c>
      <c r="C324" s="4">
        <f t="shared" si="4"/>
        <v>3.5490264184868225E-2</v>
      </c>
    </row>
    <row r="325" spans="1:3">
      <c r="A325" s="3">
        <v>31382</v>
      </c>
      <c r="B325" s="1">
        <v>50.85</v>
      </c>
      <c r="C325" s="4">
        <f t="shared" si="4"/>
        <v>3.6042460422566647E-2</v>
      </c>
    </row>
    <row r="326" spans="1:3">
      <c r="A326" s="3">
        <v>31413</v>
      </c>
      <c r="B326" s="1">
        <v>51.084000000000003</v>
      </c>
      <c r="C326" s="4">
        <f t="shared" si="4"/>
        <v>3.5640433037343433E-2</v>
      </c>
    </row>
    <row r="327" spans="1:3">
      <c r="A327" s="3">
        <v>31444</v>
      </c>
      <c r="B327" s="1">
        <v>51.084000000000003</v>
      </c>
      <c r="C327" s="4">
        <f t="shared" si="4"/>
        <v>3.0854605993340778E-2</v>
      </c>
    </row>
    <row r="328" spans="1:3">
      <c r="A328" s="3">
        <v>31472</v>
      </c>
      <c r="B328" s="1">
        <v>50.972000000000001</v>
      </c>
      <c r="C328" s="4">
        <f t="shared" si="4"/>
        <v>2.4583408711732924E-2</v>
      </c>
    </row>
    <row r="329" spans="1:3">
      <c r="A329" s="3">
        <v>31503</v>
      </c>
      <c r="B329" s="1">
        <v>50.868000000000002</v>
      </c>
      <c r="C329" s="4">
        <f t="shared" si="4"/>
        <v>2.1015234539651928E-2</v>
      </c>
    </row>
    <row r="330" spans="1:3">
      <c r="A330" s="3">
        <v>31533</v>
      </c>
      <c r="B330" s="1">
        <v>50.960999999999999</v>
      </c>
      <c r="C330" s="4">
        <f t="shared" si="4"/>
        <v>2.0464967260057199E-2</v>
      </c>
    </row>
    <row r="331" spans="1:3">
      <c r="A331" s="3">
        <v>31564</v>
      </c>
      <c r="B331" s="1">
        <v>51.151000000000003</v>
      </c>
      <c r="C331" s="4">
        <f t="shared" si="4"/>
        <v>2.1487768347478786E-2</v>
      </c>
    </row>
    <row r="332" spans="1:3">
      <c r="A332" s="3">
        <v>31594</v>
      </c>
      <c r="B332" s="1">
        <v>51.164000000000001</v>
      </c>
      <c r="C332" s="4">
        <f t="shared" si="4"/>
        <v>1.9243794573488904E-2</v>
      </c>
    </row>
    <row r="333" spans="1:3">
      <c r="A333" s="3">
        <v>31625</v>
      </c>
      <c r="B333" s="1">
        <v>51.228000000000002</v>
      </c>
      <c r="C333" s="4">
        <f t="shared" si="4"/>
        <v>1.7155110793424022E-2</v>
      </c>
    </row>
    <row r="334" spans="1:3">
      <c r="A334" s="3">
        <v>31656</v>
      </c>
      <c r="B334" s="1">
        <v>51.396000000000001</v>
      </c>
      <c r="C334" s="4">
        <f t="shared" ref="C334:C397" si="5">B334/B322-1</f>
        <v>1.8771432535828358E-2</v>
      </c>
    </row>
    <row r="335" spans="1:3">
      <c r="A335" s="3">
        <v>31686</v>
      </c>
      <c r="B335" s="1">
        <v>51.488</v>
      </c>
      <c r="C335" s="4">
        <f t="shared" si="5"/>
        <v>1.8898541547107905E-2</v>
      </c>
    </row>
    <row r="336" spans="1:3">
      <c r="A336" s="3">
        <v>31717</v>
      </c>
      <c r="B336" s="1">
        <v>51.58</v>
      </c>
      <c r="C336" s="4">
        <f t="shared" si="5"/>
        <v>1.7758484609313285E-2</v>
      </c>
    </row>
    <row r="337" spans="1:3">
      <c r="A337" s="3">
        <v>31747</v>
      </c>
      <c r="B337" s="1">
        <v>51.651000000000003</v>
      </c>
      <c r="C337" s="4">
        <f t="shared" si="5"/>
        <v>1.5752212389380515E-2</v>
      </c>
    </row>
    <row r="338" spans="1:3">
      <c r="A338" s="3">
        <v>31778</v>
      </c>
      <c r="B338" s="1">
        <v>51.893999999999998</v>
      </c>
      <c r="C338" s="4">
        <f t="shared" si="5"/>
        <v>1.5856236786469191E-2</v>
      </c>
    </row>
    <row r="339" spans="1:3">
      <c r="A339" s="3">
        <v>31809</v>
      </c>
      <c r="B339" s="1">
        <v>52.076000000000001</v>
      </c>
      <c r="C339" s="4">
        <f t="shared" si="5"/>
        <v>1.9418996163182101E-2</v>
      </c>
    </row>
    <row r="340" spans="1:3">
      <c r="A340" s="3">
        <v>31837</v>
      </c>
      <c r="B340" s="1">
        <v>52.213999999999999</v>
      </c>
      <c r="C340" s="4">
        <f t="shared" si="5"/>
        <v>2.4366318763242578E-2</v>
      </c>
    </row>
    <row r="341" spans="1:3">
      <c r="A341" s="3">
        <v>31868</v>
      </c>
      <c r="B341" s="1">
        <v>52.408999999999999</v>
      </c>
      <c r="C341" s="4">
        <f t="shared" si="5"/>
        <v>3.0294094519147441E-2</v>
      </c>
    </row>
    <row r="342" spans="1:3">
      <c r="A342" s="3">
        <v>31898</v>
      </c>
      <c r="B342" s="1">
        <v>52.542000000000002</v>
      </c>
      <c r="C342" s="4">
        <f t="shared" si="5"/>
        <v>3.1023724024253907E-2</v>
      </c>
    </row>
    <row r="343" spans="1:3">
      <c r="A343" s="3">
        <v>31929</v>
      </c>
      <c r="B343" s="1">
        <v>52.741</v>
      </c>
      <c r="C343" s="4">
        <f t="shared" si="5"/>
        <v>3.1084436276905603E-2</v>
      </c>
    </row>
    <row r="344" spans="1:3">
      <c r="A344" s="3">
        <v>31959</v>
      </c>
      <c r="B344" s="1">
        <v>52.863</v>
      </c>
      <c r="C344" s="4">
        <f t="shared" si="5"/>
        <v>3.3206942381361904E-2</v>
      </c>
    </row>
    <row r="345" spans="1:3">
      <c r="A345" s="3">
        <v>31990</v>
      </c>
      <c r="B345" s="1">
        <v>53.072000000000003</v>
      </c>
      <c r="C345" s="4">
        <f t="shared" si="5"/>
        <v>3.5995939720465442E-2</v>
      </c>
    </row>
    <row r="346" spans="1:3">
      <c r="A346" s="3">
        <v>32021</v>
      </c>
      <c r="B346" s="1">
        <v>53.250999999999998</v>
      </c>
      <c r="C346" s="4">
        <f t="shared" si="5"/>
        <v>3.6092302902949625E-2</v>
      </c>
    </row>
    <row r="347" spans="1:3">
      <c r="A347" s="3">
        <v>32051</v>
      </c>
      <c r="B347" s="1">
        <v>53.42</v>
      </c>
      <c r="C347" s="4">
        <f t="shared" si="5"/>
        <v>3.7523306401491707E-2</v>
      </c>
    </row>
    <row r="348" spans="1:3">
      <c r="A348" s="3">
        <v>32082</v>
      </c>
      <c r="B348" s="1">
        <v>53.521000000000001</v>
      </c>
      <c r="C348" s="4">
        <f t="shared" si="5"/>
        <v>3.7630864676231113E-2</v>
      </c>
    </row>
    <row r="349" spans="1:3">
      <c r="A349" s="3">
        <v>32112</v>
      </c>
      <c r="B349" s="1">
        <v>53.62</v>
      </c>
      <c r="C349" s="4">
        <f t="shared" si="5"/>
        <v>3.8121236762114874E-2</v>
      </c>
    </row>
    <row r="350" spans="1:3">
      <c r="A350" s="3">
        <v>32143</v>
      </c>
      <c r="B350" s="1">
        <v>53.828000000000003</v>
      </c>
      <c r="C350" s="4">
        <f t="shared" si="5"/>
        <v>3.7268277642887426E-2</v>
      </c>
    </row>
    <row r="351" spans="1:3">
      <c r="A351" s="3">
        <v>32174</v>
      </c>
      <c r="B351" s="1">
        <v>53.908000000000001</v>
      </c>
      <c r="C351" s="4">
        <f t="shared" si="5"/>
        <v>3.5179353252938084E-2</v>
      </c>
    </row>
    <row r="352" spans="1:3">
      <c r="A352" s="3">
        <v>32203</v>
      </c>
      <c r="B352" s="1">
        <v>54.093000000000004</v>
      </c>
      <c r="C352" s="4">
        <f t="shared" si="5"/>
        <v>3.598651702608513E-2</v>
      </c>
    </row>
    <row r="353" spans="1:3">
      <c r="A353" s="3">
        <v>32234</v>
      </c>
      <c r="B353" s="1">
        <v>54.356000000000002</v>
      </c>
      <c r="C353" s="4">
        <f t="shared" si="5"/>
        <v>3.7150107805911325E-2</v>
      </c>
    </row>
    <row r="354" spans="1:3">
      <c r="A354" s="3">
        <v>32264</v>
      </c>
      <c r="B354" s="1">
        <v>54.514000000000003</v>
      </c>
      <c r="C354" s="4">
        <f t="shared" si="5"/>
        <v>3.7531879258497991E-2</v>
      </c>
    </row>
    <row r="355" spans="1:3">
      <c r="A355" s="3">
        <v>32295</v>
      </c>
      <c r="B355" s="1">
        <v>54.746000000000002</v>
      </c>
      <c r="C355" s="4">
        <f t="shared" si="5"/>
        <v>3.8015964809161806E-2</v>
      </c>
    </row>
    <row r="356" spans="1:3">
      <c r="A356" s="3">
        <v>32325</v>
      </c>
      <c r="B356" s="1">
        <v>55.012</v>
      </c>
      <c r="C356" s="4">
        <f t="shared" si="5"/>
        <v>4.065225204774614E-2</v>
      </c>
    </row>
    <row r="357" spans="1:3">
      <c r="A357" s="3">
        <v>32356</v>
      </c>
      <c r="B357" s="1">
        <v>55.174999999999997</v>
      </c>
      <c r="C357" s="4">
        <f t="shared" si="5"/>
        <v>3.9625414531202718E-2</v>
      </c>
    </row>
    <row r="358" spans="1:3">
      <c r="A358" s="3">
        <v>32387</v>
      </c>
      <c r="B358" s="1">
        <v>55.444000000000003</v>
      </c>
      <c r="C358" s="4">
        <f t="shared" si="5"/>
        <v>4.1182325214550008E-2</v>
      </c>
    </row>
    <row r="359" spans="1:3">
      <c r="A359" s="3">
        <v>32417</v>
      </c>
      <c r="B359" s="1">
        <v>55.625</v>
      </c>
      <c r="C359" s="4">
        <f t="shared" si="5"/>
        <v>4.127667540247093E-2</v>
      </c>
    </row>
    <row r="360" spans="1:3">
      <c r="A360" s="3">
        <v>32448</v>
      </c>
      <c r="B360" s="1">
        <v>55.753999999999998</v>
      </c>
      <c r="C360" s="4">
        <f t="shared" si="5"/>
        <v>4.1721940920386391E-2</v>
      </c>
    </row>
    <row r="361" spans="1:3">
      <c r="A361" s="3">
        <v>32478</v>
      </c>
      <c r="B361" s="1">
        <v>55.927999999999997</v>
      </c>
      <c r="C361" s="4">
        <f t="shared" si="5"/>
        <v>4.304364043267439E-2</v>
      </c>
    </row>
    <row r="362" spans="1:3">
      <c r="A362" s="3">
        <v>32509</v>
      </c>
      <c r="B362" s="1">
        <v>56.215000000000003</v>
      </c>
      <c r="C362" s="4">
        <f t="shared" si="5"/>
        <v>4.4344950583339537E-2</v>
      </c>
    </row>
    <row r="363" spans="1:3">
      <c r="A363" s="3">
        <v>32540</v>
      </c>
      <c r="B363" s="1">
        <v>56.402000000000001</v>
      </c>
      <c r="C363" s="4">
        <f t="shared" si="5"/>
        <v>4.6264005342435244E-2</v>
      </c>
    </row>
    <row r="364" spans="1:3">
      <c r="A364" s="3">
        <v>32568</v>
      </c>
      <c r="B364" s="1">
        <v>56.612000000000002</v>
      </c>
      <c r="C364" s="4">
        <f t="shared" si="5"/>
        <v>4.6567947793614728E-2</v>
      </c>
    </row>
    <row r="365" spans="1:3">
      <c r="A365" s="3">
        <v>32599</v>
      </c>
      <c r="B365" s="1">
        <v>56.988999999999997</v>
      </c>
      <c r="C365" s="4">
        <f t="shared" si="5"/>
        <v>4.843991463683861E-2</v>
      </c>
    </row>
    <row r="366" spans="1:3">
      <c r="A366" s="3">
        <v>32629</v>
      </c>
      <c r="B366" s="1">
        <v>57.197000000000003</v>
      </c>
      <c r="C366" s="4">
        <f t="shared" si="5"/>
        <v>4.9216714972300624E-2</v>
      </c>
    </row>
    <row r="367" spans="1:3">
      <c r="A367" s="3">
        <v>32660</v>
      </c>
      <c r="B367" s="1">
        <v>57.322000000000003</v>
      </c>
      <c r="C367" s="4">
        <f t="shared" si="5"/>
        <v>4.7053666021261931E-2</v>
      </c>
    </row>
    <row r="368" spans="1:3">
      <c r="A368" s="3">
        <v>32690</v>
      </c>
      <c r="B368" s="1">
        <v>57.459000000000003</v>
      </c>
      <c r="C368" s="4">
        <f t="shared" si="5"/>
        <v>4.4481204100923488E-2</v>
      </c>
    </row>
    <row r="369" spans="1:3">
      <c r="A369" s="3">
        <v>32721</v>
      </c>
      <c r="B369" s="1">
        <v>57.466000000000001</v>
      </c>
      <c r="C369" s="4">
        <f t="shared" si="5"/>
        <v>4.1522428636157738E-2</v>
      </c>
    </row>
    <row r="370" spans="1:3">
      <c r="A370" s="3">
        <v>32752</v>
      </c>
      <c r="B370" s="1">
        <v>57.594000000000001</v>
      </c>
      <c r="C370" s="4">
        <f t="shared" si="5"/>
        <v>3.8777865954837232E-2</v>
      </c>
    </row>
    <row r="371" spans="1:3">
      <c r="A371" s="3">
        <v>32782</v>
      </c>
      <c r="B371" s="1">
        <v>57.819000000000003</v>
      </c>
      <c r="C371" s="4">
        <f t="shared" si="5"/>
        <v>3.9442696629213625E-2</v>
      </c>
    </row>
    <row r="372" spans="1:3">
      <c r="A372" s="3">
        <v>32813</v>
      </c>
      <c r="B372" s="1">
        <v>57.945</v>
      </c>
      <c r="C372" s="4">
        <f t="shared" si="5"/>
        <v>3.9297628869677581E-2</v>
      </c>
    </row>
    <row r="373" spans="1:3">
      <c r="A373" s="3">
        <v>32843</v>
      </c>
      <c r="B373" s="1">
        <v>58.113</v>
      </c>
      <c r="C373" s="4">
        <f t="shared" si="5"/>
        <v>3.9068087541124452E-2</v>
      </c>
    </row>
    <row r="374" spans="1:3">
      <c r="A374" s="3">
        <v>32874</v>
      </c>
      <c r="B374" s="1">
        <v>58.552999999999997</v>
      </c>
      <c r="C374" s="4">
        <f t="shared" si="5"/>
        <v>4.1590322867562035E-2</v>
      </c>
    </row>
    <row r="375" spans="1:3">
      <c r="A375" s="3">
        <v>32905</v>
      </c>
      <c r="B375" s="1">
        <v>58.811</v>
      </c>
      <c r="C375" s="4">
        <f t="shared" si="5"/>
        <v>4.271125137406484E-2</v>
      </c>
    </row>
    <row r="376" spans="1:3">
      <c r="A376" s="3">
        <v>32933</v>
      </c>
      <c r="B376" s="1">
        <v>59.033000000000001</v>
      </c>
      <c r="C376" s="4">
        <f t="shared" si="5"/>
        <v>4.2764784851268223E-2</v>
      </c>
    </row>
    <row r="377" spans="1:3">
      <c r="A377" s="3">
        <v>32964</v>
      </c>
      <c r="B377" s="1">
        <v>59.156999999999996</v>
      </c>
      <c r="C377" s="4">
        <f t="shared" si="5"/>
        <v>3.8042429240730646E-2</v>
      </c>
    </row>
    <row r="378" spans="1:3">
      <c r="A378" s="3">
        <v>32994</v>
      </c>
      <c r="B378" s="1">
        <v>59.29</v>
      </c>
      <c r="C378" s="4">
        <f t="shared" si="5"/>
        <v>3.6592828295190172E-2</v>
      </c>
    </row>
    <row r="379" spans="1:3">
      <c r="A379" s="3">
        <v>33025</v>
      </c>
      <c r="B379" s="1">
        <v>59.552</v>
      </c>
      <c r="C379" s="4">
        <f t="shared" si="5"/>
        <v>3.8903038972820214E-2</v>
      </c>
    </row>
    <row r="380" spans="1:3">
      <c r="A380" s="3">
        <v>33055</v>
      </c>
      <c r="B380" s="1">
        <v>59.698999999999998</v>
      </c>
      <c r="C380" s="4">
        <f t="shared" si="5"/>
        <v>3.8984319253728694E-2</v>
      </c>
    </row>
    <row r="381" spans="1:3">
      <c r="A381" s="3">
        <v>33086</v>
      </c>
      <c r="B381" s="1">
        <v>60.095999999999997</v>
      </c>
      <c r="C381" s="4">
        <f t="shared" si="5"/>
        <v>4.5766192183203991E-2</v>
      </c>
    </row>
    <row r="382" spans="1:3">
      <c r="A382" s="3">
        <v>33117</v>
      </c>
      <c r="B382" s="1">
        <v>60.465000000000003</v>
      </c>
      <c r="C382" s="4">
        <f t="shared" si="5"/>
        <v>4.9848942598187396E-2</v>
      </c>
    </row>
    <row r="383" spans="1:3">
      <c r="A383" s="3">
        <v>33147</v>
      </c>
      <c r="B383" s="1">
        <v>60.811</v>
      </c>
      <c r="C383" s="4">
        <f t="shared" si="5"/>
        <v>5.1747695394247506E-2</v>
      </c>
    </row>
    <row r="384" spans="1:3">
      <c r="A384" s="3">
        <v>33178</v>
      </c>
      <c r="B384" s="1">
        <v>60.887999999999998</v>
      </c>
      <c r="C384" s="4">
        <f t="shared" si="5"/>
        <v>5.0789541806885774E-2</v>
      </c>
    </row>
    <row r="385" spans="1:3">
      <c r="A385" s="3">
        <v>33208</v>
      </c>
      <c r="B385" s="1">
        <v>60.945</v>
      </c>
      <c r="C385" s="4">
        <f t="shared" si="5"/>
        <v>4.8732641577616143E-2</v>
      </c>
    </row>
    <row r="386" spans="1:3">
      <c r="A386" s="3">
        <v>33239</v>
      </c>
      <c r="B386" s="1">
        <v>61.177</v>
      </c>
      <c r="C386" s="4">
        <f t="shared" si="5"/>
        <v>4.4814100046112193E-2</v>
      </c>
    </row>
    <row r="387" spans="1:3">
      <c r="A387" s="3">
        <v>33270</v>
      </c>
      <c r="B387" s="1">
        <v>61.207999999999998</v>
      </c>
      <c r="C387" s="4">
        <f t="shared" si="5"/>
        <v>4.0757681386135225E-2</v>
      </c>
    </row>
    <row r="388" spans="1:3">
      <c r="A388" s="3">
        <v>33298</v>
      </c>
      <c r="B388" s="1">
        <v>61.220999999999997</v>
      </c>
      <c r="C388" s="4">
        <f t="shared" si="5"/>
        <v>3.7064015042433729E-2</v>
      </c>
    </row>
    <row r="389" spans="1:3">
      <c r="A389" s="3">
        <v>33329</v>
      </c>
      <c r="B389" s="1">
        <v>61.332000000000001</v>
      </c>
      <c r="C389" s="4">
        <f t="shared" si="5"/>
        <v>3.6766570312896318E-2</v>
      </c>
    </row>
    <row r="390" spans="1:3">
      <c r="A390" s="3">
        <v>33359</v>
      </c>
      <c r="B390" s="1">
        <v>61.585999999999999</v>
      </c>
      <c r="C390" s="4">
        <f t="shared" si="5"/>
        <v>3.8724911452184152E-2</v>
      </c>
    </row>
    <row r="391" spans="1:3">
      <c r="A391" s="3">
        <v>33390</v>
      </c>
      <c r="B391" s="1">
        <v>61.69</v>
      </c>
      <c r="C391" s="4">
        <f t="shared" si="5"/>
        <v>3.5901397098334176E-2</v>
      </c>
    </row>
    <row r="392" spans="1:3">
      <c r="A392" s="3">
        <v>33420</v>
      </c>
      <c r="B392" s="1">
        <v>61.786999999999999</v>
      </c>
      <c r="C392" s="4">
        <f t="shared" si="5"/>
        <v>3.4975460225464383E-2</v>
      </c>
    </row>
    <row r="393" spans="1:3">
      <c r="A393" s="3">
        <v>33451</v>
      </c>
      <c r="B393" s="1">
        <v>61.930999999999997</v>
      </c>
      <c r="C393" s="4">
        <f t="shared" si="5"/>
        <v>3.0534478168264156E-2</v>
      </c>
    </row>
    <row r="394" spans="1:3">
      <c r="A394" s="3">
        <v>33482</v>
      </c>
      <c r="B394" s="1">
        <v>62.143999999999998</v>
      </c>
      <c r="C394" s="4">
        <f t="shared" si="5"/>
        <v>2.7768130323327478E-2</v>
      </c>
    </row>
    <row r="395" spans="1:3">
      <c r="A395" s="3">
        <v>33512</v>
      </c>
      <c r="B395" s="1">
        <v>62.26</v>
      </c>
      <c r="C395" s="4">
        <f t="shared" si="5"/>
        <v>2.3827925868675104E-2</v>
      </c>
    </row>
    <row r="396" spans="1:3">
      <c r="A396" s="3">
        <v>33543</v>
      </c>
      <c r="B396" s="1">
        <v>62.396999999999998</v>
      </c>
      <c r="C396" s="4">
        <f t="shared" si="5"/>
        <v>2.478320851399296E-2</v>
      </c>
    </row>
    <row r="397" spans="1:3">
      <c r="A397" s="3">
        <v>33573</v>
      </c>
      <c r="B397" s="1">
        <v>62.552999999999997</v>
      </c>
      <c r="C397" s="4">
        <f t="shared" si="5"/>
        <v>2.6384444991385703E-2</v>
      </c>
    </row>
    <row r="398" spans="1:3">
      <c r="A398" s="3">
        <v>33604</v>
      </c>
      <c r="B398" s="1">
        <v>62.637999999999998</v>
      </c>
      <c r="C398" s="4">
        <f t="shared" ref="C398:C461" si="6">B398/B386-1</f>
        <v>2.388152410219524E-2</v>
      </c>
    </row>
    <row r="399" spans="1:3">
      <c r="A399" s="3">
        <v>33635</v>
      </c>
      <c r="B399" s="1">
        <v>62.796999999999997</v>
      </c>
      <c r="C399" s="4">
        <f t="shared" si="6"/>
        <v>2.5960658737419928E-2</v>
      </c>
    </row>
    <row r="400" spans="1:3">
      <c r="A400" s="3">
        <v>33664</v>
      </c>
      <c r="B400" s="1">
        <v>62.948999999999998</v>
      </c>
      <c r="C400" s="4">
        <f t="shared" si="6"/>
        <v>2.8225608859705043E-2</v>
      </c>
    </row>
    <row r="401" spans="1:3">
      <c r="A401" s="3">
        <v>33695</v>
      </c>
      <c r="B401" s="1">
        <v>63.119</v>
      </c>
      <c r="C401" s="4">
        <f t="shared" si="6"/>
        <v>2.9136502967455735E-2</v>
      </c>
    </row>
    <row r="402" spans="1:3">
      <c r="A402" s="3">
        <v>33725</v>
      </c>
      <c r="B402" s="1">
        <v>63.203000000000003</v>
      </c>
      <c r="C402" s="4">
        <f t="shared" si="6"/>
        <v>2.6255967265287561E-2</v>
      </c>
    </row>
    <row r="403" spans="1:3">
      <c r="A403" s="3">
        <v>33756</v>
      </c>
      <c r="B403" s="1">
        <v>63.314999999999998</v>
      </c>
      <c r="C403" s="4">
        <f t="shared" si="6"/>
        <v>2.6341384341060037E-2</v>
      </c>
    </row>
    <row r="404" spans="1:3">
      <c r="A404" s="3">
        <v>33786</v>
      </c>
      <c r="B404" s="1">
        <v>63.524000000000001</v>
      </c>
      <c r="C404" s="4">
        <f t="shared" si="6"/>
        <v>2.8112709793322255E-2</v>
      </c>
    </row>
    <row r="405" spans="1:3">
      <c r="A405" s="3">
        <v>33817</v>
      </c>
      <c r="B405" s="1">
        <v>63.609000000000002</v>
      </c>
      <c r="C405" s="4">
        <f t="shared" si="6"/>
        <v>2.7094669874537791E-2</v>
      </c>
    </row>
    <row r="406" spans="1:3">
      <c r="A406" s="3">
        <v>33848</v>
      </c>
      <c r="B406" s="1">
        <v>63.713000000000001</v>
      </c>
      <c r="C406" s="4">
        <f t="shared" si="6"/>
        <v>2.5247811534500508E-2</v>
      </c>
    </row>
    <row r="407" spans="1:3">
      <c r="A407" s="3">
        <v>33878</v>
      </c>
      <c r="B407" s="1">
        <v>63.938000000000002</v>
      </c>
      <c r="C407" s="4">
        <f t="shared" si="6"/>
        <v>2.6951493735946075E-2</v>
      </c>
    </row>
    <row r="408" spans="1:3">
      <c r="A408" s="3">
        <v>33909</v>
      </c>
      <c r="B408" s="1">
        <v>64.063999999999993</v>
      </c>
      <c r="C408" s="4">
        <f t="shared" si="6"/>
        <v>2.671602801416717E-2</v>
      </c>
    </row>
    <row r="409" spans="1:3">
      <c r="A409" s="3">
        <v>33939</v>
      </c>
      <c r="B409" s="1">
        <v>64.176000000000002</v>
      </c>
      <c r="C409" s="4">
        <f t="shared" si="6"/>
        <v>2.5945997793870967E-2</v>
      </c>
    </row>
    <row r="410" spans="1:3">
      <c r="A410" s="3">
        <v>33970</v>
      </c>
      <c r="B410" s="1">
        <v>64.331999999999994</v>
      </c>
      <c r="C410" s="4">
        <f t="shared" si="6"/>
        <v>2.7044286216034941E-2</v>
      </c>
    </row>
    <row r="411" spans="1:3">
      <c r="A411" s="3">
        <v>34001</v>
      </c>
      <c r="B411" s="1">
        <v>64.429000000000002</v>
      </c>
      <c r="C411" s="4">
        <f t="shared" si="6"/>
        <v>2.5988502635476252E-2</v>
      </c>
    </row>
    <row r="412" spans="1:3">
      <c r="A412" s="3">
        <v>34029</v>
      </c>
      <c r="B412" s="1">
        <v>64.561000000000007</v>
      </c>
      <c r="C412" s="4">
        <f t="shared" si="6"/>
        <v>2.5608031898838979E-2</v>
      </c>
    </row>
    <row r="413" spans="1:3">
      <c r="A413" s="3">
        <v>34060</v>
      </c>
      <c r="B413" s="1">
        <v>64.733000000000004</v>
      </c>
      <c r="C413" s="4">
        <f t="shared" si="6"/>
        <v>2.557074731855713E-2</v>
      </c>
    </row>
    <row r="414" spans="1:3">
      <c r="A414" s="3">
        <v>34090</v>
      </c>
      <c r="B414" s="1">
        <v>64.933000000000007</v>
      </c>
      <c r="C414" s="4">
        <f t="shared" si="6"/>
        <v>2.7372118412100743E-2</v>
      </c>
    </row>
    <row r="415" spans="1:3">
      <c r="A415" s="3">
        <v>34121</v>
      </c>
      <c r="B415" s="1">
        <v>64.954999999999998</v>
      </c>
      <c r="C415" s="4">
        <f t="shared" si="6"/>
        <v>2.5902234857458684E-2</v>
      </c>
    </row>
    <row r="416" spans="1:3">
      <c r="A416" s="3">
        <v>34151</v>
      </c>
      <c r="B416" s="1">
        <v>65.058999999999997</v>
      </c>
      <c r="C416" s="4">
        <f t="shared" si="6"/>
        <v>2.4164095459983548E-2</v>
      </c>
    </row>
    <row r="417" spans="1:3">
      <c r="A417" s="3">
        <v>34182</v>
      </c>
      <c r="B417" s="1">
        <v>65.17</v>
      </c>
      <c r="C417" s="4">
        <f t="shared" si="6"/>
        <v>2.4540552437548158E-2</v>
      </c>
    </row>
    <row r="418" spans="1:3">
      <c r="A418" s="3">
        <v>34213</v>
      </c>
      <c r="B418" s="1">
        <v>65.238</v>
      </c>
      <c r="C418" s="4">
        <f t="shared" si="6"/>
        <v>2.3935460581043122E-2</v>
      </c>
    </row>
    <row r="419" spans="1:3">
      <c r="A419" s="3">
        <v>34243</v>
      </c>
      <c r="B419" s="1">
        <v>65.442999999999998</v>
      </c>
      <c r="C419" s="4">
        <f t="shared" si="6"/>
        <v>2.3538427851981458E-2</v>
      </c>
    </row>
    <row r="420" spans="1:3">
      <c r="A420" s="3">
        <v>34274</v>
      </c>
      <c r="B420" s="1">
        <v>65.566999999999993</v>
      </c>
      <c r="C420" s="4">
        <f t="shared" si="6"/>
        <v>2.3460914085914109E-2</v>
      </c>
    </row>
    <row r="421" spans="1:3">
      <c r="A421" s="3">
        <v>34304</v>
      </c>
      <c r="B421" s="1">
        <v>65.581999999999994</v>
      </c>
      <c r="C421" s="4">
        <f t="shared" si="6"/>
        <v>2.1908501620543364E-2</v>
      </c>
    </row>
    <row r="422" spans="1:3">
      <c r="A422" s="3">
        <v>34335</v>
      </c>
      <c r="B422" s="1">
        <v>65.603999999999999</v>
      </c>
      <c r="C422" s="4">
        <f t="shared" si="6"/>
        <v>1.9772430516694639E-2</v>
      </c>
    </row>
    <row r="423" spans="1:3">
      <c r="A423" s="3">
        <v>34366</v>
      </c>
      <c r="B423" s="1">
        <v>65.756</v>
      </c>
      <c r="C423" s="4">
        <f t="shared" si="6"/>
        <v>2.0596315323844872E-2</v>
      </c>
    </row>
    <row r="424" spans="1:3">
      <c r="A424" s="3">
        <v>34394</v>
      </c>
      <c r="B424" s="1">
        <v>65.936999999999998</v>
      </c>
      <c r="C424" s="4">
        <f t="shared" si="6"/>
        <v>2.1313176685614943E-2</v>
      </c>
    </row>
    <row r="425" spans="1:3">
      <c r="A425" s="3">
        <v>34425</v>
      </c>
      <c r="B425" s="1">
        <v>66.015000000000001</v>
      </c>
      <c r="C425" s="4">
        <f t="shared" si="6"/>
        <v>1.980442741723687E-2</v>
      </c>
    </row>
    <row r="426" spans="1:3">
      <c r="A426" s="3">
        <v>34455</v>
      </c>
      <c r="B426" s="1">
        <v>66.111000000000004</v>
      </c>
      <c r="C426" s="4">
        <f t="shared" si="6"/>
        <v>1.8141776908505713E-2</v>
      </c>
    </row>
    <row r="427" spans="1:3">
      <c r="A427" s="3">
        <v>34486</v>
      </c>
      <c r="B427" s="1">
        <v>66.272000000000006</v>
      </c>
      <c r="C427" s="4">
        <f t="shared" si="6"/>
        <v>2.0275575398352785E-2</v>
      </c>
    </row>
    <row r="428" spans="1:3">
      <c r="A428" s="3">
        <v>34516</v>
      </c>
      <c r="B428" s="1">
        <v>66.480999999999995</v>
      </c>
      <c r="C428" s="4">
        <f t="shared" si="6"/>
        <v>2.1857083570297586E-2</v>
      </c>
    </row>
    <row r="429" spans="1:3">
      <c r="A429" s="3">
        <v>34547</v>
      </c>
      <c r="B429" s="1">
        <v>66.634</v>
      </c>
      <c r="C429" s="4">
        <f t="shared" si="6"/>
        <v>2.2464324075494924E-2</v>
      </c>
    </row>
    <row r="430" spans="1:3">
      <c r="A430" s="3">
        <v>34578</v>
      </c>
      <c r="B430" s="1">
        <v>66.707999999999998</v>
      </c>
      <c r="C430" s="4">
        <f t="shared" si="6"/>
        <v>2.2532879610043244E-2</v>
      </c>
    </row>
    <row r="431" spans="1:3">
      <c r="A431" s="3">
        <v>34608</v>
      </c>
      <c r="B431" s="1">
        <v>66.820999999999998</v>
      </c>
      <c r="C431" s="4">
        <f t="shared" si="6"/>
        <v>2.1056491908989505E-2</v>
      </c>
    </row>
    <row r="432" spans="1:3">
      <c r="A432" s="3">
        <v>34639</v>
      </c>
      <c r="B432" s="1">
        <v>66.947999999999993</v>
      </c>
      <c r="C432" s="4">
        <f t="shared" si="6"/>
        <v>2.1062424695349691E-2</v>
      </c>
    </row>
    <row r="433" spans="1:3">
      <c r="A433" s="3">
        <v>34669</v>
      </c>
      <c r="B433" s="1">
        <v>66.991</v>
      </c>
      <c r="C433" s="4">
        <f t="shared" si="6"/>
        <v>2.1484553688512209E-2</v>
      </c>
    </row>
    <row r="434" spans="1:3">
      <c r="A434" s="3">
        <v>34700</v>
      </c>
      <c r="B434" s="1">
        <v>67.126999999999995</v>
      </c>
      <c r="C434" s="4">
        <f t="shared" si="6"/>
        <v>2.3215047862935156E-2</v>
      </c>
    </row>
    <row r="435" spans="1:3">
      <c r="A435" s="3">
        <v>34731</v>
      </c>
      <c r="B435" s="1">
        <v>67.245999999999995</v>
      </c>
      <c r="C435" s="4">
        <f t="shared" si="6"/>
        <v>2.2659529168440828E-2</v>
      </c>
    </row>
    <row r="436" spans="1:3">
      <c r="A436" s="3">
        <v>34759</v>
      </c>
      <c r="B436" s="1">
        <v>67.37</v>
      </c>
      <c r="C436" s="4">
        <f t="shared" si="6"/>
        <v>2.1732866220786518E-2</v>
      </c>
    </row>
    <row r="437" spans="1:3">
      <c r="A437" s="3">
        <v>34790</v>
      </c>
      <c r="B437" s="1">
        <v>67.546999999999997</v>
      </c>
      <c r="C437" s="4">
        <f t="shared" si="6"/>
        <v>2.320684692872832E-2</v>
      </c>
    </row>
    <row r="438" spans="1:3">
      <c r="A438" s="3">
        <v>34820</v>
      </c>
      <c r="B438" s="1">
        <v>67.650999999999996</v>
      </c>
      <c r="C438" s="4">
        <f t="shared" si="6"/>
        <v>2.3294156796902055E-2</v>
      </c>
    </row>
    <row r="439" spans="1:3">
      <c r="A439" s="3">
        <v>34851</v>
      </c>
      <c r="B439" s="1">
        <v>67.716999999999999</v>
      </c>
      <c r="C439" s="4">
        <f t="shared" si="6"/>
        <v>2.1804080154514516E-2</v>
      </c>
    </row>
    <row r="440" spans="1:3">
      <c r="A440" s="3">
        <v>34881</v>
      </c>
      <c r="B440" s="1">
        <v>67.802000000000007</v>
      </c>
      <c r="C440" s="4">
        <f t="shared" si="6"/>
        <v>1.9870338893819506E-2</v>
      </c>
    </row>
    <row r="441" spans="1:3">
      <c r="A441" s="3">
        <v>34912</v>
      </c>
      <c r="B441" s="1">
        <v>67.947999999999993</v>
      </c>
      <c r="C441" s="4">
        <f t="shared" si="6"/>
        <v>1.9719662634690938E-2</v>
      </c>
    </row>
    <row r="442" spans="1:3">
      <c r="A442" s="3">
        <v>34943</v>
      </c>
      <c r="B442" s="1">
        <v>67.995000000000005</v>
      </c>
      <c r="C442" s="4">
        <f t="shared" si="6"/>
        <v>1.929303831624396E-2</v>
      </c>
    </row>
    <row r="443" spans="1:3">
      <c r="A443" s="3">
        <v>34973</v>
      </c>
      <c r="B443" s="1">
        <v>68.171000000000006</v>
      </c>
      <c r="C443" s="4">
        <f t="shared" si="6"/>
        <v>2.0203229523652944E-2</v>
      </c>
    </row>
    <row r="444" spans="1:3">
      <c r="A444" s="3">
        <v>35004</v>
      </c>
      <c r="B444" s="1">
        <v>68.168999999999997</v>
      </c>
      <c r="C444" s="4">
        <f t="shared" si="6"/>
        <v>1.8238035490231175E-2</v>
      </c>
    </row>
    <row r="445" spans="1:3">
      <c r="A445" s="3">
        <v>35034</v>
      </c>
      <c r="B445" s="1">
        <v>68.3</v>
      </c>
      <c r="C445" s="4">
        <f t="shared" si="6"/>
        <v>1.9539938200653806E-2</v>
      </c>
    </row>
    <row r="446" spans="1:3">
      <c r="A446" s="3">
        <v>35065</v>
      </c>
      <c r="B446" s="1">
        <v>68.451999999999998</v>
      </c>
      <c r="C446" s="4">
        <f t="shared" si="6"/>
        <v>1.9738704247173278E-2</v>
      </c>
    </row>
    <row r="447" spans="1:3">
      <c r="A447" s="3">
        <v>35096</v>
      </c>
      <c r="B447" s="1">
        <v>68.56</v>
      </c>
      <c r="C447" s="4">
        <f t="shared" si="6"/>
        <v>1.9540195699372598E-2</v>
      </c>
    </row>
    <row r="448" spans="1:3">
      <c r="A448" s="3">
        <v>35125</v>
      </c>
      <c r="B448" s="1">
        <v>68.766999999999996</v>
      </c>
      <c r="C448" s="4">
        <f t="shared" si="6"/>
        <v>2.0736232744544836E-2</v>
      </c>
    </row>
    <row r="449" spans="1:3">
      <c r="A449" s="3">
        <v>35156</v>
      </c>
      <c r="B449" s="1">
        <v>68.972999999999999</v>
      </c>
      <c r="C449" s="4">
        <f t="shared" si="6"/>
        <v>2.1111226257272797E-2</v>
      </c>
    </row>
    <row r="450" spans="1:3">
      <c r="A450" s="3">
        <v>35186</v>
      </c>
      <c r="B450" s="1">
        <v>69.091999999999999</v>
      </c>
      <c r="C450" s="4">
        <f t="shared" si="6"/>
        <v>2.1300498144890767E-2</v>
      </c>
    </row>
    <row r="451" spans="1:3">
      <c r="A451" s="3">
        <v>35217</v>
      </c>
      <c r="B451" s="1">
        <v>69.090999999999994</v>
      </c>
      <c r="C451" s="4">
        <f t="shared" si="6"/>
        <v>2.0290325915205853E-2</v>
      </c>
    </row>
    <row r="452" spans="1:3">
      <c r="A452" s="3">
        <v>35247</v>
      </c>
      <c r="B452" s="1">
        <v>69.236999999999995</v>
      </c>
      <c r="C452" s="4">
        <f t="shared" si="6"/>
        <v>2.1164567416890101E-2</v>
      </c>
    </row>
    <row r="453" spans="1:3">
      <c r="A453" s="3">
        <v>35278</v>
      </c>
      <c r="B453" s="1">
        <v>69.302999999999997</v>
      </c>
      <c r="C453" s="4">
        <f t="shared" si="6"/>
        <v>1.9941720138929808E-2</v>
      </c>
    </row>
    <row r="454" spans="1:3">
      <c r="A454" s="3">
        <v>35309</v>
      </c>
      <c r="B454" s="1">
        <v>69.498999999999995</v>
      </c>
      <c r="C454" s="4">
        <f t="shared" si="6"/>
        <v>2.2119273475990742E-2</v>
      </c>
    </row>
    <row r="455" spans="1:3">
      <c r="A455" s="3">
        <v>35339</v>
      </c>
      <c r="B455" s="1">
        <v>69.709000000000003</v>
      </c>
      <c r="C455" s="4">
        <f t="shared" si="6"/>
        <v>2.2560912998195626E-2</v>
      </c>
    </row>
    <row r="456" spans="1:3">
      <c r="A456" s="3">
        <v>35370</v>
      </c>
      <c r="B456" s="1">
        <v>69.832999999999998</v>
      </c>
      <c r="C456" s="4">
        <f t="shared" si="6"/>
        <v>2.4409922398744399E-2</v>
      </c>
    </row>
    <row r="457" spans="1:3">
      <c r="A457" s="3">
        <v>35400</v>
      </c>
      <c r="B457" s="1">
        <v>69.914000000000001</v>
      </c>
      <c r="C457" s="4">
        <f t="shared" si="6"/>
        <v>2.3631039531478937E-2</v>
      </c>
    </row>
    <row r="458" spans="1:3">
      <c r="A458" s="3">
        <v>35431</v>
      </c>
      <c r="B458" s="1">
        <v>70.004999999999995</v>
      </c>
      <c r="C458" s="4">
        <f t="shared" si="6"/>
        <v>2.2687430608309356E-2</v>
      </c>
    </row>
    <row r="459" spans="1:3">
      <c r="A459" s="3">
        <v>35462</v>
      </c>
      <c r="B459" s="1">
        <v>70.150999999999996</v>
      </c>
      <c r="C459" s="4">
        <f t="shared" si="6"/>
        <v>2.320595099183187E-2</v>
      </c>
    </row>
    <row r="460" spans="1:3">
      <c r="A460" s="3">
        <v>35490</v>
      </c>
      <c r="B460" s="1">
        <v>70.224999999999994</v>
      </c>
      <c r="C460" s="4">
        <f t="shared" si="6"/>
        <v>2.1202030043480091E-2</v>
      </c>
    </row>
    <row r="461" spans="1:3">
      <c r="A461" s="3">
        <v>35521</v>
      </c>
      <c r="B461" s="1">
        <v>70.293999999999997</v>
      </c>
      <c r="C461" s="4">
        <f t="shared" si="6"/>
        <v>1.9152421962217003E-2</v>
      </c>
    </row>
    <row r="462" spans="1:3">
      <c r="A462" s="3">
        <v>35551</v>
      </c>
      <c r="B462" s="1">
        <v>70.262</v>
      </c>
      <c r="C462" s="4">
        <f t="shared" ref="C462:C525" si="7">B462/B450-1</f>
        <v>1.6933943148266017E-2</v>
      </c>
    </row>
    <row r="463" spans="1:3">
      <c r="A463" s="3">
        <v>35582</v>
      </c>
      <c r="B463" s="1">
        <v>70.352000000000004</v>
      </c>
      <c r="C463" s="4">
        <f t="shared" si="7"/>
        <v>1.8251291774616263E-2</v>
      </c>
    </row>
    <row r="464" spans="1:3">
      <c r="A464" s="3">
        <v>35612</v>
      </c>
      <c r="B464" s="1">
        <v>70.394000000000005</v>
      </c>
      <c r="C464" s="4">
        <f t="shared" si="7"/>
        <v>1.6710718257579193E-2</v>
      </c>
    </row>
    <row r="465" spans="1:3">
      <c r="A465" s="3">
        <v>35643</v>
      </c>
      <c r="B465" s="1">
        <v>70.45</v>
      </c>
      <c r="C465" s="4">
        <f t="shared" si="7"/>
        <v>1.6550510078928937E-2</v>
      </c>
    </row>
    <row r="466" spans="1:3">
      <c r="A466" s="3">
        <v>35674</v>
      </c>
      <c r="B466" s="1">
        <v>70.62</v>
      </c>
      <c r="C466" s="4">
        <f t="shared" si="7"/>
        <v>1.6129728485302142E-2</v>
      </c>
    </row>
    <row r="467" spans="1:3">
      <c r="A467" s="3">
        <v>35704</v>
      </c>
      <c r="B467" s="1">
        <v>70.712000000000003</v>
      </c>
      <c r="C467" s="4">
        <f t="shared" si="7"/>
        <v>1.4388386004676512E-2</v>
      </c>
    </row>
    <row r="468" spans="1:3">
      <c r="A468" s="3">
        <v>35735</v>
      </c>
      <c r="B468" s="1">
        <v>70.715999999999994</v>
      </c>
      <c r="C468" s="4">
        <f t="shared" si="7"/>
        <v>1.2644451763492937E-2</v>
      </c>
    </row>
    <row r="469" spans="1:3">
      <c r="A469" s="3">
        <v>35765</v>
      </c>
      <c r="B469" s="1">
        <v>70.700999999999993</v>
      </c>
      <c r="C469" s="4">
        <f t="shared" si="7"/>
        <v>1.1256686786623504E-2</v>
      </c>
    </row>
    <row r="470" spans="1:3">
      <c r="A470" s="3">
        <v>35796</v>
      </c>
      <c r="B470" s="1">
        <v>70.736000000000004</v>
      </c>
      <c r="C470" s="4">
        <f t="shared" si="7"/>
        <v>1.0442111277765953E-2</v>
      </c>
    </row>
    <row r="471" spans="1:3">
      <c r="A471" s="3">
        <v>35827</v>
      </c>
      <c r="B471" s="1">
        <v>70.698999999999998</v>
      </c>
      <c r="C471" s="4">
        <f t="shared" si="7"/>
        <v>7.8117204316403566E-3</v>
      </c>
    </row>
    <row r="472" spans="1:3">
      <c r="A472" s="3">
        <v>35855</v>
      </c>
      <c r="B472" s="1">
        <v>70.709999999999994</v>
      </c>
      <c r="C472" s="4">
        <f t="shared" si="7"/>
        <v>6.9063723745104166E-3</v>
      </c>
    </row>
    <row r="473" spans="1:3">
      <c r="A473" s="3">
        <v>35886</v>
      </c>
      <c r="B473" s="1">
        <v>70.798000000000002</v>
      </c>
      <c r="C473" s="4">
        <f t="shared" si="7"/>
        <v>7.1698864767975046E-3</v>
      </c>
    </row>
    <row r="474" spans="1:3">
      <c r="A474" s="3">
        <v>35916</v>
      </c>
      <c r="B474" s="1">
        <v>70.894999999999996</v>
      </c>
      <c r="C474" s="4">
        <f t="shared" si="7"/>
        <v>9.0091372292275818E-3</v>
      </c>
    </row>
    <row r="475" spans="1:3">
      <c r="A475" s="3">
        <v>35947</v>
      </c>
      <c r="B475" s="1">
        <v>70.834999999999994</v>
      </c>
      <c r="C475" s="4">
        <f t="shared" si="7"/>
        <v>6.8654764612234853E-3</v>
      </c>
    </row>
    <row r="476" spans="1:3">
      <c r="A476" s="3">
        <v>35977</v>
      </c>
      <c r="B476" s="1">
        <v>71.010000000000005</v>
      </c>
      <c r="C476" s="4">
        <f t="shared" si="7"/>
        <v>8.7507458021991447E-3</v>
      </c>
    </row>
    <row r="477" spans="1:3">
      <c r="A477" s="3">
        <v>36008</v>
      </c>
      <c r="B477" s="1">
        <v>71.108000000000004</v>
      </c>
      <c r="C477" s="4">
        <f t="shared" si="7"/>
        <v>9.3399574166075361E-3</v>
      </c>
    </row>
    <row r="478" spans="1:3">
      <c r="A478" s="3">
        <v>36039</v>
      </c>
      <c r="B478" s="1">
        <v>71.066999999999993</v>
      </c>
      <c r="C478" s="4">
        <f t="shared" si="7"/>
        <v>6.3296516567543648E-3</v>
      </c>
    </row>
    <row r="479" spans="1:3">
      <c r="A479" s="3">
        <v>36069</v>
      </c>
      <c r="B479" s="1">
        <v>71.222999999999999</v>
      </c>
      <c r="C479" s="4">
        <f t="shared" si="7"/>
        <v>7.2264962099783947E-3</v>
      </c>
    </row>
    <row r="480" spans="1:3">
      <c r="A480" s="3">
        <v>36100</v>
      </c>
      <c r="B480" s="1">
        <v>71.225999999999999</v>
      </c>
      <c r="C480" s="4">
        <f t="shared" si="7"/>
        <v>7.2119463770576875E-3</v>
      </c>
    </row>
    <row r="481" spans="1:3">
      <c r="A481" s="3">
        <v>36130</v>
      </c>
      <c r="B481" s="1">
        <v>71.298000000000002</v>
      </c>
      <c r="C481" s="4">
        <f t="shared" si="7"/>
        <v>8.4440106929182246E-3</v>
      </c>
    </row>
    <row r="482" spans="1:3">
      <c r="A482" s="3">
        <v>36161</v>
      </c>
      <c r="B482" s="1">
        <v>71.397999999999996</v>
      </c>
      <c r="C482" s="4">
        <f t="shared" si="7"/>
        <v>9.3587423659804436E-3</v>
      </c>
    </row>
    <row r="483" spans="1:3">
      <c r="A483" s="3">
        <v>36192</v>
      </c>
      <c r="B483" s="1">
        <v>71.358000000000004</v>
      </c>
      <c r="C483" s="4">
        <f t="shared" si="7"/>
        <v>9.3212068063197595E-3</v>
      </c>
    </row>
    <row r="484" spans="1:3">
      <c r="A484" s="3">
        <v>36220</v>
      </c>
      <c r="B484" s="1">
        <v>71.412000000000006</v>
      </c>
      <c r="C484" s="4">
        <f t="shared" si="7"/>
        <v>9.9278744166315658E-3</v>
      </c>
    </row>
    <row r="485" spans="1:3">
      <c r="A485" s="3">
        <v>36251</v>
      </c>
      <c r="B485" s="1">
        <v>71.757000000000005</v>
      </c>
      <c r="C485" s="4">
        <f t="shared" si="7"/>
        <v>1.3545580383626632E-2</v>
      </c>
    </row>
    <row r="486" spans="1:3">
      <c r="A486" s="3">
        <v>36281</v>
      </c>
      <c r="B486" s="1">
        <v>71.804000000000002</v>
      </c>
      <c r="C486" s="4">
        <f t="shared" si="7"/>
        <v>1.2821778686790353E-2</v>
      </c>
    </row>
    <row r="487" spans="1:3">
      <c r="A487" s="3">
        <v>36312</v>
      </c>
      <c r="B487" s="1">
        <v>71.825999999999993</v>
      </c>
      <c r="C487" s="4">
        <f t="shared" si="7"/>
        <v>1.3990259052728105E-2</v>
      </c>
    </row>
    <row r="488" spans="1:3">
      <c r="A488" s="3">
        <v>36342</v>
      </c>
      <c r="B488" s="1">
        <v>72.016999999999996</v>
      </c>
      <c r="C488" s="4">
        <f t="shared" si="7"/>
        <v>1.4181101253344375E-2</v>
      </c>
    </row>
    <row r="489" spans="1:3">
      <c r="A489" s="3">
        <v>36373</v>
      </c>
      <c r="B489" s="1">
        <v>72.147999999999996</v>
      </c>
      <c r="C489" s="4">
        <f t="shared" si="7"/>
        <v>1.4625639871744367E-2</v>
      </c>
    </row>
    <row r="490" spans="1:3">
      <c r="A490" s="3">
        <v>36404</v>
      </c>
      <c r="B490" s="1">
        <v>72.406999999999996</v>
      </c>
      <c r="C490" s="4">
        <f t="shared" si="7"/>
        <v>1.8855446269013809E-2</v>
      </c>
    </row>
    <row r="491" spans="1:3">
      <c r="A491" s="3">
        <v>36434</v>
      </c>
      <c r="B491" s="1">
        <v>72.528999999999996</v>
      </c>
      <c r="C491" s="4">
        <f t="shared" si="7"/>
        <v>1.8336773233365689E-2</v>
      </c>
    </row>
    <row r="492" spans="1:3">
      <c r="A492" s="3">
        <v>36465</v>
      </c>
      <c r="B492" s="1">
        <v>72.593999999999994</v>
      </c>
      <c r="C492" s="4">
        <f t="shared" si="7"/>
        <v>1.9206469547637051E-2</v>
      </c>
    </row>
    <row r="493" spans="1:3">
      <c r="A493" s="3">
        <v>36495</v>
      </c>
      <c r="B493" s="1">
        <v>72.763000000000005</v>
      </c>
      <c r="C493" s="4">
        <f t="shared" si="7"/>
        <v>2.0547560941400977E-2</v>
      </c>
    </row>
    <row r="494" spans="1:3">
      <c r="A494" s="3">
        <v>36526</v>
      </c>
      <c r="B494" s="1">
        <v>72.960999999999999</v>
      </c>
      <c r="C494" s="4">
        <f t="shared" si="7"/>
        <v>2.1891369506148672E-2</v>
      </c>
    </row>
    <row r="495" spans="1:3">
      <c r="A495" s="3">
        <v>36557</v>
      </c>
      <c r="B495" s="1">
        <v>73.191000000000003</v>
      </c>
      <c r="C495" s="4">
        <f t="shared" si="7"/>
        <v>2.5687379130580945E-2</v>
      </c>
    </row>
    <row r="496" spans="1:3">
      <c r="A496" s="3">
        <v>36586</v>
      </c>
      <c r="B496" s="1">
        <v>73.504999999999995</v>
      </c>
      <c r="C496" s="4">
        <f t="shared" si="7"/>
        <v>2.930879964151667E-2</v>
      </c>
    </row>
    <row r="497" spans="1:3">
      <c r="A497" s="3">
        <v>36617</v>
      </c>
      <c r="B497" s="1">
        <v>73.444000000000003</v>
      </c>
      <c r="C497" s="4">
        <f t="shared" si="7"/>
        <v>2.3509901473026895E-2</v>
      </c>
    </row>
    <row r="498" spans="1:3">
      <c r="A498" s="3">
        <v>36647</v>
      </c>
      <c r="B498" s="1">
        <v>73.504999999999995</v>
      </c>
      <c r="C498" s="4">
        <f t="shared" si="7"/>
        <v>2.3689488050804952E-2</v>
      </c>
    </row>
    <row r="499" spans="1:3">
      <c r="A499" s="3">
        <v>36678</v>
      </c>
      <c r="B499" s="1">
        <v>73.754000000000005</v>
      </c>
      <c r="C499" s="4">
        <f t="shared" si="7"/>
        <v>2.6842647509258688E-2</v>
      </c>
    </row>
    <row r="500" spans="1:3">
      <c r="A500" s="3">
        <v>36708</v>
      </c>
      <c r="B500" s="1">
        <v>73.938999999999993</v>
      </c>
      <c r="C500" s="4">
        <f t="shared" si="7"/>
        <v>2.6688143077328919E-2</v>
      </c>
    </row>
    <row r="501" spans="1:3">
      <c r="A501" s="3">
        <v>36739</v>
      </c>
      <c r="B501" s="1">
        <v>73.933999999999997</v>
      </c>
      <c r="C501" s="4">
        <f t="shared" si="7"/>
        <v>2.4754670954149738E-2</v>
      </c>
    </row>
    <row r="502" spans="1:3">
      <c r="A502" s="3">
        <v>36770</v>
      </c>
      <c r="B502" s="1">
        <v>74.251999999999995</v>
      </c>
      <c r="C502" s="4">
        <f t="shared" si="7"/>
        <v>2.5480961785462775E-2</v>
      </c>
    </row>
    <row r="503" spans="1:3">
      <c r="A503" s="3">
        <v>36800</v>
      </c>
      <c r="B503" s="1">
        <v>74.352999999999994</v>
      </c>
      <c r="C503" s="4">
        <f t="shared" si="7"/>
        <v>2.5148561265149194E-2</v>
      </c>
    </row>
    <row r="504" spans="1:3">
      <c r="A504" s="3">
        <v>36831</v>
      </c>
      <c r="B504" s="1">
        <v>74.456999999999994</v>
      </c>
      <c r="C504" s="4">
        <f t="shared" si="7"/>
        <v>2.5663277956855968E-2</v>
      </c>
    </row>
    <row r="505" spans="1:3">
      <c r="A505" s="3">
        <v>36861</v>
      </c>
      <c r="B505" s="1">
        <v>74.570999999999998</v>
      </c>
      <c r="C505" s="4">
        <f t="shared" si="7"/>
        <v>2.4847793521432404E-2</v>
      </c>
    </row>
    <row r="506" spans="1:3">
      <c r="A506" s="3">
        <v>36892</v>
      </c>
      <c r="B506" s="1">
        <v>74.932000000000002</v>
      </c>
      <c r="C506" s="4">
        <f t="shared" si="7"/>
        <v>2.7014432367977514E-2</v>
      </c>
    </row>
    <row r="507" spans="1:3">
      <c r="A507" s="3">
        <v>36923</v>
      </c>
      <c r="B507" s="1">
        <v>75.048000000000002</v>
      </c>
      <c r="C507" s="4">
        <f t="shared" si="7"/>
        <v>2.5371971963765949E-2</v>
      </c>
    </row>
    <row r="508" spans="1:3">
      <c r="A508" s="3">
        <v>36951</v>
      </c>
      <c r="B508" s="1">
        <v>75.055000000000007</v>
      </c>
      <c r="C508" s="4">
        <f t="shared" si="7"/>
        <v>2.1087000884293827E-2</v>
      </c>
    </row>
    <row r="509" spans="1:3">
      <c r="A509" s="3">
        <v>36982</v>
      </c>
      <c r="B509" s="1">
        <v>75.186999999999998</v>
      </c>
      <c r="C509" s="4">
        <f t="shared" si="7"/>
        <v>2.3732367518108921E-2</v>
      </c>
    </row>
    <row r="510" spans="1:3">
      <c r="A510" s="3">
        <v>37012</v>
      </c>
      <c r="B510" s="1">
        <v>75.385000000000005</v>
      </c>
      <c r="C510" s="4">
        <f t="shared" si="7"/>
        <v>2.5576491395143286E-2</v>
      </c>
    </row>
    <row r="511" spans="1:3">
      <c r="A511" s="3">
        <v>37043</v>
      </c>
      <c r="B511" s="1">
        <v>75.518000000000001</v>
      </c>
      <c r="C511" s="4">
        <f t="shared" si="7"/>
        <v>2.3917346855763633E-2</v>
      </c>
    </row>
    <row r="512" spans="1:3">
      <c r="A512" s="3">
        <v>37073</v>
      </c>
      <c r="B512" s="1">
        <v>75.492999999999995</v>
      </c>
      <c r="C512" s="4">
        <f t="shared" si="7"/>
        <v>2.1017325092305805E-2</v>
      </c>
    </row>
    <row r="513" spans="1:3">
      <c r="A513" s="3">
        <v>37104</v>
      </c>
      <c r="B513" s="1">
        <v>75.483999999999995</v>
      </c>
      <c r="C513" s="4">
        <f t="shared" si="7"/>
        <v>2.0964644142072553E-2</v>
      </c>
    </row>
    <row r="514" spans="1:3">
      <c r="A514" s="3">
        <v>37135</v>
      </c>
      <c r="B514" s="1">
        <v>75.227000000000004</v>
      </c>
      <c r="C514" s="4">
        <f t="shared" si="7"/>
        <v>1.3130959435436296E-2</v>
      </c>
    </row>
    <row r="515" spans="1:3">
      <c r="A515" s="3">
        <v>37165</v>
      </c>
      <c r="B515" s="1">
        <v>75.492000000000004</v>
      </c>
      <c r="C515" s="4">
        <f t="shared" si="7"/>
        <v>1.5318816994607021E-2</v>
      </c>
    </row>
    <row r="516" spans="1:3">
      <c r="A516" s="3">
        <v>37196</v>
      </c>
      <c r="B516" s="1">
        <v>75.441000000000003</v>
      </c>
      <c r="C516" s="4">
        <f t="shared" si="7"/>
        <v>1.3215681534308521E-2</v>
      </c>
    </row>
    <row r="517" spans="1:3">
      <c r="A517" s="3">
        <v>37226</v>
      </c>
      <c r="B517" s="1">
        <v>75.363</v>
      </c>
      <c r="C517" s="4">
        <f t="shared" si="7"/>
        <v>1.0620750693969505E-2</v>
      </c>
    </row>
    <row r="518" spans="1:3">
      <c r="A518" s="3">
        <v>37257</v>
      </c>
      <c r="B518" s="1">
        <v>75.430999999999997</v>
      </c>
      <c r="C518" s="4">
        <f t="shared" si="7"/>
        <v>6.6593711631879327E-3</v>
      </c>
    </row>
    <row r="519" spans="1:3">
      <c r="A519" s="3">
        <v>37288</v>
      </c>
      <c r="B519" s="1">
        <v>75.558000000000007</v>
      </c>
      <c r="C519" s="4">
        <f t="shared" si="7"/>
        <v>6.7956507834985302E-3</v>
      </c>
    </row>
    <row r="520" spans="1:3">
      <c r="A520" s="3">
        <v>37316</v>
      </c>
      <c r="B520" s="1">
        <v>75.763000000000005</v>
      </c>
      <c r="C520" s="4">
        <f t="shared" si="7"/>
        <v>9.4330824062354157E-3</v>
      </c>
    </row>
    <row r="521" spans="1:3">
      <c r="A521" s="3">
        <v>37347</v>
      </c>
      <c r="B521" s="1">
        <v>76.08</v>
      </c>
      <c r="C521" s="4">
        <f t="shared" si="7"/>
        <v>1.1877053213986466E-2</v>
      </c>
    </row>
    <row r="522" spans="1:3">
      <c r="A522" s="3">
        <v>37377</v>
      </c>
      <c r="B522" s="1">
        <v>76.13</v>
      </c>
      <c r="C522" s="4">
        <f t="shared" si="7"/>
        <v>9.8826026397822453E-3</v>
      </c>
    </row>
    <row r="523" spans="1:3">
      <c r="A523" s="3">
        <v>37408</v>
      </c>
      <c r="B523" s="1">
        <v>76.224999999999994</v>
      </c>
      <c r="C523" s="4">
        <f t="shared" si="7"/>
        <v>9.3620064090680355E-3</v>
      </c>
    </row>
    <row r="524" spans="1:3">
      <c r="A524" s="3">
        <v>37438</v>
      </c>
      <c r="B524" s="1">
        <v>76.393000000000001</v>
      </c>
      <c r="C524" s="4">
        <f t="shared" si="7"/>
        <v>1.1921635118487872E-2</v>
      </c>
    </row>
    <row r="525" spans="1:3">
      <c r="A525" s="3">
        <v>37469</v>
      </c>
      <c r="B525" s="1">
        <v>76.543000000000006</v>
      </c>
      <c r="C525" s="4">
        <f t="shared" si="7"/>
        <v>1.402946319749887E-2</v>
      </c>
    </row>
    <row r="526" spans="1:3">
      <c r="A526" s="3">
        <v>37500</v>
      </c>
      <c r="B526" s="1">
        <v>76.680999999999997</v>
      </c>
      <c r="C526" s="4">
        <f t="shared" ref="C526:C589" si="8">B526/B514-1</f>
        <v>1.9328166748640685E-2</v>
      </c>
    </row>
    <row r="527" spans="1:3">
      <c r="A527" s="3">
        <v>37530</v>
      </c>
      <c r="B527" s="1">
        <v>76.820999999999998</v>
      </c>
      <c r="C527" s="4">
        <f t="shared" si="8"/>
        <v>1.7604514385630265E-2</v>
      </c>
    </row>
    <row r="528" spans="1:3">
      <c r="A528" s="3">
        <v>37561</v>
      </c>
      <c r="B528" s="1">
        <v>76.897000000000006</v>
      </c>
      <c r="C528" s="4">
        <f t="shared" si="8"/>
        <v>1.9299850214074654E-2</v>
      </c>
    </row>
    <row r="529" spans="1:3">
      <c r="A529" s="3">
        <v>37591</v>
      </c>
      <c r="B529" s="1">
        <v>76.971000000000004</v>
      </c>
      <c r="C529" s="4">
        <f t="shared" si="8"/>
        <v>2.1336730225707701E-2</v>
      </c>
    </row>
    <row r="530" spans="1:3">
      <c r="A530" s="3">
        <v>37622</v>
      </c>
      <c r="B530" s="1">
        <v>77.200999999999993</v>
      </c>
      <c r="C530" s="4">
        <f t="shared" si="8"/>
        <v>2.3465153584070197E-2</v>
      </c>
    </row>
    <row r="531" spans="1:3">
      <c r="A531" s="3">
        <v>37653</v>
      </c>
      <c r="B531" s="1">
        <v>77.525999999999996</v>
      </c>
      <c r="C531" s="4">
        <f t="shared" si="8"/>
        <v>2.6046216151830226E-2</v>
      </c>
    </row>
    <row r="532" spans="1:3">
      <c r="A532" s="3">
        <v>37681</v>
      </c>
      <c r="B532" s="1">
        <v>77.724999999999994</v>
      </c>
      <c r="C532" s="4">
        <f t="shared" si="8"/>
        <v>2.5896545807320148E-2</v>
      </c>
    </row>
    <row r="533" spans="1:3">
      <c r="A533" s="3">
        <v>37712</v>
      </c>
      <c r="B533" s="1">
        <v>77.593000000000004</v>
      </c>
      <c r="C533" s="4">
        <f t="shared" si="8"/>
        <v>1.9886961093585676E-2</v>
      </c>
    </row>
    <row r="534" spans="1:3">
      <c r="A534" s="3">
        <v>37742</v>
      </c>
      <c r="B534" s="1">
        <v>77.504000000000005</v>
      </c>
      <c r="C534" s="4">
        <f t="shared" si="8"/>
        <v>1.8048075660055396E-2</v>
      </c>
    </row>
    <row r="535" spans="1:3">
      <c r="A535" s="3">
        <v>37773</v>
      </c>
      <c r="B535" s="1">
        <v>77.587999999999994</v>
      </c>
      <c r="C535" s="4">
        <f t="shared" si="8"/>
        <v>1.788127254837657E-2</v>
      </c>
    </row>
    <row r="536" spans="1:3">
      <c r="A536" s="3">
        <v>37803</v>
      </c>
      <c r="B536" s="1">
        <v>77.816000000000003</v>
      </c>
      <c r="C536" s="4">
        <f t="shared" si="8"/>
        <v>1.8627361145654664E-2</v>
      </c>
    </row>
    <row r="537" spans="1:3">
      <c r="A537" s="3">
        <v>37834</v>
      </c>
      <c r="B537" s="1">
        <v>78.078999999999994</v>
      </c>
      <c r="C537" s="4">
        <f t="shared" si="8"/>
        <v>2.0067151797029004E-2</v>
      </c>
    </row>
    <row r="538" spans="1:3">
      <c r="A538" s="3">
        <v>37865</v>
      </c>
      <c r="B538" s="1">
        <v>78.322999999999993</v>
      </c>
      <c r="C538" s="4">
        <f t="shared" si="8"/>
        <v>2.1413387931821459E-2</v>
      </c>
    </row>
    <row r="539" spans="1:3">
      <c r="A539" s="3">
        <v>37895</v>
      </c>
      <c r="B539" s="1">
        <v>78.332999999999998</v>
      </c>
      <c r="C539" s="4">
        <f t="shared" si="8"/>
        <v>1.9682118170812668E-2</v>
      </c>
    </row>
    <row r="540" spans="1:3">
      <c r="A540" s="3">
        <v>37926</v>
      </c>
      <c r="B540" s="1">
        <v>78.432000000000002</v>
      </c>
      <c r="C540" s="4">
        <f t="shared" si="8"/>
        <v>1.996176703902619E-2</v>
      </c>
    </row>
    <row r="541" spans="1:3">
      <c r="A541" s="3">
        <v>37956</v>
      </c>
      <c r="B541" s="1">
        <v>78.605000000000004</v>
      </c>
      <c r="C541" s="4">
        <f t="shared" si="8"/>
        <v>2.1228774473502909E-2</v>
      </c>
    </row>
    <row r="542" spans="1:3">
      <c r="A542" s="3">
        <v>37987</v>
      </c>
      <c r="B542" s="1">
        <v>78.909000000000006</v>
      </c>
      <c r="C542" s="4">
        <f t="shared" si="8"/>
        <v>2.2124065750443789E-2</v>
      </c>
    </row>
    <row r="543" spans="1:3">
      <c r="A543" s="3">
        <v>38018</v>
      </c>
      <c r="B543" s="1">
        <v>79.076999999999998</v>
      </c>
      <c r="C543" s="4">
        <f t="shared" si="8"/>
        <v>2.000619147124838E-2</v>
      </c>
    </row>
    <row r="544" spans="1:3">
      <c r="A544" s="3">
        <v>38047</v>
      </c>
      <c r="B544" s="1">
        <v>79.198999999999998</v>
      </c>
      <c r="C544" s="4">
        <f t="shared" si="8"/>
        <v>1.8964297201672586E-2</v>
      </c>
    </row>
    <row r="545" spans="1:3">
      <c r="A545" s="3">
        <v>38078</v>
      </c>
      <c r="B545" s="1">
        <v>79.346000000000004</v>
      </c>
      <c r="C545" s="4">
        <f t="shared" si="8"/>
        <v>2.2592244145734686E-2</v>
      </c>
    </row>
    <row r="546" spans="1:3">
      <c r="A546" s="3">
        <v>38108</v>
      </c>
      <c r="B546" s="1">
        <v>79.603999999999999</v>
      </c>
      <c r="C546" s="4">
        <f t="shared" si="8"/>
        <v>2.7095375722543169E-2</v>
      </c>
    </row>
    <row r="547" spans="1:3">
      <c r="A547" s="3">
        <v>38139</v>
      </c>
      <c r="B547" s="1">
        <v>79.831000000000003</v>
      </c>
      <c r="C547" s="4">
        <f t="shared" si="8"/>
        <v>2.890910965613247E-2</v>
      </c>
    </row>
    <row r="548" spans="1:3">
      <c r="A548" s="3">
        <v>38169</v>
      </c>
      <c r="B548" s="1">
        <v>79.905000000000001</v>
      </c>
      <c r="C548" s="4">
        <f t="shared" si="8"/>
        <v>2.684537884239746E-2</v>
      </c>
    </row>
    <row r="549" spans="1:3">
      <c r="A549" s="3">
        <v>38200</v>
      </c>
      <c r="B549" s="1">
        <v>79.945999999999998</v>
      </c>
      <c r="C549" s="4">
        <f t="shared" si="8"/>
        <v>2.3911679196711111E-2</v>
      </c>
    </row>
    <row r="550" spans="1:3">
      <c r="A550" s="3">
        <v>38231</v>
      </c>
      <c r="B550" s="1">
        <v>80.103999999999999</v>
      </c>
      <c r="C550" s="4">
        <f t="shared" si="8"/>
        <v>2.2739169847937557E-2</v>
      </c>
    </row>
    <row r="551" spans="1:3">
      <c r="A551" s="3">
        <v>38261</v>
      </c>
      <c r="B551" s="1">
        <v>80.447999999999993</v>
      </c>
      <c r="C551" s="4">
        <f t="shared" si="8"/>
        <v>2.700011489410592E-2</v>
      </c>
    </row>
    <row r="552" spans="1:3">
      <c r="A552" s="3">
        <v>38292</v>
      </c>
      <c r="B552" s="1">
        <v>80.757999999999996</v>
      </c>
      <c r="C552" s="4">
        <f t="shared" si="8"/>
        <v>2.9656262749897966E-2</v>
      </c>
    </row>
    <row r="553" spans="1:3">
      <c r="A553" s="3">
        <v>38322</v>
      </c>
      <c r="B553" s="1">
        <v>80.801000000000002</v>
      </c>
      <c r="C553" s="4">
        <f t="shared" si="8"/>
        <v>2.7937154125055708E-2</v>
      </c>
    </row>
    <row r="554" spans="1:3">
      <c r="A554" s="3">
        <v>38353</v>
      </c>
      <c r="B554" s="1">
        <v>80.906999999999996</v>
      </c>
      <c r="C554" s="4">
        <f t="shared" si="8"/>
        <v>2.5320305668554699E-2</v>
      </c>
    </row>
    <row r="555" spans="1:3">
      <c r="A555" s="3">
        <v>38384</v>
      </c>
      <c r="B555" s="1">
        <v>81.132000000000005</v>
      </c>
      <c r="C555" s="4">
        <f t="shared" si="8"/>
        <v>2.5987328806100551E-2</v>
      </c>
    </row>
    <row r="556" spans="1:3">
      <c r="A556" s="3">
        <v>38412</v>
      </c>
      <c r="B556" s="1">
        <v>81.375</v>
      </c>
      <c r="C556" s="4">
        <f t="shared" si="8"/>
        <v>2.7475094382504839E-2</v>
      </c>
    </row>
    <row r="557" spans="1:3">
      <c r="A557" s="3">
        <v>38443</v>
      </c>
      <c r="B557" s="1">
        <v>81.602999999999994</v>
      </c>
      <c r="C557" s="4">
        <f t="shared" si="8"/>
        <v>2.8445038187180138E-2</v>
      </c>
    </row>
    <row r="558" spans="1:3">
      <c r="A558" s="3">
        <v>38473</v>
      </c>
      <c r="B558" s="1">
        <v>81.649000000000001</v>
      </c>
      <c r="C558" s="4">
        <f t="shared" si="8"/>
        <v>2.5689663835988252E-2</v>
      </c>
    </row>
    <row r="559" spans="1:3">
      <c r="A559" s="3">
        <v>38504</v>
      </c>
      <c r="B559" s="1">
        <v>81.7</v>
      </c>
      <c r="C559" s="4">
        <f t="shared" si="8"/>
        <v>2.3411957760769653E-2</v>
      </c>
    </row>
    <row r="560" spans="1:3">
      <c r="A560" s="3">
        <v>38534</v>
      </c>
      <c r="B560" s="1">
        <v>82.046000000000006</v>
      </c>
      <c r="C560" s="4">
        <f t="shared" si="8"/>
        <v>2.6794318252925331E-2</v>
      </c>
    </row>
    <row r="561" spans="1:3">
      <c r="A561" s="3">
        <v>38565</v>
      </c>
      <c r="B561" s="1">
        <v>82.376999999999995</v>
      </c>
      <c r="C561" s="4">
        <f t="shared" si="8"/>
        <v>3.0408025417156592E-2</v>
      </c>
    </row>
    <row r="562" spans="1:3">
      <c r="A562" s="3">
        <v>38596</v>
      </c>
      <c r="B562" s="1">
        <v>83.171999999999997</v>
      </c>
      <c r="C562" s="4">
        <f t="shared" si="8"/>
        <v>3.8300209727354373E-2</v>
      </c>
    </row>
    <row r="563" spans="1:3">
      <c r="A563" s="3">
        <v>38626</v>
      </c>
      <c r="B563" s="1">
        <v>83.305000000000007</v>
      </c>
      <c r="C563" s="4">
        <f t="shared" si="8"/>
        <v>3.5513623707239539E-2</v>
      </c>
    </row>
    <row r="564" spans="1:3">
      <c r="A564" s="3">
        <v>38657</v>
      </c>
      <c r="B564" s="1">
        <v>83.131</v>
      </c>
      <c r="C564" s="4">
        <f t="shared" si="8"/>
        <v>2.9384085787166558E-2</v>
      </c>
    </row>
    <row r="565" spans="1:3">
      <c r="A565" s="3">
        <v>38687</v>
      </c>
      <c r="B565" s="1">
        <v>83.131</v>
      </c>
      <c r="C565" s="4">
        <f t="shared" si="8"/>
        <v>2.8836276778752667E-2</v>
      </c>
    </row>
    <row r="566" spans="1:3">
      <c r="A566" s="3">
        <v>38718</v>
      </c>
      <c r="B566" s="1">
        <v>83.534000000000006</v>
      </c>
      <c r="C566" s="4">
        <f t="shared" si="8"/>
        <v>3.2469378422139039E-2</v>
      </c>
    </row>
    <row r="567" spans="1:3">
      <c r="A567" s="3">
        <v>38749</v>
      </c>
      <c r="B567" s="1">
        <v>83.584000000000003</v>
      </c>
      <c r="C567" s="4">
        <f t="shared" si="8"/>
        <v>3.0222353695212645E-2</v>
      </c>
    </row>
    <row r="568" spans="1:3">
      <c r="A568" s="3">
        <v>38777</v>
      </c>
      <c r="B568" s="1">
        <v>83.745999999999995</v>
      </c>
      <c r="C568" s="4">
        <f t="shared" si="8"/>
        <v>2.9136712749615823E-2</v>
      </c>
    </row>
    <row r="569" spans="1:3">
      <c r="A569" s="3">
        <v>38808</v>
      </c>
      <c r="B569" s="1">
        <v>84.135000000000005</v>
      </c>
      <c r="C569" s="4">
        <f t="shared" si="8"/>
        <v>3.102827101944805E-2</v>
      </c>
    </row>
    <row r="570" spans="1:3">
      <c r="A570" s="3">
        <v>38838</v>
      </c>
      <c r="B570" s="1">
        <v>84.361000000000004</v>
      </c>
      <c r="C570" s="4">
        <f t="shared" si="8"/>
        <v>3.3215348626437491E-2</v>
      </c>
    </row>
    <row r="571" spans="1:3">
      <c r="A571" s="3">
        <v>38869</v>
      </c>
      <c r="B571" s="1">
        <v>84.569000000000003</v>
      </c>
      <c r="C571" s="4">
        <f t="shared" si="8"/>
        <v>3.5116279069767442E-2</v>
      </c>
    </row>
    <row r="572" spans="1:3">
      <c r="A572" s="3">
        <v>38899</v>
      </c>
      <c r="B572" s="1">
        <v>84.858000000000004</v>
      </c>
      <c r="C572" s="4">
        <f t="shared" si="8"/>
        <v>3.4273456353752785E-2</v>
      </c>
    </row>
    <row r="573" spans="1:3">
      <c r="A573" s="3">
        <v>38930</v>
      </c>
      <c r="B573" s="1">
        <v>85.125</v>
      </c>
      <c r="C573" s="4">
        <f t="shared" si="8"/>
        <v>3.3358825885866361E-2</v>
      </c>
    </row>
    <row r="574" spans="1:3">
      <c r="A574" s="3">
        <v>38961</v>
      </c>
      <c r="B574" s="1">
        <v>84.902000000000001</v>
      </c>
      <c r="C574" s="4">
        <f t="shared" si="8"/>
        <v>2.0800269321406217E-2</v>
      </c>
    </row>
    <row r="575" spans="1:3">
      <c r="A575" s="3">
        <v>38991</v>
      </c>
      <c r="B575" s="1">
        <v>84.701999999999998</v>
      </c>
      <c r="C575" s="4">
        <f t="shared" si="8"/>
        <v>1.6769701698577499E-2</v>
      </c>
    </row>
    <row r="576" spans="1:3">
      <c r="A576" s="3">
        <v>39022</v>
      </c>
      <c r="B576" s="1">
        <v>84.730999999999995</v>
      </c>
      <c r="C576" s="4">
        <f t="shared" si="8"/>
        <v>1.9246731063020883E-2</v>
      </c>
    </row>
    <row r="577" spans="1:3">
      <c r="A577" s="3">
        <v>39052</v>
      </c>
      <c r="B577" s="1">
        <v>85.031999999999996</v>
      </c>
      <c r="C577" s="4">
        <f t="shared" si="8"/>
        <v>2.2867522344251823E-2</v>
      </c>
    </row>
    <row r="578" spans="1:3">
      <c r="A578" s="3">
        <v>39083</v>
      </c>
      <c r="B578" s="1">
        <v>85.316000000000003</v>
      </c>
      <c r="C578" s="4">
        <f t="shared" si="8"/>
        <v>2.133263102449301E-2</v>
      </c>
    </row>
    <row r="579" spans="1:3">
      <c r="A579" s="3">
        <v>39114</v>
      </c>
      <c r="B579" s="1">
        <v>85.581000000000003</v>
      </c>
      <c r="C579" s="4">
        <f t="shared" si="8"/>
        <v>2.389213246554367E-2</v>
      </c>
    </row>
    <row r="580" spans="1:3">
      <c r="A580" s="3">
        <v>39142</v>
      </c>
      <c r="B580" s="1">
        <v>85.894000000000005</v>
      </c>
      <c r="C580" s="4">
        <f t="shared" si="8"/>
        <v>2.5648986220237591E-2</v>
      </c>
    </row>
    <row r="581" spans="1:3">
      <c r="A581" s="3">
        <v>39173</v>
      </c>
      <c r="B581" s="1">
        <v>86.096000000000004</v>
      </c>
      <c r="C581" s="4">
        <f t="shared" si="8"/>
        <v>2.3307779164438047E-2</v>
      </c>
    </row>
    <row r="582" spans="1:3">
      <c r="A582" s="3">
        <v>39203</v>
      </c>
      <c r="B582" s="1">
        <v>86.346000000000004</v>
      </c>
      <c r="C582" s="4">
        <f t="shared" si="8"/>
        <v>2.352983013477794E-2</v>
      </c>
    </row>
    <row r="583" spans="1:3">
      <c r="A583" s="3">
        <v>39234</v>
      </c>
      <c r="B583" s="1">
        <v>86.528999999999996</v>
      </c>
      <c r="C583" s="4">
        <f t="shared" si="8"/>
        <v>2.3176341212501006E-2</v>
      </c>
    </row>
    <row r="584" spans="1:3">
      <c r="A584" s="3">
        <v>39264</v>
      </c>
      <c r="B584" s="1">
        <v>86.661000000000001</v>
      </c>
      <c r="C584" s="4">
        <f t="shared" si="8"/>
        <v>2.1247260128685497E-2</v>
      </c>
    </row>
    <row r="585" spans="1:3">
      <c r="A585" s="3">
        <v>39295</v>
      </c>
      <c r="B585" s="1">
        <v>86.72</v>
      </c>
      <c r="C585" s="4">
        <f t="shared" si="8"/>
        <v>1.8737151248164441E-2</v>
      </c>
    </row>
    <row r="586" spans="1:3">
      <c r="A586" s="3">
        <v>39326</v>
      </c>
      <c r="B586" s="1">
        <v>87.054000000000002</v>
      </c>
      <c r="C586" s="4">
        <f t="shared" si="8"/>
        <v>2.5346870509528552E-2</v>
      </c>
    </row>
    <row r="587" spans="1:3">
      <c r="A587" s="3">
        <v>39356</v>
      </c>
      <c r="B587" s="1">
        <v>87.317999999999998</v>
      </c>
      <c r="C587" s="4">
        <f t="shared" si="8"/>
        <v>3.0884748884323798E-2</v>
      </c>
    </row>
    <row r="588" spans="1:3">
      <c r="A588" s="3">
        <v>39387</v>
      </c>
      <c r="B588" s="1">
        <v>87.781000000000006</v>
      </c>
      <c r="C588" s="4">
        <f t="shared" si="8"/>
        <v>3.5996270550330056E-2</v>
      </c>
    </row>
    <row r="589" spans="1:3">
      <c r="A589" s="3">
        <v>39417</v>
      </c>
      <c r="B589" s="1">
        <v>87.983999999999995</v>
      </c>
      <c r="C589" s="4">
        <f t="shared" si="8"/>
        <v>3.4716342082980578E-2</v>
      </c>
    </row>
    <row r="590" spans="1:3">
      <c r="A590" s="3">
        <v>39448</v>
      </c>
      <c r="B590" s="1">
        <v>88.206000000000003</v>
      </c>
      <c r="C590" s="4">
        <f t="shared" ref="C590:C653" si="9">B590/B578-1</f>
        <v>3.3874068170097082E-2</v>
      </c>
    </row>
    <row r="591" spans="1:3">
      <c r="A591" s="3">
        <v>39479</v>
      </c>
      <c r="B591" s="1">
        <v>88.382000000000005</v>
      </c>
      <c r="C591" s="4">
        <f t="shared" si="9"/>
        <v>3.2729227281756534E-2</v>
      </c>
    </row>
    <row r="592" spans="1:3">
      <c r="A592" s="3">
        <v>39508</v>
      </c>
      <c r="B592" s="1">
        <v>88.635000000000005</v>
      </c>
      <c r="C592" s="4">
        <f t="shared" si="9"/>
        <v>3.1911425710759778E-2</v>
      </c>
    </row>
    <row r="593" spans="1:3">
      <c r="A593" s="3">
        <v>39539</v>
      </c>
      <c r="B593" s="1">
        <v>88.799000000000007</v>
      </c>
      <c r="C593" s="4">
        <f t="shared" si="9"/>
        <v>3.1395186768258698E-2</v>
      </c>
    </row>
    <row r="594" spans="1:3">
      <c r="A594" s="3">
        <v>39569</v>
      </c>
      <c r="B594" s="1">
        <v>89.18</v>
      </c>
      <c r="C594" s="4">
        <f t="shared" si="9"/>
        <v>3.2821439325504409E-2</v>
      </c>
    </row>
    <row r="595" spans="1:3">
      <c r="A595" s="3">
        <v>39600</v>
      </c>
      <c r="B595" s="1">
        <v>89.826999999999998</v>
      </c>
      <c r="C595" s="4">
        <f t="shared" si="9"/>
        <v>3.8114389395462744E-2</v>
      </c>
    </row>
    <row r="596" spans="1:3">
      <c r="A596" s="3">
        <v>39630</v>
      </c>
      <c r="B596" s="1">
        <v>90.245000000000005</v>
      </c>
      <c r="C596" s="4">
        <f t="shared" si="9"/>
        <v>4.1356550235976952E-2</v>
      </c>
    </row>
    <row r="597" spans="1:3">
      <c r="A597" s="3">
        <v>39661</v>
      </c>
      <c r="B597" s="1">
        <v>90.171999999999997</v>
      </c>
      <c r="C597" s="4">
        <f t="shared" si="9"/>
        <v>3.9806273062730657E-2</v>
      </c>
    </row>
    <row r="598" spans="1:3">
      <c r="A598" s="3">
        <v>39692</v>
      </c>
      <c r="B598" s="1">
        <v>90.247</v>
      </c>
      <c r="C598" s="4">
        <f t="shared" si="9"/>
        <v>3.6678383532060543E-2</v>
      </c>
    </row>
    <row r="599" spans="1:3">
      <c r="A599" s="3">
        <v>39722</v>
      </c>
      <c r="B599" s="1">
        <v>89.650999999999996</v>
      </c>
      <c r="C599" s="4">
        <f t="shared" si="9"/>
        <v>2.6718431480336147E-2</v>
      </c>
    </row>
    <row r="600" spans="1:3">
      <c r="A600" s="3">
        <v>39753</v>
      </c>
      <c r="B600" s="1">
        <v>88.593000000000004</v>
      </c>
      <c r="C600" s="4">
        <f t="shared" si="9"/>
        <v>9.2502933436620083E-3</v>
      </c>
    </row>
    <row r="601" spans="1:3">
      <c r="A601" s="3">
        <v>39783</v>
      </c>
      <c r="B601" s="1">
        <v>88.097999999999999</v>
      </c>
      <c r="C601" s="4">
        <f t="shared" si="9"/>
        <v>1.2956901254774777E-3</v>
      </c>
    </row>
    <row r="602" spans="1:3">
      <c r="A602" s="3">
        <v>39814</v>
      </c>
      <c r="B602" s="1">
        <v>88.108000000000004</v>
      </c>
      <c r="C602" s="4">
        <f t="shared" si="9"/>
        <v>-1.1110355304627673E-3</v>
      </c>
    </row>
    <row r="603" spans="1:3">
      <c r="A603" s="3">
        <v>39845</v>
      </c>
      <c r="B603" s="1">
        <v>88.266000000000005</v>
      </c>
      <c r="C603" s="4">
        <f t="shared" si="9"/>
        <v>-1.3124844425335125E-3</v>
      </c>
    </row>
    <row r="604" spans="1:3">
      <c r="A604" s="3">
        <v>39873</v>
      </c>
      <c r="B604" s="1">
        <v>88.168999999999997</v>
      </c>
      <c r="C604" s="4">
        <f t="shared" si="9"/>
        <v>-5.2575167823095681E-3</v>
      </c>
    </row>
    <row r="605" spans="1:3">
      <c r="A605" s="3">
        <v>39904</v>
      </c>
      <c r="B605" s="1">
        <v>88.295000000000002</v>
      </c>
      <c r="C605" s="4">
        <f t="shared" si="9"/>
        <v>-5.6757395916621212E-3</v>
      </c>
    </row>
    <row r="606" spans="1:3">
      <c r="A606" s="3">
        <v>39934</v>
      </c>
      <c r="B606" s="1">
        <v>88.387</v>
      </c>
      <c r="C606" s="4">
        <f t="shared" si="9"/>
        <v>-8.8921282798835044E-3</v>
      </c>
    </row>
    <row r="607" spans="1:3">
      <c r="A607" s="3">
        <v>39965</v>
      </c>
      <c r="B607" s="1">
        <v>88.912000000000006</v>
      </c>
      <c r="C607" s="4">
        <f t="shared" si="9"/>
        <v>-1.018624689681269E-2</v>
      </c>
    </row>
    <row r="608" spans="1:3">
      <c r="A608" s="3">
        <v>39995</v>
      </c>
      <c r="B608" s="1">
        <v>88.921999999999997</v>
      </c>
      <c r="C608" s="4">
        <f t="shared" si="9"/>
        <v>-1.4660091971854472E-2</v>
      </c>
    </row>
    <row r="609" spans="1:3">
      <c r="A609" s="3">
        <v>40026</v>
      </c>
      <c r="B609" s="1">
        <v>89.18</v>
      </c>
      <c r="C609" s="4">
        <f t="shared" si="9"/>
        <v>-1.1001197711041022E-2</v>
      </c>
    </row>
    <row r="610" spans="1:3">
      <c r="A610" s="3">
        <v>40057</v>
      </c>
      <c r="B610" s="1">
        <v>89.323999999999998</v>
      </c>
      <c r="C610" s="4">
        <f t="shared" si="9"/>
        <v>-1.0227486786264395E-2</v>
      </c>
    </row>
    <row r="611" spans="1:3">
      <c r="A611" s="3">
        <v>40087</v>
      </c>
      <c r="B611" s="1">
        <v>89.662999999999997</v>
      </c>
      <c r="C611" s="4">
        <f t="shared" si="9"/>
        <v>1.3385238313023962E-4</v>
      </c>
    </row>
    <row r="612" spans="1:3">
      <c r="A612" s="3">
        <v>40118</v>
      </c>
      <c r="B612" s="1">
        <v>89.887</v>
      </c>
      <c r="C612" s="4">
        <f t="shared" si="9"/>
        <v>1.4606120122357291E-2</v>
      </c>
    </row>
    <row r="613" spans="1:3">
      <c r="A613" s="3">
        <v>40148</v>
      </c>
      <c r="B613" s="1">
        <v>89.938999999999993</v>
      </c>
      <c r="C613" s="4">
        <f t="shared" si="9"/>
        <v>2.0897182682921178E-2</v>
      </c>
    </row>
    <row r="614" spans="1:3">
      <c r="A614" s="3">
        <v>40179</v>
      </c>
      <c r="B614" s="1">
        <v>90.135999999999996</v>
      </c>
      <c r="C614" s="4">
        <f t="shared" si="9"/>
        <v>2.301720615608116E-2</v>
      </c>
    </row>
    <row r="615" spans="1:3">
      <c r="A615" s="3">
        <v>40210</v>
      </c>
      <c r="B615" s="1">
        <v>90.134</v>
      </c>
      <c r="C615" s="4">
        <f t="shared" si="9"/>
        <v>2.1163301837627158E-2</v>
      </c>
    </row>
    <row r="616" spans="1:3">
      <c r="A616" s="3">
        <v>40238</v>
      </c>
      <c r="B616" s="1">
        <v>90.260999999999996</v>
      </c>
      <c r="C616" s="4">
        <f t="shared" si="9"/>
        <v>2.3727160339801934E-2</v>
      </c>
    </row>
    <row r="617" spans="1:3">
      <c r="A617" s="3">
        <v>40269</v>
      </c>
      <c r="B617" s="1">
        <v>90.31</v>
      </c>
      <c r="C617" s="4">
        <f t="shared" si="9"/>
        <v>2.2821224304887089E-2</v>
      </c>
    </row>
    <row r="618" spans="1:3">
      <c r="A618" s="3">
        <v>40299</v>
      </c>
      <c r="B618" s="1">
        <v>90.338999999999999</v>
      </c>
      <c r="C618" s="4">
        <f t="shared" si="9"/>
        <v>2.2084695713170399E-2</v>
      </c>
    </row>
    <row r="619" spans="1:3">
      <c r="A619" s="3">
        <v>40330</v>
      </c>
      <c r="B619" s="1">
        <v>90.301000000000002</v>
      </c>
      <c r="C619" s="4">
        <f t="shared" si="9"/>
        <v>1.5622188231059875E-2</v>
      </c>
    </row>
    <row r="620" spans="1:3">
      <c r="A620" s="3">
        <v>40360</v>
      </c>
      <c r="B620" s="1">
        <v>90.378</v>
      </c>
      <c r="C620" s="4">
        <f t="shared" si="9"/>
        <v>1.6373900721981194E-2</v>
      </c>
    </row>
    <row r="621" spans="1:3">
      <c r="A621" s="3">
        <v>40391</v>
      </c>
      <c r="B621" s="1">
        <v>90.501999999999995</v>
      </c>
      <c r="C621" s="4">
        <f t="shared" si="9"/>
        <v>1.4823951558645243E-2</v>
      </c>
    </row>
    <row r="622" spans="1:3">
      <c r="A622" s="3">
        <v>40422</v>
      </c>
      <c r="B622" s="1">
        <v>90.591999999999999</v>
      </c>
      <c r="C622" s="4">
        <f t="shared" si="9"/>
        <v>1.4195512964040979E-2</v>
      </c>
    </row>
    <row r="623" spans="1:3">
      <c r="A623" s="3">
        <v>40452</v>
      </c>
      <c r="B623" s="1">
        <v>90.881</v>
      </c>
      <c r="C623" s="4">
        <f t="shared" si="9"/>
        <v>1.3584198610352205E-2</v>
      </c>
    </row>
    <row r="624" spans="1:3">
      <c r="A624" s="3">
        <v>40483</v>
      </c>
      <c r="B624" s="1">
        <v>91.061999999999998</v>
      </c>
      <c r="C624" s="4">
        <f t="shared" si="9"/>
        <v>1.3071968137772894E-2</v>
      </c>
    </row>
    <row r="625" spans="1:3">
      <c r="A625" s="3">
        <v>40513</v>
      </c>
      <c r="B625" s="1">
        <v>91.268000000000001</v>
      </c>
      <c r="C625" s="4">
        <f t="shared" si="9"/>
        <v>1.477668197333748E-2</v>
      </c>
    </row>
    <row r="626" spans="1:3">
      <c r="A626" s="3">
        <v>40544</v>
      </c>
      <c r="B626" s="1">
        <v>91.542000000000002</v>
      </c>
      <c r="C626" s="4">
        <f t="shared" si="9"/>
        <v>1.5598650927487467E-2</v>
      </c>
    </row>
    <row r="627" spans="1:3">
      <c r="A627" s="3">
        <v>40575</v>
      </c>
      <c r="B627" s="1">
        <v>91.796999999999997</v>
      </c>
      <c r="C627" s="4">
        <f t="shared" si="9"/>
        <v>1.8450307320212023E-2</v>
      </c>
    </row>
    <row r="628" spans="1:3">
      <c r="A628" s="3">
        <v>40603</v>
      </c>
      <c r="B628" s="1">
        <v>92.165999999999997</v>
      </c>
      <c r="C628" s="4">
        <f t="shared" si="9"/>
        <v>2.1105460830258993E-2</v>
      </c>
    </row>
    <row r="629" spans="1:3">
      <c r="A629" s="3">
        <v>40634</v>
      </c>
      <c r="B629" s="1">
        <v>92.557000000000002</v>
      </c>
      <c r="C629" s="4">
        <f t="shared" si="9"/>
        <v>2.4880965563060631E-2</v>
      </c>
    </row>
    <row r="630" spans="1:3">
      <c r="A630" s="3">
        <v>40664</v>
      </c>
      <c r="B630" s="1">
        <v>92.837999999999994</v>
      </c>
      <c r="C630" s="4">
        <f t="shared" si="9"/>
        <v>2.7662471357885243E-2</v>
      </c>
    </row>
    <row r="631" spans="1:3">
      <c r="A631" s="3">
        <v>40695</v>
      </c>
      <c r="B631" s="1">
        <v>92.819000000000003</v>
      </c>
      <c r="C631" s="4">
        <f t="shared" si="9"/>
        <v>2.7884519551278464E-2</v>
      </c>
    </row>
    <row r="632" spans="1:3">
      <c r="A632" s="3">
        <v>40725</v>
      </c>
      <c r="B632" s="1">
        <v>92.977000000000004</v>
      </c>
      <c r="C632" s="4">
        <f t="shared" si="9"/>
        <v>2.8756998384562582E-2</v>
      </c>
    </row>
    <row r="633" spans="1:3">
      <c r="A633" s="3">
        <v>40756</v>
      </c>
      <c r="B633" s="1">
        <v>93.195999999999998</v>
      </c>
      <c r="C633" s="4">
        <f t="shared" si="9"/>
        <v>2.9767297960266115E-2</v>
      </c>
    </row>
    <row r="634" spans="1:3">
      <c r="A634" s="3">
        <v>40787</v>
      </c>
      <c r="B634" s="1">
        <v>93.326999999999998</v>
      </c>
      <c r="C634" s="4">
        <f t="shared" si="9"/>
        <v>3.0190303779583205E-2</v>
      </c>
    </row>
    <row r="635" spans="1:3">
      <c r="A635" s="3">
        <v>40817</v>
      </c>
      <c r="B635" s="1">
        <v>93.328999999999994</v>
      </c>
      <c r="C635" s="4">
        <f t="shared" si="9"/>
        <v>2.6936323323907052E-2</v>
      </c>
    </row>
    <row r="636" spans="1:3">
      <c r="A636" s="3">
        <v>40848</v>
      </c>
      <c r="B636" s="1">
        <v>93.52</v>
      </c>
      <c r="C636" s="4">
        <f t="shared" si="9"/>
        <v>2.6992598449408156E-2</v>
      </c>
    </row>
    <row r="637" spans="1:3">
      <c r="A637" s="3">
        <v>40878</v>
      </c>
      <c r="B637" s="1">
        <v>93.573999999999998</v>
      </c>
      <c r="C637" s="4">
        <f t="shared" si="9"/>
        <v>2.5266248849541872E-2</v>
      </c>
    </row>
    <row r="638" spans="1:3">
      <c r="A638" s="3">
        <v>40909</v>
      </c>
      <c r="B638" s="1">
        <v>93.894000000000005</v>
      </c>
      <c r="C638" s="4">
        <f t="shared" si="9"/>
        <v>2.569312446745764E-2</v>
      </c>
    </row>
    <row r="639" spans="1:3">
      <c r="A639" s="3">
        <v>40940</v>
      </c>
      <c r="B639" s="1">
        <v>94.103999999999999</v>
      </c>
      <c r="C639" s="4">
        <f t="shared" si="9"/>
        <v>2.5131540246413397E-2</v>
      </c>
    </row>
    <row r="640" spans="1:3">
      <c r="A640" s="3">
        <v>40969</v>
      </c>
      <c r="B640" s="1">
        <v>94.284000000000006</v>
      </c>
      <c r="C640" s="4">
        <f t="shared" si="9"/>
        <v>2.2980274721697835E-2</v>
      </c>
    </row>
    <row r="641" spans="1:3">
      <c r="A641" s="3">
        <v>41000</v>
      </c>
      <c r="B641" s="1">
        <v>94.408000000000001</v>
      </c>
      <c r="C641" s="4">
        <f t="shared" si="9"/>
        <v>1.9998487418563693E-2</v>
      </c>
    </row>
    <row r="642" spans="1:3">
      <c r="A642" s="3">
        <v>41030</v>
      </c>
      <c r="B642" s="1">
        <v>94.302000000000007</v>
      </c>
      <c r="C642" s="4">
        <f t="shared" si="9"/>
        <v>1.5769404769598871E-2</v>
      </c>
    </row>
    <row r="643" spans="1:3">
      <c r="A643" s="3">
        <v>41061</v>
      </c>
      <c r="B643" s="1">
        <v>94.254000000000005</v>
      </c>
      <c r="C643" s="4">
        <f t="shared" si="9"/>
        <v>1.5460196726963193E-2</v>
      </c>
    </row>
    <row r="644" spans="1:3">
      <c r="A644" s="3">
        <v>41091</v>
      </c>
      <c r="B644" s="1">
        <v>94.287999999999997</v>
      </c>
      <c r="C644" s="4">
        <f t="shared" si="9"/>
        <v>1.4100261354958565E-2</v>
      </c>
    </row>
    <row r="645" spans="1:3">
      <c r="A645" s="3">
        <v>41122</v>
      </c>
      <c r="B645" s="1">
        <v>94.605000000000004</v>
      </c>
      <c r="C645" s="4">
        <f t="shared" si="9"/>
        <v>1.5118674621228401E-2</v>
      </c>
    </row>
    <row r="646" spans="1:3">
      <c r="A646" s="3">
        <v>41153</v>
      </c>
      <c r="B646" s="1">
        <v>94.893000000000001</v>
      </c>
      <c r="C646" s="4">
        <f t="shared" si="9"/>
        <v>1.6779710051753494E-2</v>
      </c>
    </row>
    <row r="647" spans="1:3">
      <c r="A647" s="3">
        <v>41183</v>
      </c>
      <c r="B647" s="1">
        <v>95.174000000000007</v>
      </c>
      <c r="C647" s="4">
        <f t="shared" si="9"/>
        <v>1.9768774978838444E-2</v>
      </c>
    </row>
    <row r="648" spans="1:3">
      <c r="A648" s="3">
        <v>41214</v>
      </c>
      <c r="B648" s="1">
        <v>95.108999999999995</v>
      </c>
      <c r="C648" s="4">
        <f t="shared" si="9"/>
        <v>1.6991017964071764E-2</v>
      </c>
    </row>
    <row r="649" spans="1:3">
      <c r="A649" s="3">
        <v>41244</v>
      </c>
      <c r="B649" s="1">
        <v>95.093999999999994</v>
      </c>
      <c r="C649" s="4">
        <f t="shared" si="9"/>
        <v>1.6243828413875505E-2</v>
      </c>
    </row>
    <row r="650" spans="1:3">
      <c r="A650" s="3">
        <v>41275</v>
      </c>
      <c r="B650" s="1">
        <v>95.275000000000006</v>
      </c>
      <c r="C650" s="4">
        <f t="shared" si="9"/>
        <v>1.4708075063369241E-2</v>
      </c>
    </row>
    <row r="651" spans="1:3">
      <c r="A651" s="3">
        <v>41306</v>
      </c>
      <c r="B651" s="1">
        <v>95.614000000000004</v>
      </c>
      <c r="C651" s="4">
        <f t="shared" si="9"/>
        <v>1.6046076681118793E-2</v>
      </c>
    </row>
    <row r="652" spans="1:3">
      <c r="A652" s="3">
        <v>41334</v>
      </c>
      <c r="B652" s="1">
        <v>95.488</v>
      </c>
      <c r="C652" s="4">
        <f t="shared" si="9"/>
        <v>1.2769929150227011E-2</v>
      </c>
    </row>
    <row r="653" spans="1:3">
      <c r="A653" s="3">
        <v>41365</v>
      </c>
      <c r="B653" s="1">
        <v>95.391000000000005</v>
      </c>
      <c r="C653" s="4">
        <f t="shared" si="9"/>
        <v>1.0412253198881505E-2</v>
      </c>
    </row>
    <row r="654" spans="1:3">
      <c r="A654" s="3">
        <v>41395</v>
      </c>
      <c r="B654" s="1">
        <v>95.460999999999999</v>
      </c>
      <c r="C654" s="4">
        <f t="shared" ref="C654:C717" si="10">B654/B642-1</f>
        <v>1.2290301372187118E-2</v>
      </c>
    </row>
    <row r="655" spans="1:3">
      <c r="A655" s="3">
        <v>41426</v>
      </c>
      <c r="B655" s="1">
        <v>95.673000000000002</v>
      </c>
      <c r="C655" s="4">
        <f t="shared" si="10"/>
        <v>1.5055063976064709E-2</v>
      </c>
    </row>
    <row r="656" spans="1:3">
      <c r="A656" s="3">
        <v>41456</v>
      </c>
      <c r="B656" s="1">
        <v>95.792000000000002</v>
      </c>
      <c r="C656" s="4">
        <f t="shared" si="10"/>
        <v>1.5951128457492025E-2</v>
      </c>
    </row>
    <row r="657" spans="1:3">
      <c r="A657" s="3">
        <v>41487</v>
      </c>
      <c r="B657" s="1">
        <v>95.933999999999997</v>
      </c>
      <c r="C657" s="4">
        <f t="shared" si="10"/>
        <v>1.4047883304264985E-2</v>
      </c>
    </row>
    <row r="658" spans="1:3">
      <c r="A658" s="3">
        <v>41518</v>
      </c>
      <c r="B658" s="1">
        <v>95.975999999999999</v>
      </c>
      <c r="C658" s="4">
        <f t="shared" si="10"/>
        <v>1.1412854478201728E-2</v>
      </c>
    </row>
    <row r="659" spans="1:3">
      <c r="A659" s="3">
        <v>41548</v>
      </c>
      <c r="B659" s="1">
        <v>96.102999999999994</v>
      </c>
      <c r="C659" s="4">
        <f t="shared" si="10"/>
        <v>9.761069199571093E-3</v>
      </c>
    </row>
    <row r="660" spans="1:3">
      <c r="A660" s="3">
        <v>41579</v>
      </c>
      <c r="B660" s="1">
        <v>96.245999999999995</v>
      </c>
      <c r="C660" s="4">
        <f t="shared" si="10"/>
        <v>1.1954704602088029E-2</v>
      </c>
    </row>
    <row r="661" spans="1:3">
      <c r="A661" s="3">
        <v>41609</v>
      </c>
      <c r="B661" s="1">
        <v>96.414000000000001</v>
      </c>
      <c r="C661" s="4">
        <f t="shared" si="10"/>
        <v>1.3881001955959427E-2</v>
      </c>
    </row>
    <row r="662" spans="1:3">
      <c r="A662" s="3">
        <v>41640</v>
      </c>
      <c r="B662" s="1">
        <v>96.614000000000004</v>
      </c>
      <c r="C662" s="4">
        <f t="shared" si="10"/>
        <v>1.4054054054054133E-2</v>
      </c>
    </row>
    <row r="663" spans="1:3">
      <c r="A663" s="3">
        <v>41671</v>
      </c>
      <c r="B663" s="1">
        <v>96.66</v>
      </c>
      <c r="C663" s="4">
        <f t="shared" si="10"/>
        <v>1.0939820528374389E-2</v>
      </c>
    </row>
    <row r="664" spans="1:3">
      <c r="A664" s="3">
        <v>41699</v>
      </c>
      <c r="B664" s="1">
        <v>96.814999999999998</v>
      </c>
      <c r="C664" s="4">
        <f t="shared" si="10"/>
        <v>1.3897034182305701E-2</v>
      </c>
    </row>
    <row r="665" spans="1:3">
      <c r="A665" s="3">
        <v>41730</v>
      </c>
      <c r="B665" s="1">
        <v>96.986999999999995</v>
      </c>
      <c r="C665" s="4">
        <f t="shared" si="10"/>
        <v>1.6731138157687786E-2</v>
      </c>
    </row>
    <row r="666" spans="1:3">
      <c r="A666" s="3">
        <v>41760</v>
      </c>
      <c r="B666" s="1">
        <v>97.147000000000006</v>
      </c>
      <c r="C666" s="4">
        <f t="shared" si="10"/>
        <v>1.7661662878033946E-2</v>
      </c>
    </row>
    <row r="667" spans="1:3">
      <c r="A667" s="3">
        <v>41791</v>
      </c>
      <c r="B667" s="1">
        <v>97.253</v>
      </c>
      <c r="C667" s="4">
        <f t="shared" si="10"/>
        <v>1.6514586142380772E-2</v>
      </c>
    </row>
    <row r="668" spans="1:3">
      <c r="A668" s="3">
        <v>41821</v>
      </c>
      <c r="B668" s="1">
        <v>97.391000000000005</v>
      </c>
      <c r="C668" s="4">
        <f t="shared" si="10"/>
        <v>1.6692416903290486E-2</v>
      </c>
    </row>
    <row r="669" spans="1:3">
      <c r="A669" s="3">
        <v>41852</v>
      </c>
      <c r="B669" s="1">
        <v>97.379000000000005</v>
      </c>
      <c r="C669" s="4">
        <f t="shared" si="10"/>
        <v>1.5062438759980923E-2</v>
      </c>
    </row>
    <row r="670" spans="1:3">
      <c r="A670" s="3">
        <v>41883</v>
      </c>
      <c r="B670" s="1">
        <v>97.412999999999997</v>
      </c>
      <c r="C670" s="4">
        <f t="shared" si="10"/>
        <v>1.4972493123280861E-2</v>
      </c>
    </row>
    <row r="671" spans="1:3">
      <c r="A671" s="3">
        <v>41913</v>
      </c>
      <c r="B671" s="1">
        <v>97.384</v>
      </c>
      <c r="C671" s="4">
        <f t="shared" si="10"/>
        <v>1.3329448612426242E-2</v>
      </c>
    </row>
    <row r="672" spans="1:3">
      <c r="A672" s="3">
        <v>41944</v>
      </c>
      <c r="B672" s="1">
        <v>97.290999999999997</v>
      </c>
      <c r="C672" s="4">
        <f t="shared" si="10"/>
        <v>1.0857594081832067E-2</v>
      </c>
    </row>
    <row r="673" spans="1:3">
      <c r="A673" s="3">
        <v>41974</v>
      </c>
      <c r="B673" s="1">
        <v>97.12</v>
      </c>
      <c r="C673" s="4">
        <f t="shared" si="10"/>
        <v>7.3225880058913617E-3</v>
      </c>
    </row>
    <row r="674" spans="1:3">
      <c r="A674" s="3">
        <v>42005</v>
      </c>
      <c r="B674" s="1">
        <v>96.653999999999996</v>
      </c>
      <c r="C674" s="4">
        <f t="shared" si="10"/>
        <v>4.1401867224211131E-4</v>
      </c>
    </row>
    <row r="675" spans="1:3">
      <c r="A675" s="3">
        <v>42036</v>
      </c>
      <c r="B675" s="1">
        <v>96.825000000000003</v>
      </c>
      <c r="C675" s="4">
        <f t="shared" si="10"/>
        <v>1.7070142768467189E-3</v>
      </c>
    </row>
    <row r="676" spans="1:3">
      <c r="A676" s="3">
        <v>42064</v>
      </c>
      <c r="B676" s="1">
        <v>97.007999999999996</v>
      </c>
      <c r="C676" s="4">
        <f t="shared" si="10"/>
        <v>1.9934927438929329E-3</v>
      </c>
    </row>
    <row r="677" spans="1:3">
      <c r="A677" s="3">
        <v>42095</v>
      </c>
      <c r="B677" s="1">
        <v>97.093999999999994</v>
      </c>
      <c r="C677" s="4">
        <f t="shared" si="10"/>
        <v>1.1032406404982709E-3</v>
      </c>
    </row>
    <row r="678" spans="1:3">
      <c r="A678" s="3">
        <v>42125</v>
      </c>
      <c r="B678" s="1">
        <v>97.326999999999998</v>
      </c>
      <c r="C678" s="4">
        <f t="shared" si="10"/>
        <v>1.8528621573490334E-3</v>
      </c>
    </row>
    <row r="679" spans="1:3">
      <c r="A679" s="3">
        <v>42156</v>
      </c>
      <c r="B679" s="1">
        <v>97.516000000000005</v>
      </c>
      <c r="C679" s="4">
        <f t="shared" si="10"/>
        <v>2.7042867572208973E-3</v>
      </c>
    </row>
    <row r="680" spans="1:3">
      <c r="A680" s="3">
        <v>42186</v>
      </c>
      <c r="B680" s="1">
        <v>97.605000000000004</v>
      </c>
      <c r="C680" s="4">
        <f t="shared" si="10"/>
        <v>2.197328295222345E-3</v>
      </c>
    </row>
    <row r="681" spans="1:3">
      <c r="A681" s="3">
        <v>42217</v>
      </c>
      <c r="B681" s="1">
        <v>97.611999999999995</v>
      </c>
      <c r="C681" s="4">
        <f t="shared" si="10"/>
        <v>2.3927130079379744E-3</v>
      </c>
    </row>
    <row r="682" spans="1:3">
      <c r="A682" s="3">
        <v>42248</v>
      </c>
      <c r="B682" s="1">
        <v>97.477000000000004</v>
      </c>
      <c r="C682" s="4">
        <f t="shared" si="10"/>
        <v>6.5699649944050975E-4</v>
      </c>
    </row>
    <row r="683" spans="1:3">
      <c r="A683" s="3">
        <v>42278</v>
      </c>
      <c r="B683" s="1">
        <v>97.477000000000004</v>
      </c>
      <c r="C683" s="4">
        <f t="shared" si="10"/>
        <v>9.5498233796109666E-4</v>
      </c>
    </row>
    <row r="684" spans="1:3">
      <c r="A684" s="3">
        <v>42309</v>
      </c>
      <c r="B684" s="1">
        <v>97.537999999999997</v>
      </c>
      <c r="C684" s="4">
        <f t="shared" si="10"/>
        <v>2.5387754262984341E-3</v>
      </c>
    </row>
    <row r="685" spans="1:3">
      <c r="A685" s="3">
        <v>42339</v>
      </c>
      <c r="B685" s="1">
        <v>97.456000000000003</v>
      </c>
      <c r="C685" s="4">
        <f t="shared" si="10"/>
        <v>3.4596375617792496E-3</v>
      </c>
    </row>
    <row r="686" spans="1:3">
      <c r="A686" s="3">
        <v>42370</v>
      </c>
      <c r="B686" s="1">
        <v>97.495999999999995</v>
      </c>
      <c r="C686" s="4">
        <f t="shared" si="10"/>
        <v>8.7114863326918091E-3</v>
      </c>
    </row>
    <row r="687" spans="1:3">
      <c r="A687" s="3">
        <v>42401</v>
      </c>
      <c r="B687" s="1">
        <v>97.444999999999993</v>
      </c>
      <c r="C687" s="4">
        <f t="shared" si="10"/>
        <v>6.4033049315774804E-3</v>
      </c>
    </row>
    <row r="688" spans="1:3">
      <c r="A688" s="3">
        <v>42430</v>
      </c>
      <c r="B688" s="1">
        <v>97.673000000000002</v>
      </c>
      <c r="C688" s="4">
        <f t="shared" si="10"/>
        <v>6.8551047336302684E-3</v>
      </c>
    </row>
    <row r="689" spans="1:3">
      <c r="A689" s="3">
        <v>42461</v>
      </c>
      <c r="B689" s="1">
        <v>97.992999999999995</v>
      </c>
      <c r="C689" s="4">
        <f t="shared" si="10"/>
        <v>9.2590685315261378E-3</v>
      </c>
    </row>
    <row r="690" spans="1:3">
      <c r="A690" s="3">
        <v>42491</v>
      </c>
      <c r="B690" s="1">
        <v>98.153000000000006</v>
      </c>
      <c r="C690" s="4">
        <f t="shared" si="10"/>
        <v>8.4868535966382552E-3</v>
      </c>
    </row>
    <row r="691" spans="1:3">
      <c r="A691" s="3">
        <v>42522</v>
      </c>
      <c r="B691" s="1">
        <v>98.325000000000003</v>
      </c>
      <c r="C691" s="4">
        <f t="shared" si="10"/>
        <v>8.2960744903399775E-3</v>
      </c>
    </row>
    <row r="692" spans="1:3">
      <c r="A692" s="3">
        <v>42552</v>
      </c>
      <c r="B692" s="1">
        <v>98.341999999999999</v>
      </c>
      <c r="C692" s="4">
        <f t="shared" si="10"/>
        <v>7.5508426822394892E-3</v>
      </c>
    </row>
    <row r="693" spans="1:3">
      <c r="A693" s="3">
        <v>42583</v>
      </c>
      <c r="B693" s="1">
        <v>98.478999999999999</v>
      </c>
      <c r="C693" s="4">
        <f t="shared" si="10"/>
        <v>8.8821046592633124E-3</v>
      </c>
    </row>
    <row r="694" spans="1:3">
      <c r="A694" s="3">
        <v>42614</v>
      </c>
      <c r="B694" s="1">
        <v>98.665999999999997</v>
      </c>
      <c r="C694" s="4">
        <f t="shared" si="10"/>
        <v>1.2197749212634612E-2</v>
      </c>
    </row>
    <row r="695" spans="1:3">
      <c r="A695" s="3">
        <v>42644</v>
      </c>
      <c r="B695" s="1">
        <v>98.867999999999995</v>
      </c>
      <c r="C695" s="4">
        <f t="shared" si="10"/>
        <v>1.4270032930845167E-2</v>
      </c>
    </row>
    <row r="696" spans="1:3">
      <c r="A696" s="3">
        <v>42675</v>
      </c>
      <c r="B696" s="1">
        <v>98.900999999999996</v>
      </c>
      <c r="C696" s="4">
        <f t="shared" si="10"/>
        <v>1.3974040886628902E-2</v>
      </c>
    </row>
    <row r="697" spans="1:3">
      <c r="A697" s="3">
        <v>42705</v>
      </c>
      <c r="B697" s="1">
        <v>99.070999999999998</v>
      </c>
      <c r="C697" s="4">
        <f t="shared" si="10"/>
        <v>1.6571581021178838E-2</v>
      </c>
    </row>
    <row r="698" spans="1:3">
      <c r="A698" s="3">
        <v>42736</v>
      </c>
      <c r="B698" s="1">
        <v>99.450999999999993</v>
      </c>
      <c r="C698" s="4">
        <f t="shared" si="10"/>
        <v>2.0052104701731244E-2</v>
      </c>
    </row>
    <row r="699" spans="1:3">
      <c r="A699" s="3">
        <v>42767</v>
      </c>
      <c r="B699" s="1">
        <v>99.585999999999999</v>
      </c>
      <c r="C699" s="4">
        <f t="shared" si="10"/>
        <v>2.1971368464261953E-2</v>
      </c>
    </row>
    <row r="700" spans="1:3">
      <c r="A700" s="3">
        <v>42795</v>
      </c>
      <c r="B700" s="1">
        <v>99.534999999999997</v>
      </c>
      <c r="C700" s="4">
        <f t="shared" si="10"/>
        <v>1.9063610209576698E-2</v>
      </c>
    </row>
    <row r="701" spans="1:3">
      <c r="A701" s="3">
        <v>42826</v>
      </c>
      <c r="B701" s="1">
        <v>99.724999999999994</v>
      </c>
      <c r="C701" s="4">
        <f t="shared" si="10"/>
        <v>1.76747318686028E-2</v>
      </c>
    </row>
    <row r="702" spans="1:3">
      <c r="A702" s="3">
        <v>42856</v>
      </c>
      <c r="B702" s="1">
        <v>99.682000000000002</v>
      </c>
      <c r="C702" s="4">
        <f t="shared" si="10"/>
        <v>1.557772049759043E-2</v>
      </c>
    </row>
    <row r="703" spans="1:3">
      <c r="A703" s="3">
        <v>42887</v>
      </c>
      <c r="B703" s="1">
        <v>99.766000000000005</v>
      </c>
      <c r="C703" s="4">
        <f t="shared" si="10"/>
        <v>1.4655479277905004E-2</v>
      </c>
    </row>
    <row r="704" spans="1:3">
      <c r="A704" s="3">
        <v>42917</v>
      </c>
      <c r="B704" s="1">
        <v>99.802999999999997</v>
      </c>
      <c r="C704" s="4">
        <f t="shared" si="10"/>
        <v>1.4856317748266346E-2</v>
      </c>
    </row>
    <row r="705" spans="1:3">
      <c r="A705" s="3">
        <v>42948</v>
      </c>
      <c r="B705" s="1">
        <v>100.027</v>
      </c>
      <c r="C705" s="4">
        <f t="shared" si="10"/>
        <v>1.5719087318108338E-2</v>
      </c>
    </row>
    <row r="706" spans="1:3">
      <c r="A706" s="3">
        <v>42979</v>
      </c>
      <c r="B706" s="1">
        <v>100.4</v>
      </c>
      <c r="C706" s="4">
        <f t="shared" si="10"/>
        <v>1.757444307056133E-2</v>
      </c>
    </row>
    <row r="707" spans="1:3">
      <c r="A707" s="3">
        <v>43009</v>
      </c>
      <c r="B707" s="1">
        <v>100.53100000000001</v>
      </c>
      <c r="C707" s="4">
        <f t="shared" si="10"/>
        <v>1.6820407007323013E-2</v>
      </c>
    </row>
    <row r="708" spans="1:3">
      <c r="A708" s="3">
        <v>43040</v>
      </c>
      <c r="B708" s="1">
        <v>100.675</v>
      </c>
      <c r="C708" s="4">
        <f t="shared" si="10"/>
        <v>1.7937129048240186E-2</v>
      </c>
    </row>
    <row r="709" spans="1:3">
      <c r="A709" s="3">
        <v>43070</v>
      </c>
      <c r="B709" s="1">
        <v>100.821</v>
      </c>
      <c r="C709" s="4">
        <f t="shared" si="10"/>
        <v>1.7664099484208329E-2</v>
      </c>
    </row>
    <row r="710" spans="1:3">
      <c r="A710" s="3">
        <v>43101</v>
      </c>
      <c r="B710" s="1">
        <v>101.199</v>
      </c>
      <c r="C710" s="4">
        <f t="shared" si="10"/>
        <v>1.7576494957315614E-2</v>
      </c>
    </row>
    <row r="711" spans="1:3">
      <c r="A711" s="3">
        <v>43132</v>
      </c>
      <c r="B711" s="1">
        <v>101.416</v>
      </c>
      <c r="C711" s="4">
        <f t="shared" si="10"/>
        <v>1.8376076958608545E-2</v>
      </c>
    </row>
    <row r="712" spans="1:3">
      <c r="A712" s="3">
        <v>43160</v>
      </c>
      <c r="B712" s="1">
        <v>101.524</v>
      </c>
      <c r="C712" s="4">
        <f t="shared" si="10"/>
        <v>1.9982920580700281E-2</v>
      </c>
    </row>
    <row r="713" spans="1:3">
      <c r="A713" s="3">
        <v>43191</v>
      </c>
      <c r="B713" s="1">
        <v>101.76600000000001</v>
      </c>
      <c r="C713" s="4">
        <f t="shared" si="10"/>
        <v>2.0466282276259795E-2</v>
      </c>
    </row>
    <row r="714" spans="1:3">
      <c r="A714" s="3">
        <v>43221</v>
      </c>
      <c r="B714" s="1">
        <v>101.941</v>
      </c>
      <c r="C714" s="4">
        <f t="shared" si="10"/>
        <v>2.2662065367869744E-2</v>
      </c>
    </row>
    <row r="715" spans="1:3">
      <c r="A715" s="3">
        <v>43252</v>
      </c>
      <c r="B715" s="1">
        <v>102.029</v>
      </c>
      <c r="C715" s="4">
        <f t="shared" si="10"/>
        <v>2.2683078403463952E-2</v>
      </c>
    </row>
    <row r="716" spans="1:3">
      <c r="A716" s="3">
        <v>43282</v>
      </c>
      <c r="B716" s="1">
        <v>102.137</v>
      </c>
      <c r="C716" s="4">
        <f t="shared" si="10"/>
        <v>2.3386070559001215E-2</v>
      </c>
    </row>
    <row r="717" spans="1:3">
      <c r="A717" s="3">
        <v>43313</v>
      </c>
      <c r="B717" s="1">
        <v>102.208</v>
      </c>
      <c r="C717" s="4">
        <f t="shared" si="10"/>
        <v>2.1804112889519889E-2</v>
      </c>
    </row>
    <row r="718" spans="1:3">
      <c r="A718" s="3">
        <v>43344</v>
      </c>
      <c r="B718" s="1">
        <v>102.41800000000001</v>
      </c>
      <c r="C718" s="4">
        <f t="shared" ref="C718:C781" si="11">B718/B706-1</f>
        <v>2.0099601593625449E-2</v>
      </c>
    </row>
    <row r="719" spans="1:3">
      <c r="A719" s="3">
        <v>43374</v>
      </c>
      <c r="B719" s="1">
        <v>102.595</v>
      </c>
      <c r="C719" s="4">
        <f t="shared" si="11"/>
        <v>2.0530980493578932E-2</v>
      </c>
    </row>
    <row r="720" spans="1:3">
      <c r="A720" s="3">
        <v>43405</v>
      </c>
      <c r="B720" s="1">
        <v>102.63</v>
      </c>
      <c r="C720" s="4">
        <f t="shared" si="11"/>
        <v>1.9418922274646144E-2</v>
      </c>
    </row>
    <row r="721" spans="1:3">
      <c r="A721" s="3">
        <v>43435</v>
      </c>
      <c r="B721" s="1">
        <v>102.70099999999999</v>
      </c>
      <c r="C721" s="4">
        <f t="shared" si="11"/>
        <v>1.8646908878110713E-2</v>
      </c>
    </row>
    <row r="722" spans="1:3">
      <c r="A722" s="3">
        <v>43466</v>
      </c>
      <c r="B722" s="1">
        <v>102.648</v>
      </c>
      <c r="C722" s="4">
        <f t="shared" si="11"/>
        <v>1.4318323303589953E-2</v>
      </c>
    </row>
    <row r="723" spans="1:3">
      <c r="A723" s="3">
        <v>43497</v>
      </c>
      <c r="B723" s="1">
        <v>102.836</v>
      </c>
      <c r="C723" s="4">
        <f t="shared" si="11"/>
        <v>1.4001735426362627E-2</v>
      </c>
    </row>
    <row r="724" spans="1:3">
      <c r="A724" s="3">
        <v>43525</v>
      </c>
      <c r="B724" s="1">
        <v>103.069</v>
      </c>
      <c r="C724" s="4">
        <f t="shared" si="11"/>
        <v>1.5218076513927814E-2</v>
      </c>
    </row>
    <row r="725" spans="1:3">
      <c r="A725" s="3">
        <v>43556</v>
      </c>
      <c r="B725" s="1">
        <v>103.36</v>
      </c>
      <c r="C725" s="4">
        <f t="shared" si="11"/>
        <v>1.5663384627478738E-2</v>
      </c>
    </row>
    <row r="726" spans="1:3">
      <c r="A726" s="3">
        <v>43586</v>
      </c>
      <c r="B726" s="1">
        <v>103.435</v>
      </c>
      <c r="C726" s="4">
        <f t="shared" si="11"/>
        <v>1.4655536045359518E-2</v>
      </c>
    </row>
    <row r="727" spans="1:3">
      <c r="A727" s="3">
        <v>43617</v>
      </c>
      <c r="B727" s="1">
        <v>103.48399999999999</v>
      </c>
      <c r="C727" s="4">
        <f t="shared" si="11"/>
        <v>1.4260651383430245E-2</v>
      </c>
    </row>
    <row r="728" spans="1:3">
      <c r="A728" s="3">
        <v>43647</v>
      </c>
      <c r="B728" s="1">
        <v>103.622</v>
      </c>
      <c r="C728" s="4">
        <f t="shared" si="11"/>
        <v>1.4539295260287632E-2</v>
      </c>
    </row>
    <row r="729" spans="1:3">
      <c r="A729" s="3">
        <v>43678</v>
      </c>
      <c r="B729" s="1">
        <v>103.67</v>
      </c>
      <c r="C729" s="4">
        <f t="shared" si="11"/>
        <v>1.4304164057608038E-2</v>
      </c>
    </row>
    <row r="730" spans="1:3">
      <c r="A730" s="3">
        <v>43709</v>
      </c>
      <c r="B730" s="1">
        <v>103.733</v>
      </c>
      <c r="C730" s="4">
        <f t="shared" si="11"/>
        <v>1.2839539924622612E-2</v>
      </c>
    </row>
    <row r="731" spans="1:3">
      <c r="A731" s="3">
        <v>43739</v>
      </c>
      <c r="B731" s="1">
        <v>103.917</v>
      </c>
      <c r="C731" s="4">
        <f t="shared" si="11"/>
        <v>1.2885618207514993E-2</v>
      </c>
    </row>
    <row r="732" spans="1:3">
      <c r="A732" s="3">
        <v>43770</v>
      </c>
      <c r="B732" s="1">
        <v>104.024</v>
      </c>
      <c r="C732" s="4">
        <f t="shared" si="11"/>
        <v>1.3582773068303577E-2</v>
      </c>
    </row>
    <row r="733" spans="1:3">
      <c r="A733" s="3">
        <v>43800</v>
      </c>
      <c r="B733" s="1">
        <v>104.307</v>
      </c>
      <c r="C733" s="4">
        <f t="shared" si="11"/>
        <v>1.5637627676458932E-2</v>
      </c>
    </row>
    <row r="734" spans="1:3">
      <c r="A734" s="3">
        <v>43831</v>
      </c>
      <c r="B734" s="1">
        <v>104.419</v>
      </c>
      <c r="C734" s="4">
        <f t="shared" si="11"/>
        <v>1.7253136933988111E-2</v>
      </c>
    </row>
    <row r="735" spans="1:3">
      <c r="A735" s="3">
        <v>43862</v>
      </c>
      <c r="B735" s="1">
        <v>104.541</v>
      </c>
      <c r="C735" s="4">
        <f t="shared" si="11"/>
        <v>1.6579796958263726E-2</v>
      </c>
    </row>
    <row r="736" spans="1:3">
      <c r="A736" s="3">
        <v>43891</v>
      </c>
      <c r="B736" s="1">
        <v>104.252</v>
      </c>
      <c r="C736" s="4">
        <f t="shared" si="11"/>
        <v>1.1477747916444292E-2</v>
      </c>
    </row>
    <row r="737" spans="1:3">
      <c r="A737" s="3">
        <v>43922</v>
      </c>
      <c r="B737" s="1">
        <v>103.81699999999999</v>
      </c>
      <c r="C737" s="4">
        <f t="shared" si="11"/>
        <v>4.4214396284829593E-3</v>
      </c>
    </row>
    <row r="738" spans="1:3">
      <c r="A738" s="3">
        <v>43952</v>
      </c>
      <c r="B738" s="1">
        <v>103.914</v>
      </c>
      <c r="C738" s="4">
        <f t="shared" si="11"/>
        <v>4.6309276357132667E-3</v>
      </c>
    </row>
    <row r="739" spans="1:3">
      <c r="A739" s="3">
        <v>43983</v>
      </c>
      <c r="B739" s="1">
        <v>104.233</v>
      </c>
      <c r="C739" s="4">
        <f t="shared" si="11"/>
        <v>7.2378338680376686E-3</v>
      </c>
    </row>
    <row r="740" spans="1:3">
      <c r="A740" s="3">
        <v>44013</v>
      </c>
      <c r="B740" s="1">
        <v>104.56399999999999</v>
      </c>
      <c r="C740" s="4">
        <f t="shared" si="11"/>
        <v>9.0907336279939521E-3</v>
      </c>
    </row>
    <row r="741" spans="1:3">
      <c r="A741" s="3">
        <v>44044</v>
      </c>
      <c r="B741" s="1">
        <v>104.887</v>
      </c>
      <c r="C741" s="4">
        <f t="shared" si="11"/>
        <v>1.173917237387867E-2</v>
      </c>
    </row>
    <row r="742" spans="1:3">
      <c r="A742" s="3">
        <v>44075</v>
      </c>
      <c r="B742" s="1">
        <v>105.04600000000001</v>
      </c>
      <c r="C742" s="4">
        <f t="shared" si="11"/>
        <v>1.2657495686040132E-2</v>
      </c>
    </row>
    <row r="743" spans="1:3">
      <c r="A743" s="3">
        <v>44105</v>
      </c>
      <c r="B743" s="1">
        <v>105.10599999999999</v>
      </c>
      <c r="C743" s="4">
        <f t="shared" si="11"/>
        <v>1.1441823763195469E-2</v>
      </c>
    </row>
    <row r="744" spans="1:3">
      <c r="A744" s="3">
        <v>44136</v>
      </c>
      <c r="B744" s="1">
        <v>105.22499999999999</v>
      </c>
      <c r="C744" s="4">
        <f t="shared" si="11"/>
        <v>1.1545412597092852E-2</v>
      </c>
    </row>
    <row r="745" spans="1:3">
      <c r="A745" s="3">
        <v>44166</v>
      </c>
      <c r="B745" s="1">
        <v>105.69</v>
      </c>
      <c r="C745" s="4">
        <f t="shared" si="11"/>
        <v>1.325893755931995E-2</v>
      </c>
    </row>
    <row r="746" spans="1:3">
      <c r="A746" s="3">
        <v>44197</v>
      </c>
      <c r="B746" s="1">
        <v>106.083</v>
      </c>
      <c r="C746" s="4">
        <f t="shared" si="11"/>
        <v>1.5935797125044227E-2</v>
      </c>
    </row>
    <row r="747" spans="1:3">
      <c r="A747" s="3">
        <v>44228</v>
      </c>
      <c r="B747" s="1">
        <v>106.471</v>
      </c>
      <c r="C747" s="4">
        <f t="shared" si="11"/>
        <v>1.8461656192307441E-2</v>
      </c>
    </row>
    <row r="748" spans="1:3">
      <c r="A748" s="3">
        <v>44256</v>
      </c>
      <c r="B748" s="1">
        <v>107.032</v>
      </c>
      <c r="C748" s="4">
        <f t="shared" si="11"/>
        <v>2.6666155085753873E-2</v>
      </c>
    </row>
    <row r="749" spans="1:3">
      <c r="A749" s="3">
        <v>44287</v>
      </c>
      <c r="B749" s="1">
        <v>107.63200000000001</v>
      </c>
      <c r="C749" s="4">
        <f t="shared" si="11"/>
        <v>3.6747353516283665E-2</v>
      </c>
    </row>
    <row r="750" spans="1:3">
      <c r="A750" s="3">
        <v>44317</v>
      </c>
      <c r="B750" s="1">
        <v>108.184</v>
      </c>
      <c r="C750" s="4">
        <f t="shared" si="11"/>
        <v>4.1091671959504916E-2</v>
      </c>
    </row>
    <row r="751" spans="1:3">
      <c r="A751" s="3">
        <v>44348</v>
      </c>
      <c r="B751" s="1">
        <v>108.748</v>
      </c>
      <c r="C751" s="4">
        <f t="shared" si="11"/>
        <v>4.331641610622361E-2</v>
      </c>
    </row>
    <row r="752" spans="1:3">
      <c r="A752" s="3">
        <v>44378</v>
      </c>
      <c r="B752" s="1">
        <v>109.27500000000001</v>
      </c>
      <c r="C752" s="4">
        <f t="shared" si="11"/>
        <v>4.5053746987490983E-2</v>
      </c>
    </row>
    <row r="753" spans="1:3">
      <c r="A753" s="3">
        <v>44409</v>
      </c>
      <c r="B753" s="1">
        <v>109.72</v>
      </c>
      <c r="C753" s="4">
        <f t="shared" si="11"/>
        <v>4.6078160305852878E-2</v>
      </c>
    </row>
    <row r="754" spans="1:3">
      <c r="A754" s="3">
        <v>44440</v>
      </c>
      <c r="B754" s="1">
        <v>110.047</v>
      </c>
      <c r="C754" s="4">
        <f t="shared" si="11"/>
        <v>4.7607714715457883E-2</v>
      </c>
    </row>
    <row r="755" spans="1:3">
      <c r="A755" s="3">
        <v>44470</v>
      </c>
      <c r="B755" s="1">
        <v>110.741</v>
      </c>
      <c r="C755" s="4">
        <f t="shared" si="11"/>
        <v>5.3612543527486567E-2</v>
      </c>
    </row>
    <row r="756" spans="1:3">
      <c r="A756" s="3">
        <v>44501</v>
      </c>
      <c r="B756" s="1">
        <v>111.51</v>
      </c>
      <c r="C756" s="4">
        <f t="shared" si="11"/>
        <v>5.9729151817534021E-2</v>
      </c>
    </row>
    <row r="757" spans="1:3">
      <c r="A757" s="3">
        <v>44531</v>
      </c>
      <c r="B757" s="1">
        <v>112.221</v>
      </c>
      <c r="C757" s="4">
        <f t="shared" si="11"/>
        <v>6.1793925631564051E-2</v>
      </c>
    </row>
    <row r="758" spans="1:3">
      <c r="A758" s="3">
        <v>44562</v>
      </c>
      <c r="B758" s="1">
        <v>112.776</v>
      </c>
      <c r="C758" s="4">
        <f t="shared" si="11"/>
        <v>6.3092107123667196E-2</v>
      </c>
    </row>
    <row r="759" spans="1:3">
      <c r="A759" s="3">
        <v>44593</v>
      </c>
      <c r="B759" s="1">
        <v>113.489</v>
      </c>
      <c r="C759" s="4">
        <f t="shared" si="11"/>
        <v>6.5914662208488739E-2</v>
      </c>
    </row>
    <row r="760" spans="1:3">
      <c r="A760" s="3">
        <v>44621</v>
      </c>
      <c r="B760" s="1">
        <v>114.489</v>
      </c>
      <c r="C760" s="4">
        <f t="shared" si="11"/>
        <v>6.9670752672098102E-2</v>
      </c>
    </row>
    <row r="761" spans="1:3">
      <c r="A761" s="3">
        <v>44652</v>
      </c>
      <c r="B761" s="1">
        <v>114.845</v>
      </c>
      <c r="C761" s="4">
        <f t="shared" si="11"/>
        <v>6.7015385758881996E-2</v>
      </c>
    </row>
    <row r="762" spans="1:3">
      <c r="A762" s="3">
        <v>44682</v>
      </c>
      <c r="B762" s="1">
        <v>115.542</v>
      </c>
      <c r="C762" s="4">
        <f t="shared" si="11"/>
        <v>6.8013754344450339E-2</v>
      </c>
    </row>
    <row r="763" spans="1:3">
      <c r="A763" s="3">
        <v>44713</v>
      </c>
      <c r="B763" s="1">
        <v>116.631</v>
      </c>
      <c r="C763" s="4">
        <f t="shared" si="11"/>
        <v>7.2488689447162136E-2</v>
      </c>
    </row>
    <row r="764" spans="1:3">
      <c r="A764" s="3">
        <v>44743</v>
      </c>
      <c r="B764" s="1">
        <v>116.66200000000001</v>
      </c>
      <c r="C764" s="4">
        <f t="shared" si="11"/>
        <v>6.7600091512239668E-2</v>
      </c>
    </row>
    <row r="765" spans="1:3">
      <c r="A765" s="3">
        <v>44774</v>
      </c>
      <c r="B765" s="1">
        <v>117.002</v>
      </c>
      <c r="C765" s="4">
        <f t="shared" si="11"/>
        <v>6.6368939117754211E-2</v>
      </c>
    </row>
    <row r="766" spans="1:3">
      <c r="A766" s="3">
        <v>44805</v>
      </c>
      <c r="B766" s="1">
        <v>117.377</v>
      </c>
      <c r="C766" s="4">
        <f t="shared" si="11"/>
        <v>6.6607903895608223E-2</v>
      </c>
    </row>
    <row r="767" spans="1:3">
      <c r="A767" s="3">
        <v>44835</v>
      </c>
      <c r="B767" s="1">
        <v>117.89100000000001</v>
      </c>
      <c r="C767" s="4">
        <f t="shared" si="11"/>
        <v>6.4565066235630963E-2</v>
      </c>
    </row>
    <row r="768" spans="1:3">
      <c r="A768" s="3">
        <v>44866</v>
      </c>
      <c r="B768" s="1">
        <v>118.221</v>
      </c>
      <c r="C768" s="4">
        <f t="shared" si="11"/>
        <v>6.0182943233790587E-2</v>
      </c>
    </row>
    <row r="769" spans="1:3">
      <c r="A769" s="3">
        <v>44896</v>
      </c>
      <c r="B769" s="1">
        <v>118.40300000000001</v>
      </c>
      <c r="C769" s="4">
        <f t="shared" si="11"/>
        <v>5.5087728678233194E-2</v>
      </c>
    </row>
    <row r="770" spans="1:3">
      <c r="A770" s="3">
        <v>44927</v>
      </c>
      <c r="B770" s="1">
        <v>119.00700000000001</v>
      </c>
      <c r="C770" s="4">
        <f t="shared" si="11"/>
        <v>5.5251117258991345E-2</v>
      </c>
    </row>
    <row r="771" spans="1:3">
      <c r="A771" s="3">
        <v>44958</v>
      </c>
      <c r="B771" s="1">
        <v>119.401</v>
      </c>
      <c r="C771" s="4">
        <f t="shared" si="11"/>
        <v>5.2093154402629294E-2</v>
      </c>
    </row>
    <row r="772" spans="1:3">
      <c r="A772" s="3">
        <v>44986</v>
      </c>
      <c r="B772" s="1">
        <v>119.553</v>
      </c>
      <c r="C772" s="4">
        <f t="shared" si="11"/>
        <v>4.4231323533265199E-2</v>
      </c>
    </row>
    <row r="773" spans="1:3">
      <c r="A773" s="3">
        <v>45017</v>
      </c>
      <c r="B773" s="1">
        <v>119.97</v>
      </c>
      <c r="C773" s="4">
        <f t="shared" si="11"/>
        <v>4.4625364621881713E-2</v>
      </c>
    </row>
    <row r="774" spans="1:3">
      <c r="A774" s="3">
        <v>45047</v>
      </c>
      <c r="B774" s="1">
        <v>120.14</v>
      </c>
      <c r="C774" s="4">
        <f t="shared" si="11"/>
        <v>3.9795052881203441E-2</v>
      </c>
    </row>
    <row r="775" spans="1:3">
      <c r="A775" s="3">
        <v>45078</v>
      </c>
      <c r="B775" s="1">
        <v>120.435</v>
      </c>
      <c r="C775" s="4">
        <f t="shared" si="11"/>
        <v>3.2615685366669256E-2</v>
      </c>
    </row>
    <row r="776" spans="1:3">
      <c r="A776" s="3">
        <v>45108</v>
      </c>
      <c r="B776" s="1">
        <v>120.598</v>
      </c>
      <c r="C776" s="4">
        <f t="shared" si="11"/>
        <v>3.3738492396838682E-2</v>
      </c>
    </row>
    <row r="777" spans="1:3">
      <c r="A777" s="3">
        <v>45139</v>
      </c>
      <c r="B777" s="1">
        <v>120.965</v>
      </c>
      <c r="C777" s="4">
        <f t="shared" si="11"/>
        <v>3.387121587665165E-2</v>
      </c>
    </row>
    <row r="778" spans="1:3">
      <c r="A778" s="3">
        <v>45170</v>
      </c>
      <c r="B778" s="1">
        <v>121.387</v>
      </c>
      <c r="C778" s="4">
        <f t="shared" si="11"/>
        <v>3.4163422135512045E-2</v>
      </c>
    </row>
    <row r="779" spans="1:3">
      <c r="A779" s="3">
        <v>45200</v>
      </c>
      <c r="B779" s="1">
        <v>121.42100000000001</v>
      </c>
      <c r="C779" s="4">
        <f t="shared" si="11"/>
        <v>2.9942913369129132E-2</v>
      </c>
    </row>
    <row r="780" spans="1:3">
      <c r="A780" s="3">
        <v>45231</v>
      </c>
      <c r="B780" s="1">
        <v>121.41500000000001</v>
      </c>
      <c r="C780" s="4">
        <f t="shared" si="11"/>
        <v>2.7017196606355931E-2</v>
      </c>
    </row>
    <row r="781" spans="1:3">
      <c r="A781" s="3">
        <v>45261</v>
      </c>
      <c r="B781" s="1">
        <v>121.602</v>
      </c>
      <c r="C781" s="4">
        <f t="shared" si="11"/>
        <v>2.7017896506000616E-2</v>
      </c>
    </row>
    <row r="782" spans="1:3">
      <c r="A782" s="3">
        <v>45292</v>
      </c>
      <c r="B782" s="1">
        <v>122.11499999999999</v>
      </c>
      <c r="C782" s="4">
        <f t="shared" ref="C782:C796" si="12">B782/B770-1</f>
        <v>2.6116110817010707E-2</v>
      </c>
    </row>
    <row r="783" spans="1:3">
      <c r="A783" s="3">
        <v>45323</v>
      </c>
      <c r="B783" s="1">
        <v>122.494</v>
      </c>
      <c r="C783" s="4">
        <f t="shared" si="12"/>
        <v>2.5904305659081528E-2</v>
      </c>
    </row>
    <row r="784" spans="1:3">
      <c r="A784" s="3">
        <v>45352</v>
      </c>
      <c r="B784" s="1">
        <v>122.91200000000001</v>
      </c>
      <c r="C784" s="4">
        <f t="shared" si="12"/>
        <v>2.8096325479076256E-2</v>
      </c>
    </row>
    <row r="785" spans="1:3">
      <c r="A785" s="3">
        <v>45383</v>
      </c>
      <c r="B785" s="1">
        <v>123.23399999999999</v>
      </c>
      <c r="C785" s="4">
        <f t="shared" si="12"/>
        <v>2.7206801700424998E-2</v>
      </c>
    </row>
    <row r="786" spans="1:3">
      <c r="A786" s="3">
        <v>45413</v>
      </c>
      <c r="B786" s="1">
        <v>123.224</v>
      </c>
      <c r="C786" s="4">
        <f t="shared" si="12"/>
        <v>2.5670051606459188E-2</v>
      </c>
    </row>
    <row r="787" spans="1:3">
      <c r="A787" s="3">
        <v>45444</v>
      </c>
      <c r="B787" s="1">
        <v>123.369</v>
      </c>
      <c r="C787" s="4">
        <f t="shared" si="12"/>
        <v>2.4361688877817977E-2</v>
      </c>
    </row>
    <row r="788" spans="1:3">
      <c r="A788" s="3">
        <v>45474</v>
      </c>
      <c r="B788" s="1">
        <v>123.575</v>
      </c>
      <c r="C788" s="4">
        <f t="shared" si="12"/>
        <v>2.4685318164480385E-2</v>
      </c>
    </row>
    <row r="789" spans="1:3">
      <c r="A789" s="3">
        <v>45505</v>
      </c>
      <c r="B789" s="1">
        <v>123.727</v>
      </c>
      <c r="C789" s="4">
        <f t="shared" si="12"/>
        <v>2.2833050882486772E-2</v>
      </c>
    </row>
    <row r="790" spans="1:3">
      <c r="A790" s="3">
        <v>45536</v>
      </c>
      <c r="B790" s="1">
        <v>123.93899999999999</v>
      </c>
      <c r="C790" s="4">
        <f t="shared" si="12"/>
        <v>2.1023668102844617E-2</v>
      </c>
    </row>
    <row r="791" spans="1:3">
      <c r="A791" s="3">
        <v>45566</v>
      </c>
      <c r="B791" s="1">
        <v>124.265</v>
      </c>
      <c r="C791" s="4">
        <f t="shared" si="12"/>
        <v>2.3422636940891639E-2</v>
      </c>
    </row>
    <row r="792" spans="1:3">
      <c r="A792" s="3">
        <v>45597</v>
      </c>
      <c r="B792" s="1">
        <v>124.399</v>
      </c>
      <c r="C792" s="4">
        <f t="shared" si="12"/>
        <v>2.4576864473088156E-2</v>
      </c>
    </row>
    <row r="793" spans="1:3">
      <c r="A793" s="3">
        <v>45627</v>
      </c>
      <c r="B793" s="1">
        <v>124.76900000000001</v>
      </c>
      <c r="C793" s="4">
        <f t="shared" si="12"/>
        <v>2.6043979539810191E-2</v>
      </c>
    </row>
    <row r="794" spans="1:3">
      <c r="A794" s="3">
        <v>45658</v>
      </c>
      <c r="B794" s="1">
        <v>125.218</v>
      </c>
      <c r="C794" s="4">
        <f t="shared" si="12"/>
        <v>2.5410473733775696E-2</v>
      </c>
    </row>
    <row r="795" spans="1:3">
      <c r="A795" s="3">
        <v>45689</v>
      </c>
      <c r="B795" s="1">
        <v>125.739</v>
      </c>
      <c r="C795" s="4">
        <f t="shared" si="12"/>
        <v>2.6491093441311397E-2</v>
      </c>
    </row>
    <row r="796" spans="1:3">
      <c r="A796" s="3">
        <v>45717</v>
      </c>
      <c r="B796" s="1">
        <v>125.754</v>
      </c>
      <c r="C796" s="4">
        <f t="shared" si="12"/>
        <v>2.3122233793283042E-2</v>
      </c>
    </row>
    <row r="797" spans="1:3">
      <c r="A797" s="3">
        <v>45748</v>
      </c>
      <c r="B797" s="1">
        <v>125.88</v>
      </c>
      <c r="C797" s="4">
        <f>B797/B785-1</f>
        <v>2.1471347193144696E-2</v>
      </c>
    </row>
    <row r="798" spans="1:3">
      <c r="A798" s="3">
        <v>45778</v>
      </c>
      <c r="B798" s="1">
        <v>126.20099999999999</v>
      </c>
      <c r="C798" s="4">
        <f t="shared" ref="C798:C799" si="13">B798/B786-1</f>
        <v>2.4159254690644616E-2</v>
      </c>
    </row>
    <row r="799" spans="1:3">
      <c r="A799" s="3">
        <v>45809</v>
      </c>
      <c r="B799" s="1">
        <v>126.55500000000001</v>
      </c>
      <c r="C799" s="4">
        <f t="shared" si="13"/>
        <v>2.582496413199431E-2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5B4-8B4F-42B0-9619-3B4FE7C4CC82}">
  <dimension ref="A1:C799"/>
  <sheetViews>
    <sheetView topLeftCell="A778" workbookViewId="0">
      <selection activeCell="C799" sqref="C799"/>
    </sheetView>
  </sheetViews>
  <sheetFormatPr defaultRowHeight="14.4"/>
  <cols>
    <col min="1" max="1" width="16.6640625" bestFit="1" customWidth="1"/>
  </cols>
  <sheetData>
    <row r="1" spans="1:3">
      <c r="A1" s="2" t="s">
        <v>1</v>
      </c>
      <c r="B1" s="2" t="s">
        <v>7</v>
      </c>
    </row>
    <row r="2" spans="1:3">
      <c r="A2" s="3">
        <v>21551</v>
      </c>
      <c r="B2" s="1">
        <v>15.500999999999999</v>
      </c>
    </row>
    <row r="3" spans="1:3">
      <c r="A3" s="3">
        <v>21582</v>
      </c>
      <c r="B3" s="1">
        <v>15.513</v>
      </c>
    </row>
    <row r="4" spans="1:3">
      <c r="A4" s="3">
        <v>21610</v>
      </c>
      <c r="B4" s="1">
        <v>15.531000000000001</v>
      </c>
    </row>
    <row r="5" spans="1:3">
      <c r="A5" s="3">
        <v>21641</v>
      </c>
      <c r="B5" s="1">
        <v>15.57</v>
      </c>
    </row>
    <row r="6" spans="1:3">
      <c r="A6" s="3">
        <v>21671</v>
      </c>
      <c r="B6" s="1">
        <v>15.589</v>
      </c>
    </row>
    <row r="7" spans="1:3">
      <c r="A7" s="3">
        <v>21702</v>
      </c>
      <c r="B7" s="1">
        <v>15.635</v>
      </c>
    </row>
    <row r="8" spans="1:3">
      <c r="A8" s="3">
        <v>21732</v>
      </c>
      <c r="B8" s="1">
        <v>15.672000000000001</v>
      </c>
    </row>
    <row r="9" spans="1:3">
      <c r="A9" s="3">
        <v>21763</v>
      </c>
      <c r="B9" s="1">
        <v>15.696999999999999</v>
      </c>
    </row>
    <row r="10" spans="1:3">
      <c r="A10" s="3">
        <v>21794</v>
      </c>
      <c r="B10" s="1">
        <v>15.738</v>
      </c>
    </row>
    <row r="11" spans="1:3">
      <c r="A11" s="3">
        <v>21824</v>
      </c>
      <c r="B11" s="1">
        <v>15.765000000000001</v>
      </c>
      <c r="C11" s="4"/>
    </row>
    <row r="12" spans="1:3">
      <c r="A12" s="3">
        <v>21855</v>
      </c>
      <c r="B12" s="1">
        <v>15.794</v>
      </c>
      <c r="C12" s="4"/>
    </row>
    <row r="13" spans="1:3">
      <c r="A13" s="3">
        <v>21885</v>
      </c>
      <c r="B13" s="1">
        <v>15.818</v>
      </c>
      <c r="C13" s="4"/>
    </row>
    <row r="14" spans="1:3">
      <c r="A14" s="3">
        <v>21916</v>
      </c>
      <c r="B14" s="1">
        <v>15.821999999999999</v>
      </c>
      <c r="C14" s="4">
        <f t="shared" ref="C14:C76" si="0">B14/B2-1</f>
        <v>2.0708341397329244E-2</v>
      </c>
    </row>
    <row r="15" spans="1:3">
      <c r="A15" s="3">
        <v>21947</v>
      </c>
      <c r="B15" s="1">
        <v>15.852</v>
      </c>
      <c r="C15" s="4">
        <f t="shared" si="0"/>
        <v>2.1852639721523959E-2</v>
      </c>
    </row>
    <row r="16" spans="1:3">
      <c r="A16" s="3">
        <v>21976</v>
      </c>
      <c r="B16" s="1">
        <v>15.853</v>
      </c>
      <c r="C16" s="4">
        <f t="shared" si="0"/>
        <v>2.0732728092202724E-2</v>
      </c>
    </row>
    <row r="17" spans="1:3">
      <c r="A17" s="3">
        <v>22007</v>
      </c>
      <c r="B17" s="1">
        <v>15.882</v>
      </c>
      <c r="C17" s="4">
        <f t="shared" si="0"/>
        <v>2.0038535645471978E-2</v>
      </c>
    </row>
    <row r="18" spans="1:3">
      <c r="A18" s="3">
        <v>22037</v>
      </c>
      <c r="B18" s="1">
        <v>15.907999999999999</v>
      </c>
      <c r="C18" s="4">
        <f t="shared" si="0"/>
        <v>2.046314709089736E-2</v>
      </c>
    </row>
    <row r="19" spans="1:3">
      <c r="A19" s="3">
        <v>22068</v>
      </c>
      <c r="B19" s="1">
        <v>15.917</v>
      </c>
      <c r="C19" s="4">
        <f t="shared" si="0"/>
        <v>1.8036456667732681E-2</v>
      </c>
    </row>
    <row r="20" spans="1:3">
      <c r="A20" s="3">
        <v>22098</v>
      </c>
      <c r="B20" s="1">
        <v>15.945</v>
      </c>
      <c r="C20" s="4">
        <f t="shared" si="0"/>
        <v>1.7419601837672216E-2</v>
      </c>
    </row>
    <row r="21" spans="1:3">
      <c r="A21" s="3">
        <v>22129</v>
      </c>
      <c r="B21" s="1">
        <v>15.968</v>
      </c>
      <c r="C21" s="4">
        <f t="shared" si="0"/>
        <v>1.7264445435433595E-2</v>
      </c>
    </row>
    <row r="22" spans="1:3">
      <c r="A22" s="3">
        <v>22160</v>
      </c>
      <c r="B22" s="1">
        <v>15.981</v>
      </c>
      <c r="C22" s="4">
        <f t="shared" si="0"/>
        <v>1.54403354937096E-2</v>
      </c>
    </row>
    <row r="23" spans="1:3">
      <c r="A23" s="3">
        <v>22190</v>
      </c>
      <c r="B23" s="1">
        <v>15.99</v>
      </c>
      <c r="C23" s="4">
        <f t="shared" si="0"/>
        <v>1.4272121788772685E-2</v>
      </c>
    </row>
    <row r="24" spans="1:3">
      <c r="A24" s="3">
        <v>22221</v>
      </c>
      <c r="B24" s="1">
        <v>16.033000000000001</v>
      </c>
      <c r="C24" s="4">
        <f t="shared" si="0"/>
        <v>1.5132328732430089E-2</v>
      </c>
    </row>
    <row r="25" spans="1:3">
      <c r="A25" s="3">
        <v>22251</v>
      </c>
      <c r="B25" s="1">
        <v>16.027999999999999</v>
      </c>
      <c r="C25" s="4">
        <f t="shared" si="0"/>
        <v>1.3276014666835145E-2</v>
      </c>
    </row>
    <row r="26" spans="1:3">
      <c r="A26" s="3">
        <v>22282</v>
      </c>
      <c r="B26" s="1">
        <v>16.032</v>
      </c>
      <c r="C26" s="4">
        <f t="shared" si="0"/>
        <v>1.3272658323852937E-2</v>
      </c>
    </row>
    <row r="27" spans="1:3">
      <c r="A27" s="3">
        <v>22313</v>
      </c>
      <c r="B27" s="1">
        <v>16.047999999999998</v>
      </c>
      <c r="C27" s="4">
        <f t="shared" si="0"/>
        <v>1.2364370426444449E-2</v>
      </c>
    </row>
    <row r="28" spans="1:3">
      <c r="A28" s="3">
        <v>22341</v>
      </c>
      <c r="B28" s="1">
        <v>16.053000000000001</v>
      </c>
      <c r="C28" s="4">
        <f t="shared" si="0"/>
        <v>1.2615908660821296E-2</v>
      </c>
    </row>
    <row r="29" spans="1:3">
      <c r="A29" s="3">
        <v>22372</v>
      </c>
      <c r="B29" s="1">
        <v>16.074999999999999</v>
      </c>
      <c r="C29" s="4">
        <f t="shared" si="0"/>
        <v>1.2152121899005053E-2</v>
      </c>
    </row>
    <row r="30" spans="1:3">
      <c r="A30" s="3">
        <v>22402</v>
      </c>
      <c r="B30" s="1">
        <v>16.096</v>
      </c>
      <c r="C30" s="4">
        <f t="shared" si="0"/>
        <v>1.1817953231078704E-2</v>
      </c>
    </row>
    <row r="31" spans="1:3">
      <c r="A31" s="3">
        <v>22433</v>
      </c>
      <c r="B31" s="1">
        <v>16.12</v>
      </c>
      <c r="C31" s="4">
        <f t="shared" si="0"/>
        <v>1.2753659609222812E-2</v>
      </c>
    </row>
    <row r="32" spans="1:3">
      <c r="A32" s="3">
        <v>22463</v>
      </c>
      <c r="B32" s="1">
        <v>16.145</v>
      </c>
      <c r="C32" s="4">
        <f t="shared" si="0"/>
        <v>1.2543116964565559E-2</v>
      </c>
    </row>
    <row r="33" spans="1:3">
      <c r="A33" s="3">
        <v>22494</v>
      </c>
      <c r="B33" s="1">
        <v>16.161999999999999</v>
      </c>
      <c r="C33" s="4">
        <f t="shared" si="0"/>
        <v>1.2149298597194269E-2</v>
      </c>
    </row>
    <row r="34" spans="1:3">
      <c r="A34" s="3">
        <v>22525</v>
      </c>
      <c r="B34" s="1">
        <v>16.193999999999999</v>
      </c>
      <c r="C34" s="4">
        <f t="shared" si="0"/>
        <v>1.3328327388774097E-2</v>
      </c>
    </row>
    <row r="35" spans="1:3">
      <c r="A35" s="3">
        <v>22555</v>
      </c>
      <c r="B35" s="1">
        <v>16.199000000000002</v>
      </c>
      <c r="C35" s="4">
        <f t="shared" si="0"/>
        <v>1.3070669168230298E-2</v>
      </c>
    </row>
    <row r="36" spans="1:3">
      <c r="A36" s="3">
        <v>22586</v>
      </c>
      <c r="B36" s="1">
        <v>16.202000000000002</v>
      </c>
      <c r="C36" s="4">
        <f t="shared" si="0"/>
        <v>1.0540759683153489E-2</v>
      </c>
    </row>
    <row r="37" spans="1:3">
      <c r="A37" s="3">
        <v>22616</v>
      </c>
      <c r="B37" s="1">
        <v>16.216000000000001</v>
      </c>
      <c r="C37" s="4">
        <f t="shared" si="0"/>
        <v>1.1729473421512537E-2</v>
      </c>
    </row>
    <row r="38" spans="1:3">
      <c r="A38" s="3">
        <v>22647</v>
      </c>
      <c r="B38" s="1">
        <v>16.234999999999999</v>
      </c>
      <c r="C38" s="4">
        <f t="shared" si="0"/>
        <v>1.2662175648702645E-2</v>
      </c>
    </row>
    <row r="39" spans="1:3">
      <c r="A39" s="3">
        <v>22678</v>
      </c>
      <c r="B39" s="1">
        <v>16.262</v>
      </c>
      <c r="C39" s="4">
        <f t="shared" si="0"/>
        <v>1.3334995014955275E-2</v>
      </c>
    </row>
    <row r="40" spans="1:3">
      <c r="A40" s="3">
        <v>22706</v>
      </c>
      <c r="B40" s="1">
        <v>16.3</v>
      </c>
      <c r="C40" s="4">
        <f t="shared" si="0"/>
        <v>1.5386532112377838E-2</v>
      </c>
    </row>
    <row r="41" spans="1:3">
      <c r="A41" s="3">
        <v>22737</v>
      </c>
      <c r="B41" s="1">
        <v>16.303000000000001</v>
      </c>
      <c r="C41" s="4">
        <f t="shared" si="0"/>
        <v>1.4183514774494643E-2</v>
      </c>
    </row>
    <row r="42" spans="1:3">
      <c r="A42" s="3">
        <v>22767</v>
      </c>
      <c r="B42" s="1">
        <v>16.326000000000001</v>
      </c>
      <c r="C42" s="4">
        <f t="shared" si="0"/>
        <v>1.4289264413518854E-2</v>
      </c>
    </row>
    <row r="43" spans="1:3">
      <c r="A43" s="3">
        <v>22798</v>
      </c>
      <c r="B43" s="1">
        <v>16.356000000000002</v>
      </c>
      <c r="C43" s="4">
        <f t="shared" si="0"/>
        <v>1.464019851116638E-2</v>
      </c>
    </row>
    <row r="44" spans="1:3">
      <c r="A44" s="3">
        <v>22828</v>
      </c>
      <c r="B44" s="1">
        <v>16.37</v>
      </c>
      <c r="C44" s="4">
        <f t="shared" si="0"/>
        <v>1.3936203158872784E-2</v>
      </c>
    </row>
    <row r="45" spans="1:3">
      <c r="A45" s="3">
        <v>22859</v>
      </c>
      <c r="B45" s="1">
        <v>16.372</v>
      </c>
      <c r="C45" s="4">
        <f t="shared" si="0"/>
        <v>1.2993441405766637E-2</v>
      </c>
    </row>
    <row r="46" spans="1:3">
      <c r="A46" s="3">
        <v>22890</v>
      </c>
      <c r="B46" s="1">
        <v>16.404</v>
      </c>
      <c r="C46" s="4">
        <f t="shared" si="0"/>
        <v>1.2967765839199785E-2</v>
      </c>
    </row>
    <row r="47" spans="1:3">
      <c r="A47" s="3">
        <v>22920</v>
      </c>
      <c r="B47" s="1">
        <v>16.402999999999999</v>
      </c>
      <c r="C47" s="4">
        <f t="shared" si="0"/>
        <v>1.2593369961108491E-2</v>
      </c>
    </row>
    <row r="48" spans="1:3">
      <c r="A48" s="3">
        <v>22951</v>
      </c>
      <c r="B48" s="1">
        <v>16.414999999999999</v>
      </c>
      <c r="C48" s="4">
        <f t="shared" si="0"/>
        <v>1.3146525120355301E-2</v>
      </c>
    </row>
    <row r="49" spans="1:3">
      <c r="A49" s="3">
        <v>22981</v>
      </c>
      <c r="B49" s="1">
        <v>16.420000000000002</v>
      </c>
      <c r="C49" s="4">
        <f t="shared" si="0"/>
        <v>1.2580167735569914E-2</v>
      </c>
    </row>
    <row r="50" spans="1:3">
      <c r="A50" s="3">
        <v>23012</v>
      </c>
      <c r="B50" s="1">
        <v>16.451000000000001</v>
      </c>
      <c r="C50" s="4">
        <f t="shared" si="0"/>
        <v>1.3304588851247301E-2</v>
      </c>
    </row>
    <row r="51" spans="1:3">
      <c r="A51" s="3">
        <v>23043</v>
      </c>
      <c r="B51" s="1">
        <v>16.47</v>
      </c>
      <c r="C51" s="4">
        <f t="shared" si="0"/>
        <v>1.2790554667322596E-2</v>
      </c>
    </row>
    <row r="52" spans="1:3">
      <c r="A52" s="3">
        <v>23071</v>
      </c>
      <c r="B52" s="1">
        <v>16.48</v>
      </c>
      <c r="C52" s="4">
        <f t="shared" si="0"/>
        <v>1.104294478527601E-2</v>
      </c>
    </row>
    <row r="53" spans="1:3">
      <c r="A53" s="3">
        <v>23102</v>
      </c>
      <c r="B53" s="1">
        <v>16.5</v>
      </c>
      <c r="C53" s="4">
        <f t="shared" si="0"/>
        <v>1.208366558302143E-2</v>
      </c>
    </row>
    <row r="54" spans="1:3">
      <c r="A54" s="3">
        <v>23132</v>
      </c>
      <c r="B54" s="1">
        <v>16.53</v>
      </c>
      <c r="C54" s="4">
        <f t="shared" si="0"/>
        <v>1.2495406100698325E-2</v>
      </c>
    </row>
    <row r="55" spans="1:3">
      <c r="A55" s="3">
        <v>23163</v>
      </c>
      <c r="B55" s="1">
        <v>16.558</v>
      </c>
      <c r="C55" s="4">
        <f t="shared" si="0"/>
        <v>1.2350207874785912E-2</v>
      </c>
    </row>
    <row r="56" spans="1:3">
      <c r="A56" s="3">
        <v>23193</v>
      </c>
      <c r="B56" s="1">
        <v>16.573</v>
      </c>
      <c r="C56" s="4">
        <f t="shared" si="0"/>
        <v>1.240073304825895E-2</v>
      </c>
    </row>
    <row r="57" spans="1:3">
      <c r="A57" s="3">
        <v>23224</v>
      </c>
      <c r="B57" s="1">
        <v>16.588000000000001</v>
      </c>
      <c r="C57" s="4">
        <f t="shared" si="0"/>
        <v>1.3193256779868046E-2</v>
      </c>
    </row>
    <row r="58" spans="1:3">
      <c r="A58" s="3">
        <v>23255</v>
      </c>
      <c r="B58" s="1">
        <v>16.617999999999999</v>
      </c>
      <c r="C58" s="4">
        <f t="shared" si="0"/>
        <v>1.3045598634479294E-2</v>
      </c>
    </row>
    <row r="59" spans="1:3">
      <c r="A59" s="3">
        <v>23285</v>
      </c>
      <c r="B59" s="1">
        <v>16.655000000000001</v>
      </c>
      <c r="C59" s="4">
        <f t="shared" si="0"/>
        <v>1.5363043345729688E-2</v>
      </c>
    </row>
    <row r="60" spans="1:3">
      <c r="A60" s="3">
        <v>23316</v>
      </c>
      <c r="B60" s="1">
        <v>16.670000000000002</v>
      </c>
      <c r="C60" s="4">
        <f t="shared" si="0"/>
        <v>1.5534572037770422E-2</v>
      </c>
    </row>
    <row r="61" spans="1:3">
      <c r="A61" s="3">
        <v>23346</v>
      </c>
      <c r="B61" s="1">
        <v>16.693999999999999</v>
      </c>
      <c r="C61" s="4">
        <f t="shared" si="0"/>
        <v>1.668696711327633E-2</v>
      </c>
    </row>
    <row r="62" spans="1:3">
      <c r="A62" s="3">
        <v>23377</v>
      </c>
      <c r="B62" s="1">
        <v>16.716999999999999</v>
      </c>
      <c r="C62" s="4">
        <f t="shared" si="0"/>
        <v>1.6169229834052556E-2</v>
      </c>
    </row>
    <row r="63" spans="1:3">
      <c r="A63" s="3">
        <v>23408</v>
      </c>
      <c r="B63" s="1">
        <v>16.748999999999999</v>
      </c>
      <c r="C63" s="4">
        <f t="shared" si="0"/>
        <v>1.6939890710382599E-2</v>
      </c>
    </row>
    <row r="64" spans="1:3">
      <c r="A64" s="3">
        <v>23437</v>
      </c>
      <c r="B64" s="1">
        <v>16.765000000000001</v>
      </c>
      <c r="C64" s="4">
        <f t="shared" si="0"/>
        <v>1.7293689320388328E-2</v>
      </c>
    </row>
    <row r="65" spans="1:3">
      <c r="A65" s="3">
        <v>23468</v>
      </c>
      <c r="B65" s="1">
        <v>16.78</v>
      </c>
      <c r="C65" s="4">
        <f t="shared" si="0"/>
        <v>1.6969696969697079E-2</v>
      </c>
    </row>
    <row r="66" spans="1:3">
      <c r="A66" s="3">
        <v>23498</v>
      </c>
      <c r="B66" s="1">
        <v>16.794</v>
      </c>
      <c r="C66" s="4">
        <f t="shared" si="0"/>
        <v>1.5970961887477264E-2</v>
      </c>
    </row>
    <row r="67" spans="1:3">
      <c r="A67" s="3">
        <v>23529</v>
      </c>
      <c r="B67" s="1">
        <v>16.806000000000001</v>
      </c>
      <c r="C67" s="4">
        <f t="shared" si="0"/>
        <v>1.4977654306075783E-2</v>
      </c>
    </row>
    <row r="68" spans="1:3">
      <c r="A68" s="3">
        <v>23559</v>
      </c>
      <c r="B68" s="1">
        <v>16.823</v>
      </c>
      <c r="C68" s="4">
        <f t="shared" si="0"/>
        <v>1.5084776443613057E-2</v>
      </c>
    </row>
    <row r="69" spans="1:3">
      <c r="A69" s="3">
        <v>23590</v>
      </c>
      <c r="B69" s="1">
        <v>16.844999999999999</v>
      </c>
      <c r="C69" s="4">
        <f t="shared" si="0"/>
        <v>1.5493127562092868E-2</v>
      </c>
    </row>
    <row r="70" spans="1:3">
      <c r="A70" s="3">
        <v>23621</v>
      </c>
      <c r="B70" s="1">
        <v>16.852</v>
      </c>
      <c r="C70" s="4">
        <f t="shared" si="0"/>
        <v>1.4081116861234921E-2</v>
      </c>
    </row>
    <row r="71" spans="1:3">
      <c r="A71" s="3">
        <v>23651</v>
      </c>
      <c r="B71" s="1">
        <v>16.859000000000002</v>
      </c>
      <c r="C71" s="4">
        <f t="shared" si="0"/>
        <v>1.2248574001801238E-2</v>
      </c>
    </row>
    <row r="72" spans="1:3">
      <c r="A72" s="3">
        <v>23682</v>
      </c>
      <c r="B72" s="1">
        <v>16.882999999999999</v>
      </c>
      <c r="C72" s="4">
        <f t="shared" si="0"/>
        <v>1.2777444511097524E-2</v>
      </c>
    </row>
    <row r="73" spans="1:3">
      <c r="A73" s="3">
        <v>23712</v>
      </c>
      <c r="B73" s="1">
        <v>16.907</v>
      </c>
      <c r="C73" s="4">
        <f t="shared" si="0"/>
        <v>1.2759075116808516E-2</v>
      </c>
    </row>
    <row r="74" spans="1:3">
      <c r="A74" s="3">
        <v>23743</v>
      </c>
      <c r="B74" s="1">
        <v>16.93</v>
      </c>
      <c r="C74" s="4">
        <f t="shared" si="0"/>
        <v>1.2741520607764567E-2</v>
      </c>
    </row>
    <row r="75" spans="1:3">
      <c r="A75" s="3">
        <v>23774</v>
      </c>
      <c r="B75" s="1">
        <v>16.95</v>
      </c>
      <c r="C75" s="4">
        <f t="shared" si="0"/>
        <v>1.2000716460684346E-2</v>
      </c>
    </row>
    <row r="76" spans="1:3">
      <c r="A76" s="3">
        <v>23802</v>
      </c>
      <c r="B76" s="1">
        <v>16.96</v>
      </c>
      <c r="C76" s="4">
        <f t="shared" si="0"/>
        <v>1.1631374888159796E-2</v>
      </c>
    </row>
    <row r="77" spans="1:3">
      <c r="A77" s="3">
        <v>23833</v>
      </c>
      <c r="B77" s="1">
        <v>16.98</v>
      </c>
      <c r="C77" s="4">
        <f t="shared" ref="C77:C140" si="1">B77/B65-1</f>
        <v>1.1918951132300348E-2</v>
      </c>
    </row>
    <row r="78" spans="1:3">
      <c r="A78" s="3">
        <v>23863</v>
      </c>
      <c r="B78" s="1">
        <v>17.010999999999999</v>
      </c>
      <c r="C78" s="4">
        <f t="shared" si="1"/>
        <v>1.2921281410027241E-2</v>
      </c>
    </row>
    <row r="79" spans="1:3">
      <c r="A79" s="3">
        <v>23894</v>
      </c>
      <c r="B79" s="1">
        <v>17.007000000000001</v>
      </c>
      <c r="C79" s="4">
        <f t="shared" si="1"/>
        <v>1.1960014280613995E-2</v>
      </c>
    </row>
    <row r="80" spans="1:3">
      <c r="A80" s="3">
        <v>23924</v>
      </c>
      <c r="B80" s="1">
        <v>17.024000000000001</v>
      </c>
      <c r="C80" s="4">
        <f t="shared" si="1"/>
        <v>1.1947928431314203E-2</v>
      </c>
    </row>
    <row r="81" spans="1:3">
      <c r="A81" s="3">
        <v>23955</v>
      </c>
      <c r="B81" s="1">
        <v>17.056000000000001</v>
      </c>
      <c r="C81" s="4">
        <f t="shared" si="1"/>
        <v>1.2525972098545779E-2</v>
      </c>
    </row>
    <row r="82" spans="1:3">
      <c r="A82" s="3">
        <v>23986</v>
      </c>
      <c r="B82" s="1">
        <v>17.076000000000001</v>
      </c>
      <c r="C82" s="4">
        <f t="shared" si="1"/>
        <v>1.3292190837882689E-2</v>
      </c>
    </row>
    <row r="83" spans="1:3">
      <c r="A83" s="3">
        <v>24016</v>
      </c>
      <c r="B83" s="1">
        <v>17.07</v>
      </c>
      <c r="C83" s="4">
        <f t="shared" si="1"/>
        <v>1.2515570318524238E-2</v>
      </c>
    </row>
    <row r="84" spans="1:3">
      <c r="A84" s="3">
        <v>24047</v>
      </c>
      <c r="B84" s="1">
        <v>17.102</v>
      </c>
      <c r="C84" s="4">
        <f t="shared" si="1"/>
        <v>1.2971628265118884E-2</v>
      </c>
    </row>
    <row r="85" spans="1:3">
      <c r="A85" s="3">
        <v>24077</v>
      </c>
      <c r="B85" s="1">
        <v>17.154</v>
      </c>
      <c r="C85" s="4">
        <f t="shared" si="1"/>
        <v>1.4609333412196168E-2</v>
      </c>
    </row>
    <row r="86" spans="1:3">
      <c r="A86" s="3">
        <v>24108</v>
      </c>
      <c r="B86" s="1">
        <v>17.158999999999999</v>
      </c>
      <c r="C86" s="4">
        <f t="shared" si="1"/>
        <v>1.3526284701712799E-2</v>
      </c>
    </row>
    <row r="87" spans="1:3">
      <c r="A87" s="3">
        <v>24139</v>
      </c>
      <c r="B87" s="1">
        <v>17.201000000000001</v>
      </c>
      <c r="C87" s="4">
        <f t="shared" si="1"/>
        <v>1.48082595870207E-2</v>
      </c>
    </row>
    <row r="88" spans="1:3">
      <c r="A88" s="3">
        <v>24167</v>
      </c>
      <c r="B88" s="1">
        <v>17.222999999999999</v>
      </c>
      <c r="C88" s="4">
        <f t="shared" si="1"/>
        <v>1.550707547169794E-2</v>
      </c>
    </row>
    <row r="89" spans="1:3">
      <c r="A89" s="3">
        <v>24198</v>
      </c>
      <c r="B89" s="1">
        <v>17.285</v>
      </c>
      <c r="C89" s="4">
        <f t="shared" si="1"/>
        <v>1.7962308598350907E-2</v>
      </c>
    </row>
    <row r="90" spans="1:3">
      <c r="A90" s="3">
        <v>24228</v>
      </c>
      <c r="B90" s="1">
        <v>17.331</v>
      </c>
      <c r="C90" s="4">
        <f t="shared" si="1"/>
        <v>1.8811357357004344E-2</v>
      </c>
    </row>
    <row r="91" spans="1:3">
      <c r="A91" s="3">
        <v>24259</v>
      </c>
      <c r="B91" s="1">
        <v>17.387</v>
      </c>
      <c r="C91" s="4">
        <f t="shared" si="1"/>
        <v>2.2343740812606594E-2</v>
      </c>
    </row>
    <row r="92" spans="1:3">
      <c r="A92" s="3">
        <v>24289</v>
      </c>
      <c r="B92" s="1">
        <v>17.437999999999999</v>
      </c>
      <c r="C92" s="4">
        <f t="shared" si="1"/>
        <v>2.4318609022556226E-2</v>
      </c>
    </row>
    <row r="93" spans="1:3">
      <c r="A93" s="3">
        <v>24320</v>
      </c>
      <c r="B93" s="1">
        <v>17.47</v>
      </c>
      <c r="C93" s="4">
        <f t="shared" si="1"/>
        <v>2.4272983114446367E-2</v>
      </c>
    </row>
    <row r="94" spans="1:3">
      <c r="A94" s="3">
        <v>24351</v>
      </c>
      <c r="B94" s="1">
        <v>17.524000000000001</v>
      </c>
      <c r="C94" s="4">
        <f t="shared" si="1"/>
        <v>2.6235652377605945E-2</v>
      </c>
    </row>
    <row r="95" spans="1:3">
      <c r="A95" s="3">
        <v>24381</v>
      </c>
      <c r="B95" s="1">
        <v>17.581</v>
      </c>
      <c r="C95" s="4">
        <f t="shared" si="1"/>
        <v>2.9935559461042649E-2</v>
      </c>
    </row>
    <row r="96" spans="1:3">
      <c r="A96" s="3">
        <v>24412</v>
      </c>
      <c r="B96" s="1">
        <v>17.625</v>
      </c>
      <c r="C96" s="4">
        <f t="shared" si="1"/>
        <v>3.0581218570927327E-2</v>
      </c>
    </row>
    <row r="97" spans="1:3">
      <c r="A97" s="3">
        <v>24442</v>
      </c>
      <c r="B97" s="1">
        <v>17.678999999999998</v>
      </c>
      <c r="C97" s="4">
        <f t="shared" si="1"/>
        <v>3.0605106680657412E-2</v>
      </c>
    </row>
    <row r="98" spans="1:3">
      <c r="A98" s="3">
        <v>24473</v>
      </c>
      <c r="B98" s="1">
        <v>17.695</v>
      </c>
      <c r="C98" s="4">
        <f t="shared" si="1"/>
        <v>3.1237251588087878E-2</v>
      </c>
    </row>
    <row r="99" spans="1:3">
      <c r="A99" s="3">
        <v>24504</v>
      </c>
      <c r="B99" s="1">
        <v>17.727</v>
      </c>
      <c r="C99" s="4">
        <f t="shared" si="1"/>
        <v>3.0579617464100872E-2</v>
      </c>
    </row>
    <row r="100" spans="1:3">
      <c r="A100" s="3">
        <v>24532</v>
      </c>
      <c r="B100" s="1">
        <v>17.754000000000001</v>
      </c>
      <c r="C100" s="4">
        <f t="shared" si="1"/>
        <v>3.0830865702839327E-2</v>
      </c>
    </row>
    <row r="101" spans="1:3">
      <c r="A101" s="3">
        <v>24563</v>
      </c>
      <c r="B101" s="1">
        <v>17.803000000000001</v>
      </c>
      <c r="C101" s="4">
        <f t="shared" si="1"/>
        <v>2.9968180503326725E-2</v>
      </c>
    </row>
    <row r="102" spans="1:3">
      <c r="A102" s="3">
        <v>24593</v>
      </c>
      <c r="B102" s="1">
        <v>17.841999999999999</v>
      </c>
      <c r="C102" s="4">
        <f t="shared" si="1"/>
        <v>2.9484738330159743E-2</v>
      </c>
    </row>
    <row r="103" spans="1:3">
      <c r="A103" s="3">
        <v>24624</v>
      </c>
      <c r="B103" s="1">
        <v>17.887</v>
      </c>
      <c r="C103" s="4">
        <f t="shared" si="1"/>
        <v>2.8757117386553066E-2</v>
      </c>
    </row>
    <row r="104" spans="1:3">
      <c r="A104" s="3">
        <v>24654</v>
      </c>
      <c r="B104" s="1">
        <v>17.948</v>
      </c>
      <c r="C104" s="4">
        <f t="shared" si="1"/>
        <v>2.9246473219405988E-2</v>
      </c>
    </row>
    <row r="105" spans="1:3">
      <c r="A105" s="3">
        <v>24685</v>
      </c>
      <c r="B105" s="1">
        <v>18.003</v>
      </c>
      <c r="C105" s="4">
        <f t="shared" si="1"/>
        <v>3.0509444762449878E-2</v>
      </c>
    </row>
    <row r="106" spans="1:3">
      <c r="A106" s="3">
        <v>24716</v>
      </c>
      <c r="B106" s="1">
        <v>18.067</v>
      </c>
      <c r="C106" s="4">
        <f t="shared" si="1"/>
        <v>3.098607623830163E-2</v>
      </c>
    </row>
    <row r="107" spans="1:3">
      <c r="A107" s="3">
        <v>24746</v>
      </c>
      <c r="B107" s="1">
        <v>18.134</v>
      </c>
      <c r="C107" s="4">
        <f t="shared" si="1"/>
        <v>3.1454411011887951E-2</v>
      </c>
    </row>
    <row r="108" spans="1:3">
      <c r="A108" s="3">
        <v>24777</v>
      </c>
      <c r="B108" s="1">
        <v>18.192</v>
      </c>
      <c r="C108" s="4">
        <f t="shared" si="1"/>
        <v>3.2170212765957551E-2</v>
      </c>
    </row>
    <row r="109" spans="1:3">
      <c r="A109" s="3">
        <v>24807</v>
      </c>
      <c r="B109" s="1">
        <v>18.236999999999998</v>
      </c>
      <c r="C109" s="4">
        <f t="shared" si="1"/>
        <v>3.15628712031224E-2</v>
      </c>
    </row>
    <row r="110" spans="1:3">
      <c r="A110" s="3">
        <v>24838</v>
      </c>
      <c r="B110" s="1">
        <v>18.318000000000001</v>
      </c>
      <c r="C110" s="4">
        <f t="shared" si="1"/>
        <v>3.5207685786945442E-2</v>
      </c>
    </row>
    <row r="111" spans="1:3">
      <c r="A111" s="3">
        <v>24869</v>
      </c>
      <c r="B111" s="1">
        <v>18.396999999999998</v>
      </c>
      <c r="C111" s="4">
        <f t="shared" si="1"/>
        <v>3.7795453263383516E-2</v>
      </c>
    </row>
    <row r="112" spans="1:3">
      <c r="A112" s="3">
        <v>24898</v>
      </c>
      <c r="B112" s="1">
        <v>18.47</v>
      </c>
      <c r="C112" s="4">
        <f t="shared" si="1"/>
        <v>4.0328939957192667E-2</v>
      </c>
    </row>
    <row r="113" spans="1:3">
      <c r="A113" s="3">
        <v>24929</v>
      </c>
      <c r="B113" s="1">
        <v>18.538</v>
      </c>
      <c r="C113" s="4">
        <f t="shared" si="1"/>
        <v>4.1285176655619704E-2</v>
      </c>
    </row>
    <row r="114" spans="1:3">
      <c r="A114" s="3">
        <v>24959</v>
      </c>
      <c r="B114" s="1">
        <v>18.608000000000001</v>
      </c>
      <c r="C114" s="4">
        <f t="shared" si="1"/>
        <v>4.2932406680865398E-2</v>
      </c>
    </row>
    <row r="115" spans="1:3">
      <c r="A115" s="3">
        <v>24990</v>
      </c>
      <c r="B115" s="1">
        <v>18.681000000000001</v>
      </c>
      <c r="C115" s="4">
        <f t="shared" si="1"/>
        <v>4.4389780287359626E-2</v>
      </c>
    </row>
    <row r="116" spans="1:3">
      <c r="A116" s="3">
        <v>25020</v>
      </c>
      <c r="B116" s="1">
        <v>18.742999999999999</v>
      </c>
      <c r="C116" s="4">
        <f t="shared" si="1"/>
        <v>4.4294628928014168E-2</v>
      </c>
    </row>
    <row r="117" spans="1:3">
      <c r="A117" s="3">
        <v>25051</v>
      </c>
      <c r="B117" s="1">
        <v>18.815999999999999</v>
      </c>
      <c r="C117" s="4">
        <f t="shared" si="1"/>
        <v>4.5159140143309351E-2</v>
      </c>
    </row>
    <row r="118" spans="1:3">
      <c r="A118" s="3">
        <v>25082</v>
      </c>
      <c r="B118" s="1">
        <v>18.891999999999999</v>
      </c>
      <c r="C118" s="4">
        <f t="shared" si="1"/>
        <v>4.5663364144572949E-2</v>
      </c>
    </row>
    <row r="119" spans="1:3">
      <c r="A119" s="3">
        <v>25112</v>
      </c>
      <c r="B119" s="1">
        <v>18.969000000000001</v>
      </c>
      <c r="C119" s="4">
        <f t="shared" si="1"/>
        <v>4.6046101246277837E-2</v>
      </c>
    </row>
    <row r="120" spans="1:3">
      <c r="A120" s="3">
        <v>25143</v>
      </c>
      <c r="B120" s="1">
        <v>19.041</v>
      </c>
      <c r="C120" s="4">
        <f t="shared" si="1"/>
        <v>4.6668865435356199E-2</v>
      </c>
    </row>
    <row r="121" spans="1:3">
      <c r="A121" s="3">
        <v>25173</v>
      </c>
      <c r="B121" s="1">
        <v>19.097999999999999</v>
      </c>
      <c r="C121" s="4">
        <f t="shared" si="1"/>
        <v>4.7211712452706056E-2</v>
      </c>
    </row>
    <row r="122" spans="1:3">
      <c r="A122" s="3">
        <v>25204</v>
      </c>
      <c r="B122" s="1">
        <v>19.170000000000002</v>
      </c>
      <c r="C122" s="4">
        <f t="shared" si="1"/>
        <v>4.6511627906976827E-2</v>
      </c>
    </row>
    <row r="123" spans="1:3">
      <c r="A123" s="3">
        <v>25235</v>
      </c>
      <c r="B123" s="1">
        <v>19.236000000000001</v>
      </c>
      <c r="C123" s="4">
        <f t="shared" si="1"/>
        <v>4.5605261727455604E-2</v>
      </c>
    </row>
    <row r="124" spans="1:3">
      <c r="A124" s="3">
        <v>25263</v>
      </c>
      <c r="B124" s="1">
        <v>19.326000000000001</v>
      </c>
      <c r="C124" s="4">
        <f t="shared" si="1"/>
        <v>4.6345425013535557E-2</v>
      </c>
    </row>
    <row r="125" spans="1:3">
      <c r="A125" s="3">
        <v>25294</v>
      </c>
      <c r="B125" s="1">
        <v>19.399999999999999</v>
      </c>
      <c r="C125" s="4">
        <f t="shared" si="1"/>
        <v>4.6499082964720939E-2</v>
      </c>
    </row>
    <row r="126" spans="1:3">
      <c r="A126" s="3">
        <v>25324</v>
      </c>
      <c r="B126" s="1">
        <v>19.478000000000002</v>
      </c>
      <c r="C126" s="4">
        <f t="shared" si="1"/>
        <v>4.6754084264832407E-2</v>
      </c>
    </row>
    <row r="127" spans="1:3">
      <c r="A127" s="3">
        <v>25355</v>
      </c>
      <c r="B127" s="1">
        <v>19.545000000000002</v>
      </c>
      <c r="C127" s="4">
        <f t="shared" si="1"/>
        <v>4.6250200738718439E-2</v>
      </c>
    </row>
    <row r="128" spans="1:3">
      <c r="A128" s="3">
        <v>25385</v>
      </c>
      <c r="B128" s="1">
        <v>19.635999999999999</v>
      </c>
      <c r="C128" s="4">
        <f t="shared" si="1"/>
        <v>4.7644453929467145E-2</v>
      </c>
    </row>
    <row r="129" spans="1:3">
      <c r="A129" s="3">
        <v>25416</v>
      </c>
      <c r="B129" s="1">
        <v>19.690999999999999</v>
      </c>
      <c r="C129" s="4">
        <f t="shared" si="1"/>
        <v>4.6502976190476275E-2</v>
      </c>
    </row>
    <row r="130" spans="1:3">
      <c r="A130" s="3">
        <v>25447</v>
      </c>
      <c r="B130" s="1">
        <v>19.77</v>
      </c>
      <c r="C130" s="4">
        <f t="shared" si="1"/>
        <v>4.6474698284988403E-2</v>
      </c>
    </row>
    <row r="131" spans="1:3">
      <c r="A131" s="3">
        <v>25477</v>
      </c>
      <c r="B131" s="1">
        <v>19.855</v>
      </c>
      <c r="C131" s="4">
        <f t="shared" si="1"/>
        <v>4.6707786388317629E-2</v>
      </c>
    </row>
    <row r="132" spans="1:3">
      <c r="A132" s="3">
        <v>25508</v>
      </c>
      <c r="B132" s="1">
        <v>19.931000000000001</v>
      </c>
      <c r="C132" s="4">
        <f t="shared" si="1"/>
        <v>4.6741242581797238E-2</v>
      </c>
    </row>
    <row r="133" spans="1:3">
      <c r="A133" s="3">
        <v>25538</v>
      </c>
      <c r="B133" s="1">
        <v>20.004999999999999</v>
      </c>
      <c r="C133" s="4">
        <f t="shared" si="1"/>
        <v>4.7491883966907622E-2</v>
      </c>
    </row>
    <row r="134" spans="1:3">
      <c r="A134" s="3">
        <v>25569</v>
      </c>
      <c r="B134" s="1">
        <v>20.071000000000002</v>
      </c>
      <c r="C134" s="4">
        <f t="shared" si="1"/>
        <v>4.7000521648409066E-2</v>
      </c>
    </row>
    <row r="135" spans="1:3">
      <c r="A135" s="3">
        <v>25600</v>
      </c>
      <c r="B135" s="1">
        <v>20.148</v>
      </c>
      <c r="C135" s="4">
        <f t="shared" si="1"/>
        <v>4.7411104179662988E-2</v>
      </c>
    </row>
    <row r="136" spans="1:3">
      <c r="A136" s="3">
        <v>25628</v>
      </c>
      <c r="B136" s="1">
        <v>20.222999999999999</v>
      </c>
      <c r="C136" s="4">
        <f t="shared" si="1"/>
        <v>4.6414157094070152E-2</v>
      </c>
    </row>
    <row r="137" spans="1:3">
      <c r="A137" s="3">
        <v>25659</v>
      </c>
      <c r="B137" s="1">
        <v>20.303000000000001</v>
      </c>
      <c r="C137" s="4">
        <f t="shared" si="1"/>
        <v>4.6546391752577465E-2</v>
      </c>
    </row>
    <row r="138" spans="1:3">
      <c r="A138" s="3">
        <v>25689</v>
      </c>
      <c r="B138" s="1">
        <v>20.375</v>
      </c>
      <c r="C138" s="4">
        <f t="shared" si="1"/>
        <v>4.6051956052982845E-2</v>
      </c>
    </row>
    <row r="139" spans="1:3">
      <c r="A139" s="3">
        <v>25720</v>
      </c>
      <c r="B139" s="1">
        <v>20.448</v>
      </c>
      <c r="C139" s="4">
        <f t="shared" si="1"/>
        <v>4.6201074443591672E-2</v>
      </c>
    </row>
    <row r="140" spans="1:3">
      <c r="A140" s="3">
        <v>25750</v>
      </c>
      <c r="B140" s="1">
        <v>20.526</v>
      </c>
      <c r="C140" s="4">
        <f t="shared" si="1"/>
        <v>4.5324913424322766E-2</v>
      </c>
    </row>
    <row r="141" spans="1:3">
      <c r="A141" s="3">
        <v>25781</v>
      </c>
      <c r="B141" s="1">
        <v>20.597000000000001</v>
      </c>
      <c r="C141" s="4">
        <f t="shared" ref="C141:C204" si="2">B141/B129-1</f>
        <v>4.6010867909197284E-2</v>
      </c>
    </row>
    <row r="142" spans="1:3">
      <c r="A142" s="3">
        <v>25812</v>
      </c>
      <c r="B142" s="1">
        <v>20.683</v>
      </c>
      <c r="C142" s="4">
        <f t="shared" si="2"/>
        <v>4.6181082448153887E-2</v>
      </c>
    </row>
    <row r="143" spans="1:3">
      <c r="A143" s="3">
        <v>25842</v>
      </c>
      <c r="B143" s="1">
        <v>20.785</v>
      </c>
      <c r="C143" s="4">
        <f t="shared" si="2"/>
        <v>4.6839587005792049E-2</v>
      </c>
    </row>
    <row r="144" spans="1:3">
      <c r="A144" s="3">
        <v>25873</v>
      </c>
      <c r="B144" s="1">
        <v>20.891999999999999</v>
      </c>
      <c r="C144" s="4">
        <f t="shared" si="2"/>
        <v>4.8216346395062892E-2</v>
      </c>
    </row>
    <row r="145" spans="1:3">
      <c r="A145" s="3">
        <v>25903</v>
      </c>
      <c r="B145" s="1">
        <v>20.997</v>
      </c>
      <c r="C145" s="4">
        <f t="shared" si="2"/>
        <v>4.9587603099225275E-2</v>
      </c>
    </row>
    <row r="146" spans="1:3">
      <c r="A146" s="3">
        <v>25934</v>
      </c>
      <c r="B146" s="1">
        <v>21.08</v>
      </c>
      <c r="C146" s="4">
        <f t="shared" si="2"/>
        <v>5.0271536047032939E-2</v>
      </c>
    </row>
    <row r="147" spans="1:3">
      <c r="A147" s="3">
        <v>25965</v>
      </c>
      <c r="B147" s="1">
        <v>21.16</v>
      </c>
      <c r="C147" s="4">
        <f t="shared" si="2"/>
        <v>5.0228310502283158E-2</v>
      </c>
    </row>
    <row r="148" spans="1:3">
      <c r="A148" s="3">
        <v>25993</v>
      </c>
      <c r="B148" s="1">
        <v>21.228000000000002</v>
      </c>
      <c r="C148" s="4">
        <f t="shared" si="2"/>
        <v>4.9695890817386346E-2</v>
      </c>
    </row>
    <row r="149" spans="1:3">
      <c r="A149" s="3">
        <v>26024</v>
      </c>
      <c r="B149" s="1">
        <v>21.306999999999999</v>
      </c>
      <c r="C149" s="4">
        <f t="shared" si="2"/>
        <v>4.9450820075850777E-2</v>
      </c>
    </row>
    <row r="150" spans="1:3">
      <c r="A150" s="3">
        <v>26054</v>
      </c>
      <c r="B150" s="1">
        <v>21.4</v>
      </c>
      <c r="C150" s="4">
        <f t="shared" si="2"/>
        <v>5.03067484662576E-2</v>
      </c>
    </row>
    <row r="151" spans="1:3">
      <c r="A151" s="3">
        <v>26085</v>
      </c>
      <c r="B151" s="1">
        <v>21.484999999999999</v>
      </c>
      <c r="C151" s="4">
        <f t="shared" si="2"/>
        <v>5.0714006259780842E-2</v>
      </c>
    </row>
    <row r="152" spans="1:3">
      <c r="A152" s="3">
        <v>26115</v>
      </c>
      <c r="B152" s="1">
        <v>21.567</v>
      </c>
      <c r="C152" s="4">
        <f t="shared" si="2"/>
        <v>5.071616486407482E-2</v>
      </c>
    </row>
    <row r="153" spans="1:3">
      <c r="A153" s="3">
        <v>26146</v>
      </c>
      <c r="B153" s="1">
        <v>21.597000000000001</v>
      </c>
      <c r="C153" s="4">
        <f t="shared" si="2"/>
        <v>4.8550759819391276E-2</v>
      </c>
    </row>
    <row r="154" spans="1:3">
      <c r="A154" s="3">
        <v>26177</v>
      </c>
      <c r="B154" s="1">
        <v>21.632999999999999</v>
      </c>
      <c r="C154" s="4">
        <f t="shared" si="2"/>
        <v>4.5931441280278484E-2</v>
      </c>
    </row>
    <row r="155" spans="1:3">
      <c r="A155" s="3">
        <v>26207</v>
      </c>
      <c r="B155" s="1">
        <v>21.667000000000002</v>
      </c>
      <c r="C155" s="4">
        <f t="shared" si="2"/>
        <v>4.2434447919172502E-2</v>
      </c>
    </row>
    <row r="156" spans="1:3">
      <c r="A156" s="3">
        <v>26238</v>
      </c>
      <c r="B156" s="1">
        <v>21.716000000000001</v>
      </c>
      <c r="C156" s="4">
        <f t="shared" si="2"/>
        <v>3.9440934328929922E-2</v>
      </c>
    </row>
    <row r="157" spans="1:3">
      <c r="A157" s="3">
        <v>26268</v>
      </c>
      <c r="B157" s="1">
        <v>21.783999999999999</v>
      </c>
      <c r="C157" s="4">
        <f t="shared" si="2"/>
        <v>3.7481544982616466E-2</v>
      </c>
    </row>
    <row r="158" spans="1:3">
      <c r="A158" s="3">
        <v>26299</v>
      </c>
      <c r="B158" s="1">
        <v>21.876999999999999</v>
      </c>
      <c r="C158" s="4">
        <f t="shared" si="2"/>
        <v>3.7808349146110087E-2</v>
      </c>
    </row>
    <row r="159" spans="1:3">
      <c r="A159" s="3">
        <v>26330</v>
      </c>
      <c r="B159" s="1">
        <v>21.936</v>
      </c>
      <c r="C159" s="4">
        <f t="shared" si="2"/>
        <v>3.6672967863894179E-2</v>
      </c>
    </row>
    <row r="160" spans="1:3">
      <c r="A160" s="3">
        <v>26359</v>
      </c>
      <c r="B160" s="1">
        <v>21.978999999999999</v>
      </c>
      <c r="C160" s="4">
        <f t="shared" si="2"/>
        <v>3.5377802901827682E-2</v>
      </c>
    </row>
    <row r="161" spans="1:3">
      <c r="A161" s="3">
        <v>26390</v>
      </c>
      <c r="B161" s="1">
        <v>22.03</v>
      </c>
      <c r="C161" s="4">
        <f t="shared" si="2"/>
        <v>3.3932510442577613E-2</v>
      </c>
    </row>
    <row r="162" spans="1:3">
      <c r="A162" s="3">
        <v>26420</v>
      </c>
      <c r="B162" s="1">
        <v>22.081</v>
      </c>
      <c r="C162" s="4">
        <f t="shared" si="2"/>
        <v>3.182242990654216E-2</v>
      </c>
    </row>
    <row r="163" spans="1:3">
      <c r="A163" s="3">
        <v>26451</v>
      </c>
      <c r="B163" s="1">
        <v>22.126000000000001</v>
      </c>
      <c r="C163" s="4">
        <f t="shared" si="2"/>
        <v>2.9834768443099957E-2</v>
      </c>
    </row>
    <row r="164" spans="1:3">
      <c r="A164" s="3">
        <v>26481</v>
      </c>
      <c r="B164" s="1">
        <v>22.189</v>
      </c>
      <c r="C164" s="4">
        <f t="shared" si="2"/>
        <v>2.884035795428197E-2</v>
      </c>
    </row>
    <row r="165" spans="1:3">
      <c r="A165" s="3">
        <v>26512</v>
      </c>
      <c r="B165" s="1">
        <v>22.236000000000001</v>
      </c>
      <c r="C165" s="4">
        <f t="shared" si="2"/>
        <v>2.9587442700375055E-2</v>
      </c>
    </row>
    <row r="166" spans="1:3">
      <c r="A166" s="3">
        <v>26543</v>
      </c>
      <c r="B166" s="1">
        <v>22.31</v>
      </c>
      <c r="C166" s="4">
        <f t="shared" si="2"/>
        <v>3.12947811214348E-2</v>
      </c>
    </row>
    <row r="167" spans="1:3">
      <c r="A167" s="3">
        <v>26573</v>
      </c>
      <c r="B167" s="1">
        <v>22.323</v>
      </c>
      <c r="C167" s="4">
        <f t="shared" si="2"/>
        <v>3.0276457285272507E-2</v>
      </c>
    </row>
    <row r="168" spans="1:3">
      <c r="A168" s="3">
        <v>26604</v>
      </c>
      <c r="B168" s="1">
        <v>22.382000000000001</v>
      </c>
      <c r="C168" s="4">
        <f t="shared" si="2"/>
        <v>3.0668631423834913E-2</v>
      </c>
    </row>
    <row r="169" spans="1:3">
      <c r="A169" s="3">
        <v>26634</v>
      </c>
      <c r="B169" s="1">
        <v>22.449000000000002</v>
      </c>
      <c r="C169" s="4">
        <f t="shared" si="2"/>
        <v>3.0526992287917887E-2</v>
      </c>
    </row>
    <row r="170" spans="1:3">
      <c r="A170" s="3">
        <v>26665</v>
      </c>
      <c r="B170" s="1">
        <v>22.463000000000001</v>
      </c>
      <c r="C170" s="4">
        <f t="shared" si="2"/>
        <v>2.6786122411665225E-2</v>
      </c>
    </row>
    <row r="171" spans="1:3">
      <c r="A171" s="3">
        <v>26696</v>
      </c>
      <c r="B171" s="1">
        <v>22.533999999999999</v>
      </c>
      <c r="C171" s="4">
        <f t="shared" si="2"/>
        <v>2.7261123267687815E-2</v>
      </c>
    </row>
    <row r="172" spans="1:3">
      <c r="A172" s="3">
        <v>26724</v>
      </c>
      <c r="B172" s="1">
        <v>22.625</v>
      </c>
      <c r="C172" s="4">
        <f t="shared" si="2"/>
        <v>2.9391692069703046E-2</v>
      </c>
    </row>
    <row r="173" spans="1:3">
      <c r="A173" s="3">
        <v>26755</v>
      </c>
      <c r="B173" s="1">
        <v>22.756</v>
      </c>
      <c r="C173" s="4">
        <f t="shared" si="2"/>
        <v>3.2955061280072639E-2</v>
      </c>
    </row>
    <row r="174" spans="1:3">
      <c r="A174" s="3">
        <v>26785</v>
      </c>
      <c r="B174" s="1">
        <v>22.844000000000001</v>
      </c>
      <c r="C174" s="4">
        <f t="shared" si="2"/>
        <v>3.4554594447715248E-2</v>
      </c>
    </row>
    <row r="175" spans="1:3">
      <c r="A175" s="3">
        <v>26816</v>
      </c>
      <c r="B175" s="1">
        <v>22.943000000000001</v>
      </c>
      <c r="C175" s="4">
        <f t="shared" si="2"/>
        <v>3.6924884750971776E-2</v>
      </c>
    </row>
    <row r="176" spans="1:3">
      <c r="A176" s="3">
        <v>26846</v>
      </c>
      <c r="B176" s="1">
        <v>23.041</v>
      </c>
      <c r="C176" s="4">
        <f t="shared" si="2"/>
        <v>3.8397404119158152E-2</v>
      </c>
    </row>
    <row r="177" spans="1:3">
      <c r="A177" s="3">
        <v>26877</v>
      </c>
      <c r="B177" s="1">
        <v>23.148</v>
      </c>
      <c r="C177" s="4">
        <f t="shared" si="2"/>
        <v>4.1014570966001029E-2</v>
      </c>
    </row>
    <row r="178" spans="1:3">
      <c r="A178" s="3">
        <v>26908</v>
      </c>
      <c r="B178" s="1">
        <v>23.265000000000001</v>
      </c>
      <c r="C178" s="4">
        <f t="shared" si="2"/>
        <v>4.2805916629314211E-2</v>
      </c>
    </row>
    <row r="179" spans="1:3">
      <c r="A179" s="3">
        <v>26938</v>
      </c>
      <c r="B179" s="1">
        <v>23.355</v>
      </c>
      <c r="C179" s="4">
        <f t="shared" si="2"/>
        <v>4.6230345383684979E-2</v>
      </c>
    </row>
    <row r="180" spans="1:3">
      <c r="A180" s="3">
        <v>26969</v>
      </c>
      <c r="B180" s="1">
        <v>23.468</v>
      </c>
      <c r="C180" s="4">
        <f t="shared" si="2"/>
        <v>4.8521133053346377E-2</v>
      </c>
    </row>
    <row r="181" spans="1:3">
      <c r="A181" s="3">
        <v>26999</v>
      </c>
      <c r="B181" s="1">
        <v>23.597999999999999</v>
      </c>
      <c r="C181" s="4">
        <f t="shared" si="2"/>
        <v>5.118268074301735E-2</v>
      </c>
    </row>
    <row r="182" spans="1:3">
      <c r="A182" s="3">
        <v>27030</v>
      </c>
      <c r="B182" s="1">
        <v>23.713999999999999</v>
      </c>
      <c r="C182" s="4">
        <f t="shared" si="2"/>
        <v>5.569158171214883E-2</v>
      </c>
    </row>
    <row r="183" spans="1:3">
      <c r="A183" s="3">
        <v>27061</v>
      </c>
      <c r="B183" s="1">
        <v>23.864999999999998</v>
      </c>
      <c r="C183" s="4">
        <f t="shared" si="2"/>
        <v>5.9066299813614886E-2</v>
      </c>
    </row>
    <row r="184" spans="1:3">
      <c r="A184" s="3">
        <v>27089</v>
      </c>
      <c r="B184" s="1">
        <v>24.050999999999998</v>
      </c>
      <c r="C184" s="4">
        <f t="shared" si="2"/>
        <v>6.3027624309392127E-2</v>
      </c>
    </row>
    <row r="185" spans="1:3">
      <c r="A185" s="3">
        <v>27120</v>
      </c>
      <c r="B185" s="1">
        <v>24.231000000000002</v>
      </c>
      <c r="C185" s="4">
        <f t="shared" si="2"/>
        <v>6.4818069959571067E-2</v>
      </c>
    </row>
    <row r="186" spans="1:3">
      <c r="A186" s="3">
        <v>27150</v>
      </c>
      <c r="B186" s="1">
        <v>24.463999999999999</v>
      </c>
      <c r="C186" s="4">
        <f t="shared" si="2"/>
        <v>7.0915776571528477E-2</v>
      </c>
    </row>
    <row r="187" spans="1:3">
      <c r="A187" s="3">
        <v>27181</v>
      </c>
      <c r="B187" s="1">
        <v>24.715</v>
      </c>
      <c r="C187" s="4">
        <f t="shared" si="2"/>
        <v>7.7234886457743013E-2</v>
      </c>
    </row>
    <row r="188" spans="1:3">
      <c r="A188" s="3">
        <v>27211</v>
      </c>
      <c r="B188" s="1">
        <v>24.934000000000001</v>
      </c>
      <c r="C188" s="4">
        <f t="shared" si="2"/>
        <v>8.2157892452584536E-2</v>
      </c>
    </row>
    <row r="189" spans="1:3">
      <c r="A189" s="3">
        <v>27242</v>
      </c>
      <c r="B189" s="1">
        <v>25.173999999999999</v>
      </c>
      <c r="C189" s="4">
        <f t="shared" si="2"/>
        <v>8.7523760152064867E-2</v>
      </c>
    </row>
    <row r="190" spans="1:3">
      <c r="A190" s="3">
        <v>27273</v>
      </c>
      <c r="B190" s="1">
        <v>25.4</v>
      </c>
      <c r="C190" s="4">
        <f t="shared" si="2"/>
        <v>9.1768751343219268E-2</v>
      </c>
    </row>
    <row r="191" spans="1:3">
      <c r="A191" s="3">
        <v>27303</v>
      </c>
      <c r="B191" s="1">
        <v>25.599</v>
      </c>
      <c r="C191" s="4">
        <f t="shared" si="2"/>
        <v>9.6082209377007066E-2</v>
      </c>
    </row>
    <row r="192" spans="1:3">
      <c r="A192" s="3">
        <v>27334</v>
      </c>
      <c r="B192" s="1">
        <v>25.786000000000001</v>
      </c>
      <c r="C192" s="4">
        <f t="shared" si="2"/>
        <v>9.8772797000170609E-2</v>
      </c>
    </row>
    <row r="193" spans="1:3">
      <c r="A193" s="3">
        <v>27364</v>
      </c>
      <c r="B193" s="1">
        <v>25.968</v>
      </c>
      <c r="C193" s="4">
        <f t="shared" si="2"/>
        <v>0.10043224002034079</v>
      </c>
    </row>
    <row r="194" spans="1:3">
      <c r="A194" s="3">
        <v>27395</v>
      </c>
      <c r="B194" s="1">
        <v>26.119</v>
      </c>
      <c r="C194" s="4">
        <f t="shared" si="2"/>
        <v>0.10141688454077769</v>
      </c>
    </row>
    <row r="195" spans="1:3">
      <c r="A195" s="3">
        <v>27426</v>
      </c>
      <c r="B195" s="1">
        <v>26.303999999999998</v>
      </c>
      <c r="C195" s="4">
        <f t="shared" si="2"/>
        <v>0.10219987429289756</v>
      </c>
    </row>
    <row r="196" spans="1:3">
      <c r="A196" s="3">
        <v>27454</v>
      </c>
      <c r="B196" s="1">
        <v>26.440999999999999</v>
      </c>
      <c r="C196" s="4">
        <f t="shared" si="2"/>
        <v>9.9372167477443707E-2</v>
      </c>
    </row>
    <row r="197" spans="1:3">
      <c r="A197" s="3">
        <v>27485</v>
      </c>
      <c r="B197" s="1">
        <v>26.57</v>
      </c>
      <c r="C197" s="4">
        <f t="shared" si="2"/>
        <v>9.65292394040691E-2</v>
      </c>
    </row>
    <row r="198" spans="1:3">
      <c r="A198" s="3">
        <v>27515</v>
      </c>
      <c r="B198" s="1">
        <v>26.683</v>
      </c>
      <c r="C198" s="4">
        <f t="shared" si="2"/>
        <v>9.0704708960104741E-2</v>
      </c>
    </row>
    <row r="199" spans="1:3">
      <c r="A199" s="3">
        <v>27546</v>
      </c>
      <c r="B199" s="1">
        <v>26.812999999999999</v>
      </c>
      <c r="C199" s="4">
        <f t="shared" si="2"/>
        <v>8.4887720008092193E-2</v>
      </c>
    </row>
    <row r="200" spans="1:3">
      <c r="A200" s="3">
        <v>27576</v>
      </c>
      <c r="B200" s="1">
        <v>26.978000000000002</v>
      </c>
      <c r="C200" s="4">
        <f t="shared" si="2"/>
        <v>8.1976417742841035E-2</v>
      </c>
    </row>
    <row r="201" spans="1:3">
      <c r="A201" s="3">
        <v>27607</v>
      </c>
      <c r="B201" s="1">
        <v>27.071000000000002</v>
      </c>
      <c r="C201" s="4">
        <f t="shared" si="2"/>
        <v>7.5355525542226243E-2</v>
      </c>
    </row>
    <row r="202" spans="1:3">
      <c r="A202" s="3">
        <v>27638</v>
      </c>
      <c r="B202" s="1">
        <v>27.218</v>
      </c>
      <c r="C202" s="4">
        <f t="shared" si="2"/>
        <v>7.1574803149606403E-2</v>
      </c>
    </row>
    <row r="203" spans="1:3">
      <c r="A203" s="3">
        <v>27668</v>
      </c>
      <c r="B203" s="1">
        <v>27.353999999999999</v>
      </c>
      <c r="C203" s="4">
        <f t="shared" si="2"/>
        <v>6.8557365522090574E-2</v>
      </c>
    </row>
    <row r="204" spans="1:3">
      <c r="A204" s="3">
        <v>27699</v>
      </c>
      <c r="B204" s="1">
        <v>27.535</v>
      </c>
      <c r="C204" s="4">
        <f t="shared" si="2"/>
        <v>6.7827503296362224E-2</v>
      </c>
    </row>
    <row r="205" spans="1:3">
      <c r="A205" s="3">
        <v>27729</v>
      </c>
      <c r="B205" s="1">
        <v>27.702000000000002</v>
      </c>
      <c r="C205" s="4">
        <f t="shared" ref="C205:C268" si="3">B205/B193-1</f>
        <v>6.6774491682070281E-2</v>
      </c>
    </row>
    <row r="206" spans="1:3">
      <c r="A206" s="3">
        <v>27760</v>
      </c>
      <c r="B206" s="1">
        <v>27.844000000000001</v>
      </c>
      <c r="C206" s="4">
        <f t="shared" si="3"/>
        <v>6.6043876105517096E-2</v>
      </c>
    </row>
    <row r="207" spans="1:3">
      <c r="A207" s="3">
        <v>27791</v>
      </c>
      <c r="B207" s="1">
        <v>27.954999999999998</v>
      </c>
      <c r="C207" s="4">
        <f t="shared" si="3"/>
        <v>6.2766119221411287E-2</v>
      </c>
    </row>
    <row r="208" spans="1:3">
      <c r="A208" s="3">
        <v>27820</v>
      </c>
      <c r="B208" s="1">
        <v>28.047000000000001</v>
      </c>
      <c r="C208" s="4">
        <f t="shared" si="3"/>
        <v>6.0739003819825443E-2</v>
      </c>
    </row>
    <row r="209" spans="1:3">
      <c r="A209" s="3">
        <v>27851</v>
      </c>
      <c r="B209" s="1">
        <v>28.157</v>
      </c>
      <c r="C209" s="4">
        <f t="shared" si="3"/>
        <v>5.9729017689122976E-2</v>
      </c>
    </row>
    <row r="210" spans="1:3">
      <c r="A210" s="3">
        <v>27881</v>
      </c>
      <c r="B210" s="1">
        <v>28.29</v>
      </c>
      <c r="C210" s="4">
        <f t="shared" si="3"/>
        <v>6.0225611812764646E-2</v>
      </c>
    </row>
    <row r="211" spans="1:3">
      <c r="A211" s="3">
        <v>27912</v>
      </c>
      <c r="B211" s="1">
        <v>28.405000000000001</v>
      </c>
      <c r="C211" s="4">
        <f t="shared" si="3"/>
        <v>5.9374184164397992E-2</v>
      </c>
    </row>
    <row r="212" spans="1:3">
      <c r="A212" s="3">
        <v>27942</v>
      </c>
      <c r="B212" s="1">
        <v>28.561</v>
      </c>
      <c r="C212" s="4">
        <f t="shared" si="3"/>
        <v>5.8677440877752174E-2</v>
      </c>
    </row>
    <row r="213" spans="1:3">
      <c r="A213" s="3">
        <v>27973</v>
      </c>
      <c r="B213" s="1">
        <v>28.725999999999999</v>
      </c>
      <c r="C213" s="4">
        <f t="shared" si="3"/>
        <v>6.1135532488640898E-2</v>
      </c>
    </row>
    <row r="214" spans="1:3">
      <c r="A214" s="3">
        <v>28004</v>
      </c>
      <c r="B214" s="1">
        <v>28.893999999999998</v>
      </c>
      <c r="C214" s="4">
        <f t="shared" si="3"/>
        <v>6.1576897641266726E-2</v>
      </c>
    </row>
    <row r="215" spans="1:3">
      <c r="A215" s="3">
        <v>28034</v>
      </c>
      <c r="B215" s="1">
        <v>29.036000000000001</v>
      </c>
      <c r="C215" s="4">
        <f t="shared" si="3"/>
        <v>6.1490092856620659E-2</v>
      </c>
    </row>
    <row r="216" spans="1:3">
      <c r="A216" s="3">
        <v>28065</v>
      </c>
      <c r="B216" s="1">
        <v>29.167999999999999</v>
      </c>
      <c r="C216" s="4">
        <f t="shared" si="3"/>
        <v>5.9306337388777886E-2</v>
      </c>
    </row>
    <row r="217" spans="1:3">
      <c r="A217" s="3">
        <v>28095</v>
      </c>
      <c r="B217" s="1">
        <v>29.326000000000001</v>
      </c>
      <c r="C217" s="4">
        <f t="shared" si="3"/>
        <v>5.8623926070319854E-2</v>
      </c>
    </row>
    <row r="218" spans="1:3">
      <c r="A218" s="3">
        <v>28126</v>
      </c>
      <c r="B218" s="1">
        <v>29.504999999999999</v>
      </c>
      <c r="C218" s="4">
        <f t="shared" si="3"/>
        <v>5.9653785375664237E-2</v>
      </c>
    </row>
    <row r="219" spans="1:3">
      <c r="A219" s="3">
        <v>28157</v>
      </c>
      <c r="B219" s="1">
        <v>29.686</v>
      </c>
      <c r="C219" s="4">
        <f t="shared" si="3"/>
        <v>6.1920944374888265E-2</v>
      </c>
    </row>
    <row r="220" spans="1:3">
      <c r="A220" s="3">
        <v>28185</v>
      </c>
      <c r="B220" s="1">
        <v>29.812000000000001</v>
      </c>
      <c r="C220" s="4">
        <f t="shared" si="3"/>
        <v>6.2930081648661096E-2</v>
      </c>
    </row>
    <row r="221" spans="1:3">
      <c r="A221" s="3">
        <v>28216</v>
      </c>
      <c r="B221" s="1">
        <v>29.959</v>
      </c>
      <c r="C221" s="4">
        <f t="shared" si="3"/>
        <v>6.3998295272933881E-2</v>
      </c>
    </row>
    <row r="222" spans="1:3">
      <c r="A222" s="3">
        <v>28246</v>
      </c>
      <c r="B222" s="1">
        <v>30.111999999999998</v>
      </c>
      <c r="C222" s="4">
        <f t="shared" si="3"/>
        <v>6.4404383174266444E-2</v>
      </c>
    </row>
    <row r="223" spans="1:3">
      <c r="A223" s="3">
        <v>28277</v>
      </c>
      <c r="B223" s="1">
        <v>30.292000000000002</v>
      </c>
      <c r="C223" s="4">
        <f t="shared" si="3"/>
        <v>6.6431966203133186E-2</v>
      </c>
    </row>
    <row r="224" spans="1:3">
      <c r="A224" s="3">
        <v>28307</v>
      </c>
      <c r="B224" s="1">
        <v>30.478999999999999</v>
      </c>
      <c r="C224" s="4">
        <f t="shared" si="3"/>
        <v>6.7154511396659844E-2</v>
      </c>
    </row>
    <row r="225" spans="1:3">
      <c r="A225" s="3">
        <v>28338</v>
      </c>
      <c r="B225" s="1">
        <v>30.629000000000001</v>
      </c>
      <c r="C225" s="4">
        <f t="shared" si="3"/>
        <v>6.6246605862285035E-2</v>
      </c>
    </row>
    <row r="226" spans="1:3">
      <c r="A226" s="3">
        <v>28369</v>
      </c>
      <c r="B226" s="1">
        <v>30.757999999999999</v>
      </c>
      <c r="C226" s="4">
        <f t="shared" si="3"/>
        <v>6.4511663321104695E-2</v>
      </c>
    </row>
    <row r="227" spans="1:3">
      <c r="A227" s="3">
        <v>28399</v>
      </c>
      <c r="B227" s="1">
        <v>30.907</v>
      </c>
      <c r="C227" s="4">
        <f t="shared" si="3"/>
        <v>6.4437250309959948E-2</v>
      </c>
    </row>
    <row r="228" spans="1:3">
      <c r="A228" s="3">
        <v>28430</v>
      </c>
      <c r="B228" s="1">
        <v>31.067</v>
      </c>
      <c r="C228" s="4">
        <f t="shared" si="3"/>
        <v>6.510559517279213E-2</v>
      </c>
    </row>
    <row r="229" spans="1:3">
      <c r="A229" s="3">
        <v>28460</v>
      </c>
      <c r="B229" s="1">
        <v>31.227</v>
      </c>
      <c r="C229" s="4">
        <f t="shared" si="3"/>
        <v>6.4823023937802704E-2</v>
      </c>
    </row>
    <row r="230" spans="1:3">
      <c r="A230" s="3">
        <v>28491</v>
      </c>
      <c r="B230" s="1">
        <v>31.414000000000001</v>
      </c>
      <c r="C230" s="4">
        <f t="shared" si="3"/>
        <v>6.4700898152855624E-2</v>
      </c>
    </row>
    <row r="231" spans="1:3">
      <c r="A231" s="3">
        <v>28522</v>
      </c>
      <c r="B231" s="1">
        <v>31.535</v>
      </c>
      <c r="C231" s="4">
        <f t="shared" si="3"/>
        <v>6.2285252307485051E-2</v>
      </c>
    </row>
    <row r="232" spans="1:3">
      <c r="A232" s="3">
        <v>28550</v>
      </c>
      <c r="B232" s="1">
        <v>31.706</v>
      </c>
      <c r="C232" s="4">
        <f t="shared" si="3"/>
        <v>6.3531463840064362E-2</v>
      </c>
    </row>
    <row r="233" spans="1:3">
      <c r="A233" s="3">
        <v>28581</v>
      </c>
      <c r="B233" s="1">
        <v>31.911000000000001</v>
      </c>
      <c r="C233" s="4">
        <f t="shared" si="3"/>
        <v>6.5155712807503541E-2</v>
      </c>
    </row>
    <row r="234" spans="1:3">
      <c r="A234" s="3">
        <v>28611</v>
      </c>
      <c r="B234" s="1">
        <v>32.098999999999997</v>
      </c>
      <c r="C234" s="4">
        <f t="shared" si="3"/>
        <v>6.5986981934112565E-2</v>
      </c>
    </row>
    <row r="235" spans="1:3">
      <c r="A235" s="3">
        <v>28642</v>
      </c>
      <c r="B235" s="1">
        <v>32.277999999999999</v>
      </c>
      <c r="C235" s="4">
        <f t="shared" si="3"/>
        <v>6.5561864518684621E-2</v>
      </c>
    </row>
    <row r="236" spans="1:3">
      <c r="A236" s="3">
        <v>28672</v>
      </c>
      <c r="B236" s="1">
        <v>32.468000000000004</v>
      </c>
      <c r="C236" s="4">
        <f t="shared" si="3"/>
        <v>6.5258046523836155E-2</v>
      </c>
    </row>
    <row r="237" spans="1:3">
      <c r="A237" s="3">
        <v>28703</v>
      </c>
      <c r="B237" s="1">
        <v>32.642000000000003</v>
      </c>
      <c r="C237" s="4">
        <f t="shared" si="3"/>
        <v>6.5722028143262889E-2</v>
      </c>
    </row>
    <row r="238" spans="1:3">
      <c r="A238" s="3">
        <v>28734</v>
      </c>
      <c r="B238" s="1">
        <v>32.83</v>
      </c>
      <c r="C238" s="4">
        <f t="shared" si="3"/>
        <v>6.736458807464718E-2</v>
      </c>
    </row>
    <row r="239" spans="1:3">
      <c r="A239" s="3">
        <v>28764</v>
      </c>
      <c r="B239" s="1">
        <v>33.070999999999998</v>
      </c>
      <c r="C239" s="4">
        <f t="shared" si="3"/>
        <v>7.0016501116251906E-2</v>
      </c>
    </row>
    <row r="240" spans="1:3">
      <c r="A240" s="3">
        <v>28795</v>
      </c>
      <c r="B240" s="1">
        <v>33.249000000000002</v>
      </c>
      <c r="C240" s="4">
        <f t="shared" si="3"/>
        <v>7.0235297904529093E-2</v>
      </c>
    </row>
    <row r="241" spans="1:3">
      <c r="A241" s="3">
        <v>28825</v>
      </c>
      <c r="B241" s="1">
        <v>33.378</v>
      </c>
      <c r="C241" s="4">
        <f t="shared" si="3"/>
        <v>6.8882697665481718E-2</v>
      </c>
    </row>
    <row r="242" spans="1:3">
      <c r="A242" s="3">
        <v>28856</v>
      </c>
      <c r="B242" s="1">
        <v>33.548999999999999</v>
      </c>
      <c r="C242" s="4">
        <f t="shared" si="3"/>
        <v>6.7963328452282257E-2</v>
      </c>
    </row>
    <row r="243" spans="1:3">
      <c r="A243" s="3">
        <v>28887</v>
      </c>
      <c r="B243" s="1">
        <v>33.658999999999999</v>
      </c>
      <c r="C243" s="4">
        <f t="shared" si="3"/>
        <v>6.7353733946408756E-2</v>
      </c>
    </row>
    <row r="244" spans="1:3">
      <c r="A244" s="3">
        <v>28915</v>
      </c>
      <c r="B244" s="1">
        <v>33.851999999999997</v>
      </c>
      <c r="C244" s="4">
        <f t="shared" si="3"/>
        <v>6.7684349965306145E-2</v>
      </c>
    </row>
    <row r="245" spans="1:3">
      <c r="A245" s="3">
        <v>28946</v>
      </c>
      <c r="B245" s="1">
        <v>34.164999999999999</v>
      </c>
      <c r="C245" s="4">
        <f t="shared" si="3"/>
        <v>7.0633950675315749E-2</v>
      </c>
    </row>
    <row r="246" spans="1:3">
      <c r="A246" s="3">
        <v>28976</v>
      </c>
      <c r="B246" s="1">
        <v>34.462000000000003</v>
      </c>
      <c r="C246" s="4">
        <f t="shared" si="3"/>
        <v>7.3616000498458067E-2</v>
      </c>
    </row>
    <row r="247" spans="1:3">
      <c r="A247" s="3">
        <v>29007</v>
      </c>
      <c r="B247" s="1">
        <v>34.655000000000001</v>
      </c>
      <c r="C247" s="4">
        <f t="shared" si="3"/>
        <v>7.3641489559452378E-2</v>
      </c>
    </row>
    <row r="248" spans="1:3">
      <c r="A248" s="3">
        <v>29037</v>
      </c>
      <c r="B248" s="1">
        <v>34.829000000000001</v>
      </c>
      <c r="C248" s="4">
        <f t="shared" si="3"/>
        <v>7.2717752864358554E-2</v>
      </c>
    </row>
    <row r="249" spans="1:3">
      <c r="A249" s="3">
        <v>29068</v>
      </c>
      <c r="B249" s="1">
        <v>35.06</v>
      </c>
      <c r="C249" s="4">
        <f t="shared" si="3"/>
        <v>7.4076343361313635E-2</v>
      </c>
    </row>
    <row r="250" spans="1:3">
      <c r="A250" s="3">
        <v>29099</v>
      </c>
      <c r="B250" s="1">
        <v>35.298999999999999</v>
      </c>
      <c r="C250" s="4">
        <f t="shared" si="3"/>
        <v>7.520560462991166E-2</v>
      </c>
    </row>
    <row r="251" spans="1:3">
      <c r="A251" s="3">
        <v>29129</v>
      </c>
      <c r="B251" s="1">
        <v>35.557000000000002</v>
      </c>
      <c r="C251" s="4">
        <f t="shared" si="3"/>
        <v>7.5171600495902879E-2</v>
      </c>
    </row>
    <row r="252" spans="1:3">
      <c r="A252" s="3">
        <v>29160</v>
      </c>
      <c r="B252" s="1">
        <v>35.783999999999999</v>
      </c>
      <c r="C252" s="4">
        <f t="shared" si="3"/>
        <v>7.6242894523143478E-2</v>
      </c>
    </row>
    <row r="253" spans="1:3">
      <c r="A253" s="3">
        <v>29190</v>
      </c>
      <c r="B253" s="1">
        <v>36.040999999999997</v>
      </c>
      <c r="C253" s="4">
        <f t="shared" si="3"/>
        <v>7.9783090658517519E-2</v>
      </c>
    </row>
    <row r="254" spans="1:3">
      <c r="A254" s="3">
        <v>29221</v>
      </c>
      <c r="B254" s="1">
        <v>36.314999999999998</v>
      </c>
      <c r="C254" s="4">
        <f t="shared" si="3"/>
        <v>8.2446570687650933E-2</v>
      </c>
    </row>
    <row r="255" spans="1:3">
      <c r="A255" s="3">
        <v>29252</v>
      </c>
      <c r="B255" s="1">
        <v>36.677</v>
      </c>
      <c r="C255" s="4">
        <f t="shared" si="3"/>
        <v>8.9663982887192129E-2</v>
      </c>
    </row>
    <row r="256" spans="1:3">
      <c r="A256" s="3">
        <v>29281</v>
      </c>
      <c r="B256" s="1">
        <v>37.017000000000003</v>
      </c>
      <c r="C256" s="4">
        <f t="shared" si="3"/>
        <v>9.3495214462956611E-2</v>
      </c>
    </row>
    <row r="257" spans="1:3">
      <c r="A257" s="3">
        <v>29312</v>
      </c>
      <c r="B257" s="1">
        <v>37.207000000000001</v>
      </c>
      <c r="C257" s="4">
        <f t="shared" si="3"/>
        <v>8.9038489682423672E-2</v>
      </c>
    </row>
    <row r="258" spans="1:3">
      <c r="A258" s="3">
        <v>29342</v>
      </c>
      <c r="B258" s="1">
        <v>37.506999999999998</v>
      </c>
      <c r="C258" s="4">
        <f t="shared" si="3"/>
        <v>8.8358191631361827E-2</v>
      </c>
    </row>
    <row r="259" spans="1:3">
      <c r="A259" s="3">
        <v>29373</v>
      </c>
      <c r="B259" s="1">
        <v>37.756</v>
      </c>
      <c r="C259" s="4">
        <f t="shared" si="3"/>
        <v>8.9482037224065669E-2</v>
      </c>
    </row>
    <row r="260" spans="1:3">
      <c r="A260" s="3">
        <v>29403</v>
      </c>
      <c r="B260" s="1">
        <v>38.021000000000001</v>
      </c>
      <c r="C260" s="4">
        <f t="shared" si="3"/>
        <v>9.1647764793706399E-2</v>
      </c>
    </row>
    <row r="261" spans="1:3">
      <c r="A261" s="3">
        <v>29434</v>
      </c>
      <c r="B261" s="1">
        <v>38.295999999999999</v>
      </c>
      <c r="C261" s="4">
        <f t="shared" si="3"/>
        <v>9.2298916143753518E-2</v>
      </c>
    </row>
    <row r="262" spans="1:3">
      <c r="A262" s="3">
        <v>29465</v>
      </c>
      <c r="B262" s="1">
        <v>38.656999999999996</v>
      </c>
      <c r="C262" s="4">
        <f t="shared" si="3"/>
        <v>9.5130173659310424E-2</v>
      </c>
    </row>
    <row r="263" spans="1:3">
      <c r="A263" s="3">
        <v>29495</v>
      </c>
      <c r="B263" s="1">
        <v>38.975000000000001</v>
      </c>
      <c r="C263" s="4">
        <f t="shared" si="3"/>
        <v>9.6127344826616445E-2</v>
      </c>
    </row>
    <row r="264" spans="1:3">
      <c r="A264" s="3">
        <v>29526</v>
      </c>
      <c r="B264" s="1">
        <v>39.281999999999996</v>
      </c>
      <c r="C264" s="4">
        <f t="shared" si="3"/>
        <v>9.7753185781354723E-2</v>
      </c>
    </row>
    <row r="265" spans="1:3">
      <c r="A265" s="3">
        <v>29556</v>
      </c>
      <c r="B265" s="1">
        <v>39.518000000000001</v>
      </c>
      <c r="C265" s="4">
        <f t="shared" si="3"/>
        <v>9.6473460780777565E-2</v>
      </c>
    </row>
    <row r="266" spans="1:3">
      <c r="A266" s="3">
        <v>29587</v>
      </c>
      <c r="B266" s="1">
        <v>39.860999999999997</v>
      </c>
      <c r="C266" s="4">
        <f t="shared" si="3"/>
        <v>9.7645600991325798E-2</v>
      </c>
    </row>
    <row r="267" spans="1:3">
      <c r="A267" s="3">
        <v>29618</v>
      </c>
      <c r="B267" s="1">
        <v>40.152000000000001</v>
      </c>
      <c r="C267" s="4">
        <f t="shared" si="3"/>
        <v>9.4746026119911786E-2</v>
      </c>
    </row>
    <row r="268" spans="1:3">
      <c r="A268" s="3">
        <v>29646</v>
      </c>
      <c r="B268" s="1">
        <v>40.375</v>
      </c>
      <c r="C268" s="4">
        <f t="shared" si="3"/>
        <v>9.0715076856579424E-2</v>
      </c>
    </row>
    <row r="269" spans="1:3">
      <c r="A269" s="3">
        <v>29677</v>
      </c>
      <c r="B269" s="1">
        <v>40.633000000000003</v>
      </c>
      <c r="C269" s="4">
        <f t="shared" ref="C269:C332" si="4">B269/B257-1</f>
        <v>9.2079447415808868E-2</v>
      </c>
    </row>
    <row r="270" spans="1:3">
      <c r="A270" s="3">
        <v>29707</v>
      </c>
      <c r="B270" s="1">
        <v>40.912999999999997</v>
      </c>
      <c r="C270" s="4">
        <f t="shared" si="4"/>
        <v>9.0809715519769574E-2</v>
      </c>
    </row>
    <row r="271" spans="1:3">
      <c r="A271" s="3">
        <v>29738</v>
      </c>
      <c r="B271" s="1">
        <v>41.116999999999997</v>
      </c>
      <c r="C271" s="4">
        <f t="shared" si="4"/>
        <v>8.9018963873291668E-2</v>
      </c>
    </row>
    <row r="272" spans="1:3">
      <c r="A272" s="3">
        <v>29768</v>
      </c>
      <c r="B272" s="1">
        <v>41.365000000000002</v>
      </c>
      <c r="C272" s="4">
        <f t="shared" si="4"/>
        <v>8.7951395281554934E-2</v>
      </c>
    </row>
    <row r="273" spans="1:3">
      <c r="A273" s="3">
        <v>29799</v>
      </c>
      <c r="B273" s="1">
        <v>41.642000000000003</v>
      </c>
      <c r="C273" s="4">
        <f t="shared" si="4"/>
        <v>8.7372049300188159E-2</v>
      </c>
    </row>
    <row r="274" spans="1:3">
      <c r="A274" s="3">
        <v>29830</v>
      </c>
      <c r="B274" s="1">
        <v>41.914999999999999</v>
      </c>
      <c r="C274" s="4">
        <f t="shared" si="4"/>
        <v>8.4279690612308222E-2</v>
      </c>
    </row>
    <row r="275" spans="1:3">
      <c r="A275" s="3">
        <v>29860</v>
      </c>
      <c r="B275" s="1">
        <v>42.164999999999999</v>
      </c>
      <c r="C275" s="4">
        <f t="shared" si="4"/>
        <v>8.1847338037203343E-2</v>
      </c>
    </row>
    <row r="276" spans="1:3">
      <c r="A276" s="3">
        <v>29891</v>
      </c>
      <c r="B276" s="1">
        <v>42.411000000000001</v>
      </c>
      <c r="C276" s="4">
        <f t="shared" si="4"/>
        <v>7.9654803726898038E-2</v>
      </c>
    </row>
    <row r="277" spans="1:3">
      <c r="A277" s="3">
        <v>29921</v>
      </c>
      <c r="B277" s="1">
        <v>42.567999999999998</v>
      </c>
      <c r="C277" s="4">
        <f t="shared" si="4"/>
        <v>7.7180019231742447E-2</v>
      </c>
    </row>
    <row r="278" spans="1:3">
      <c r="A278" s="3">
        <v>29952</v>
      </c>
      <c r="B278" s="1">
        <v>42.829000000000001</v>
      </c>
      <c r="C278" s="4">
        <f t="shared" si="4"/>
        <v>7.4458744135872168E-2</v>
      </c>
    </row>
    <row r="279" spans="1:3">
      <c r="A279" s="3">
        <v>29983</v>
      </c>
      <c r="B279" s="1">
        <v>42.994</v>
      </c>
      <c r="C279" s="4">
        <f t="shared" si="4"/>
        <v>7.0781032078103268E-2</v>
      </c>
    </row>
    <row r="280" spans="1:3">
      <c r="A280" s="3">
        <v>30011</v>
      </c>
      <c r="B280" s="1">
        <v>43.182000000000002</v>
      </c>
      <c r="C280" s="4">
        <f t="shared" si="4"/>
        <v>6.9523219814241477E-2</v>
      </c>
    </row>
    <row r="281" spans="1:3">
      <c r="A281" s="3">
        <v>30042</v>
      </c>
      <c r="B281" s="1">
        <v>43.353000000000002</v>
      </c>
      <c r="C281" s="4">
        <f t="shared" si="4"/>
        <v>6.694066399232157E-2</v>
      </c>
    </row>
    <row r="282" spans="1:3">
      <c r="A282" s="3">
        <v>30072</v>
      </c>
      <c r="B282" s="1">
        <v>43.588999999999999</v>
      </c>
      <c r="C282" s="4">
        <f t="shared" si="4"/>
        <v>6.5407083323149262E-2</v>
      </c>
    </row>
    <row r="283" spans="1:3">
      <c r="A283" s="3">
        <v>30103</v>
      </c>
      <c r="B283" s="1">
        <v>43.808</v>
      </c>
      <c r="C283" s="4">
        <f t="shared" si="4"/>
        <v>6.5447381861517107E-2</v>
      </c>
    </row>
    <row r="284" spans="1:3">
      <c r="A284" s="3">
        <v>30133</v>
      </c>
      <c r="B284" s="1">
        <v>44.091999999999999</v>
      </c>
      <c r="C284" s="4">
        <f t="shared" si="4"/>
        <v>6.5925299165961571E-2</v>
      </c>
    </row>
    <row r="285" spans="1:3">
      <c r="A285" s="3">
        <v>30164</v>
      </c>
      <c r="B285" s="1">
        <v>44.295000000000002</v>
      </c>
      <c r="C285" s="4">
        <f t="shared" si="4"/>
        <v>6.370971615196197E-2</v>
      </c>
    </row>
    <row r="286" spans="1:3">
      <c r="A286" s="3">
        <v>30195</v>
      </c>
      <c r="B286" s="1">
        <v>44.459000000000003</v>
      </c>
      <c r="C286" s="4">
        <f t="shared" si="4"/>
        <v>6.0694262197304116E-2</v>
      </c>
    </row>
    <row r="287" spans="1:3">
      <c r="A287" s="3">
        <v>30225</v>
      </c>
      <c r="B287" s="1">
        <v>44.741</v>
      </c>
      <c r="C287" s="4">
        <f t="shared" si="4"/>
        <v>6.1093323846792336E-2</v>
      </c>
    </row>
    <row r="288" spans="1:3">
      <c r="A288" s="3">
        <v>30256</v>
      </c>
      <c r="B288" s="1">
        <v>44.905999999999999</v>
      </c>
      <c r="C288" s="4">
        <f t="shared" si="4"/>
        <v>5.8829077362005044E-2</v>
      </c>
    </row>
    <row r="289" spans="1:3">
      <c r="A289" s="3">
        <v>30286</v>
      </c>
      <c r="B289" s="1">
        <v>45.048999999999999</v>
      </c>
      <c r="C289" s="4">
        <f t="shared" si="4"/>
        <v>5.8283217440330715E-2</v>
      </c>
    </row>
    <row r="290" spans="1:3">
      <c r="A290" s="3">
        <v>30317</v>
      </c>
      <c r="B290" s="1">
        <v>45.356999999999999</v>
      </c>
      <c r="C290" s="4">
        <f t="shared" si="4"/>
        <v>5.9025426696864169E-2</v>
      </c>
    </row>
    <row r="291" spans="1:3">
      <c r="A291" s="3">
        <v>30348</v>
      </c>
      <c r="B291" s="1">
        <v>45.524999999999999</v>
      </c>
      <c r="C291" s="4">
        <f t="shared" si="4"/>
        <v>5.8868679350607023E-2</v>
      </c>
    </row>
    <row r="292" spans="1:3">
      <c r="A292" s="3">
        <v>30376</v>
      </c>
      <c r="B292" s="1">
        <v>45.582999999999998</v>
      </c>
      <c r="C292" s="4">
        <f t="shared" si="4"/>
        <v>5.5601871150016136E-2</v>
      </c>
    </row>
    <row r="293" spans="1:3">
      <c r="A293" s="3">
        <v>30407</v>
      </c>
      <c r="B293" s="1">
        <v>45.720999999999997</v>
      </c>
      <c r="C293" s="4">
        <f t="shared" si="4"/>
        <v>5.4621364150116314E-2</v>
      </c>
    </row>
    <row r="294" spans="1:3">
      <c r="A294" s="3">
        <v>30437</v>
      </c>
      <c r="B294" s="1">
        <v>45.786999999999999</v>
      </c>
      <c r="C294" s="4">
        <f t="shared" si="4"/>
        <v>5.0425566083186046E-2</v>
      </c>
    </row>
    <row r="295" spans="1:3">
      <c r="A295" s="3">
        <v>30468</v>
      </c>
      <c r="B295" s="1">
        <v>46.000999999999998</v>
      </c>
      <c r="C295" s="4">
        <f t="shared" si="4"/>
        <v>5.0059349890430926E-2</v>
      </c>
    </row>
    <row r="296" spans="1:3">
      <c r="A296" s="3">
        <v>30498</v>
      </c>
      <c r="B296" s="1">
        <v>46.311</v>
      </c>
      <c r="C296" s="4">
        <f t="shared" si="4"/>
        <v>5.0326589857570658E-2</v>
      </c>
    </row>
    <row r="297" spans="1:3">
      <c r="A297" s="3">
        <v>30529</v>
      </c>
      <c r="B297" s="1">
        <v>46.55</v>
      </c>
      <c r="C297" s="4">
        <f t="shared" si="4"/>
        <v>5.0908680437972587E-2</v>
      </c>
    </row>
    <row r="298" spans="1:3">
      <c r="A298" s="3">
        <v>30560</v>
      </c>
      <c r="B298" s="1">
        <v>46.738</v>
      </c>
      <c r="C298" s="4">
        <f t="shared" si="4"/>
        <v>5.1260712116781626E-2</v>
      </c>
    </row>
    <row r="299" spans="1:3">
      <c r="A299" s="3">
        <v>30590</v>
      </c>
      <c r="B299" s="1">
        <v>46.820999999999998</v>
      </c>
      <c r="C299" s="4">
        <f t="shared" si="4"/>
        <v>4.6489796830647467E-2</v>
      </c>
    </row>
    <row r="300" spans="1:3">
      <c r="A300" s="3">
        <v>30621</v>
      </c>
      <c r="B300" s="1">
        <v>46.93</v>
      </c>
      <c r="C300" s="4">
        <f t="shared" si="4"/>
        <v>4.5071928027435204E-2</v>
      </c>
    </row>
    <row r="301" spans="1:3">
      <c r="A301" s="3">
        <v>30651</v>
      </c>
      <c r="B301" s="1">
        <v>46.965000000000003</v>
      </c>
      <c r="C301" s="4">
        <f t="shared" si="4"/>
        <v>4.2531465737308372E-2</v>
      </c>
    </row>
    <row r="302" spans="1:3">
      <c r="A302" s="3">
        <v>30682</v>
      </c>
      <c r="B302" s="1">
        <v>47.121000000000002</v>
      </c>
      <c r="C302" s="4">
        <f t="shared" si="4"/>
        <v>3.8891461075468037E-2</v>
      </c>
    </row>
    <row r="303" spans="1:3">
      <c r="A303" s="3">
        <v>30713</v>
      </c>
      <c r="B303" s="1">
        <v>47.417999999999999</v>
      </c>
      <c r="C303" s="4">
        <f t="shared" si="4"/>
        <v>4.1581548599670448E-2</v>
      </c>
    </row>
    <row r="304" spans="1:3">
      <c r="A304" s="3">
        <v>30742</v>
      </c>
      <c r="B304" s="1">
        <v>47.597999999999999</v>
      </c>
      <c r="C304" s="4">
        <f t="shared" si="4"/>
        <v>4.4205076453941228E-2</v>
      </c>
    </row>
    <row r="305" spans="1:3">
      <c r="A305" s="3">
        <v>30773</v>
      </c>
      <c r="B305" s="1">
        <v>47.822000000000003</v>
      </c>
      <c r="C305" s="4">
        <f t="shared" si="4"/>
        <v>4.5952625708099326E-2</v>
      </c>
    </row>
    <row r="306" spans="1:3">
      <c r="A306" s="3">
        <v>30803</v>
      </c>
      <c r="B306" s="1">
        <v>47.933</v>
      </c>
      <c r="C306" s="4">
        <f t="shared" si="4"/>
        <v>4.6869198680848267E-2</v>
      </c>
    </row>
    <row r="307" spans="1:3">
      <c r="A307" s="3">
        <v>30834</v>
      </c>
      <c r="B307" s="1">
        <v>48.045999999999999</v>
      </c>
      <c r="C307" s="4">
        <f t="shared" si="4"/>
        <v>4.4455555314014905E-2</v>
      </c>
    </row>
    <row r="308" spans="1:3">
      <c r="A308" s="3">
        <v>30864</v>
      </c>
      <c r="B308" s="1">
        <v>48.253</v>
      </c>
      <c r="C308" s="4">
        <f t="shared" si="4"/>
        <v>4.1933881799140593E-2</v>
      </c>
    </row>
    <row r="309" spans="1:3">
      <c r="A309" s="3">
        <v>30895</v>
      </c>
      <c r="B309" s="1">
        <v>48.411999999999999</v>
      </c>
      <c r="C309" s="4">
        <f t="shared" si="4"/>
        <v>4.0000000000000036E-2</v>
      </c>
    </row>
    <row r="310" spans="1:3">
      <c r="A310" s="3">
        <v>30926</v>
      </c>
      <c r="B310" s="1">
        <v>48.485999999999997</v>
      </c>
      <c r="C310" s="4">
        <f t="shared" si="4"/>
        <v>3.739997432496045E-2</v>
      </c>
    </row>
    <row r="311" spans="1:3">
      <c r="A311" s="3">
        <v>30956</v>
      </c>
      <c r="B311" s="1">
        <v>48.594999999999999</v>
      </c>
      <c r="C311" s="4">
        <f t="shared" si="4"/>
        <v>3.7888981439952119E-2</v>
      </c>
    </row>
    <row r="312" spans="1:3">
      <c r="A312" s="3">
        <v>30987</v>
      </c>
      <c r="B312" s="1">
        <v>48.698</v>
      </c>
      <c r="C312" s="4">
        <f t="shared" si="4"/>
        <v>3.7673130193905724E-2</v>
      </c>
    </row>
    <row r="313" spans="1:3">
      <c r="A313" s="3">
        <v>31017</v>
      </c>
      <c r="B313" s="1">
        <v>48.890999999999998</v>
      </c>
      <c r="C313" s="4">
        <f t="shared" si="4"/>
        <v>4.1009262216544107E-2</v>
      </c>
    </row>
    <row r="314" spans="1:3">
      <c r="A314" s="3">
        <v>31048</v>
      </c>
      <c r="B314" s="1">
        <v>49.164999999999999</v>
      </c>
      <c r="C314" s="4">
        <f t="shared" si="4"/>
        <v>4.3377687230746309E-2</v>
      </c>
    </row>
    <row r="315" spans="1:3">
      <c r="A315" s="3">
        <v>31079</v>
      </c>
      <c r="B315" s="1">
        <v>49.42</v>
      </c>
      <c r="C315" s="4">
        <f t="shared" si="4"/>
        <v>4.222025391201667E-2</v>
      </c>
    </row>
    <row r="316" spans="1:3">
      <c r="A316" s="3">
        <v>31107</v>
      </c>
      <c r="B316" s="1">
        <v>49.593000000000004</v>
      </c>
      <c r="C316" s="4">
        <f t="shared" si="4"/>
        <v>4.1913525778394245E-2</v>
      </c>
    </row>
    <row r="317" spans="1:3">
      <c r="A317" s="3">
        <v>31138</v>
      </c>
      <c r="B317" s="1">
        <v>49.652000000000001</v>
      </c>
      <c r="C317" s="4">
        <f t="shared" si="4"/>
        <v>3.8266906444732518E-2</v>
      </c>
    </row>
    <row r="318" spans="1:3">
      <c r="A318" s="3">
        <v>31168</v>
      </c>
      <c r="B318" s="1">
        <v>49.823</v>
      </c>
      <c r="C318" s="4">
        <f t="shared" si="4"/>
        <v>3.9430037761041481E-2</v>
      </c>
    </row>
    <row r="319" spans="1:3">
      <c r="A319" s="3">
        <v>31199</v>
      </c>
      <c r="B319" s="1">
        <v>49.988</v>
      </c>
      <c r="C319" s="4">
        <f t="shared" si="4"/>
        <v>4.041959788535987E-2</v>
      </c>
    </row>
    <row r="320" spans="1:3">
      <c r="A320" s="3">
        <v>31229</v>
      </c>
      <c r="B320" s="1">
        <v>50.134</v>
      </c>
      <c r="C320" s="4">
        <f t="shared" si="4"/>
        <v>3.8982032205251427E-2</v>
      </c>
    </row>
    <row r="321" spans="1:3">
      <c r="A321" s="3">
        <v>31260</v>
      </c>
      <c r="B321" s="1">
        <v>50.38</v>
      </c>
      <c r="C321" s="4">
        <f t="shared" si="4"/>
        <v>4.065107824506331E-2</v>
      </c>
    </row>
    <row r="322" spans="1:3">
      <c r="A322" s="3">
        <v>31291</v>
      </c>
      <c r="B322" s="1">
        <v>50.484000000000002</v>
      </c>
      <c r="C322" s="4">
        <f t="shared" si="4"/>
        <v>4.1207771315431296E-2</v>
      </c>
    </row>
    <row r="323" spans="1:3">
      <c r="A323" s="3">
        <v>31321</v>
      </c>
      <c r="B323" s="1">
        <v>50.564999999999998</v>
      </c>
      <c r="C323" s="4">
        <f t="shared" si="4"/>
        <v>4.0539150118324985E-2</v>
      </c>
    </row>
    <row r="324" spans="1:3">
      <c r="A324" s="3">
        <v>31352</v>
      </c>
      <c r="B324" s="1">
        <v>50.689</v>
      </c>
      <c r="C324" s="4">
        <f t="shared" si="4"/>
        <v>4.0884635919339551E-2</v>
      </c>
    </row>
    <row r="325" spans="1:3">
      <c r="A325" s="3">
        <v>31382</v>
      </c>
      <c r="B325" s="1">
        <v>50.826999999999998</v>
      </c>
      <c r="C325" s="4">
        <f t="shared" si="4"/>
        <v>3.9598290073837639E-2</v>
      </c>
    </row>
    <row r="326" spans="1:3">
      <c r="A326" s="3">
        <v>31413</v>
      </c>
      <c r="B326" s="1">
        <v>51.100999999999999</v>
      </c>
      <c r="C326" s="4">
        <f t="shared" si="4"/>
        <v>3.9377606020543077E-2</v>
      </c>
    </row>
    <row r="327" spans="1:3">
      <c r="A327" s="3">
        <v>31444</v>
      </c>
      <c r="B327" s="1">
        <v>51.232999999999997</v>
      </c>
      <c r="C327" s="4">
        <f t="shared" si="4"/>
        <v>3.6685552407931921E-2</v>
      </c>
    </row>
    <row r="328" spans="1:3">
      <c r="A328" s="3">
        <v>31472</v>
      </c>
      <c r="B328" s="1">
        <v>51.389000000000003</v>
      </c>
      <c r="C328" s="4">
        <f t="shared" si="4"/>
        <v>3.6214788377392004E-2</v>
      </c>
    </row>
    <row r="329" spans="1:3">
      <c r="A329" s="3">
        <v>31503</v>
      </c>
      <c r="B329" s="1">
        <v>51.481999999999999</v>
      </c>
      <c r="C329" s="4">
        <f t="shared" si="4"/>
        <v>3.6856521388866526E-2</v>
      </c>
    </row>
    <row r="330" spans="1:3">
      <c r="A330" s="3">
        <v>31533</v>
      </c>
      <c r="B330" s="1">
        <v>51.57</v>
      </c>
      <c r="C330" s="4">
        <f t="shared" si="4"/>
        <v>3.5064127009613921E-2</v>
      </c>
    </row>
    <row r="331" spans="1:3">
      <c r="A331" s="3">
        <v>31564</v>
      </c>
      <c r="B331" s="1">
        <v>51.725000000000001</v>
      </c>
      <c r="C331" s="4">
        <f t="shared" si="4"/>
        <v>3.4748339601504474E-2</v>
      </c>
    </row>
    <row r="332" spans="1:3">
      <c r="A332" s="3">
        <v>31594</v>
      </c>
      <c r="B332" s="1">
        <v>51.819000000000003</v>
      </c>
      <c r="C332" s="4">
        <f t="shared" si="4"/>
        <v>3.3609925399928242E-2</v>
      </c>
    </row>
    <row r="333" spans="1:3">
      <c r="A333" s="3">
        <v>31625</v>
      </c>
      <c r="B333" s="1">
        <v>51.924999999999997</v>
      </c>
      <c r="C333" s="4">
        <f t="shared" ref="C333:C396" si="5">B333/B321-1</f>
        <v>3.0666931321952973E-2</v>
      </c>
    </row>
    <row r="334" spans="1:3">
      <c r="A334" s="3">
        <v>31656</v>
      </c>
      <c r="B334" s="1">
        <v>52.095999999999997</v>
      </c>
      <c r="C334" s="4">
        <f t="shared" si="5"/>
        <v>3.1930908802788815E-2</v>
      </c>
    </row>
    <row r="335" spans="1:3">
      <c r="A335" s="3">
        <v>31686</v>
      </c>
      <c r="B335" s="1">
        <v>52.273000000000003</v>
      </c>
      <c r="C335" s="4">
        <f t="shared" si="5"/>
        <v>3.3778305151785037E-2</v>
      </c>
    </row>
    <row r="336" spans="1:3">
      <c r="A336" s="3">
        <v>31717</v>
      </c>
      <c r="B336" s="1">
        <v>52.384</v>
      </c>
      <c r="C336" s="4">
        <f t="shared" si="5"/>
        <v>3.3439207717650854E-2</v>
      </c>
    </row>
    <row r="337" spans="1:3">
      <c r="A337" s="3">
        <v>31747</v>
      </c>
      <c r="B337" s="1">
        <v>52.451999999999998</v>
      </c>
      <c r="C337" s="4">
        <f t="shared" si="5"/>
        <v>3.1971196411356262E-2</v>
      </c>
    </row>
    <row r="338" spans="1:3">
      <c r="A338" s="3">
        <v>31778</v>
      </c>
      <c r="B338" s="1">
        <v>52.578000000000003</v>
      </c>
      <c r="C338" s="4">
        <f t="shared" si="5"/>
        <v>2.8903543961957823E-2</v>
      </c>
    </row>
    <row r="339" spans="1:3">
      <c r="A339" s="3">
        <v>31809</v>
      </c>
      <c r="B339" s="1">
        <v>52.685000000000002</v>
      </c>
      <c r="C339" s="4">
        <f t="shared" si="5"/>
        <v>2.8341108270060422E-2</v>
      </c>
    </row>
    <row r="340" spans="1:3">
      <c r="A340" s="3">
        <v>31837</v>
      </c>
      <c r="B340" s="1">
        <v>52.841000000000001</v>
      </c>
      <c r="C340" s="4">
        <f t="shared" si="5"/>
        <v>2.8255074043083139E-2</v>
      </c>
    </row>
    <row r="341" spans="1:3">
      <c r="A341" s="3">
        <v>31868</v>
      </c>
      <c r="B341" s="1">
        <v>53.064999999999998</v>
      </c>
      <c r="C341" s="4">
        <f t="shared" si="5"/>
        <v>3.0748611165067441E-2</v>
      </c>
    </row>
    <row r="342" spans="1:3">
      <c r="A342" s="3">
        <v>31898</v>
      </c>
      <c r="B342" s="1">
        <v>53.213999999999999</v>
      </c>
      <c r="C342" s="4">
        <f t="shared" si="5"/>
        <v>3.187899941826644E-2</v>
      </c>
    </row>
    <row r="343" spans="1:3">
      <c r="A343" s="3">
        <v>31929</v>
      </c>
      <c r="B343" s="1">
        <v>53.36</v>
      </c>
      <c r="C343" s="4">
        <f t="shared" si="5"/>
        <v>3.1609473175447045E-2</v>
      </c>
    </row>
    <row r="344" spans="1:3">
      <c r="A344" s="3">
        <v>31959</v>
      </c>
      <c r="B344" s="1">
        <v>53.497999999999998</v>
      </c>
      <c r="C344" s="4">
        <f t="shared" si="5"/>
        <v>3.2401242787394535E-2</v>
      </c>
    </row>
    <row r="345" spans="1:3">
      <c r="A345" s="3">
        <v>31990</v>
      </c>
      <c r="B345" s="1">
        <v>53.679000000000002</v>
      </c>
      <c r="C345" s="4">
        <f t="shared" si="5"/>
        <v>3.3779489648531724E-2</v>
      </c>
    </row>
    <row r="346" spans="1:3">
      <c r="A346" s="3">
        <v>32021</v>
      </c>
      <c r="B346" s="1">
        <v>53.892000000000003</v>
      </c>
      <c r="C346" s="4">
        <f t="shared" si="5"/>
        <v>3.447481572481581E-2</v>
      </c>
    </row>
    <row r="347" spans="1:3">
      <c r="A347" s="3">
        <v>32051</v>
      </c>
      <c r="B347" s="1">
        <v>54.122</v>
      </c>
      <c r="C347" s="4">
        <f t="shared" si="5"/>
        <v>3.5371989363533585E-2</v>
      </c>
    </row>
    <row r="348" spans="1:3">
      <c r="A348" s="3">
        <v>32082</v>
      </c>
      <c r="B348" s="1">
        <v>54.234999999999999</v>
      </c>
      <c r="C348" s="4">
        <f t="shared" si="5"/>
        <v>3.5335216860109986E-2</v>
      </c>
    </row>
    <row r="349" spans="1:3">
      <c r="A349" s="3">
        <v>32112</v>
      </c>
      <c r="B349" s="1">
        <v>54.348999999999997</v>
      </c>
      <c r="C349" s="4">
        <f t="shared" si="5"/>
        <v>3.616639975596736E-2</v>
      </c>
    </row>
    <row r="350" spans="1:3">
      <c r="A350" s="3">
        <v>32143</v>
      </c>
      <c r="B350" s="1">
        <v>54.606000000000002</v>
      </c>
      <c r="C350" s="4">
        <f t="shared" si="5"/>
        <v>3.8571265548328126E-2</v>
      </c>
    </row>
    <row r="351" spans="1:3">
      <c r="A351" s="3">
        <v>32174</v>
      </c>
      <c r="B351" s="1">
        <v>54.718000000000004</v>
      </c>
      <c r="C351" s="4">
        <f t="shared" si="5"/>
        <v>3.8587833349150724E-2</v>
      </c>
    </row>
    <row r="352" spans="1:3">
      <c r="A352" s="3">
        <v>32203</v>
      </c>
      <c r="B352" s="1">
        <v>54.951999999999998</v>
      </c>
      <c r="C352" s="4">
        <f t="shared" si="5"/>
        <v>3.9950038795632192E-2</v>
      </c>
    </row>
    <row r="353" spans="1:3">
      <c r="A353" s="3">
        <v>32234</v>
      </c>
      <c r="B353" s="1">
        <v>55.219000000000001</v>
      </c>
      <c r="C353" s="4">
        <f t="shared" si="5"/>
        <v>4.0591727127108346E-2</v>
      </c>
    </row>
    <row r="354" spans="1:3">
      <c r="A354" s="3">
        <v>32264</v>
      </c>
      <c r="B354" s="1">
        <v>55.406999999999996</v>
      </c>
      <c r="C354" s="4">
        <f t="shared" si="5"/>
        <v>4.1210959521930324E-2</v>
      </c>
    </row>
    <row r="355" spans="1:3">
      <c r="A355" s="3">
        <v>32295</v>
      </c>
      <c r="B355" s="1">
        <v>55.640999999999998</v>
      </c>
      <c r="C355" s="4">
        <f t="shared" si="5"/>
        <v>4.2747376311843999E-2</v>
      </c>
    </row>
    <row r="356" spans="1:3">
      <c r="A356" s="3">
        <v>32325</v>
      </c>
      <c r="B356" s="1">
        <v>55.868000000000002</v>
      </c>
      <c r="C356" s="4">
        <f t="shared" si="5"/>
        <v>4.4300721522299913E-2</v>
      </c>
    </row>
    <row r="357" spans="1:3">
      <c r="A357" s="3">
        <v>32356</v>
      </c>
      <c r="B357" s="1">
        <v>56.006999999999998</v>
      </c>
      <c r="C357" s="4">
        <f t="shared" si="5"/>
        <v>4.336891521824171E-2</v>
      </c>
    </row>
    <row r="358" spans="1:3">
      <c r="A358" s="3">
        <v>32387</v>
      </c>
      <c r="B358" s="1">
        <v>56.307000000000002</v>
      </c>
      <c r="C358" s="4">
        <f t="shared" si="5"/>
        <v>4.4811845914050297E-2</v>
      </c>
    </row>
    <row r="359" spans="1:3">
      <c r="A359" s="3">
        <v>32417</v>
      </c>
      <c r="B359" s="1">
        <v>56.521000000000001</v>
      </c>
      <c r="C359" s="4">
        <f t="shared" si="5"/>
        <v>4.4325782491408283E-2</v>
      </c>
    </row>
    <row r="360" spans="1:3">
      <c r="A360" s="3">
        <v>32448</v>
      </c>
      <c r="B360" s="1">
        <v>56.676000000000002</v>
      </c>
      <c r="C360" s="4">
        <f t="shared" si="5"/>
        <v>4.5007836268092571E-2</v>
      </c>
    </row>
    <row r="361" spans="1:3">
      <c r="A361" s="3">
        <v>32478</v>
      </c>
      <c r="B361" s="1">
        <v>56.863999999999997</v>
      </c>
      <c r="C361" s="4">
        <f t="shared" si="5"/>
        <v>4.6275000459990112E-2</v>
      </c>
    </row>
    <row r="362" spans="1:3">
      <c r="A362" s="3">
        <v>32509</v>
      </c>
      <c r="B362" s="1">
        <v>57.152000000000001</v>
      </c>
      <c r="C362" s="4">
        <f t="shared" si="5"/>
        <v>4.6624913013221914E-2</v>
      </c>
    </row>
    <row r="363" spans="1:3">
      <c r="A363" s="3">
        <v>32540</v>
      </c>
      <c r="B363" s="1">
        <v>57.296999999999997</v>
      </c>
      <c r="C363" s="4">
        <f t="shared" si="5"/>
        <v>4.7132570634891513E-2</v>
      </c>
    </row>
    <row r="364" spans="1:3">
      <c r="A364" s="3">
        <v>32568</v>
      </c>
      <c r="B364" s="1">
        <v>57.468000000000004</v>
      </c>
      <c r="C364" s="4">
        <f t="shared" si="5"/>
        <v>4.5785412723831742E-2</v>
      </c>
    </row>
    <row r="365" spans="1:3">
      <c r="A365" s="3">
        <v>32599</v>
      </c>
      <c r="B365" s="1">
        <v>57.661000000000001</v>
      </c>
      <c r="C365" s="4">
        <f t="shared" si="5"/>
        <v>4.4223908437313275E-2</v>
      </c>
    </row>
    <row r="366" spans="1:3">
      <c r="A366" s="3">
        <v>32629</v>
      </c>
      <c r="B366" s="1">
        <v>57.832999999999998</v>
      </c>
      <c r="C366" s="4">
        <f t="shared" si="5"/>
        <v>4.3785081307416096E-2</v>
      </c>
    </row>
    <row r="367" spans="1:3">
      <c r="A367" s="3">
        <v>32660</v>
      </c>
      <c r="B367" s="1">
        <v>57.987000000000002</v>
      </c>
      <c r="C367" s="4">
        <f t="shared" si="5"/>
        <v>4.2163153070577497E-2</v>
      </c>
    </row>
    <row r="368" spans="1:3">
      <c r="A368" s="3">
        <v>32690</v>
      </c>
      <c r="B368" s="1">
        <v>58.136000000000003</v>
      </c>
      <c r="C368" s="4">
        <f t="shared" si="5"/>
        <v>4.0595689840337901E-2</v>
      </c>
    </row>
    <row r="369" spans="1:3">
      <c r="A369" s="3">
        <v>32721</v>
      </c>
      <c r="B369" s="1">
        <v>58.216999999999999</v>
      </c>
      <c r="C369" s="4">
        <f t="shared" si="5"/>
        <v>3.9459353295123734E-2</v>
      </c>
    </row>
    <row r="370" spans="1:3">
      <c r="A370" s="3">
        <v>32752</v>
      </c>
      <c r="B370" s="1">
        <v>58.418999999999997</v>
      </c>
      <c r="C370" s="4">
        <f t="shared" si="5"/>
        <v>3.7508657893334574E-2</v>
      </c>
    </row>
    <row r="371" spans="1:3">
      <c r="A371" s="3">
        <v>32782</v>
      </c>
      <c r="B371" s="1">
        <v>58.631</v>
      </c>
      <c r="C371" s="4">
        <f t="shared" si="5"/>
        <v>3.7331257408750762E-2</v>
      </c>
    </row>
    <row r="372" spans="1:3">
      <c r="A372" s="3">
        <v>32813</v>
      </c>
      <c r="B372" s="1">
        <v>58.786999999999999</v>
      </c>
      <c r="C372" s="4">
        <f t="shared" si="5"/>
        <v>3.7246806408356203E-2</v>
      </c>
    </row>
    <row r="373" spans="1:3">
      <c r="A373" s="3">
        <v>32843</v>
      </c>
      <c r="B373" s="1">
        <v>58.954000000000001</v>
      </c>
      <c r="C373" s="4">
        <f t="shared" si="5"/>
        <v>3.6754361283061421E-2</v>
      </c>
    </row>
    <row r="374" spans="1:3">
      <c r="A374" s="3">
        <v>32874</v>
      </c>
      <c r="B374" s="1">
        <v>59.180999999999997</v>
      </c>
      <c r="C374" s="4">
        <f t="shared" si="5"/>
        <v>3.5501819708846583E-2</v>
      </c>
    </row>
    <row r="375" spans="1:3">
      <c r="A375" s="3">
        <v>32905</v>
      </c>
      <c r="B375" s="1">
        <v>59.468000000000004</v>
      </c>
      <c r="C375" s="4">
        <f t="shared" si="5"/>
        <v>3.7890290940189031E-2</v>
      </c>
    </row>
    <row r="376" spans="1:3">
      <c r="A376" s="3">
        <v>32933</v>
      </c>
      <c r="B376" s="1">
        <v>59.753999999999998</v>
      </c>
      <c r="C376" s="4">
        <f t="shared" si="5"/>
        <v>3.9778659427855301E-2</v>
      </c>
    </row>
    <row r="377" spans="1:3">
      <c r="A377" s="3">
        <v>32964</v>
      </c>
      <c r="B377" s="1">
        <v>59.932000000000002</v>
      </c>
      <c r="C377" s="4">
        <f t="shared" si="5"/>
        <v>3.9385373129151358E-2</v>
      </c>
    </row>
    <row r="378" spans="1:3">
      <c r="A378" s="3">
        <v>32994</v>
      </c>
      <c r="B378" s="1">
        <v>60.115000000000002</v>
      </c>
      <c r="C378" s="4">
        <f t="shared" si="5"/>
        <v>3.9458440682655249E-2</v>
      </c>
    </row>
    <row r="379" spans="1:3">
      <c r="A379" s="3">
        <v>33025</v>
      </c>
      <c r="B379" s="1">
        <v>60.348999999999997</v>
      </c>
      <c r="C379" s="4">
        <f t="shared" si="5"/>
        <v>4.0733267801403628E-2</v>
      </c>
    </row>
    <row r="380" spans="1:3">
      <c r="A380" s="3">
        <v>33055</v>
      </c>
      <c r="B380" s="1">
        <v>60.500999999999998</v>
      </c>
      <c r="C380" s="4">
        <f t="shared" si="5"/>
        <v>4.0680473372781023E-2</v>
      </c>
    </row>
    <row r="381" spans="1:3">
      <c r="A381" s="3">
        <v>33086</v>
      </c>
      <c r="B381" s="1">
        <v>60.753</v>
      </c>
      <c r="C381" s="4">
        <f t="shared" si="5"/>
        <v>4.3561159111599634E-2</v>
      </c>
    </row>
    <row r="382" spans="1:3">
      <c r="A382" s="3">
        <v>33117</v>
      </c>
      <c r="B382" s="1">
        <v>60.965000000000003</v>
      </c>
      <c r="C382" s="4">
        <f t="shared" si="5"/>
        <v>4.3581711429500736E-2</v>
      </c>
    </row>
    <row r="383" spans="1:3">
      <c r="A383" s="3">
        <v>33147</v>
      </c>
      <c r="B383" s="1">
        <v>61.171999999999997</v>
      </c>
      <c r="C383" s="4">
        <f t="shared" si="5"/>
        <v>4.333884804966659E-2</v>
      </c>
    </row>
    <row r="384" spans="1:3">
      <c r="A384" s="3">
        <v>33178</v>
      </c>
      <c r="B384" s="1">
        <v>61.246000000000002</v>
      </c>
      <c r="C384" s="4">
        <f t="shared" si="5"/>
        <v>4.1828975793968048E-2</v>
      </c>
    </row>
    <row r="385" spans="1:3">
      <c r="A385" s="3">
        <v>33208</v>
      </c>
      <c r="B385" s="1">
        <v>61.331000000000003</v>
      </c>
      <c r="C385" s="4">
        <f t="shared" si="5"/>
        <v>4.0319571191098191E-2</v>
      </c>
    </row>
    <row r="386" spans="1:3">
      <c r="A386" s="3">
        <v>33239</v>
      </c>
      <c r="B386" s="1">
        <v>61.637</v>
      </c>
      <c r="C386" s="4">
        <f t="shared" si="5"/>
        <v>4.14998056808773E-2</v>
      </c>
    </row>
    <row r="387" spans="1:3">
      <c r="A387" s="3">
        <v>33270</v>
      </c>
      <c r="B387" s="1">
        <v>61.807000000000002</v>
      </c>
      <c r="C387" s="4">
        <f t="shared" si="5"/>
        <v>3.9332077756104145E-2</v>
      </c>
    </row>
    <row r="388" spans="1:3">
      <c r="A388" s="3">
        <v>33298</v>
      </c>
      <c r="B388" s="1">
        <v>61.936</v>
      </c>
      <c r="C388" s="4">
        <f t="shared" si="5"/>
        <v>3.6516383840412336E-2</v>
      </c>
    </row>
    <row r="389" spans="1:3">
      <c r="A389" s="3">
        <v>33329</v>
      </c>
      <c r="B389" s="1">
        <v>62.06</v>
      </c>
      <c r="C389" s="4">
        <f t="shared" si="5"/>
        <v>3.550690782887278E-2</v>
      </c>
    </row>
    <row r="390" spans="1:3">
      <c r="A390" s="3">
        <v>33359</v>
      </c>
      <c r="B390" s="1">
        <v>62.307000000000002</v>
      </c>
      <c r="C390" s="4">
        <f t="shared" si="5"/>
        <v>3.6463445063628086E-2</v>
      </c>
    </row>
    <row r="391" spans="1:3">
      <c r="A391" s="3">
        <v>33390</v>
      </c>
      <c r="B391" s="1">
        <v>62.442</v>
      </c>
      <c r="C391" s="4">
        <f t="shared" si="5"/>
        <v>3.4681602014946522E-2</v>
      </c>
    </row>
    <row r="392" spans="1:3">
      <c r="A392" s="3">
        <v>33420</v>
      </c>
      <c r="B392" s="1">
        <v>62.631999999999998</v>
      </c>
      <c r="C392" s="4">
        <f t="shared" si="5"/>
        <v>3.522255830482135E-2</v>
      </c>
    </row>
    <row r="393" spans="1:3">
      <c r="A393" s="3">
        <v>33451</v>
      </c>
      <c r="B393" s="1">
        <v>62.804000000000002</v>
      </c>
      <c r="C393" s="4">
        <f t="shared" si="5"/>
        <v>3.37596497292314E-2</v>
      </c>
    </row>
    <row r="394" spans="1:3">
      <c r="A394" s="3">
        <v>33482</v>
      </c>
      <c r="B394" s="1">
        <v>63.055</v>
      </c>
      <c r="C394" s="4">
        <f t="shared" si="5"/>
        <v>3.4281965061920605E-2</v>
      </c>
    </row>
    <row r="395" spans="1:3">
      <c r="A395" s="3">
        <v>33512</v>
      </c>
      <c r="B395" s="1">
        <v>63.194000000000003</v>
      </c>
      <c r="C395" s="4">
        <f t="shared" si="5"/>
        <v>3.3054338586281373E-2</v>
      </c>
    </row>
    <row r="396" spans="1:3">
      <c r="A396" s="3">
        <v>33543</v>
      </c>
      <c r="B396" s="1">
        <v>63.311999999999998</v>
      </c>
      <c r="C396" s="4">
        <f t="shared" si="5"/>
        <v>3.3732815204258193E-2</v>
      </c>
    </row>
    <row r="397" spans="1:3">
      <c r="A397" s="3">
        <v>33573</v>
      </c>
      <c r="B397" s="1">
        <v>63.468000000000004</v>
      </c>
      <c r="C397" s="4">
        <f t="shared" ref="C397:C460" si="6">B397/B385-1</f>
        <v>3.484371688053356E-2</v>
      </c>
    </row>
    <row r="398" spans="1:3">
      <c r="A398" s="3">
        <v>33604</v>
      </c>
      <c r="B398" s="1">
        <v>63.640999999999998</v>
      </c>
      <c r="C398" s="4">
        <f t="shared" si="6"/>
        <v>3.2512938656975576E-2</v>
      </c>
    </row>
    <row r="399" spans="1:3">
      <c r="A399" s="3">
        <v>33635</v>
      </c>
      <c r="B399" s="1">
        <v>63.814</v>
      </c>
      <c r="C399" s="4">
        <f t="shared" si="6"/>
        <v>3.2472050091413518E-2</v>
      </c>
    </row>
    <row r="400" spans="1:3">
      <c r="A400" s="3">
        <v>33664</v>
      </c>
      <c r="B400" s="1">
        <v>63.972999999999999</v>
      </c>
      <c r="C400" s="4">
        <f t="shared" si="6"/>
        <v>3.2888788426763016E-2</v>
      </c>
    </row>
    <row r="401" spans="1:3">
      <c r="A401" s="3">
        <v>33695</v>
      </c>
      <c r="B401" s="1">
        <v>64.183000000000007</v>
      </c>
      <c r="C401" s="4">
        <f t="shared" si="6"/>
        <v>3.4208830164357051E-2</v>
      </c>
    </row>
    <row r="402" spans="1:3">
      <c r="A402" s="3">
        <v>33725</v>
      </c>
      <c r="B402" s="1">
        <v>64.272999999999996</v>
      </c>
      <c r="C402" s="4">
        <f t="shared" si="6"/>
        <v>3.1553437013497554E-2</v>
      </c>
    </row>
    <row r="403" spans="1:3">
      <c r="A403" s="3">
        <v>33756</v>
      </c>
      <c r="B403" s="1">
        <v>64.322999999999993</v>
      </c>
      <c r="C403" s="4">
        <f t="shared" si="6"/>
        <v>3.0123955030267879E-2</v>
      </c>
    </row>
    <row r="404" spans="1:3">
      <c r="A404" s="3">
        <v>33786</v>
      </c>
      <c r="B404" s="1">
        <v>64.566000000000003</v>
      </c>
      <c r="C404" s="4">
        <f t="shared" si="6"/>
        <v>3.0878784008174787E-2</v>
      </c>
    </row>
    <row r="405" spans="1:3">
      <c r="A405" s="3">
        <v>33817</v>
      </c>
      <c r="B405" s="1">
        <v>64.625</v>
      </c>
      <c r="C405" s="4">
        <f t="shared" si="6"/>
        <v>2.8994968473345706E-2</v>
      </c>
    </row>
    <row r="406" spans="1:3">
      <c r="A406" s="3">
        <v>33848</v>
      </c>
      <c r="B406" s="1">
        <v>64.73</v>
      </c>
      <c r="C406" s="4">
        <f t="shared" si="6"/>
        <v>2.6564110697010701E-2</v>
      </c>
    </row>
    <row r="407" spans="1:3">
      <c r="A407" s="3">
        <v>33878</v>
      </c>
      <c r="B407" s="1">
        <v>64.978999999999999</v>
      </c>
      <c r="C407" s="4">
        <f t="shared" si="6"/>
        <v>2.8246352501819727E-2</v>
      </c>
    </row>
    <row r="408" spans="1:3">
      <c r="A408" s="3">
        <v>33909</v>
      </c>
      <c r="B408" s="1">
        <v>65.120999999999995</v>
      </c>
      <c r="C408" s="4">
        <f t="shared" si="6"/>
        <v>2.857278241091743E-2</v>
      </c>
    </row>
    <row r="409" spans="1:3">
      <c r="A409" s="3">
        <v>33939</v>
      </c>
      <c r="B409" s="1">
        <v>65.242000000000004</v>
      </c>
      <c r="C409" s="4">
        <f t="shared" si="6"/>
        <v>2.7951093464422927E-2</v>
      </c>
    </row>
    <row r="410" spans="1:3">
      <c r="A410" s="3">
        <v>33970</v>
      </c>
      <c r="B410" s="1">
        <v>65.432000000000002</v>
      </c>
      <c r="C410" s="4">
        <f t="shared" si="6"/>
        <v>2.8142235351424461E-2</v>
      </c>
    </row>
    <row r="411" spans="1:3">
      <c r="A411" s="3">
        <v>34001</v>
      </c>
      <c r="B411" s="1">
        <v>65.557000000000002</v>
      </c>
      <c r="C411" s="4">
        <f t="shared" si="6"/>
        <v>2.7313755602218937E-2</v>
      </c>
    </row>
    <row r="412" spans="1:3">
      <c r="A412" s="3">
        <v>34029</v>
      </c>
      <c r="B412" s="1">
        <v>65.7</v>
      </c>
      <c r="C412" s="4">
        <f t="shared" si="6"/>
        <v>2.6995763837869058E-2</v>
      </c>
    </row>
    <row r="413" spans="1:3">
      <c r="A413" s="3">
        <v>34060</v>
      </c>
      <c r="B413" s="1">
        <v>65.891000000000005</v>
      </c>
      <c r="C413" s="4">
        <f t="shared" si="6"/>
        <v>2.6611408005235093E-2</v>
      </c>
    </row>
    <row r="414" spans="1:3">
      <c r="A414" s="3">
        <v>34090</v>
      </c>
      <c r="B414" s="1">
        <v>66.114000000000004</v>
      </c>
      <c r="C414" s="4">
        <f t="shared" si="6"/>
        <v>2.864344281424569E-2</v>
      </c>
    </row>
    <row r="415" spans="1:3">
      <c r="A415" s="3">
        <v>34121</v>
      </c>
      <c r="B415" s="1">
        <v>66.177000000000007</v>
      </c>
      <c r="C415" s="4">
        <f t="shared" si="6"/>
        <v>2.8823282496152514E-2</v>
      </c>
    </row>
    <row r="416" spans="1:3">
      <c r="A416" s="3">
        <v>34151</v>
      </c>
      <c r="B416" s="1">
        <v>66.313999999999993</v>
      </c>
      <c r="C416" s="4">
        <f t="shared" si="6"/>
        <v>2.7073072514945729E-2</v>
      </c>
    </row>
    <row r="417" spans="1:3">
      <c r="A417" s="3">
        <v>34182</v>
      </c>
      <c r="B417" s="1">
        <v>66.438000000000002</v>
      </c>
      <c r="C417" s="4">
        <f t="shared" si="6"/>
        <v>2.8054158607350166E-2</v>
      </c>
    </row>
    <row r="418" spans="1:3">
      <c r="A418" s="3">
        <v>34213</v>
      </c>
      <c r="B418" s="1">
        <v>66.537999999999997</v>
      </c>
      <c r="C418" s="4">
        <f t="shared" si="6"/>
        <v>2.7931407384520268E-2</v>
      </c>
    </row>
    <row r="419" spans="1:3">
      <c r="A419" s="3">
        <v>34243</v>
      </c>
      <c r="B419" s="1">
        <v>66.647000000000006</v>
      </c>
      <c r="C419" s="4">
        <f t="shared" si="6"/>
        <v>2.5669831791809816E-2</v>
      </c>
    </row>
    <row r="420" spans="1:3">
      <c r="A420" s="3">
        <v>34274</v>
      </c>
      <c r="B420" s="1">
        <v>66.819000000000003</v>
      </c>
      <c r="C420" s="4">
        <f t="shared" si="6"/>
        <v>2.6074538167411454E-2</v>
      </c>
    </row>
    <row r="421" spans="1:3">
      <c r="A421" s="3">
        <v>34304</v>
      </c>
      <c r="B421" s="1">
        <v>66.849000000000004</v>
      </c>
      <c r="C421" s="4">
        <f t="shared" si="6"/>
        <v>2.4631372428803422E-2</v>
      </c>
    </row>
    <row r="422" spans="1:3">
      <c r="A422" s="3">
        <v>34335</v>
      </c>
      <c r="B422" s="1">
        <v>66.902000000000001</v>
      </c>
      <c r="C422" s="4">
        <f t="shared" si="6"/>
        <v>2.246607164690051E-2</v>
      </c>
    </row>
    <row r="423" spans="1:3">
      <c r="A423" s="3">
        <v>34366</v>
      </c>
      <c r="B423" s="1">
        <v>67.046999999999997</v>
      </c>
      <c r="C423" s="4">
        <f t="shared" si="6"/>
        <v>2.2728312765989855E-2</v>
      </c>
    </row>
    <row r="424" spans="1:3">
      <c r="A424" s="3">
        <v>34394</v>
      </c>
      <c r="B424" s="1">
        <v>67.275000000000006</v>
      </c>
      <c r="C424" s="4">
        <f t="shared" si="6"/>
        <v>2.3972602739726012E-2</v>
      </c>
    </row>
    <row r="425" spans="1:3">
      <c r="A425" s="3">
        <v>34425</v>
      </c>
      <c r="B425" s="1">
        <v>67.376000000000005</v>
      </c>
      <c r="C425" s="4">
        <f t="shared" si="6"/>
        <v>2.2537220561229976E-2</v>
      </c>
    </row>
    <row r="426" spans="1:3">
      <c r="A426" s="3">
        <v>34455</v>
      </c>
      <c r="B426" s="1">
        <v>67.525999999999996</v>
      </c>
      <c r="C426" s="4">
        <f t="shared" si="6"/>
        <v>2.1357049944035866E-2</v>
      </c>
    </row>
    <row r="427" spans="1:3">
      <c r="A427" s="3">
        <v>34486</v>
      </c>
      <c r="B427" s="1">
        <v>67.676000000000002</v>
      </c>
      <c r="C427" s="4">
        <f t="shared" si="6"/>
        <v>2.265137434456066E-2</v>
      </c>
    </row>
    <row r="428" spans="1:3">
      <c r="A428" s="3">
        <v>34516</v>
      </c>
      <c r="B428" s="1">
        <v>67.817999999999998</v>
      </c>
      <c r="C428" s="4">
        <f t="shared" si="6"/>
        <v>2.2679977078746694E-2</v>
      </c>
    </row>
    <row r="429" spans="1:3">
      <c r="A429" s="3">
        <v>34547</v>
      </c>
      <c r="B429" s="1">
        <v>67.894000000000005</v>
      </c>
      <c r="C429" s="4">
        <f t="shared" si="6"/>
        <v>2.1915169029772086E-2</v>
      </c>
    </row>
    <row r="430" spans="1:3">
      <c r="A430" s="3">
        <v>34578</v>
      </c>
      <c r="B430" s="1">
        <v>67.997</v>
      </c>
      <c r="C430" s="4">
        <f t="shared" si="6"/>
        <v>2.1927319727073291E-2</v>
      </c>
    </row>
    <row r="431" spans="1:3">
      <c r="A431" s="3">
        <v>34608</v>
      </c>
      <c r="B431" s="1">
        <v>68.156999999999996</v>
      </c>
      <c r="C431" s="4">
        <f t="shared" si="6"/>
        <v>2.2656683721697712E-2</v>
      </c>
    </row>
    <row r="432" spans="1:3">
      <c r="A432" s="3">
        <v>34639</v>
      </c>
      <c r="B432" s="1">
        <v>68.281999999999996</v>
      </c>
      <c r="C432" s="4">
        <f t="shared" si="6"/>
        <v>2.1894969993564661E-2</v>
      </c>
    </row>
    <row r="433" spans="1:3">
      <c r="A433" s="3">
        <v>34669</v>
      </c>
      <c r="B433" s="1">
        <v>68.305000000000007</v>
      </c>
      <c r="C433" s="4">
        <f t="shared" si="6"/>
        <v>2.1780430522520877E-2</v>
      </c>
    </row>
    <row r="434" spans="1:3">
      <c r="A434" s="3">
        <v>34700</v>
      </c>
      <c r="B434" s="1">
        <v>68.474999999999994</v>
      </c>
      <c r="C434" s="4">
        <f t="shared" si="6"/>
        <v>2.3512002630713402E-2</v>
      </c>
    </row>
    <row r="435" spans="1:3">
      <c r="A435" s="3">
        <v>34731</v>
      </c>
      <c r="B435" s="1">
        <v>68.587000000000003</v>
      </c>
      <c r="C435" s="4">
        <f t="shared" si="6"/>
        <v>2.2968962071382881E-2</v>
      </c>
    </row>
    <row r="436" spans="1:3">
      <c r="A436" s="3">
        <v>34759</v>
      </c>
      <c r="B436" s="1">
        <v>68.754999999999995</v>
      </c>
      <c r="C436" s="4">
        <f t="shared" si="6"/>
        <v>2.1999256781865428E-2</v>
      </c>
    </row>
    <row r="437" spans="1:3">
      <c r="A437" s="3">
        <v>34790</v>
      </c>
      <c r="B437" s="1">
        <v>68.915000000000006</v>
      </c>
      <c r="C437" s="4">
        <f t="shared" si="6"/>
        <v>2.2841961529328048E-2</v>
      </c>
    </row>
    <row r="438" spans="1:3">
      <c r="A438" s="3">
        <v>34820</v>
      </c>
      <c r="B438" s="1">
        <v>69.031999999999996</v>
      </c>
      <c r="C438" s="4">
        <f t="shared" si="6"/>
        <v>2.2302520510618207E-2</v>
      </c>
    </row>
    <row r="439" spans="1:3">
      <c r="A439" s="3">
        <v>34851</v>
      </c>
      <c r="B439" s="1">
        <v>69.091999999999999</v>
      </c>
      <c r="C439" s="4">
        <f t="shared" si="6"/>
        <v>2.0923222412672082E-2</v>
      </c>
    </row>
    <row r="440" spans="1:3">
      <c r="A440" s="3">
        <v>34881</v>
      </c>
      <c r="B440" s="1">
        <v>69.200999999999993</v>
      </c>
      <c r="C440" s="4">
        <f t="shared" si="6"/>
        <v>2.0392816066530983E-2</v>
      </c>
    </row>
    <row r="441" spans="1:3">
      <c r="A441" s="3">
        <v>34912</v>
      </c>
      <c r="B441" s="1">
        <v>69.367000000000004</v>
      </c>
      <c r="C441" s="4">
        <f t="shared" si="6"/>
        <v>2.1695584293162762E-2</v>
      </c>
    </row>
    <row r="442" spans="1:3">
      <c r="A442" s="3">
        <v>34943</v>
      </c>
      <c r="B442" s="1">
        <v>69.457999999999998</v>
      </c>
      <c r="C442" s="4">
        <f t="shared" si="6"/>
        <v>2.1486242040090087E-2</v>
      </c>
    </row>
    <row r="443" spans="1:3">
      <c r="A443" s="3">
        <v>34973</v>
      </c>
      <c r="B443" s="1">
        <v>69.626999999999995</v>
      </c>
      <c r="C443" s="4">
        <f t="shared" si="6"/>
        <v>2.156785069765399E-2</v>
      </c>
    </row>
    <row r="444" spans="1:3">
      <c r="A444" s="3">
        <v>35004</v>
      </c>
      <c r="B444" s="1">
        <v>69.671999999999997</v>
      </c>
      <c r="C444" s="4">
        <f t="shared" si="6"/>
        <v>2.0356755806801186E-2</v>
      </c>
    </row>
    <row r="445" spans="1:3">
      <c r="A445" s="3">
        <v>35034</v>
      </c>
      <c r="B445" s="1">
        <v>69.77</v>
      </c>
      <c r="C445" s="4">
        <f t="shared" si="6"/>
        <v>2.1447917429177732E-2</v>
      </c>
    </row>
    <row r="446" spans="1:3">
      <c r="A446" s="3">
        <v>35065</v>
      </c>
      <c r="B446" s="1">
        <v>69.849000000000004</v>
      </c>
      <c r="C446" s="4">
        <f t="shared" si="6"/>
        <v>2.0065717415115092E-2</v>
      </c>
    </row>
    <row r="447" spans="1:3">
      <c r="A447" s="3">
        <v>35096</v>
      </c>
      <c r="B447" s="1">
        <v>69.94</v>
      </c>
      <c r="C447" s="4">
        <f t="shared" si="6"/>
        <v>1.9726770379226322E-2</v>
      </c>
    </row>
    <row r="448" spans="1:3">
      <c r="A448" s="3">
        <v>35125</v>
      </c>
      <c r="B448" s="1">
        <v>70.102000000000004</v>
      </c>
      <c r="C448" s="4">
        <f t="shared" si="6"/>
        <v>1.9591302450731041E-2</v>
      </c>
    </row>
    <row r="449" spans="1:3">
      <c r="A449" s="3">
        <v>35156</v>
      </c>
      <c r="B449" s="1">
        <v>70.197000000000003</v>
      </c>
      <c r="C449" s="4">
        <f t="shared" si="6"/>
        <v>1.8602626423855462E-2</v>
      </c>
    </row>
    <row r="450" spans="1:3">
      <c r="A450" s="3">
        <v>35186</v>
      </c>
      <c r="B450" s="1">
        <v>70.319000000000003</v>
      </c>
      <c r="C450" s="4">
        <f t="shared" si="6"/>
        <v>1.8643527639355728E-2</v>
      </c>
    </row>
    <row r="451" spans="1:3">
      <c r="A451" s="3">
        <v>35217</v>
      </c>
      <c r="B451" s="1">
        <v>70.373000000000005</v>
      </c>
      <c r="C451" s="4">
        <f t="shared" si="6"/>
        <v>1.8540496728999045E-2</v>
      </c>
    </row>
    <row r="452" spans="1:3">
      <c r="A452" s="3">
        <v>35247</v>
      </c>
      <c r="B452" s="1">
        <v>70.504999999999995</v>
      </c>
      <c r="C452" s="4">
        <f t="shared" si="6"/>
        <v>1.8843658328636881E-2</v>
      </c>
    </row>
    <row r="453" spans="1:3">
      <c r="A453" s="3">
        <v>35278</v>
      </c>
      <c r="B453" s="1">
        <v>70.566000000000003</v>
      </c>
      <c r="C453" s="4">
        <f t="shared" si="6"/>
        <v>1.728487609381979E-2</v>
      </c>
    </row>
    <row r="454" spans="1:3">
      <c r="A454" s="3">
        <v>35309</v>
      </c>
      <c r="B454" s="1">
        <v>70.78</v>
      </c>
      <c r="C454" s="4">
        <f t="shared" si="6"/>
        <v>1.9033084741858497E-2</v>
      </c>
    </row>
    <row r="455" spans="1:3">
      <c r="A455" s="3">
        <v>35339</v>
      </c>
      <c r="B455" s="1">
        <v>70.947999999999993</v>
      </c>
      <c r="C455" s="4">
        <f t="shared" si="6"/>
        <v>1.8972525026211162E-2</v>
      </c>
    </row>
    <row r="456" spans="1:3">
      <c r="A456" s="3">
        <v>35370</v>
      </c>
      <c r="B456" s="1">
        <v>71.040999999999997</v>
      </c>
      <c r="C456" s="4">
        <f t="shared" si="6"/>
        <v>1.964921345734294E-2</v>
      </c>
    </row>
    <row r="457" spans="1:3">
      <c r="A457" s="3">
        <v>35400</v>
      </c>
      <c r="B457" s="1">
        <v>71.067999999999998</v>
      </c>
      <c r="C457" s="4">
        <f t="shared" si="6"/>
        <v>1.8603984520567662E-2</v>
      </c>
    </row>
    <row r="458" spans="1:3">
      <c r="A458" s="3">
        <v>35431</v>
      </c>
      <c r="B458" s="1">
        <v>71.144000000000005</v>
      </c>
      <c r="C458" s="4">
        <f t="shared" si="6"/>
        <v>1.8539993414365297E-2</v>
      </c>
    </row>
    <row r="459" spans="1:3">
      <c r="A459" s="3">
        <v>35462</v>
      </c>
      <c r="B459" s="1">
        <v>71.290000000000006</v>
      </c>
      <c r="C459" s="4">
        <f t="shared" si="6"/>
        <v>1.9302259079210904E-2</v>
      </c>
    </row>
    <row r="460" spans="1:3">
      <c r="A460" s="3">
        <v>35490</v>
      </c>
      <c r="B460" s="1">
        <v>71.459999999999994</v>
      </c>
      <c r="C460" s="4">
        <f t="shared" si="6"/>
        <v>1.9371772559983791E-2</v>
      </c>
    </row>
    <row r="461" spans="1:3">
      <c r="A461" s="3">
        <v>35521</v>
      </c>
      <c r="B461" s="1">
        <v>71.599999999999994</v>
      </c>
      <c r="C461" s="4">
        <f t="shared" ref="C461:C524" si="7">B461/B449-1</f>
        <v>1.9986609114349463E-2</v>
      </c>
    </row>
    <row r="462" spans="1:3">
      <c r="A462" s="3">
        <v>35551</v>
      </c>
      <c r="B462" s="1">
        <v>71.652000000000001</v>
      </c>
      <c r="C462" s="4">
        <f t="shared" si="7"/>
        <v>1.8956469801902687E-2</v>
      </c>
    </row>
    <row r="463" spans="1:3">
      <c r="A463" s="3">
        <v>35582</v>
      </c>
      <c r="B463" s="1">
        <v>71.757999999999996</v>
      </c>
      <c r="C463" s="4">
        <f t="shared" si="7"/>
        <v>1.968084350532151E-2</v>
      </c>
    </row>
    <row r="464" spans="1:3">
      <c r="A464" s="3">
        <v>35612</v>
      </c>
      <c r="B464" s="1">
        <v>71.807000000000002</v>
      </c>
      <c r="C464" s="4">
        <f t="shared" si="7"/>
        <v>1.8466775405999725E-2</v>
      </c>
    </row>
    <row r="465" spans="1:3">
      <c r="A465" s="3">
        <v>35643</v>
      </c>
      <c r="B465" s="1">
        <v>71.778000000000006</v>
      </c>
      <c r="C465" s="4">
        <f t="shared" si="7"/>
        <v>1.7175410254230083E-2</v>
      </c>
    </row>
    <row r="466" spans="1:3">
      <c r="A466" s="3">
        <v>35674</v>
      </c>
      <c r="B466" s="1">
        <v>71.927000000000007</v>
      </c>
      <c r="C466" s="4">
        <f t="shared" si="7"/>
        <v>1.6205142695676855E-2</v>
      </c>
    </row>
    <row r="467" spans="1:3">
      <c r="A467" s="3">
        <v>35704</v>
      </c>
      <c r="B467" s="1">
        <v>72.036000000000001</v>
      </c>
      <c r="C467" s="4">
        <f t="shared" si="7"/>
        <v>1.5335175057788808E-2</v>
      </c>
    </row>
    <row r="468" spans="1:3">
      <c r="A468" s="3">
        <v>35735</v>
      </c>
      <c r="B468" s="1">
        <v>72.058000000000007</v>
      </c>
      <c r="C468" s="4">
        <f t="shared" si="7"/>
        <v>1.431567686265689E-2</v>
      </c>
    </row>
    <row r="469" spans="1:3">
      <c r="A469" s="3">
        <v>35765</v>
      </c>
      <c r="B469" s="1">
        <v>72.099999999999994</v>
      </c>
      <c r="C469" s="4">
        <f t="shared" si="7"/>
        <v>1.4521303540271147E-2</v>
      </c>
    </row>
    <row r="470" spans="1:3">
      <c r="A470" s="3">
        <v>35796</v>
      </c>
      <c r="B470" s="1">
        <v>72.209999999999994</v>
      </c>
      <c r="C470" s="4">
        <f t="shared" si="7"/>
        <v>1.4983695041043354E-2</v>
      </c>
    </row>
    <row r="471" spans="1:3">
      <c r="A471" s="3">
        <v>35827</v>
      </c>
      <c r="B471" s="1">
        <v>72.272000000000006</v>
      </c>
      <c r="C471" s="4">
        <f t="shared" si="7"/>
        <v>1.3774722962547337E-2</v>
      </c>
    </row>
    <row r="472" spans="1:3">
      <c r="A472" s="3">
        <v>35855</v>
      </c>
      <c r="B472" s="1">
        <v>72.349000000000004</v>
      </c>
      <c r="C472" s="4">
        <f t="shared" si="7"/>
        <v>1.2440526168485899E-2</v>
      </c>
    </row>
    <row r="473" spans="1:3">
      <c r="A473" s="3">
        <v>35886</v>
      </c>
      <c r="B473" s="1">
        <v>72.481999999999999</v>
      </c>
      <c r="C473" s="4">
        <f t="shared" si="7"/>
        <v>1.2318435754190116E-2</v>
      </c>
    </row>
    <row r="474" spans="1:3">
      <c r="A474" s="3">
        <v>35916</v>
      </c>
      <c r="B474" s="1">
        <v>72.552000000000007</v>
      </c>
      <c r="C474" s="4">
        <f t="shared" si="7"/>
        <v>1.256071009881099E-2</v>
      </c>
    </row>
    <row r="475" spans="1:3">
      <c r="A475" s="3">
        <v>35947</v>
      </c>
      <c r="B475" s="1">
        <v>72.460999999999999</v>
      </c>
      <c r="C475" s="4">
        <f t="shared" si="7"/>
        <v>9.7968170796287612E-3</v>
      </c>
    </row>
    <row r="476" spans="1:3">
      <c r="A476" s="3">
        <v>35977</v>
      </c>
      <c r="B476" s="1">
        <v>72.665000000000006</v>
      </c>
      <c r="C476" s="4">
        <f t="shared" si="7"/>
        <v>1.1948695809600896E-2</v>
      </c>
    </row>
    <row r="477" spans="1:3">
      <c r="A477" s="3">
        <v>36008</v>
      </c>
      <c r="B477" s="1">
        <v>72.807000000000002</v>
      </c>
      <c r="C477" s="4">
        <f t="shared" si="7"/>
        <v>1.4335868929198359E-2</v>
      </c>
    </row>
    <row r="478" spans="1:3">
      <c r="A478" s="3">
        <v>36039</v>
      </c>
      <c r="B478" s="1">
        <v>72.795000000000002</v>
      </c>
      <c r="C478" s="4">
        <f t="shared" si="7"/>
        <v>1.2067790954717994E-2</v>
      </c>
    </row>
    <row r="479" spans="1:3">
      <c r="A479" s="3">
        <v>36069</v>
      </c>
      <c r="B479" s="1">
        <v>72.936999999999998</v>
      </c>
      <c r="C479" s="4">
        <f t="shared" si="7"/>
        <v>1.2507635071353107E-2</v>
      </c>
    </row>
    <row r="480" spans="1:3">
      <c r="A480" s="3">
        <v>36100</v>
      </c>
      <c r="B480" s="1">
        <v>72.95</v>
      </c>
      <c r="C480" s="4">
        <f t="shared" si="7"/>
        <v>1.2378916983540877E-2</v>
      </c>
    </row>
    <row r="481" spans="1:3">
      <c r="A481" s="3">
        <v>36130</v>
      </c>
      <c r="B481" s="1">
        <v>73.075999999999993</v>
      </c>
      <c r="C481" s="4">
        <f t="shared" si="7"/>
        <v>1.3536754507628368E-2</v>
      </c>
    </row>
    <row r="482" spans="1:3">
      <c r="A482" s="3">
        <v>36161</v>
      </c>
      <c r="B482" s="1">
        <v>73.180000000000007</v>
      </c>
      <c r="C482" s="4">
        <f t="shared" si="7"/>
        <v>1.3433042514887417E-2</v>
      </c>
    </row>
    <row r="483" spans="1:3">
      <c r="A483" s="3">
        <v>36192</v>
      </c>
      <c r="B483" s="1">
        <v>73.155000000000001</v>
      </c>
      <c r="C483" s="4">
        <f t="shared" si="7"/>
        <v>1.2217733008633935E-2</v>
      </c>
    </row>
    <row r="484" spans="1:3">
      <c r="A484" s="3">
        <v>36220</v>
      </c>
      <c r="B484" s="1">
        <v>73.177000000000007</v>
      </c>
      <c r="C484" s="4">
        <f t="shared" si="7"/>
        <v>1.1444525840025532E-2</v>
      </c>
    </row>
    <row r="485" spans="1:3">
      <c r="A485" s="3">
        <v>36251</v>
      </c>
      <c r="B485" s="1">
        <v>73.364999999999995</v>
      </c>
      <c r="C485" s="4">
        <f t="shared" si="7"/>
        <v>1.2182334924532912E-2</v>
      </c>
    </row>
    <row r="486" spans="1:3">
      <c r="A486" s="3">
        <v>36281</v>
      </c>
      <c r="B486" s="1">
        <v>73.435000000000002</v>
      </c>
      <c r="C486" s="4">
        <f t="shared" si="7"/>
        <v>1.2170581100451994E-2</v>
      </c>
    </row>
    <row r="487" spans="1:3">
      <c r="A487" s="3">
        <v>36312</v>
      </c>
      <c r="B487" s="1">
        <v>73.474000000000004</v>
      </c>
      <c r="C487" s="4">
        <f t="shared" si="7"/>
        <v>1.3979934033480079E-2</v>
      </c>
    </row>
    <row r="488" spans="1:3">
      <c r="A488" s="3">
        <v>36342</v>
      </c>
      <c r="B488" s="1">
        <v>73.605999999999995</v>
      </c>
      <c r="C488" s="4">
        <f t="shared" si="7"/>
        <v>1.2949838299043392E-2</v>
      </c>
    </row>
    <row r="489" spans="1:3">
      <c r="A489" s="3">
        <v>36373</v>
      </c>
      <c r="B489" s="1">
        <v>73.641999999999996</v>
      </c>
      <c r="C489" s="4">
        <f t="shared" si="7"/>
        <v>1.1468677462331822E-2</v>
      </c>
    </row>
    <row r="490" spans="1:3">
      <c r="A490" s="3">
        <v>36404</v>
      </c>
      <c r="B490" s="1">
        <v>73.837000000000003</v>
      </c>
      <c r="C490" s="4">
        <f t="shared" si="7"/>
        <v>1.4314169929253495E-2</v>
      </c>
    </row>
    <row r="491" spans="1:3">
      <c r="A491" s="3">
        <v>36434</v>
      </c>
      <c r="B491" s="1">
        <v>73.962999999999994</v>
      </c>
      <c r="C491" s="4">
        <f t="shared" si="7"/>
        <v>1.40669344776998E-2</v>
      </c>
    </row>
    <row r="492" spans="1:3">
      <c r="A492" s="3">
        <v>36465</v>
      </c>
      <c r="B492" s="1">
        <v>74.034000000000006</v>
      </c>
      <c r="C492" s="4">
        <f t="shared" si="7"/>
        <v>1.4859492803289909E-2</v>
      </c>
    </row>
    <row r="493" spans="1:3">
      <c r="A493" s="3">
        <v>36495</v>
      </c>
      <c r="B493" s="1">
        <v>74.128</v>
      </c>
      <c r="C493" s="4">
        <f t="shared" si="7"/>
        <v>1.4395971317532563E-2</v>
      </c>
    </row>
    <row r="494" spans="1:3">
      <c r="A494" s="3">
        <v>36526</v>
      </c>
      <c r="B494" s="1">
        <v>74.305999999999997</v>
      </c>
      <c r="C494" s="4">
        <f t="shared" si="7"/>
        <v>1.538671768242672E-2</v>
      </c>
    </row>
    <row r="495" spans="1:3">
      <c r="A495" s="3">
        <v>36557</v>
      </c>
      <c r="B495" s="1">
        <v>74.415000000000006</v>
      </c>
      <c r="C495" s="4">
        <f t="shared" si="7"/>
        <v>1.7223703096165721E-2</v>
      </c>
    </row>
    <row r="496" spans="1:3">
      <c r="A496" s="3">
        <v>36586</v>
      </c>
      <c r="B496" s="1">
        <v>74.567999999999998</v>
      </c>
      <c r="C496" s="4">
        <f t="shared" si="7"/>
        <v>1.9008704920945085E-2</v>
      </c>
    </row>
    <row r="497" spans="1:3">
      <c r="A497" s="3">
        <v>36617</v>
      </c>
      <c r="B497" s="1">
        <v>74.617000000000004</v>
      </c>
      <c r="C497" s="4">
        <f t="shared" si="7"/>
        <v>1.70653581408029E-2</v>
      </c>
    </row>
    <row r="498" spans="1:3">
      <c r="A498" s="3">
        <v>36647</v>
      </c>
      <c r="B498" s="1">
        <v>74.697000000000003</v>
      </c>
      <c r="C498" s="4">
        <f t="shared" si="7"/>
        <v>1.7185265881391798E-2</v>
      </c>
    </row>
    <row r="499" spans="1:3">
      <c r="A499" s="3">
        <v>36678</v>
      </c>
      <c r="B499" s="1">
        <v>74.754000000000005</v>
      </c>
      <c r="C499" s="4">
        <f t="shared" si="7"/>
        <v>1.7421128562484789E-2</v>
      </c>
    </row>
    <row r="500" spans="1:3">
      <c r="A500" s="3">
        <v>36708</v>
      </c>
      <c r="B500" s="1">
        <v>74.924999999999997</v>
      </c>
      <c r="C500" s="4">
        <f t="shared" si="7"/>
        <v>1.7919734804227927E-2</v>
      </c>
    </row>
    <row r="501" spans="1:3">
      <c r="A501" s="3">
        <v>36739</v>
      </c>
      <c r="B501" s="1">
        <v>75.021000000000001</v>
      </c>
      <c r="C501" s="4">
        <f t="shared" si="7"/>
        <v>1.8725727166562622E-2</v>
      </c>
    </row>
    <row r="502" spans="1:3">
      <c r="A502" s="3">
        <v>36770</v>
      </c>
      <c r="B502" s="1">
        <v>75.203000000000003</v>
      </c>
      <c r="C502" s="4">
        <f t="shared" si="7"/>
        <v>1.8500209921854971E-2</v>
      </c>
    </row>
    <row r="503" spans="1:3">
      <c r="A503" s="3">
        <v>36800</v>
      </c>
      <c r="B503" s="1">
        <v>75.308000000000007</v>
      </c>
      <c r="C503" s="4">
        <f t="shared" si="7"/>
        <v>1.8184768059705814E-2</v>
      </c>
    </row>
    <row r="504" spans="1:3">
      <c r="A504" s="3">
        <v>36831</v>
      </c>
      <c r="B504" s="1">
        <v>75.441000000000003</v>
      </c>
      <c r="C504" s="4">
        <f t="shared" si="7"/>
        <v>1.9004781586838382E-2</v>
      </c>
    </row>
    <row r="505" spans="1:3">
      <c r="A505" s="3">
        <v>36861</v>
      </c>
      <c r="B505" s="1">
        <v>75.515000000000001</v>
      </c>
      <c r="C505" s="4">
        <f t="shared" si="7"/>
        <v>1.8710878480466153E-2</v>
      </c>
    </row>
    <row r="506" spans="1:3">
      <c r="A506" s="3">
        <v>36892</v>
      </c>
      <c r="B506" s="1">
        <v>75.796000000000006</v>
      </c>
      <c r="C506" s="4">
        <f t="shared" si="7"/>
        <v>2.0052216510106913E-2</v>
      </c>
    </row>
    <row r="507" spans="1:3">
      <c r="A507" s="3">
        <v>36923</v>
      </c>
      <c r="B507" s="1">
        <v>75.930000000000007</v>
      </c>
      <c r="C507" s="4">
        <f t="shared" si="7"/>
        <v>2.0358798629308561E-2</v>
      </c>
    </row>
    <row r="508" spans="1:3">
      <c r="A508" s="3">
        <v>36951</v>
      </c>
      <c r="B508" s="1">
        <v>76.009</v>
      </c>
      <c r="C508" s="4">
        <f t="shared" si="7"/>
        <v>1.932464327861827E-2</v>
      </c>
    </row>
    <row r="509" spans="1:3">
      <c r="A509" s="3">
        <v>36982</v>
      </c>
      <c r="B509" s="1">
        <v>76.13</v>
      </c>
      <c r="C509" s="4">
        <f t="shared" si="7"/>
        <v>2.0276880603615766E-2</v>
      </c>
    </row>
    <row r="510" spans="1:3">
      <c r="A510" s="3">
        <v>37012</v>
      </c>
      <c r="B510" s="1">
        <v>76.147999999999996</v>
      </c>
      <c r="C510" s="4">
        <f t="shared" si="7"/>
        <v>1.9425144249434201E-2</v>
      </c>
    </row>
    <row r="511" spans="1:3">
      <c r="A511" s="3">
        <v>37043</v>
      </c>
      <c r="B511" s="1">
        <v>76.317999999999998</v>
      </c>
      <c r="C511" s="4">
        <f t="shared" si="7"/>
        <v>2.0921957353452481E-2</v>
      </c>
    </row>
    <row r="512" spans="1:3">
      <c r="A512" s="3">
        <v>37073</v>
      </c>
      <c r="B512" s="1">
        <v>76.515000000000001</v>
      </c>
      <c r="C512" s="4">
        <f t="shared" si="7"/>
        <v>2.1221221221221276E-2</v>
      </c>
    </row>
    <row r="513" spans="1:3">
      <c r="A513" s="3">
        <v>37104</v>
      </c>
      <c r="B513" s="1">
        <v>76.552999999999997</v>
      </c>
      <c r="C513" s="4">
        <f t="shared" si="7"/>
        <v>2.0420948801002314E-2</v>
      </c>
    </row>
    <row r="514" spans="1:3">
      <c r="A514" s="3">
        <v>37135</v>
      </c>
      <c r="B514" s="1">
        <v>76.117999999999995</v>
      </c>
      <c r="C514" s="4">
        <f t="shared" si="7"/>
        <v>1.2167067803146026E-2</v>
      </c>
    </row>
    <row r="515" spans="1:3">
      <c r="A515" s="3">
        <v>37165</v>
      </c>
      <c r="B515" s="1">
        <v>76.653999999999996</v>
      </c>
      <c r="C515" s="4">
        <f t="shared" si="7"/>
        <v>1.7873267116375269E-2</v>
      </c>
    </row>
    <row r="516" spans="1:3">
      <c r="A516" s="3">
        <v>37196</v>
      </c>
      <c r="B516" s="1">
        <v>76.81</v>
      </c>
      <c r="C516" s="4">
        <f t="shared" si="7"/>
        <v>1.8146631142217151E-2</v>
      </c>
    </row>
    <row r="517" spans="1:3">
      <c r="A517" s="3">
        <v>37226</v>
      </c>
      <c r="B517" s="1">
        <v>76.828000000000003</v>
      </c>
      <c r="C517" s="4">
        <f t="shared" si="7"/>
        <v>1.738727405151308E-2</v>
      </c>
    </row>
    <row r="518" spans="1:3">
      <c r="A518" s="3">
        <v>37257</v>
      </c>
      <c r="B518" s="1">
        <v>76.870999999999995</v>
      </c>
      <c r="C518" s="4">
        <f t="shared" si="7"/>
        <v>1.4182806480552923E-2</v>
      </c>
    </row>
    <row r="519" spans="1:3">
      <c r="A519" s="3">
        <v>37288</v>
      </c>
      <c r="B519" s="1">
        <v>77.018000000000001</v>
      </c>
      <c r="C519" s="4">
        <f t="shared" si="7"/>
        <v>1.4328987225075585E-2</v>
      </c>
    </row>
    <row r="520" spans="1:3">
      <c r="A520" s="3">
        <v>37316</v>
      </c>
      <c r="B520" s="1">
        <v>77.11</v>
      </c>
      <c r="C520" s="4">
        <f t="shared" si="7"/>
        <v>1.4485126761304645E-2</v>
      </c>
    </row>
    <row r="521" spans="1:3">
      <c r="A521" s="3">
        <v>37347</v>
      </c>
      <c r="B521" s="1">
        <v>77.325000000000003</v>
      </c>
      <c r="C521" s="4">
        <f t="shared" si="7"/>
        <v>1.5696834362275203E-2</v>
      </c>
    </row>
    <row r="522" spans="1:3">
      <c r="A522" s="3">
        <v>37377</v>
      </c>
      <c r="B522" s="1">
        <v>77.411000000000001</v>
      </c>
      <c r="C522" s="4">
        <f t="shared" si="7"/>
        <v>1.6586121762882877E-2</v>
      </c>
    </row>
    <row r="523" spans="1:3">
      <c r="A523" s="3">
        <v>37408</v>
      </c>
      <c r="B523" s="1">
        <v>77.534000000000006</v>
      </c>
      <c r="C523" s="4">
        <f t="shared" si="7"/>
        <v>1.5933331586257538E-2</v>
      </c>
    </row>
    <row r="524" spans="1:3">
      <c r="A524" s="3">
        <v>37438</v>
      </c>
      <c r="B524" s="1">
        <v>77.691999999999993</v>
      </c>
      <c r="C524" s="4">
        <f t="shared" si="7"/>
        <v>1.5382604718028992E-2</v>
      </c>
    </row>
    <row r="525" spans="1:3">
      <c r="A525" s="3">
        <v>37469</v>
      </c>
      <c r="B525" s="1">
        <v>77.844999999999999</v>
      </c>
      <c r="C525" s="4">
        <f t="shared" ref="C525:C588" si="8">B525/B513-1</f>
        <v>1.6877196190874244E-2</v>
      </c>
    </row>
    <row r="526" spans="1:3">
      <c r="A526" s="3">
        <v>37500</v>
      </c>
      <c r="B526" s="1">
        <v>77.971999999999994</v>
      </c>
      <c r="C526" s="4">
        <f t="shared" si="8"/>
        <v>2.4356919519693099E-2</v>
      </c>
    </row>
    <row r="527" spans="1:3">
      <c r="A527" s="3">
        <v>37530</v>
      </c>
      <c r="B527" s="1">
        <v>78.037999999999997</v>
      </c>
      <c r="C527" s="4">
        <f t="shared" si="8"/>
        <v>1.8055156938972639E-2</v>
      </c>
    </row>
    <row r="528" spans="1:3">
      <c r="A528" s="3">
        <v>37561</v>
      </c>
      <c r="B528" s="1">
        <v>78.114000000000004</v>
      </c>
      <c r="C528" s="4">
        <f t="shared" si="8"/>
        <v>1.6976956125504428E-2</v>
      </c>
    </row>
    <row r="529" spans="1:3">
      <c r="A529" s="3">
        <v>37591</v>
      </c>
      <c r="B529" s="1">
        <v>78.186999999999998</v>
      </c>
      <c r="C529" s="4">
        <f t="shared" si="8"/>
        <v>1.7688863435205926E-2</v>
      </c>
    </row>
    <row r="530" spans="1:3">
      <c r="A530" s="3">
        <v>37622</v>
      </c>
      <c r="B530" s="1">
        <v>78.239999999999995</v>
      </c>
      <c r="C530" s="4">
        <f t="shared" si="8"/>
        <v>1.7809056731407091E-2</v>
      </c>
    </row>
    <row r="531" spans="1:3">
      <c r="A531" s="3">
        <v>37653</v>
      </c>
      <c r="B531" s="1">
        <v>78.347999999999999</v>
      </c>
      <c r="C531" s="4">
        <f t="shared" si="8"/>
        <v>1.7268690436001988E-2</v>
      </c>
    </row>
    <row r="532" spans="1:3">
      <c r="A532" s="3">
        <v>37681</v>
      </c>
      <c r="B532" s="1">
        <v>78.474000000000004</v>
      </c>
      <c r="C532" s="4">
        <f t="shared" si="8"/>
        <v>1.7689015691868759E-2</v>
      </c>
    </row>
    <row r="533" spans="1:3">
      <c r="A533" s="3">
        <v>37712</v>
      </c>
      <c r="B533" s="1">
        <v>78.561000000000007</v>
      </c>
      <c r="C533" s="4">
        <f t="shared" si="8"/>
        <v>1.5984481086324109E-2</v>
      </c>
    </row>
    <row r="534" spans="1:3">
      <c r="A534" s="3">
        <v>37742</v>
      </c>
      <c r="B534" s="1">
        <v>78.674000000000007</v>
      </c>
      <c r="C534" s="4">
        <f t="shared" si="8"/>
        <v>1.63155107155315E-2</v>
      </c>
    </row>
    <row r="535" spans="1:3">
      <c r="A535" s="3">
        <v>37773</v>
      </c>
      <c r="B535" s="1">
        <v>78.718000000000004</v>
      </c>
      <c r="C535" s="4">
        <f t="shared" si="8"/>
        <v>1.5270719942218847E-2</v>
      </c>
    </row>
    <row r="536" spans="1:3">
      <c r="A536" s="3">
        <v>37803</v>
      </c>
      <c r="B536" s="1">
        <v>78.915000000000006</v>
      </c>
      <c r="C536" s="4">
        <f t="shared" si="8"/>
        <v>1.5741646501570505E-2</v>
      </c>
    </row>
    <row r="537" spans="1:3">
      <c r="A537" s="3">
        <v>37834</v>
      </c>
      <c r="B537" s="1">
        <v>79.004000000000005</v>
      </c>
      <c r="C537" s="4">
        <f t="shared" si="8"/>
        <v>1.4888560601194811E-2</v>
      </c>
    </row>
    <row r="538" spans="1:3">
      <c r="A538" s="3">
        <v>37865</v>
      </c>
      <c r="B538" s="1">
        <v>79.114000000000004</v>
      </c>
      <c r="C538" s="4">
        <f t="shared" si="8"/>
        <v>1.4646283281178007E-2</v>
      </c>
    </row>
    <row r="539" spans="1:3">
      <c r="A539" s="3">
        <v>37895</v>
      </c>
      <c r="B539" s="1">
        <v>79.260000000000005</v>
      </c>
      <c r="C539" s="4">
        <f t="shared" si="8"/>
        <v>1.5659037904610651E-2</v>
      </c>
    </row>
    <row r="540" spans="1:3">
      <c r="A540" s="3">
        <v>37926</v>
      </c>
      <c r="B540" s="1">
        <v>79.367999999999995</v>
      </c>
      <c r="C540" s="4">
        <f t="shared" si="8"/>
        <v>1.6053460327213998E-2</v>
      </c>
    </row>
    <row r="541" spans="1:3">
      <c r="A541" s="3">
        <v>37956</v>
      </c>
      <c r="B541" s="1">
        <v>79.466999999999999</v>
      </c>
      <c r="C541" s="4">
        <f t="shared" si="8"/>
        <v>1.6371007968076556E-2</v>
      </c>
    </row>
    <row r="542" spans="1:3">
      <c r="A542" s="3">
        <v>37987</v>
      </c>
      <c r="B542" s="1">
        <v>79.671000000000006</v>
      </c>
      <c r="C542" s="4">
        <f t="shared" si="8"/>
        <v>1.8289877300613711E-2</v>
      </c>
    </row>
    <row r="543" spans="1:3">
      <c r="A543" s="3">
        <v>38018</v>
      </c>
      <c r="B543" s="1">
        <v>79.8</v>
      </c>
      <c r="C543" s="4">
        <f t="shared" si="8"/>
        <v>1.8532700260376789E-2</v>
      </c>
    </row>
    <row r="544" spans="1:3">
      <c r="A544" s="3">
        <v>38047</v>
      </c>
      <c r="B544" s="1">
        <v>79.933999999999997</v>
      </c>
      <c r="C544" s="4">
        <f t="shared" si="8"/>
        <v>1.8604888243239692E-2</v>
      </c>
    </row>
    <row r="545" spans="1:3">
      <c r="A545" s="3">
        <v>38078</v>
      </c>
      <c r="B545" s="1">
        <v>80.141999999999996</v>
      </c>
      <c r="C545" s="4">
        <f t="shared" si="8"/>
        <v>2.0124489250391342E-2</v>
      </c>
    </row>
    <row r="546" spans="1:3">
      <c r="A546" s="3">
        <v>38108</v>
      </c>
      <c r="B546" s="1">
        <v>80.251999999999995</v>
      </c>
      <c r="C546" s="4">
        <f t="shared" si="8"/>
        <v>2.0057452271398324E-2</v>
      </c>
    </row>
    <row r="547" spans="1:3">
      <c r="A547" s="3">
        <v>38139</v>
      </c>
      <c r="B547" s="1">
        <v>80.379000000000005</v>
      </c>
      <c r="C547" s="4">
        <f t="shared" si="8"/>
        <v>2.1100637719454252E-2</v>
      </c>
    </row>
    <row r="548" spans="1:3">
      <c r="A548" s="3">
        <v>38169</v>
      </c>
      <c r="B548" s="1">
        <v>80.474000000000004</v>
      </c>
      <c r="C548" s="4">
        <f t="shared" si="8"/>
        <v>1.9755433060888228E-2</v>
      </c>
    </row>
    <row r="549" spans="1:3">
      <c r="A549" s="3">
        <v>38200</v>
      </c>
      <c r="B549" s="1">
        <v>80.504999999999995</v>
      </c>
      <c r="C549" s="4">
        <f t="shared" si="8"/>
        <v>1.899903802339109E-2</v>
      </c>
    </row>
    <row r="550" spans="1:3">
      <c r="A550" s="3">
        <v>38231</v>
      </c>
      <c r="B550" s="1">
        <v>80.656000000000006</v>
      </c>
      <c r="C550" s="4">
        <f t="shared" si="8"/>
        <v>1.9490861288773198E-2</v>
      </c>
    </row>
    <row r="551" spans="1:3">
      <c r="A551" s="3">
        <v>38261</v>
      </c>
      <c r="B551" s="1">
        <v>80.831000000000003</v>
      </c>
      <c r="C551" s="4">
        <f t="shared" si="8"/>
        <v>1.9820842795861715E-2</v>
      </c>
    </row>
    <row r="552" spans="1:3">
      <c r="A552" s="3">
        <v>38292</v>
      </c>
      <c r="B552" s="1">
        <v>81.004999999999995</v>
      </c>
      <c r="C552" s="4">
        <f t="shared" si="8"/>
        <v>2.0625440983771837E-2</v>
      </c>
    </row>
    <row r="553" spans="1:3">
      <c r="A553" s="3">
        <v>38322</v>
      </c>
      <c r="B553" s="1">
        <v>81.108999999999995</v>
      </c>
      <c r="C553" s="4">
        <f t="shared" si="8"/>
        <v>2.0662665005599656E-2</v>
      </c>
    </row>
    <row r="554" spans="1:3">
      <c r="A554" s="3">
        <v>38353</v>
      </c>
      <c r="B554" s="1">
        <v>81.400999999999996</v>
      </c>
      <c r="C554" s="4">
        <f t="shared" si="8"/>
        <v>2.1714300058992553E-2</v>
      </c>
    </row>
    <row r="555" spans="1:3">
      <c r="A555" s="3">
        <v>38384</v>
      </c>
      <c r="B555" s="1">
        <v>81.536000000000001</v>
      </c>
      <c r="C555" s="4">
        <f t="shared" si="8"/>
        <v>2.1754385964912304E-2</v>
      </c>
    </row>
    <row r="556" spans="1:3">
      <c r="A556" s="3">
        <v>38412</v>
      </c>
      <c r="B556" s="1">
        <v>81.736999999999995</v>
      </c>
      <c r="C556" s="4">
        <f t="shared" si="8"/>
        <v>2.255610878975145E-2</v>
      </c>
    </row>
    <row r="557" spans="1:3">
      <c r="A557" s="3">
        <v>38443</v>
      </c>
      <c r="B557" s="1">
        <v>81.831000000000003</v>
      </c>
      <c r="C557" s="4">
        <f t="shared" si="8"/>
        <v>2.1075091712210892E-2</v>
      </c>
    </row>
    <row r="558" spans="1:3">
      <c r="A558" s="3">
        <v>38473</v>
      </c>
      <c r="B558" s="1">
        <v>81.998999999999995</v>
      </c>
      <c r="C558" s="4">
        <f t="shared" si="8"/>
        <v>2.1768927877186872E-2</v>
      </c>
    </row>
    <row r="559" spans="1:3">
      <c r="A559" s="3">
        <v>38504</v>
      </c>
      <c r="B559" s="1">
        <v>82.055999999999997</v>
      </c>
      <c r="C559" s="4">
        <f t="shared" si="8"/>
        <v>2.0863658418243558E-2</v>
      </c>
    </row>
    <row r="560" spans="1:3">
      <c r="A560" s="3">
        <v>38534</v>
      </c>
      <c r="B560" s="1">
        <v>82.176000000000002</v>
      </c>
      <c r="C560" s="4">
        <f t="shared" si="8"/>
        <v>2.1149688098019315E-2</v>
      </c>
    </row>
    <row r="561" spans="1:3">
      <c r="A561" s="3">
        <v>38565</v>
      </c>
      <c r="B561" s="1">
        <v>82.242999999999995</v>
      </c>
      <c r="C561" s="4">
        <f t="shared" si="8"/>
        <v>2.1588721197441041E-2</v>
      </c>
    </row>
    <row r="562" spans="1:3">
      <c r="A562" s="3">
        <v>38596</v>
      </c>
      <c r="B562" s="1">
        <v>82.424999999999997</v>
      </c>
      <c r="C562" s="4">
        <f t="shared" si="8"/>
        <v>2.1932652251537288E-2</v>
      </c>
    </row>
    <row r="563" spans="1:3">
      <c r="A563" s="3">
        <v>38626</v>
      </c>
      <c r="B563" s="1">
        <v>82.662000000000006</v>
      </c>
      <c r="C563" s="4">
        <f t="shared" si="8"/>
        <v>2.2652200269698497E-2</v>
      </c>
    </row>
    <row r="564" spans="1:3">
      <c r="A564" s="3">
        <v>38657</v>
      </c>
      <c r="B564" s="1">
        <v>82.873000000000005</v>
      </c>
      <c r="C564" s="4">
        <f t="shared" si="8"/>
        <v>2.3060304919449548E-2</v>
      </c>
    </row>
    <row r="565" spans="1:3">
      <c r="A565" s="3">
        <v>38687</v>
      </c>
      <c r="B565" s="1">
        <v>82.959000000000003</v>
      </c>
      <c r="C565" s="4">
        <f t="shared" si="8"/>
        <v>2.2808812832114889E-2</v>
      </c>
    </row>
    <row r="566" spans="1:3">
      <c r="A566" s="3">
        <v>38718</v>
      </c>
      <c r="B566" s="1">
        <v>83.144999999999996</v>
      </c>
      <c r="C566" s="4">
        <f t="shared" si="8"/>
        <v>2.1424798221152175E-2</v>
      </c>
    </row>
    <row r="567" spans="1:3">
      <c r="A567" s="3">
        <v>38749</v>
      </c>
      <c r="B567" s="1">
        <v>83.278999999999996</v>
      </c>
      <c r="C567" s="4">
        <f t="shared" si="8"/>
        <v>2.1377060439560447E-2</v>
      </c>
    </row>
    <row r="568" spans="1:3">
      <c r="A568" s="3">
        <v>38777</v>
      </c>
      <c r="B568" s="1">
        <v>83.509</v>
      </c>
      <c r="C568" s="4">
        <f t="shared" si="8"/>
        <v>2.1679288449539369E-2</v>
      </c>
    </row>
    <row r="569" spans="1:3">
      <c r="A569" s="3">
        <v>38808</v>
      </c>
      <c r="B569" s="1">
        <v>83.763999999999996</v>
      </c>
      <c r="C569" s="4">
        <f t="shared" si="8"/>
        <v>2.362185479830381E-2</v>
      </c>
    </row>
    <row r="570" spans="1:3">
      <c r="A570" s="3">
        <v>38838</v>
      </c>
      <c r="B570" s="1">
        <v>83.974000000000004</v>
      </c>
      <c r="C570" s="4">
        <f t="shared" si="8"/>
        <v>2.4085659581214447E-2</v>
      </c>
    </row>
    <row r="571" spans="1:3">
      <c r="A571" s="3">
        <v>38869</v>
      </c>
      <c r="B571" s="1">
        <v>84.186000000000007</v>
      </c>
      <c r="C571" s="4">
        <f t="shared" si="8"/>
        <v>2.5957882421760781E-2</v>
      </c>
    </row>
    <row r="572" spans="1:3">
      <c r="A572" s="3">
        <v>38899</v>
      </c>
      <c r="B572" s="1">
        <v>84.268000000000001</v>
      </c>
      <c r="C572" s="4">
        <f t="shared" si="8"/>
        <v>2.5457554517134051E-2</v>
      </c>
    </row>
    <row r="573" spans="1:3">
      <c r="A573" s="3">
        <v>38930</v>
      </c>
      <c r="B573" s="1">
        <v>84.44</v>
      </c>
      <c r="C573" s="4">
        <f t="shared" si="8"/>
        <v>2.6713519691645482E-2</v>
      </c>
    </row>
    <row r="574" spans="1:3">
      <c r="A574" s="3">
        <v>38961</v>
      </c>
      <c r="B574" s="1">
        <v>84.572999999999993</v>
      </c>
      <c r="C574" s="4">
        <f t="shared" si="8"/>
        <v>2.6060054595086424E-2</v>
      </c>
    </row>
    <row r="575" spans="1:3">
      <c r="A575" s="3">
        <v>38991</v>
      </c>
      <c r="B575" s="1">
        <v>84.725999999999999</v>
      </c>
      <c r="C575" s="4">
        <f t="shared" si="8"/>
        <v>2.4969151484357965E-2</v>
      </c>
    </row>
    <row r="576" spans="1:3">
      <c r="A576" s="3">
        <v>39022</v>
      </c>
      <c r="B576" s="1">
        <v>84.766000000000005</v>
      </c>
      <c r="C576" s="4">
        <f t="shared" si="8"/>
        <v>2.2842180203443752E-2</v>
      </c>
    </row>
    <row r="577" spans="1:3">
      <c r="A577" s="3">
        <v>39052</v>
      </c>
      <c r="B577" s="1">
        <v>84.88</v>
      </c>
      <c r="C577" s="4">
        <f t="shared" si="8"/>
        <v>2.3156016827589498E-2</v>
      </c>
    </row>
    <row r="578" spans="1:3">
      <c r="A578" s="3">
        <v>39083</v>
      </c>
      <c r="B578" s="1">
        <v>85.224000000000004</v>
      </c>
      <c r="C578" s="4">
        <f t="shared" si="8"/>
        <v>2.5004510193036289E-2</v>
      </c>
    </row>
    <row r="579" spans="1:3">
      <c r="A579" s="3">
        <v>39114</v>
      </c>
      <c r="B579" s="1">
        <v>85.408000000000001</v>
      </c>
      <c r="C579" s="4">
        <f t="shared" si="8"/>
        <v>2.5564668163642779E-2</v>
      </c>
    </row>
    <row r="580" spans="1:3">
      <c r="A580" s="3">
        <v>39142</v>
      </c>
      <c r="B580" s="1">
        <v>85.494</v>
      </c>
      <c r="C580" s="4">
        <f t="shared" si="8"/>
        <v>2.3769893065417991E-2</v>
      </c>
    </row>
    <row r="581" spans="1:3">
      <c r="A581" s="3">
        <v>39173</v>
      </c>
      <c r="B581" s="1">
        <v>85.616</v>
      </c>
      <c r="C581" s="4">
        <f t="shared" si="8"/>
        <v>2.2109736879805109E-2</v>
      </c>
    </row>
    <row r="582" spans="1:3">
      <c r="A582" s="3">
        <v>39203</v>
      </c>
      <c r="B582" s="1">
        <v>85.716999999999999</v>
      </c>
      <c r="C582" s="4">
        <f t="shared" si="8"/>
        <v>2.0756424607616619E-2</v>
      </c>
    </row>
    <row r="583" spans="1:3">
      <c r="A583" s="3">
        <v>39234</v>
      </c>
      <c r="B583" s="1">
        <v>85.858999999999995</v>
      </c>
      <c r="C583" s="4">
        <f t="shared" si="8"/>
        <v>1.9872662913073214E-2</v>
      </c>
    </row>
    <row r="584" spans="1:3">
      <c r="A584" s="3">
        <v>39264</v>
      </c>
      <c r="B584" s="1">
        <v>85.988</v>
      </c>
      <c r="C584" s="4">
        <f t="shared" si="8"/>
        <v>2.0411069445103625E-2</v>
      </c>
    </row>
    <row r="585" spans="1:3">
      <c r="A585" s="3">
        <v>39295</v>
      </c>
      <c r="B585" s="1">
        <v>86.116</v>
      </c>
      <c r="C585" s="4">
        <f t="shared" si="8"/>
        <v>1.9848413074372351E-2</v>
      </c>
    </row>
    <row r="586" spans="1:3">
      <c r="A586" s="3">
        <v>39326</v>
      </c>
      <c r="B586" s="1">
        <v>86.350999999999999</v>
      </c>
      <c r="C586" s="4">
        <f t="shared" si="8"/>
        <v>2.1023258013787016E-2</v>
      </c>
    </row>
    <row r="587" spans="1:3">
      <c r="A587" s="3">
        <v>39356</v>
      </c>
      <c r="B587" s="1">
        <v>86.575999999999993</v>
      </c>
      <c r="C587" s="4">
        <f t="shared" si="8"/>
        <v>2.1835091943441132E-2</v>
      </c>
    </row>
    <row r="588" spans="1:3">
      <c r="A588" s="3">
        <v>39387</v>
      </c>
      <c r="B588" s="1">
        <v>86.745999999999995</v>
      </c>
      <c r="C588" s="4">
        <f t="shared" si="8"/>
        <v>2.3358422008824098E-2</v>
      </c>
    </row>
    <row r="589" spans="1:3">
      <c r="A589" s="3">
        <v>39417</v>
      </c>
      <c r="B589" s="1">
        <v>86.92</v>
      </c>
      <c r="C589" s="4">
        <f t="shared" ref="C589:C652" si="9">B589/B577-1</f>
        <v>2.4033930254476976E-2</v>
      </c>
    </row>
    <row r="590" spans="1:3">
      <c r="A590" s="3">
        <v>39448</v>
      </c>
      <c r="B590" s="1">
        <v>87.093000000000004</v>
      </c>
      <c r="C590" s="4">
        <f t="shared" si="9"/>
        <v>2.1930442128977656E-2</v>
      </c>
    </row>
    <row r="591" spans="1:3">
      <c r="A591" s="3">
        <v>39479</v>
      </c>
      <c r="B591" s="1">
        <v>87.177999999999997</v>
      </c>
      <c r="C591" s="4">
        <f t="shared" si="9"/>
        <v>2.072405395279131E-2</v>
      </c>
    </row>
    <row r="592" spans="1:3">
      <c r="A592" s="3">
        <v>39508</v>
      </c>
      <c r="B592" s="1">
        <v>87.349000000000004</v>
      </c>
      <c r="C592" s="4">
        <f t="shared" si="9"/>
        <v>2.1697429059349238E-2</v>
      </c>
    </row>
    <row r="593" spans="1:3">
      <c r="A593" s="3">
        <v>39539</v>
      </c>
      <c r="B593" s="1">
        <v>87.4</v>
      </c>
      <c r="C593" s="4">
        <f t="shared" si="9"/>
        <v>2.0837226686600596E-2</v>
      </c>
    </row>
    <row r="594" spans="1:3">
      <c r="A594" s="3">
        <v>39569</v>
      </c>
      <c r="B594" s="1">
        <v>87.558999999999997</v>
      </c>
      <c r="C594" s="4">
        <f t="shared" si="9"/>
        <v>2.148931950488242E-2</v>
      </c>
    </row>
    <row r="595" spans="1:3">
      <c r="A595" s="3">
        <v>39600</v>
      </c>
      <c r="B595" s="1">
        <v>87.76</v>
      </c>
      <c r="C595" s="4">
        <f t="shared" si="9"/>
        <v>2.2140952025996308E-2</v>
      </c>
    </row>
    <row r="596" spans="1:3">
      <c r="A596" s="3">
        <v>39630</v>
      </c>
      <c r="B596" s="1">
        <v>87.918000000000006</v>
      </c>
      <c r="C596" s="4">
        <f t="shared" si="9"/>
        <v>2.2444992324510471E-2</v>
      </c>
    </row>
    <row r="597" spans="1:3">
      <c r="A597" s="3">
        <v>39661</v>
      </c>
      <c r="B597" s="1">
        <v>88.025999999999996</v>
      </c>
      <c r="C597" s="4">
        <f t="shared" si="9"/>
        <v>2.2179385944539831E-2</v>
      </c>
    </row>
    <row r="598" spans="1:3">
      <c r="A598" s="3">
        <v>39692</v>
      </c>
      <c r="B598" s="1">
        <v>88.116</v>
      </c>
      <c r="C598" s="4">
        <f t="shared" si="9"/>
        <v>2.0439832775532407E-2</v>
      </c>
    </row>
    <row r="599" spans="1:3">
      <c r="A599" s="3">
        <v>39722</v>
      </c>
      <c r="B599" s="1">
        <v>87.991</v>
      </c>
      <c r="C599" s="4">
        <f t="shared" si="9"/>
        <v>1.6344021437811884E-2</v>
      </c>
    </row>
    <row r="600" spans="1:3">
      <c r="A600" s="3">
        <v>39753</v>
      </c>
      <c r="B600" s="1">
        <v>87.951999999999998</v>
      </c>
      <c r="C600" s="4">
        <f t="shared" si="9"/>
        <v>1.3902658335831042E-2</v>
      </c>
    </row>
    <row r="601" spans="1:3">
      <c r="A601" s="3">
        <v>39783</v>
      </c>
      <c r="B601" s="1">
        <v>87.909000000000006</v>
      </c>
      <c r="C601" s="4">
        <f t="shared" si="9"/>
        <v>1.1378278877128389E-2</v>
      </c>
    </row>
    <row r="602" spans="1:3">
      <c r="A602" s="3">
        <v>39814</v>
      </c>
      <c r="B602" s="1">
        <v>87.882000000000005</v>
      </c>
      <c r="C602" s="4">
        <f t="shared" si="9"/>
        <v>9.0592814577521441E-3</v>
      </c>
    </row>
    <row r="603" spans="1:3">
      <c r="A603" s="3">
        <v>39845</v>
      </c>
      <c r="B603" s="1">
        <v>87.951999999999998</v>
      </c>
      <c r="C603" s="4">
        <f t="shared" si="9"/>
        <v>8.8783867489503621E-3</v>
      </c>
    </row>
    <row r="604" spans="1:3">
      <c r="A604" s="3">
        <v>39873</v>
      </c>
      <c r="B604" s="1">
        <v>88.015000000000001</v>
      </c>
      <c r="C604" s="4">
        <f t="shared" si="9"/>
        <v>7.6245864291519805E-3</v>
      </c>
    </row>
    <row r="605" spans="1:3">
      <c r="A605" s="3">
        <v>39904</v>
      </c>
      <c r="B605" s="1">
        <v>88.210999999999999</v>
      </c>
      <c r="C605" s="4">
        <f t="shared" si="9"/>
        <v>9.2791762013728629E-3</v>
      </c>
    </row>
    <row r="606" spans="1:3">
      <c r="A606" s="3">
        <v>39934</v>
      </c>
      <c r="B606" s="1">
        <v>88.278999999999996</v>
      </c>
      <c r="C606" s="4">
        <f t="shared" si="9"/>
        <v>8.2230267590994721E-3</v>
      </c>
    </row>
    <row r="607" spans="1:3">
      <c r="A607" s="3">
        <v>39965</v>
      </c>
      <c r="B607" s="1">
        <v>88.391999999999996</v>
      </c>
      <c r="C607" s="4">
        <f t="shared" si="9"/>
        <v>7.2014585232451633E-3</v>
      </c>
    </row>
    <row r="608" spans="1:3">
      <c r="A608" s="3">
        <v>39995</v>
      </c>
      <c r="B608" s="1">
        <v>88.468000000000004</v>
      </c>
      <c r="C608" s="4">
        <f t="shared" si="9"/>
        <v>6.2558292954797423E-3</v>
      </c>
    </row>
    <row r="609" spans="1:3">
      <c r="A609" s="3">
        <v>40026</v>
      </c>
      <c r="B609" s="1">
        <v>88.599000000000004</v>
      </c>
      <c r="C609" s="4">
        <f t="shared" si="9"/>
        <v>6.5094403926113653E-3</v>
      </c>
    </row>
    <row r="610" spans="1:3">
      <c r="A610" s="3">
        <v>40057</v>
      </c>
      <c r="B610" s="1">
        <v>88.754999999999995</v>
      </c>
      <c r="C610" s="4">
        <f t="shared" si="9"/>
        <v>7.2518044396023829E-3</v>
      </c>
    </row>
    <row r="611" spans="1:3">
      <c r="A611" s="3">
        <v>40087</v>
      </c>
      <c r="B611" s="1">
        <v>89.081999999999994</v>
      </c>
      <c r="C611" s="4">
        <f t="shared" si="9"/>
        <v>1.2398995351797337E-2</v>
      </c>
    </row>
    <row r="612" spans="1:3">
      <c r="A612" s="3">
        <v>40118</v>
      </c>
      <c r="B612" s="1">
        <v>89.16</v>
      </c>
      <c r="C612" s="4">
        <f t="shared" si="9"/>
        <v>1.3734764416954759E-2</v>
      </c>
    </row>
    <row r="613" spans="1:3">
      <c r="A613" s="3">
        <v>40148</v>
      </c>
      <c r="B613" s="1">
        <v>89.236000000000004</v>
      </c>
      <c r="C613" s="4">
        <f t="shared" si="9"/>
        <v>1.5095155217327072E-2</v>
      </c>
    </row>
    <row r="614" spans="1:3">
      <c r="A614" s="3">
        <v>40179</v>
      </c>
      <c r="B614" s="1">
        <v>89.367999999999995</v>
      </c>
      <c r="C614" s="4">
        <f t="shared" si="9"/>
        <v>1.690903711795344E-2</v>
      </c>
    </row>
    <row r="615" spans="1:3">
      <c r="A615" s="3">
        <v>40210</v>
      </c>
      <c r="B615" s="1">
        <v>89.445999999999998</v>
      </c>
      <c r="C615" s="4">
        <f t="shared" si="9"/>
        <v>1.6986538111697369E-2</v>
      </c>
    </row>
    <row r="616" spans="1:3">
      <c r="A616" s="3">
        <v>40238</v>
      </c>
      <c r="B616" s="1">
        <v>89.578999999999994</v>
      </c>
      <c r="C616" s="4">
        <f t="shared" si="9"/>
        <v>1.7769698346872698E-2</v>
      </c>
    </row>
    <row r="617" spans="1:3">
      <c r="A617" s="3">
        <v>40269</v>
      </c>
      <c r="B617" s="1">
        <v>89.625</v>
      </c>
      <c r="C617" s="4">
        <f t="shared" si="9"/>
        <v>1.6029746856967897E-2</v>
      </c>
    </row>
    <row r="618" spans="1:3">
      <c r="A618" s="3">
        <v>40299</v>
      </c>
      <c r="B618" s="1">
        <v>89.724000000000004</v>
      </c>
      <c r="C618" s="4">
        <f t="shared" si="9"/>
        <v>1.6368558773887321E-2</v>
      </c>
    </row>
    <row r="619" spans="1:3">
      <c r="A619" s="3">
        <v>40330</v>
      </c>
      <c r="B619" s="1">
        <v>89.766999999999996</v>
      </c>
      <c r="C619" s="4">
        <f t="shared" si="9"/>
        <v>1.555570639876902E-2</v>
      </c>
    </row>
    <row r="620" spans="1:3">
      <c r="A620" s="3">
        <v>40360</v>
      </c>
      <c r="B620" s="1">
        <v>89.769000000000005</v>
      </c>
      <c r="C620" s="4">
        <f t="shared" si="9"/>
        <v>1.4705882352941124E-2</v>
      </c>
    </row>
    <row r="621" spans="1:3">
      <c r="A621" s="3">
        <v>40391</v>
      </c>
      <c r="B621" s="1">
        <v>89.855000000000004</v>
      </c>
      <c r="C621" s="4">
        <f t="shared" si="9"/>
        <v>1.4176232237384179E-2</v>
      </c>
    </row>
    <row r="622" spans="1:3">
      <c r="A622" s="3">
        <v>40422</v>
      </c>
      <c r="B622" s="1">
        <v>89.906000000000006</v>
      </c>
      <c r="C622" s="4">
        <f t="shared" si="9"/>
        <v>1.2968283476987308E-2</v>
      </c>
    </row>
    <row r="623" spans="1:3">
      <c r="A623" s="3">
        <v>40452</v>
      </c>
      <c r="B623" s="1">
        <v>90.043000000000006</v>
      </c>
      <c r="C623" s="4">
        <f t="shared" si="9"/>
        <v>1.0787813475225283E-2</v>
      </c>
    </row>
    <row r="624" spans="1:3">
      <c r="A624" s="3">
        <v>40483</v>
      </c>
      <c r="B624" s="1">
        <v>90.16</v>
      </c>
      <c r="C624" s="4">
        <f t="shared" si="9"/>
        <v>1.1215791834903621E-2</v>
      </c>
    </row>
    <row r="625" spans="1:3">
      <c r="A625" s="3">
        <v>40513</v>
      </c>
      <c r="B625" s="1">
        <v>90.179000000000002</v>
      </c>
      <c r="C625" s="4">
        <f t="shared" si="9"/>
        <v>1.0567483975077341E-2</v>
      </c>
    </row>
    <row r="626" spans="1:3">
      <c r="A626" s="3">
        <v>40544</v>
      </c>
      <c r="B626" s="1">
        <v>90.372</v>
      </c>
      <c r="C626" s="4">
        <f t="shared" si="9"/>
        <v>1.1234446334258408E-2</v>
      </c>
    </row>
    <row r="627" spans="1:3">
      <c r="A627" s="3">
        <v>40575</v>
      </c>
      <c r="B627" s="1">
        <v>90.53</v>
      </c>
      <c r="C627" s="4">
        <f t="shared" si="9"/>
        <v>1.2119043892404369E-2</v>
      </c>
    </row>
    <row r="628" spans="1:3">
      <c r="A628" s="3">
        <v>40603</v>
      </c>
      <c r="B628" s="1">
        <v>90.667000000000002</v>
      </c>
      <c r="C628" s="4">
        <f t="shared" si="9"/>
        <v>1.2145703792183493E-2</v>
      </c>
    </row>
    <row r="629" spans="1:3">
      <c r="A629" s="3">
        <v>40634</v>
      </c>
      <c r="B629" s="1">
        <v>90.875</v>
      </c>
      <c r="C629" s="4">
        <f t="shared" si="9"/>
        <v>1.3947001394700065E-2</v>
      </c>
    </row>
    <row r="630" spans="1:3">
      <c r="A630" s="3">
        <v>40664</v>
      </c>
      <c r="B630" s="1">
        <v>91.090999999999994</v>
      </c>
      <c r="C630" s="4">
        <f t="shared" si="9"/>
        <v>1.5235611430609364E-2</v>
      </c>
    </row>
    <row r="631" spans="1:3">
      <c r="A631" s="3">
        <v>40695</v>
      </c>
      <c r="B631" s="1">
        <v>91.191000000000003</v>
      </c>
      <c r="C631" s="4">
        <f t="shared" si="9"/>
        <v>1.5863290518787654E-2</v>
      </c>
    </row>
    <row r="632" spans="1:3">
      <c r="A632" s="3">
        <v>40725</v>
      </c>
      <c r="B632" s="1">
        <v>91.325999999999993</v>
      </c>
      <c r="C632" s="4">
        <f t="shared" si="9"/>
        <v>1.7344517595160758E-2</v>
      </c>
    </row>
    <row r="633" spans="1:3">
      <c r="A633" s="3">
        <v>40756</v>
      </c>
      <c r="B633" s="1">
        <v>91.507999999999996</v>
      </c>
      <c r="C633" s="4">
        <f t="shared" si="9"/>
        <v>1.8396305158310478E-2</v>
      </c>
    </row>
    <row r="634" spans="1:3">
      <c r="A634" s="3">
        <v>40787</v>
      </c>
      <c r="B634" s="1">
        <v>91.57</v>
      </c>
      <c r="C634" s="4">
        <f t="shared" si="9"/>
        <v>1.8508219696126815E-2</v>
      </c>
    </row>
    <row r="635" spans="1:3">
      <c r="A635" s="3">
        <v>40817</v>
      </c>
      <c r="B635" s="1">
        <v>91.614000000000004</v>
      </c>
      <c r="C635" s="4">
        <f t="shared" si="9"/>
        <v>1.744721966171725E-2</v>
      </c>
    </row>
    <row r="636" spans="1:3">
      <c r="A636" s="3">
        <v>40848</v>
      </c>
      <c r="B636" s="1">
        <v>91.808000000000007</v>
      </c>
      <c r="C636" s="4">
        <f t="shared" si="9"/>
        <v>1.8278615794143915E-2</v>
      </c>
    </row>
    <row r="637" spans="1:3">
      <c r="A637" s="3">
        <v>40878</v>
      </c>
      <c r="B637" s="1">
        <v>91.96</v>
      </c>
      <c r="C637" s="4">
        <f t="shared" si="9"/>
        <v>1.9749609110768507E-2</v>
      </c>
    </row>
    <row r="638" spans="1:3">
      <c r="A638" s="3">
        <v>40909</v>
      </c>
      <c r="B638" s="1">
        <v>92.234999999999999</v>
      </c>
      <c r="C638" s="4">
        <f t="shared" si="9"/>
        <v>2.0614792192271914E-2</v>
      </c>
    </row>
    <row r="639" spans="1:3">
      <c r="A639" s="3">
        <v>40940</v>
      </c>
      <c r="B639" s="1">
        <v>92.364000000000004</v>
      </c>
      <c r="C639" s="4">
        <f t="shared" si="9"/>
        <v>2.0258477852645562E-2</v>
      </c>
    </row>
    <row r="640" spans="1:3">
      <c r="A640" s="3">
        <v>40969</v>
      </c>
      <c r="B640" s="1">
        <v>92.521000000000001</v>
      </c>
      <c r="C640" s="4">
        <f t="shared" si="9"/>
        <v>2.0448454233624069E-2</v>
      </c>
    </row>
    <row r="641" spans="1:3">
      <c r="A641" s="3">
        <v>41000</v>
      </c>
      <c r="B641" s="1">
        <v>92.661000000000001</v>
      </c>
      <c r="C641" s="4">
        <f t="shared" si="9"/>
        <v>1.9653370013755112E-2</v>
      </c>
    </row>
    <row r="642" spans="1:3">
      <c r="A642" s="3">
        <v>41030</v>
      </c>
      <c r="B642" s="1">
        <v>92.754999999999995</v>
      </c>
      <c r="C642" s="4">
        <f t="shared" si="9"/>
        <v>1.826744683887549E-2</v>
      </c>
    </row>
    <row r="643" spans="1:3">
      <c r="A643" s="3">
        <v>41061</v>
      </c>
      <c r="B643" s="1">
        <v>92.85</v>
      </c>
      <c r="C643" s="4">
        <f t="shared" si="9"/>
        <v>1.8192584794552102E-2</v>
      </c>
    </row>
    <row r="644" spans="1:3">
      <c r="A644" s="3">
        <v>41091</v>
      </c>
      <c r="B644" s="1">
        <v>92.945999999999998</v>
      </c>
      <c r="C644" s="4">
        <f t="shared" si="9"/>
        <v>1.7738650548584145E-2</v>
      </c>
    </row>
    <row r="645" spans="1:3">
      <c r="A645" s="3">
        <v>41122</v>
      </c>
      <c r="B645" s="1">
        <v>93.004999999999995</v>
      </c>
      <c r="C645" s="4">
        <f t="shared" si="9"/>
        <v>1.6359225422913903E-2</v>
      </c>
    </row>
    <row r="646" spans="1:3">
      <c r="A646" s="3">
        <v>41153</v>
      </c>
      <c r="B646" s="1">
        <v>93.119</v>
      </c>
      <c r="C646" s="4">
        <f t="shared" si="9"/>
        <v>1.6916020530741482E-2</v>
      </c>
    </row>
    <row r="647" spans="1:3">
      <c r="A647" s="3">
        <v>41183</v>
      </c>
      <c r="B647" s="1">
        <v>93.344999999999999</v>
      </c>
      <c r="C647" s="4">
        <f t="shared" si="9"/>
        <v>1.8894492108193051E-2</v>
      </c>
    </row>
    <row r="648" spans="1:3">
      <c r="A648" s="3">
        <v>41214</v>
      </c>
      <c r="B648" s="1">
        <v>93.444999999999993</v>
      </c>
      <c r="C648" s="4">
        <f t="shared" si="9"/>
        <v>1.7830690135935745E-2</v>
      </c>
    </row>
    <row r="649" spans="1:3">
      <c r="A649" s="3">
        <v>41244</v>
      </c>
      <c r="B649" s="1">
        <v>93.513999999999996</v>
      </c>
      <c r="C649" s="4">
        <f t="shared" si="9"/>
        <v>1.6898651587646807E-2</v>
      </c>
    </row>
    <row r="650" spans="1:3">
      <c r="A650" s="3">
        <v>41275</v>
      </c>
      <c r="B650" s="1">
        <v>93.703000000000003</v>
      </c>
      <c r="C650" s="4">
        <f t="shared" si="9"/>
        <v>1.5915867078657886E-2</v>
      </c>
    </row>
    <row r="651" spans="1:3">
      <c r="A651" s="3">
        <v>41306</v>
      </c>
      <c r="B651" s="1">
        <v>93.805000000000007</v>
      </c>
      <c r="C651" s="4">
        <f t="shared" si="9"/>
        <v>1.5601316530249987E-2</v>
      </c>
    </row>
    <row r="652" spans="1:3">
      <c r="A652" s="3">
        <v>41334</v>
      </c>
      <c r="B652" s="1">
        <v>93.891000000000005</v>
      </c>
      <c r="C652" s="4">
        <f t="shared" si="9"/>
        <v>1.4807449119659477E-2</v>
      </c>
    </row>
    <row r="653" spans="1:3">
      <c r="A653" s="3">
        <v>41365</v>
      </c>
      <c r="B653" s="1">
        <v>93.936999999999998</v>
      </c>
      <c r="C653" s="4">
        <f t="shared" ref="C653:C716" si="10">B653/B641-1</f>
        <v>1.3770626261318197E-2</v>
      </c>
    </row>
    <row r="654" spans="1:3">
      <c r="A654" s="3">
        <v>41395</v>
      </c>
      <c r="B654" s="1">
        <v>94.046999999999997</v>
      </c>
      <c r="C654" s="4">
        <f t="shared" si="10"/>
        <v>1.3929168238908884E-2</v>
      </c>
    </row>
    <row r="655" spans="1:3">
      <c r="A655" s="3">
        <v>41426</v>
      </c>
      <c r="B655" s="1">
        <v>94.209000000000003</v>
      </c>
      <c r="C655" s="4">
        <f t="shared" si="10"/>
        <v>1.4636510500807942E-2</v>
      </c>
    </row>
    <row r="656" spans="1:3">
      <c r="A656" s="3">
        <v>41456</v>
      </c>
      <c r="B656" s="1">
        <v>94.328999999999994</v>
      </c>
      <c r="C656" s="4">
        <f t="shared" si="10"/>
        <v>1.4879607514040272E-2</v>
      </c>
    </row>
    <row r="657" spans="1:3">
      <c r="A657" s="3">
        <v>41487</v>
      </c>
      <c r="B657" s="1">
        <v>94.430999999999997</v>
      </c>
      <c r="C657" s="4">
        <f t="shared" si="10"/>
        <v>1.5332509004892136E-2</v>
      </c>
    </row>
    <row r="658" spans="1:3">
      <c r="A658" s="3">
        <v>41518</v>
      </c>
      <c r="B658" s="1">
        <v>94.543000000000006</v>
      </c>
      <c r="C658" s="4">
        <f t="shared" si="10"/>
        <v>1.5292260440941341E-2</v>
      </c>
    </row>
    <row r="659" spans="1:3">
      <c r="A659" s="3">
        <v>41548</v>
      </c>
      <c r="B659" s="1">
        <v>94.703000000000003</v>
      </c>
      <c r="C659" s="4">
        <f t="shared" si="10"/>
        <v>1.4548181477315403E-2</v>
      </c>
    </row>
    <row r="660" spans="1:3">
      <c r="A660" s="3">
        <v>41579</v>
      </c>
      <c r="B660" s="1">
        <v>94.86</v>
      </c>
      <c r="C660" s="4">
        <f t="shared" si="10"/>
        <v>1.5142597249719225E-2</v>
      </c>
    </row>
    <row r="661" spans="1:3">
      <c r="A661" s="3">
        <v>41609</v>
      </c>
      <c r="B661" s="1">
        <v>94.960999999999999</v>
      </c>
      <c r="C661" s="4">
        <f t="shared" si="10"/>
        <v>1.5473618923369736E-2</v>
      </c>
    </row>
    <row r="662" spans="1:3">
      <c r="A662" s="3">
        <v>41640</v>
      </c>
      <c r="B662" s="1">
        <v>95.063999999999993</v>
      </c>
      <c r="C662" s="4">
        <f t="shared" si="10"/>
        <v>1.4524615006989983E-2</v>
      </c>
    </row>
    <row r="663" spans="1:3">
      <c r="A663" s="3">
        <v>41671</v>
      </c>
      <c r="B663" s="1">
        <v>95.108999999999995</v>
      </c>
      <c r="C663" s="4">
        <f t="shared" si="10"/>
        <v>1.3901177975587542E-2</v>
      </c>
    </row>
    <row r="664" spans="1:3">
      <c r="A664" s="3">
        <v>41699</v>
      </c>
      <c r="B664" s="1">
        <v>95.25</v>
      </c>
      <c r="C664" s="4">
        <f t="shared" si="10"/>
        <v>1.4474230756941431E-2</v>
      </c>
    </row>
    <row r="665" spans="1:3">
      <c r="A665" s="3">
        <v>41730</v>
      </c>
      <c r="B665" s="1">
        <v>95.412999999999997</v>
      </c>
      <c r="C665" s="4">
        <f t="shared" si="10"/>
        <v>1.5712658483877373E-2</v>
      </c>
    </row>
    <row r="666" spans="1:3">
      <c r="A666" s="3">
        <v>41760</v>
      </c>
      <c r="B666" s="1">
        <v>95.573999999999998</v>
      </c>
      <c r="C666" s="4">
        <f t="shared" si="10"/>
        <v>1.6236562569778901E-2</v>
      </c>
    </row>
    <row r="667" spans="1:3">
      <c r="A667" s="3">
        <v>41791</v>
      </c>
      <c r="B667" s="1">
        <v>95.682000000000002</v>
      </c>
      <c r="C667" s="4">
        <f t="shared" si="10"/>
        <v>1.5635448842467259E-2</v>
      </c>
    </row>
    <row r="668" spans="1:3">
      <c r="A668" s="3">
        <v>41821</v>
      </c>
      <c r="B668" s="1">
        <v>95.847999999999999</v>
      </c>
      <c r="C668" s="4">
        <f t="shared" si="10"/>
        <v>1.6103213221808854E-2</v>
      </c>
    </row>
    <row r="669" spans="1:3">
      <c r="A669" s="3">
        <v>41852</v>
      </c>
      <c r="B669" s="1">
        <v>95.885000000000005</v>
      </c>
      <c r="C669" s="4">
        <f t="shared" si="10"/>
        <v>1.5397485995065185E-2</v>
      </c>
    </row>
    <row r="670" spans="1:3">
      <c r="A670" s="3">
        <v>41883</v>
      </c>
      <c r="B670" s="1">
        <v>96.013000000000005</v>
      </c>
      <c r="C670" s="4">
        <f t="shared" si="10"/>
        <v>1.5548480585553692E-2</v>
      </c>
    </row>
    <row r="671" spans="1:3">
      <c r="A671" s="3">
        <v>41913</v>
      </c>
      <c r="B671" s="1">
        <v>96.096000000000004</v>
      </c>
      <c r="C671" s="4">
        <f t="shared" si="10"/>
        <v>1.4709143321753215E-2</v>
      </c>
    </row>
    <row r="672" spans="1:3">
      <c r="A672" s="3">
        <v>41944</v>
      </c>
      <c r="B672" s="1">
        <v>96.180999999999997</v>
      </c>
      <c r="C672" s="4">
        <f t="shared" si="10"/>
        <v>1.392578536791067E-2</v>
      </c>
    </row>
    <row r="673" spans="1:3">
      <c r="A673" s="3">
        <v>41974</v>
      </c>
      <c r="B673" s="1">
        <v>96.248999999999995</v>
      </c>
      <c r="C673" s="4">
        <f t="shared" si="10"/>
        <v>1.3563462895293865E-2</v>
      </c>
    </row>
    <row r="674" spans="1:3">
      <c r="A674" s="3">
        <v>42005</v>
      </c>
      <c r="B674" s="1">
        <v>96.213999999999999</v>
      </c>
      <c r="C674" s="4">
        <f t="shared" si="10"/>
        <v>1.2097113523521053E-2</v>
      </c>
    </row>
    <row r="675" spans="1:3">
      <c r="A675" s="3">
        <v>42036</v>
      </c>
      <c r="B675" s="1">
        <v>96.323999999999998</v>
      </c>
      <c r="C675" s="4">
        <f t="shared" si="10"/>
        <v>1.2774816263445121E-2</v>
      </c>
    </row>
    <row r="676" spans="1:3">
      <c r="A676" s="3">
        <v>42064</v>
      </c>
      <c r="B676" s="1">
        <v>96.47</v>
      </c>
      <c r="C676" s="4">
        <f t="shared" si="10"/>
        <v>1.2808398950131306E-2</v>
      </c>
    </row>
    <row r="677" spans="1:3">
      <c r="A677" s="3">
        <v>42095</v>
      </c>
      <c r="B677" s="1">
        <v>96.647999999999996</v>
      </c>
      <c r="C677" s="4">
        <f t="shared" si="10"/>
        <v>1.2943728841981805E-2</v>
      </c>
    </row>
    <row r="678" spans="1:3">
      <c r="A678" s="3">
        <v>42125</v>
      </c>
      <c r="B678" s="1">
        <v>96.766000000000005</v>
      </c>
      <c r="C678" s="4">
        <f t="shared" si="10"/>
        <v>1.2472011216439594E-2</v>
      </c>
    </row>
    <row r="679" spans="1:3">
      <c r="A679" s="3">
        <v>42156</v>
      </c>
      <c r="B679" s="1">
        <v>96.882000000000005</v>
      </c>
      <c r="C679" s="4">
        <f t="shared" si="10"/>
        <v>1.2541543864049709E-2</v>
      </c>
    </row>
    <row r="680" spans="1:3">
      <c r="A680" s="3">
        <v>42186</v>
      </c>
      <c r="B680" s="1">
        <v>96.977999999999994</v>
      </c>
      <c r="C680" s="4">
        <f t="shared" si="10"/>
        <v>1.1789500041732737E-2</v>
      </c>
    </row>
    <row r="681" spans="1:3">
      <c r="A681" s="3">
        <v>42217</v>
      </c>
      <c r="B681" s="1">
        <v>97.055999999999997</v>
      </c>
      <c r="C681" s="4">
        <f t="shared" si="10"/>
        <v>1.2212546279397163E-2</v>
      </c>
    </row>
    <row r="682" spans="1:3">
      <c r="A682" s="3">
        <v>42248</v>
      </c>
      <c r="B682" s="1">
        <v>97.195999999999998</v>
      </c>
      <c r="C682" s="4">
        <f t="shared" si="10"/>
        <v>1.2321248164310905E-2</v>
      </c>
    </row>
    <row r="683" spans="1:3">
      <c r="A683" s="3">
        <v>42278</v>
      </c>
      <c r="B683" s="1">
        <v>97.227999999999994</v>
      </c>
      <c r="C683" s="4">
        <f t="shared" si="10"/>
        <v>1.1779886779886617E-2</v>
      </c>
    </row>
    <row r="684" spans="1:3">
      <c r="A684" s="3">
        <v>42309</v>
      </c>
      <c r="B684" s="1">
        <v>97.331999999999994</v>
      </c>
      <c r="C684" s="4">
        <f t="shared" si="10"/>
        <v>1.1967020513407034E-2</v>
      </c>
    </row>
    <row r="685" spans="1:3">
      <c r="A685" s="3">
        <v>42339</v>
      </c>
      <c r="B685" s="1">
        <v>97.396000000000001</v>
      </c>
      <c r="C685" s="4">
        <f t="shared" si="10"/>
        <v>1.1917006929942131E-2</v>
      </c>
    </row>
    <row r="686" spans="1:3">
      <c r="A686" s="3">
        <v>42370</v>
      </c>
      <c r="B686" s="1">
        <v>97.566999999999993</v>
      </c>
      <c r="C686" s="4">
        <f t="shared" si="10"/>
        <v>1.4062402560957699E-2</v>
      </c>
    </row>
    <row r="687" spans="1:3">
      <c r="A687" s="3">
        <v>42401</v>
      </c>
      <c r="B687" s="1">
        <v>97.736000000000004</v>
      </c>
      <c r="C687" s="4">
        <f t="shared" si="10"/>
        <v>1.4658859681907055E-2</v>
      </c>
    </row>
    <row r="688" spans="1:3">
      <c r="A688" s="3">
        <v>42430</v>
      </c>
      <c r="B688" s="1">
        <v>97.876000000000005</v>
      </c>
      <c r="C688" s="4">
        <f t="shared" si="10"/>
        <v>1.4574479112677619E-2</v>
      </c>
    </row>
    <row r="689" spans="1:3">
      <c r="A689" s="3">
        <v>42461</v>
      </c>
      <c r="B689" s="1">
        <v>98.117000000000004</v>
      </c>
      <c r="C689" s="4">
        <f t="shared" si="10"/>
        <v>1.5199486797450534E-2</v>
      </c>
    </row>
    <row r="690" spans="1:3">
      <c r="A690" s="3">
        <v>42491</v>
      </c>
      <c r="B690" s="1">
        <v>98.284000000000006</v>
      </c>
      <c r="C690" s="4">
        <f t="shared" si="10"/>
        <v>1.5687328193787042E-2</v>
      </c>
    </row>
    <row r="691" spans="1:3">
      <c r="A691" s="3">
        <v>42522</v>
      </c>
      <c r="B691" s="1">
        <v>98.385999999999996</v>
      </c>
      <c r="C691" s="4">
        <f t="shared" si="10"/>
        <v>1.5524039553270974E-2</v>
      </c>
    </row>
    <row r="692" spans="1:3">
      <c r="A692" s="3">
        <v>42552</v>
      </c>
      <c r="B692" s="1">
        <v>98.528999999999996</v>
      </c>
      <c r="C692" s="4">
        <f t="shared" si="10"/>
        <v>1.5993318072140106E-2</v>
      </c>
    </row>
    <row r="693" spans="1:3">
      <c r="A693" s="3">
        <v>42583</v>
      </c>
      <c r="B693" s="1">
        <v>98.703000000000003</v>
      </c>
      <c r="C693" s="4">
        <f t="shared" si="10"/>
        <v>1.6969584569733076E-2</v>
      </c>
    </row>
    <row r="694" spans="1:3">
      <c r="A694" s="3">
        <v>42614</v>
      </c>
      <c r="B694" s="1">
        <v>98.834000000000003</v>
      </c>
      <c r="C694" s="4">
        <f t="shared" si="10"/>
        <v>1.6852545372237682E-2</v>
      </c>
    </row>
    <row r="695" spans="1:3">
      <c r="A695" s="3">
        <v>42644</v>
      </c>
      <c r="B695" s="1">
        <v>98.960999999999999</v>
      </c>
      <c r="C695" s="4">
        <f t="shared" si="10"/>
        <v>1.7824083597317797E-2</v>
      </c>
    </row>
    <row r="696" spans="1:3">
      <c r="A696" s="3">
        <v>42675</v>
      </c>
      <c r="B696" s="1">
        <v>99.004999999999995</v>
      </c>
      <c r="C696" s="4">
        <f t="shared" si="10"/>
        <v>1.7188591624542893E-2</v>
      </c>
    </row>
    <row r="697" spans="1:3">
      <c r="A697" s="3">
        <v>42705</v>
      </c>
      <c r="B697" s="1">
        <v>99.12</v>
      </c>
      <c r="C697" s="4">
        <f t="shared" si="10"/>
        <v>1.770093227647962E-2</v>
      </c>
    </row>
    <row r="698" spans="1:3">
      <c r="A698" s="3">
        <v>42736</v>
      </c>
      <c r="B698" s="1">
        <v>99.385000000000005</v>
      </c>
      <c r="C698" s="4">
        <f t="shared" si="10"/>
        <v>1.863334939067518E-2</v>
      </c>
    </row>
    <row r="699" spans="1:3">
      <c r="A699" s="3">
        <v>42767</v>
      </c>
      <c r="B699" s="1">
        <v>99.561000000000007</v>
      </c>
      <c r="C699" s="4">
        <f t="shared" si="10"/>
        <v>1.8672751084554351E-2</v>
      </c>
    </row>
    <row r="700" spans="1:3">
      <c r="A700" s="3">
        <v>42795</v>
      </c>
      <c r="B700" s="1">
        <v>99.519000000000005</v>
      </c>
      <c r="C700" s="4">
        <f t="shared" si="10"/>
        <v>1.6786546242183897E-2</v>
      </c>
    </row>
    <row r="701" spans="1:3">
      <c r="A701" s="3">
        <v>42826</v>
      </c>
      <c r="B701" s="1">
        <v>99.722999999999999</v>
      </c>
      <c r="C701" s="4">
        <f t="shared" si="10"/>
        <v>1.6368213459441172E-2</v>
      </c>
    </row>
    <row r="702" spans="1:3">
      <c r="A702" s="3">
        <v>42856</v>
      </c>
      <c r="B702" s="1">
        <v>99.802999999999997</v>
      </c>
      <c r="C702" s="4">
        <f t="shared" si="10"/>
        <v>1.545521142810613E-2</v>
      </c>
    </row>
    <row r="703" spans="1:3">
      <c r="A703" s="3">
        <v>42887</v>
      </c>
      <c r="B703" s="1">
        <v>99.936999999999998</v>
      </c>
      <c r="C703" s="4">
        <f t="shared" si="10"/>
        <v>1.5764438029800987E-2</v>
      </c>
    </row>
    <row r="704" spans="1:3">
      <c r="A704" s="3">
        <v>42917</v>
      </c>
      <c r="B704" s="1">
        <v>100.01</v>
      </c>
      <c r="C704" s="4">
        <f t="shared" si="10"/>
        <v>1.5031107592688553E-2</v>
      </c>
    </row>
    <row r="705" spans="1:3">
      <c r="A705" s="3">
        <v>42948</v>
      </c>
      <c r="B705" s="1">
        <v>100.11799999999999</v>
      </c>
      <c r="C705" s="4">
        <f t="shared" si="10"/>
        <v>1.4335937104241969E-2</v>
      </c>
    </row>
    <row r="706" spans="1:3">
      <c r="A706" s="3">
        <v>42979</v>
      </c>
      <c r="B706" s="1">
        <v>100.24</v>
      </c>
      <c r="C706" s="4">
        <f t="shared" si="10"/>
        <v>1.4225873687192525E-2</v>
      </c>
    </row>
    <row r="707" spans="1:3">
      <c r="A707" s="3">
        <v>43009</v>
      </c>
      <c r="B707" s="1">
        <v>100.486</v>
      </c>
      <c r="C707" s="4">
        <f t="shared" si="10"/>
        <v>1.5410111053849596E-2</v>
      </c>
    </row>
    <row r="708" spans="1:3">
      <c r="A708" s="3">
        <v>43040</v>
      </c>
      <c r="B708" s="1">
        <v>100.535</v>
      </c>
      <c r="C708" s="4">
        <f t="shared" si="10"/>
        <v>1.5453764961365524E-2</v>
      </c>
    </row>
    <row r="709" spans="1:3">
      <c r="A709" s="3">
        <v>43070</v>
      </c>
      <c r="B709" s="1">
        <v>100.68300000000001</v>
      </c>
      <c r="C709" s="4">
        <f t="shared" si="10"/>
        <v>1.5768765133171936E-2</v>
      </c>
    </row>
    <row r="710" spans="1:3">
      <c r="A710" s="3">
        <v>43101</v>
      </c>
      <c r="B710" s="1">
        <v>101.00700000000001</v>
      </c>
      <c r="C710" s="4">
        <f t="shared" si="10"/>
        <v>1.6320370277204788E-2</v>
      </c>
    </row>
    <row r="711" spans="1:3">
      <c r="A711" s="3">
        <v>43132</v>
      </c>
      <c r="B711" s="1">
        <v>101.19799999999999</v>
      </c>
      <c r="C711" s="4">
        <f t="shared" si="10"/>
        <v>1.6442181175359671E-2</v>
      </c>
    </row>
    <row r="712" spans="1:3">
      <c r="A712" s="3">
        <v>43160</v>
      </c>
      <c r="B712" s="1">
        <v>101.419</v>
      </c>
      <c r="C712" s="4">
        <f t="shared" si="10"/>
        <v>1.9091831710527529E-2</v>
      </c>
    </row>
    <row r="713" spans="1:3">
      <c r="A713" s="3">
        <v>43191</v>
      </c>
      <c r="B713" s="1">
        <v>101.602</v>
      </c>
      <c r="C713" s="4">
        <f t="shared" si="10"/>
        <v>1.8842192874261698E-2</v>
      </c>
    </row>
    <row r="714" spans="1:3">
      <c r="A714" s="3">
        <v>43221</v>
      </c>
      <c r="B714" s="1">
        <v>101.78</v>
      </c>
      <c r="C714" s="4">
        <f t="shared" si="10"/>
        <v>1.9809023776840462E-2</v>
      </c>
    </row>
    <row r="715" spans="1:3">
      <c r="A715" s="3">
        <v>43252</v>
      </c>
      <c r="B715" s="1">
        <v>101.872</v>
      </c>
      <c r="C715" s="4">
        <f t="shared" si="10"/>
        <v>1.9362198184856405E-2</v>
      </c>
    </row>
    <row r="716" spans="1:3">
      <c r="A716" s="3">
        <v>43282</v>
      </c>
      <c r="B716" s="1">
        <v>102.006</v>
      </c>
      <c r="C716" s="4">
        <f t="shared" si="10"/>
        <v>1.9958004199579937E-2</v>
      </c>
    </row>
    <row r="717" spans="1:3">
      <c r="A717" s="3">
        <v>43313</v>
      </c>
      <c r="B717" s="1">
        <v>102.01600000000001</v>
      </c>
      <c r="C717" s="4">
        <f t="shared" ref="C717:C780" si="11">B717/B705-1</f>
        <v>1.8957629996604108E-2</v>
      </c>
    </row>
    <row r="718" spans="1:3">
      <c r="A718" s="3">
        <v>43344</v>
      </c>
      <c r="B718" s="1">
        <v>102.205</v>
      </c>
      <c r="C718" s="4">
        <f t="shared" si="11"/>
        <v>1.9602952913008842E-2</v>
      </c>
    </row>
    <row r="719" spans="1:3">
      <c r="A719" s="3">
        <v>43374</v>
      </c>
      <c r="B719" s="1">
        <v>102.366</v>
      </c>
      <c r="C719" s="4">
        <f t="shared" si="11"/>
        <v>1.8709073900841755E-2</v>
      </c>
    </row>
    <row r="720" spans="1:3">
      <c r="A720" s="3">
        <v>43405</v>
      </c>
      <c r="B720" s="1">
        <v>102.556</v>
      </c>
      <c r="C720" s="4">
        <f t="shared" si="11"/>
        <v>2.0102451882429095E-2</v>
      </c>
    </row>
    <row r="721" spans="1:3">
      <c r="A721" s="3">
        <v>43435</v>
      </c>
      <c r="B721" s="1">
        <v>102.735</v>
      </c>
      <c r="C721" s="4">
        <f t="shared" si="11"/>
        <v>2.0380799141860972E-2</v>
      </c>
    </row>
    <row r="722" spans="1:3">
      <c r="A722" s="3">
        <v>43466</v>
      </c>
      <c r="B722" s="1">
        <v>102.87</v>
      </c>
      <c r="C722" s="4">
        <f t="shared" si="11"/>
        <v>1.8444266238973439E-2</v>
      </c>
    </row>
    <row r="723" spans="1:3">
      <c r="A723" s="3">
        <v>43497</v>
      </c>
      <c r="B723" s="1">
        <v>102.96299999999999</v>
      </c>
      <c r="C723" s="4">
        <f t="shared" si="11"/>
        <v>1.7441056147354805E-2</v>
      </c>
    </row>
    <row r="724" spans="1:3">
      <c r="A724" s="3">
        <v>43525</v>
      </c>
      <c r="B724" s="1">
        <v>103.05800000000001</v>
      </c>
      <c r="C724" s="4">
        <f t="shared" si="11"/>
        <v>1.6160679951488399E-2</v>
      </c>
    </row>
    <row r="725" spans="1:3">
      <c r="A725" s="3">
        <v>43556</v>
      </c>
      <c r="B725" s="1">
        <v>103.265</v>
      </c>
      <c r="C725" s="4">
        <f t="shared" si="11"/>
        <v>1.6367788035668518E-2</v>
      </c>
    </row>
    <row r="726" spans="1:3">
      <c r="A726" s="3">
        <v>43586</v>
      </c>
      <c r="B726" s="1">
        <v>103.371</v>
      </c>
      <c r="C726" s="4">
        <f t="shared" si="11"/>
        <v>1.563175476517964E-2</v>
      </c>
    </row>
    <row r="727" spans="1:3">
      <c r="A727" s="3">
        <v>43617</v>
      </c>
      <c r="B727" s="1">
        <v>103.56</v>
      </c>
      <c r="C727" s="4">
        <f t="shared" si="11"/>
        <v>1.6569813098790576E-2</v>
      </c>
    </row>
    <row r="728" spans="1:3">
      <c r="A728" s="3">
        <v>43647</v>
      </c>
      <c r="B728" s="1">
        <v>103.678</v>
      </c>
      <c r="C728" s="4">
        <f t="shared" si="11"/>
        <v>1.6391192674940713E-2</v>
      </c>
    </row>
    <row r="729" spans="1:3">
      <c r="A729" s="3">
        <v>43678</v>
      </c>
      <c r="B729" s="1">
        <v>103.797</v>
      </c>
      <c r="C729" s="4">
        <f t="shared" si="11"/>
        <v>1.7458045796737709E-2</v>
      </c>
    </row>
    <row r="730" spans="1:3">
      <c r="A730" s="3">
        <v>43709</v>
      </c>
      <c r="B730" s="1">
        <v>103.873</v>
      </c>
      <c r="C730" s="4">
        <f t="shared" si="11"/>
        <v>1.6320140893302693E-2</v>
      </c>
    </row>
    <row r="731" spans="1:3">
      <c r="A731" s="3">
        <v>43739</v>
      </c>
      <c r="B731" s="1">
        <v>104.02800000000001</v>
      </c>
      <c r="C731" s="4">
        <f t="shared" si="11"/>
        <v>1.6235859562745425E-2</v>
      </c>
    </row>
    <row r="732" spans="1:3">
      <c r="A732" s="3">
        <v>43770</v>
      </c>
      <c r="B732" s="1">
        <v>104.092</v>
      </c>
      <c r="C732" s="4">
        <f t="shared" si="11"/>
        <v>1.4977183197472543E-2</v>
      </c>
    </row>
    <row r="733" spans="1:3">
      <c r="A733" s="3">
        <v>43800</v>
      </c>
      <c r="B733" s="1">
        <v>104.322</v>
      </c>
      <c r="C733" s="4">
        <f t="shared" si="11"/>
        <v>1.544751058548699E-2</v>
      </c>
    </row>
    <row r="734" spans="1:3">
      <c r="A734" s="3">
        <v>43831</v>
      </c>
      <c r="B734" s="1">
        <v>104.488</v>
      </c>
      <c r="C734" s="4">
        <f t="shared" si="11"/>
        <v>1.572858948187017E-2</v>
      </c>
    </row>
    <row r="735" spans="1:3">
      <c r="A735" s="3">
        <v>43862</v>
      </c>
      <c r="B735" s="1">
        <v>104.684</v>
      </c>
      <c r="C735" s="4">
        <f t="shared" si="11"/>
        <v>1.6714742188941756E-2</v>
      </c>
    </row>
    <row r="736" spans="1:3">
      <c r="A736" s="3">
        <v>43891</v>
      </c>
      <c r="B736" s="1">
        <v>104.596</v>
      </c>
      <c r="C736" s="4">
        <f t="shared" si="11"/>
        <v>1.492363523452811E-2</v>
      </c>
    </row>
    <row r="737" spans="1:3">
      <c r="A737" s="3">
        <v>43922</v>
      </c>
      <c r="B737" s="1">
        <v>104.256</v>
      </c>
      <c r="C737" s="4">
        <f t="shared" si="11"/>
        <v>9.5966687648283422E-3</v>
      </c>
    </row>
    <row r="738" spans="1:3">
      <c r="A738" s="3">
        <v>43952</v>
      </c>
      <c r="B738" s="1">
        <v>104.37</v>
      </c>
      <c r="C738" s="4">
        <f t="shared" si="11"/>
        <v>9.6642191717213333E-3</v>
      </c>
    </row>
    <row r="739" spans="1:3">
      <c r="A739" s="3">
        <v>43983</v>
      </c>
      <c r="B739" s="1">
        <v>104.53100000000001</v>
      </c>
      <c r="C739" s="4">
        <f t="shared" si="11"/>
        <v>9.3762070297411793E-3</v>
      </c>
    </row>
    <row r="740" spans="1:3">
      <c r="A740" s="3">
        <v>44013</v>
      </c>
      <c r="B740" s="1">
        <v>104.9</v>
      </c>
      <c r="C740" s="4">
        <f t="shared" si="11"/>
        <v>1.1786492794999992E-2</v>
      </c>
    </row>
    <row r="741" spans="1:3">
      <c r="A741" s="3">
        <v>44044</v>
      </c>
      <c r="B741" s="1">
        <v>105.235</v>
      </c>
      <c r="C741" s="4">
        <f t="shared" si="11"/>
        <v>1.3853964950817588E-2</v>
      </c>
    </row>
    <row r="742" spans="1:3">
      <c r="A742" s="3">
        <v>44075</v>
      </c>
      <c r="B742" s="1">
        <v>105.395</v>
      </c>
      <c r="C742" s="4">
        <f t="shared" si="11"/>
        <v>1.4652508351544524E-2</v>
      </c>
    </row>
    <row r="743" spans="1:3">
      <c r="A743" s="3">
        <v>44105</v>
      </c>
      <c r="B743" s="1">
        <v>105.47</v>
      </c>
      <c r="C743" s="4">
        <f t="shared" si="11"/>
        <v>1.386165263198369E-2</v>
      </c>
    </row>
    <row r="744" spans="1:3">
      <c r="A744" s="3">
        <v>44136</v>
      </c>
      <c r="B744" s="1">
        <v>105.578</v>
      </c>
      <c r="C744" s="4">
        <f t="shared" si="11"/>
        <v>1.4275832917034936E-2</v>
      </c>
    </row>
    <row r="745" spans="1:3">
      <c r="A745" s="3">
        <v>44166</v>
      </c>
      <c r="B745" s="1">
        <v>105.904</v>
      </c>
      <c r="C745" s="4">
        <f t="shared" si="11"/>
        <v>1.5164586568509053E-2</v>
      </c>
    </row>
    <row r="746" spans="1:3">
      <c r="A746" s="3">
        <v>44197</v>
      </c>
      <c r="B746" s="1">
        <v>106.244</v>
      </c>
      <c r="C746" s="4">
        <f t="shared" si="11"/>
        <v>1.6805757598958637E-2</v>
      </c>
    </row>
    <row r="747" spans="1:3">
      <c r="A747" s="3">
        <v>44228</v>
      </c>
      <c r="B747" s="1">
        <v>106.477</v>
      </c>
      <c r="C747" s="4">
        <f t="shared" si="11"/>
        <v>1.7127736807917238E-2</v>
      </c>
    </row>
    <row r="748" spans="1:3">
      <c r="A748" s="3">
        <v>44256</v>
      </c>
      <c r="B748" s="1">
        <v>106.898</v>
      </c>
      <c r="C748" s="4">
        <f t="shared" si="11"/>
        <v>2.200848980840564E-2</v>
      </c>
    </row>
    <row r="749" spans="1:3">
      <c r="A749" s="3">
        <v>44287</v>
      </c>
      <c r="B749" s="1">
        <v>107.54900000000001</v>
      </c>
      <c r="C749" s="4">
        <f t="shared" si="11"/>
        <v>3.1585712093308738E-2</v>
      </c>
    </row>
    <row r="750" spans="1:3">
      <c r="A750" s="3">
        <v>44317</v>
      </c>
      <c r="B750" s="1">
        <v>108.10299999999999</v>
      </c>
      <c r="C750" s="4">
        <f t="shared" si="11"/>
        <v>3.5766982849477769E-2</v>
      </c>
    </row>
    <row r="751" spans="1:3">
      <c r="A751" s="3">
        <v>44348</v>
      </c>
      <c r="B751" s="1">
        <v>108.595</v>
      </c>
      <c r="C751" s="4">
        <f t="shared" si="11"/>
        <v>3.887841884225729E-2</v>
      </c>
    </row>
    <row r="752" spans="1:3">
      <c r="A752" s="3">
        <v>44378</v>
      </c>
      <c r="B752" s="1">
        <v>109.062</v>
      </c>
      <c r="C752" s="4">
        <f t="shared" si="11"/>
        <v>3.9675881792182954E-2</v>
      </c>
    </row>
    <row r="753" spans="1:3">
      <c r="A753" s="3">
        <v>44409</v>
      </c>
      <c r="B753" s="1">
        <v>109.43600000000001</v>
      </c>
      <c r="C753" s="4">
        <f t="shared" si="11"/>
        <v>3.9920178647788296E-2</v>
      </c>
    </row>
    <row r="754" spans="1:3">
      <c r="A754" s="3">
        <v>44440</v>
      </c>
      <c r="B754" s="1">
        <v>109.657</v>
      </c>
      <c r="C754" s="4">
        <f t="shared" si="11"/>
        <v>4.0438350965415815E-2</v>
      </c>
    </row>
    <row r="755" spans="1:3">
      <c r="A755" s="3">
        <v>44470</v>
      </c>
      <c r="B755" s="1">
        <v>110.184</v>
      </c>
      <c r="C755" s="4">
        <f t="shared" si="11"/>
        <v>4.4695173983123171E-2</v>
      </c>
    </row>
    <row r="756" spans="1:3">
      <c r="A756" s="3">
        <v>44501</v>
      </c>
      <c r="B756" s="1">
        <v>110.792</v>
      </c>
      <c r="C756" s="4">
        <f t="shared" si="11"/>
        <v>4.9385288601792032E-2</v>
      </c>
    </row>
    <row r="757" spans="1:3">
      <c r="A757" s="3">
        <v>44531</v>
      </c>
      <c r="B757" s="1">
        <v>111.458</v>
      </c>
      <c r="C757" s="4">
        <f t="shared" si="11"/>
        <v>5.2443722616709598E-2</v>
      </c>
    </row>
    <row r="758" spans="1:3">
      <c r="A758" s="3">
        <v>44562</v>
      </c>
      <c r="B758" s="1">
        <v>111.988</v>
      </c>
      <c r="C758" s="4">
        <f t="shared" si="11"/>
        <v>5.4064229509431128E-2</v>
      </c>
    </row>
    <row r="759" spans="1:3">
      <c r="A759" s="3">
        <v>44593</v>
      </c>
      <c r="B759" s="1">
        <v>112.492</v>
      </c>
      <c r="C759" s="4">
        <f t="shared" si="11"/>
        <v>5.6491073189515184E-2</v>
      </c>
    </row>
    <row r="760" spans="1:3">
      <c r="A760" s="3">
        <v>44621</v>
      </c>
      <c r="B760" s="1">
        <v>112.916</v>
      </c>
      <c r="C760" s="4">
        <f t="shared" si="11"/>
        <v>5.6296656625942409E-2</v>
      </c>
    </row>
    <row r="761" spans="1:3">
      <c r="A761" s="3">
        <v>44652</v>
      </c>
      <c r="B761" s="1">
        <v>113.301</v>
      </c>
      <c r="C761" s="4">
        <f t="shared" si="11"/>
        <v>5.3482598629461808E-2</v>
      </c>
    </row>
    <row r="762" spans="1:3">
      <c r="A762" s="3">
        <v>44682</v>
      </c>
      <c r="B762" s="1">
        <v>113.709</v>
      </c>
      <c r="C762" s="4">
        <f t="shared" si="11"/>
        <v>5.18579502881511E-2</v>
      </c>
    </row>
    <row r="763" spans="1:3">
      <c r="A763" s="3">
        <v>44713</v>
      </c>
      <c r="B763" s="1">
        <v>114.376</v>
      </c>
      <c r="C763" s="4">
        <f t="shared" si="11"/>
        <v>5.3234495142502114E-2</v>
      </c>
    </row>
    <row r="764" spans="1:3">
      <c r="A764" s="3">
        <v>44743</v>
      </c>
      <c r="B764" s="1">
        <v>114.63800000000001</v>
      </c>
      <c r="C764" s="4">
        <f t="shared" si="11"/>
        <v>5.1126881957052062E-2</v>
      </c>
    </row>
    <row r="765" spans="1:3">
      <c r="A765" s="3">
        <v>44774</v>
      </c>
      <c r="B765" s="1">
        <v>115.298</v>
      </c>
      <c r="C765" s="4">
        <f t="shared" si="11"/>
        <v>5.3565554296575169E-2</v>
      </c>
    </row>
    <row r="766" spans="1:3">
      <c r="A766" s="3">
        <v>44805</v>
      </c>
      <c r="B766" s="1">
        <v>115.80500000000001</v>
      </c>
      <c r="C766" s="4">
        <f t="shared" si="11"/>
        <v>5.6065732237796206E-2</v>
      </c>
    </row>
    <row r="767" spans="1:3">
      <c r="A767" s="3">
        <v>44835</v>
      </c>
      <c r="B767" s="1">
        <v>116.2</v>
      </c>
      <c r="C767" s="4">
        <f t="shared" si="11"/>
        <v>5.4599578886226796E-2</v>
      </c>
    </row>
    <row r="768" spans="1:3">
      <c r="A768" s="3">
        <v>44866</v>
      </c>
      <c r="B768" s="1">
        <v>116.554</v>
      </c>
      <c r="C768" s="4">
        <f t="shared" si="11"/>
        <v>5.2007365152718643E-2</v>
      </c>
    </row>
    <row r="769" spans="1:3">
      <c r="A769" s="3">
        <v>44896</v>
      </c>
      <c r="B769" s="1">
        <v>116.977</v>
      </c>
      <c r="C769" s="4">
        <f t="shared" si="11"/>
        <v>4.9516409768702196E-2</v>
      </c>
    </row>
    <row r="770" spans="1:3">
      <c r="A770" s="3">
        <v>44927</v>
      </c>
      <c r="B770" s="1">
        <v>117.526</v>
      </c>
      <c r="C770" s="4">
        <f t="shared" si="11"/>
        <v>4.9451726970746845E-2</v>
      </c>
    </row>
    <row r="771" spans="1:3">
      <c r="A771" s="3">
        <v>44958</v>
      </c>
      <c r="B771" s="1">
        <v>117.96299999999999</v>
      </c>
      <c r="C771" s="4">
        <f t="shared" si="11"/>
        <v>4.8634569569391495E-2</v>
      </c>
    </row>
    <row r="772" spans="1:3">
      <c r="A772" s="3">
        <v>44986</v>
      </c>
      <c r="B772" s="1">
        <v>118.304</v>
      </c>
      <c r="C772" s="4">
        <f t="shared" si="11"/>
        <v>4.7716886889369148E-2</v>
      </c>
    </row>
    <row r="773" spans="1:3">
      <c r="A773" s="3">
        <v>45017</v>
      </c>
      <c r="B773" s="1">
        <v>118.715</v>
      </c>
      <c r="C773" s="4">
        <f t="shared" si="11"/>
        <v>4.7784220792402632E-2</v>
      </c>
    </row>
    <row r="774" spans="1:3">
      <c r="A774" s="3">
        <v>45047</v>
      </c>
      <c r="B774" s="1">
        <v>119.063</v>
      </c>
      <c r="C774" s="4">
        <f t="shared" si="11"/>
        <v>4.7085103202033185E-2</v>
      </c>
    </row>
    <row r="775" spans="1:3">
      <c r="A775" s="3">
        <v>45078</v>
      </c>
      <c r="B775" s="1">
        <v>119.37</v>
      </c>
      <c r="C775" s="4">
        <f t="shared" si="11"/>
        <v>4.3663006225082235E-2</v>
      </c>
    </row>
    <row r="776" spans="1:3">
      <c r="A776" s="3">
        <v>45108</v>
      </c>
      <c r="B776" s="1">
        <v>119.536</v>
      </c>
      <c r="C776" s="4">
        <f t="shared" si="11"/>
        <v>4.2725797728501824E-2</v>
      </c>
    </row>
    <row r="777" spans="1:3">
      <c r="A777" s="3">
        <v>45139</v>
      </c>
      <c r="B777" s="1">
        <v>119.658</v>
      </c>
      <c r="C777" s="4">
        <f t="shared" si="11"/>
        <v>3.7815053166577073E-2</v>
      </c>
    </row>
    <row r="778" spans="1:3">
      <c r="A778" s="3">
        <v>45170</v>
      </c>
      <c r="B778" s="1">
        <v>120.04</v>
      </c>
      <c r="C778" s="4">
        <f t="shared" si="11"/>
        <v>3.6570096282543929E-2</v>
      </c>
    </row>
    <row r="779" spans="1:3">
      <c r="A779" s="3">
        <v>45200</v>
      </c>
      <c r="B779" s="1">
        <v>120.2</v>
      </c>
      <c r="C779" s="4">
        <f t="shared" si="11"/>
        <v>3.4423407917383742E-2</v>
      </c>
    </row>
    <row r="780" spans="1:3">
      <c r="A780" s="3">
        <v>45231</v>
      </c>
      <c r="B780" s="1">
        <v>120.309</v>
      </c>
      <c r="C780" s="4">
        <f t="shared" si="11"/>
        <v>3.2216826535339749E-2</v>
      </c>
    </row>
    <row r="781" spans="1:3">
      <c r="A781" s="3">
        <v>45261</v>
      </c>
      <c r="B781" s="1">
        <v>120.52800000000001</v>
      </c>
      <c r="C781" s="4">
        <f t="shared" ref="C781:C796" si="12">B781/B769-1</f>
        <v>3.0356394846850154E-2</v>
      </c>
    </row>
    <row r="782" spans="1:3">
      <c r="A782" s="3">
        <v>45292</v>
      </c>
      <c r="B782" s="1">
        <v>121.128</v>
      </c>
      <c r="C782" s="4">
        <f t="shared" si="12"/>
        <v>3.0648537344927895E-2</v>
      </c>
    </row>
    <row r="783" spans="1:3">
      <c r="A783" s="3">
        <v>45323</v>
      </c>
      <c r="B783" s="1">
        <v>121.41800000000001</v>
      </c>
      <c r="C783" s="4">
        <f t="shared" si="12"/>
        <v>2.928884480727012E-2</v>
      </c>
    </row>
    <row r="784" spans="1:3">
      <c r="A784" s="3">
        <v>45352</v>
      </c>
      <c r="B784" s="1">
        <v>121.82899999999999</v>
      </c>
      <c r="C784" s="4">
        <f t="shared" si="12"/>
        <v>2.9796118474438638E-2</v>
      </c>
    </row>
    <row r="785" spans="1:3">
      <c r="A785" s="3">
        <v>45383</v>
      </c>
      <c r="B785" s="1">
        <v>122.14</v>
      </c>
      <c r="C785" s="4">
        <f t="shared" si="12"/>
        <v>2.885060860042965E-2</v>
      </c>
    </row>
    <row r="786" spans="1:3">
      <c r="A786" s="3">
        <v>45413</v>
      </c>
      <c r="B786" s="1">
        <v>122.239</v>
      </c>
      <c r="C786" s="4">
        <f t="shared" si="12"/>
        <v>2.6674953595995365E-2</v>
      </c>
    </row>
    <row r="787" spans="1:3">
      <c r="A787" s="3">
        <v>45444</v>
      </c>
      <c r="B787" s="1">
        <v>122.51</v>
      </c>
      <c r="C787" s="4">
        <f t="shared" si="12"/>
        <v>2.6304766691798598E-2</v>
      </c>
    </row>
    <row r="788" spans="1:3">
      <c r="A788" s="3">
        <v>45474</v>
      </c>
      <c r="B788" s="1">
        <v>122.72199999999999</v>
      </c>
      <c r="C788" s="4">
        <f t="shared" si="12"/>
        <v>2.6653058492838833E-2</v>
      </c>
    </row>
    <row r="789" spans="1:3">
      <c r="A789" s="3">
        <v>45505</v>
      </c>
      <c r="B789" s="1">
        <v>122.926</v>
      </c>
      <c r="C789" s="4">
        <f t="shared" si="12"/>
        <v>2.7311170168313081E-2</v>
      </c>
    </row>
    <row r="790" spans="1:3">
      <c r="A790" s="3">
        <v>45536</v>
      </c>
      <c r="B790" s="1">
        <v>123.23399999999999</v>
      </c>
      <c r="C790" s="4">
        <f t="shared" si="12"/>
        <v>2.6607797400866273E-2</v>
      </c>
    </row>
    <row r="791" spans="1:3">
      <c r="A791" s="3">
        <v>45566</v>
      </c>
      <c r="B791" s="1">
        <v>123.595</v>
      </c>
      <c r="C791" s="4">
        <f t="shared" si="12"/>
        <v>2.8244592346089892E-2</v>
      </c>
    </row>
    <row r="792" spans="1:3">
      <c r="A792" s="3">
        <v>45597</v>
      </c>
      <c r="B792" s="1">
        <v>123.71599999999999</v>
      </c>
      <c r="C792" s="4">
        <f t="shared" si="12"/>
        <v>2.8318745895984376E-2</v>
      </c>
    </row>
    <row r="793" spans="1:3">
      <c r="A793" s="3">
        <v>45627</v>
      </c>
      <c r="B793" s="1">
        <v>123.98</v>
      </c>
      <c r="C793" s="4">
        <f t="shared" si="12"/>
        <v>2.8640647816275067E-2</v>
      </c>
    </row>
    <row r="794" spans="1:3">
      <c r="A794" s="3">
        <v>45658</v>
      </c>
      <c r="B794" s="1">
        <v>124.384</v>
      </c>
      <c r="C794" s="4">
        <f t="shared" si="12"/>
        <v>2.6880655174691181E-2</v>
      </c>
    </row>
    <row r="795" spans="1:3">
      <c r="A795" s="3">
        <v>45689</v>
      </c>
      <c r="B795" s="1">
        <v>124.962</v>
      </c>
      <c r="C795" s="4">
        <f t="shared" si="12"/>
        <v>2.9188423462748414E-2</v>
      </c>
    </row>
    <row r="796" spans="1:3">
      <c r="A796" s="3">
        <v>45717</v>
      </c>
      <c r="B796" s="1">
        <v>125.07599999999999</v>
      </c>
      <c r="C796" s="4">
        <f t="shared" si="12"/>
        <v>2.6652110745388979E-2</v>
      </c>
    </row>
    <row r="797" spans="1:3">
      <c r="A797" s="3">
        <v>45748</v>
      </c>
      <c r="B797" s="1">
        <v>125.221</v>
      </c>
      <c r="C797" s="4">
        <f>B797/B785-1</f>
        <v>2.5225151465531281E-2</v>
      </c>
    </row>
    <row r="798" spans="1:3">
      <c r="A798" s="3">
        <v>45778</v>
      </c>
      <c r="B798" s="1">
        <v>125.61</v>
      </c>
      <c r="C798" s="4">
        <f t="shared" ref="C798:C799" si="13">B798/B786-1</f>
        <v>2.7577123503955248E-2</v>
      </c>
    </row>
    <row r="799" spans="1:3">
      <c r="A799" s="3">
        <v>45809</v>
      </c>
      <c r="B799" s="1">
        <v>125.932</v>
      </c>
      <c r="C799" s="4">
        <f t="shared" si="13"/>
        <v>2.7932413680515911E-2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DDF0-0652-4B9F-8681-30EC75360B55}">
  <dimension ref="A1:B313"/>
  <sheetViews>
    <sheetView topLeftCell="A295" workbookViewId="0">
      <selection activeCell="I319" sqref="I319"/>
    </sheetView>
  </sheetViews>
  <sheetFormatPr defaultRowHeight="14.4"/>
  <cols>
    <col min="1" max="1" width="16.33203125" bestFit="1" customWidth="1"/>
  </cols>
  <sheetData>
    <row r="1" spans="1:2">
      <c r="A1" s="5" t="s">
        <v>5</v>
      </c>
      <c r="B1" s="5" t="s">
        <v>4</v>
      </c>
    </row>
    <row r="2" spans="1:2">
      <c r="A2" s="8">
        <v>36342</v>
      </c>
      <c r="B2">
        <v>56.2</v>
      </c>
    </row>
    <row r="3" spans="1:2">
      <c r="A3" s="8">
        <v>36373</v>
      </c>
      <c r="B3">
        <v>56.4</v>
      </c>
    </row>
    <row r="4" spans="1:2">
      <c r="A4" s="8">
        <v>36404</v>
      </c>
      <c r="B4">
        <v>56.2</v>
      </c>
    </row>
    <row r="5" spans="1:2">
      <c r="A5" s="8">
        <v>36434</v>
      </c>
      <c r="B5">
        <v>57.6</v>
      </c>
    </row>
    <row r="6" spans="1:2">
      <c r="A6" s="8">
        <v>36465</v>
      </c>
      <c r="B6">
        <v>54.9</v>
      </c>
    </row>
    <row r="7" spans="1:2">
      <c r="A7" s="8">
        <v>36495</v>
      </c>
      <c r="B7">
        <v>56.9</v>
      </c>
    </row>
    <row r="8" spans="1:2">
      <c r="A8" s="8">
        <v>36526</v>
      </c>
      <c r="B8">
        <v>56.6</v>
      </c>
    </row>
    <row r="9" spans="1:2">
      <c r="A9" s="8">
        <v>36557</v>
      </c>
      <c r="B9">
        <v>56.2</v>
      </c>
    </row>
    <row r="10" spans="1:2">
      <c r="A10" s="8">
        <v>36586</v>
      </c>
      <c r="B10">
        <v>57.4</v>
      </c>
    </row>
    <row r="11" spans="1:2">
      <c r="A11" s="8">
        <v>36617</v>
      </c>
      <c r="B11">
        <v>58</v>
      </c>
    </row>
    <row r="12" spans="1:2">
      <c r="A12" s="8">
        <v>36647</v>
      </c>
      <c r="B12">
        <v>57.7</v>
      </c>
    </row>
    <row r="13" spans="1:2">
      <c r="A13" s="8">
        <v>36678</v>
      </c>
      <c r="B13">
        <v>56.9</v>
      </c>
    </row>
    <row r="14" spans="1:2">
      <c r="A14" s="8">
        <v>36708</v>
      </c>
      <c r="B14">
        <v>55.3</v>
      </c>
    </row>
    <row r="15" spans="1:2">
      <c r="A15" s="8">
        <v>36739</v>
      </c>
      <c r="B15">
        <v>57.6</v>
      </c>
    </row>
    <row r="16" spans="1:2">
      <c r="A16" s="8">
        <v>36770</v>
      </c>
      <c r="B16">
        <v>56.7</v>
      </c>
    </row>
    <row r="17" spans="1:2">
      <c r="A17" s="8">
        <v>36800</v>
      </c>
      <c r="B17">
        <v>56.7</v>
      </c>
    </row>
    <row r="18" spans="1:2">
      <c r="A18" s="8">
        <v>36831</v>
      </c>
      <c r="B18">
        <v>56.2</v>
      </c>
    </row>
    <row r="19" spans="1:2">
      <c r="A19" s="8">
        <v>36861</v>
      </c>
      <c r="B19">
        <v>54</v>
      </c>
    </row>
    <row r="20" spans="1:2">
      <c r="A20" s="8">
        <v>36892</v>
      </c>
      <c r="B20">
        <v>51.6</v>
      </c>
    </row>
    <row r="21" spans="1:2">
      <c r="A21" s="8">
        <v>36923</v>
      </c>
      <c r="B21">
        <v>51.3</v>
      </c>
    </row>
    <row r="22" spans="1:2">
      <c r="A22" s="8">
        <v>36951</v>
      </c>
      <c r="B22">
        <v>50.7</v>
      </c>
    </row>
    <row r="23" spans="1:2">
      <c r="A23" s="8">
        <v>36982</v>
      </c>
      <c r="B23">
        <v>48.3</v>
      </c>
    </row>
    <row r="24" spans="1:2">
      <c r="A24" s="8">
        <v>37012</v>
      </c>
      <c r="B24">
        <v>49</v>
      </c>
    </row>
    <row r="25" spans="1:2">
      <c r="A25" s="8">
        <v>37043</v>
      </c>
      <c r="B25">
        <v>50.1</v>
      </c>
    </row>
    <row r="26" spans="1:2">
      <c r="A26" s="8">
        <v>37073</v>
      </c>
      <c r="B26">
        <v>48.1</v>
      </c>
    </row>
    <row r="27" spans="1:2">
      <c r="A27" s="8">
        <v>37104</v>
      </c>
      <c r="B27">
        <v>46.9</v>
      </c>
    </row>
    <row r="28" spans="1:2">
      <c r="A28" s="8">
        <v>37135</v>
      </c>
      <c r="B28">
        <v>49.5</v>
      </c>
    </row>
    <row r="29" spans="1:2">
      <c r="A29" s="8">
        <v>37165</v>
      </c>
      <c r="B29">
        <v>44.8</v>
      </c>
    </row>
    <row r="30" spans="1:2">
      <c r="A30" s="8">
        <v>37196</v>
      </c>
      <c r="B30">
        <v>48.2</v>
      </c>
    </row>
    <row r="31" spans="1:2">
      <c r="A31" s="8">
        <v>37226</v>
      </c>
      <c r="B31">
        <v>49.7</v>
      </c>
    </row>
    <row r="32" spans="1:2">
      <c r="A32" s="8">
        <v>37257</v>
      </c>
      <c r="B32">
        <v>48.9</v>
      </c>
    </row>
    <row r="33" spans="1:2">
      <c r="A33" s="8">
        <v>37288</v>
      </c>
      <c r="B33">
        <v>52.7</v>
      </c>
    </row>
    <row r="34" spans="1:2">
      <c r="A34" s="8">
        <v>37316</v>
      </c>
      <c r="B34">
        <v>52.8</v>
      </c>
    </row>
    <row r="35" spans="1:2">
      <c r="A35" s="8">
        <v>37347</v>
      </c>
      <c r="B35">
        <v>53.5</v>
      </c>
    </row>
    <row r="36" spans="1:2">
      <c r="A36" s="8">
        <v>37377</v>
      </c>
      <c r="B36">
        <v>54.8</v>
      </c>
    </row>
    <row r="37" spans="1:2">
      <c r="A37" s="8">
        <v>37408</v>
      </c>
      <c r="B37">
        <v>52.5</v>
      </c>
    </row>
    <row r="38" spans="1:2">
      <c r="A38" s="8">
        <v>37438</v>
      </c>
      <c r="B38">
        <v>50.4</v>
      </c>
    </row>
    <row r="39" spans="1:2">
      <c r="A39" s="8">
        <v>37469</v>
      </c>
      <c r="B39">
        <v>50.9</v>
      </c>
    </row>
    <row r="40" spans="1:2">
      <c r="A40" s="8">
        <v>37500</v>
      </c>
      <c r="B40">
        <v>52.3</v>
      </c>
    </row>
    <row r="41" spans="1:2">
      <c r="A41" s="8">
        <v>37530</v>
      </c>
      <c r="B41">
        <v>51.4</v>
      </c>
    </row>
    <row r="42" spans="1:2">
      <c r="A42" s="8">
        <v>37561</v>
      </c>
      <c r="B42">
        <v>52.9</v>
      </c>
    </row>
    <row r="43" spans="1:2">
      <c r="A43" s="8">
        <v>37591</v>
      </c>
      <c r="B43">
        <v>52.3</v>
      </c>
    </row>
    <row r="44" spans="1:2">
      <c r="A44" s="8">
        <v>37622</v>
      </c>
      <c r="B44">
        <v>53.3</v>
      </c>
    </row>
    <row r="45" spans="1:2">
      <c r="A45" s="8">
        <v>37653</v>
      </c>
      <c r="B45">
        <v>52.6</v>
      </c>
    </row>
    <row r="46" spans="1:2">
      <c r="A46" s="8">
        <v>37681</v>
      </c>
      <c r="B46">
        <v>49.1</v>
      </c>
    </row>
    <row r="47" spans="1:2">
      <c r="A47" s="8">
        <v>37712</v>
      </c>
      <c r="B47">
        <v>50.1</v>
      </c>
    </row>
    <row r="48" spans="1:2">
      <c r="A48" s="8">
        <v>37742</v>
      </c>
      <c r="B48">
        <v>52.8</v>
      </c>
    </row>
    <row r="49" spans="1:2">
      <c r="A49" s="8">
        <v>37773</v>
      </c>
      <c r="B49">
        <v>54.3</v>
      </c>
    </row>
    <row r="50" spans="1:2">
      <c r="A50" s="8">
        <v>37803</v>
      </c>
      <c r="B50">
        <v>57.3</v>
      </c>
    </row>
    <row r="51" spans="1:2">
      <c r="A51" s="8">
        <v>37834</v>
      </c>
      <c r="B51">
        <v>59.1</v>
      </c>
    </row>
    <row r="52" spans="1:2">
      <c r="A52" s="8">
        <v>37865</v>
      </c>
      <c r="B52">
        <v>57.6</v>
      </c>
    </row>
    <row r="53" spans="1:2">
      <c r="A53" s="8">
        <v>37895</v>
      </c>
      <c r="B53">
        <v>58.7</v>
      </c>
    </row>
    <row r="54" spans="1:2">
      <c r="A54" s="8">
        <v>37926</v>
      </c>
      <c r="B54">
        <v>57.5</v>
      </c>
    </row>
    <row r="55" spans="1:2">
      <c r="A55" s="8">
        <v>37956</v>
      </c>
      <c r="B55">
        <v>56.8</v>
      </c>
    </row>
    <row r="56" spans="1:2">
      <c r="A56" s="8">
        <v>37987</v>
      </c>
      <c r="B56">
        <v>61.2</v>
      </c>
    </row>
    <row r="57" spans="1:2">
      <c r="A57" s="8">
        <v>38018</v>
      </c>
      <c r="B57">
        <v>58</v>
      </c>
    </row>
    <row r="58" spans="1:2">
      <c r="A58" s="8">
        <v>38047</v>
      </c>
      <c r="B58">
        <v>58.3</v>
      </c>
    </row>
    <row r="59" spans="1:2">
      <c r="A59" s="8">
        <v>38078</v>
      </c>
      <c r="B59">
        <v>59.6</v>
      </c>
    </row>
    <row r="60" spans="1:2">
      <c r="A60" s="8">
        <v>38108</v>
      </c>
      <c r="B60">
        <v>58.5</v>
      </c>
    </row>
    <row r="61" spans="1:2">
      <c r="A61" s="8">
        <v>38139</v>
      </c>
      <c r="B61">
        <v>58.6</v>
      </c>
    </row>
    <row r="62" spans="1:2">
      <c r="A62" s="8">
        <v>38169</v>
      </c>
      <c r="B62">
        <v>58.5</v>
      </c>
    </row>
    <row r="63" spans="1:2">
      <c r="A63" s="8">
        <v>38200</v>
      </c>
      <c r="B63">
        <v>57.3</v>
      </c>
    </row>
    <row r="64" spans="1:2">
      <c r="A64" s="8">
        <v>38231</v>
      </c>
      <c r="B64">
        <v>57.9</v>
      </c>
    </row>
    <row r="65" spans="1:2">
      <c r="A65" s="8">
        <v>38261</v>
      </c>
      <c r="B65">
        <v>58.8</v>
      </c>
    </row>
    <row r="66" spans="1:2">
      <c r="A66" s="8">
        <v>38292</v>
      </c>
      <c r="B66">
        <v>58.4</v>
      </c>
    </row>
    <row r="67" spans="1:2">
      <c r="A67" s="8">
        <v>38322</v>
      </c>
      <c r="B67">
        <v>59.6</v>
      </c>
    </row>
    <row r="68" spans="1:2">
      <c r="A68" s="8">
        <v>38353</v>
      </c>
      <c r="B68">
        <v>58</v>
      </c>
    </row>
    <row r="69" spans="1:2">
      <c r="A69" s="8">
        <v>38384</v>
      </c>
      <c r="B69">
        <v>59.4</v>
      </c>
    </row>
    <row r="70" spans="1:2">
      <c r="A70" s="8">
        <v>38412</v>
      </c>
      <c r="B70">
        <v>58</v>
      </c>
    </row>
    <row r="71" spans="1:2">
      <c r="A71" s="8">
        <v>38443</v>
      </c>
      <c r="B71">
        <v>55.6</v>
      </c>
    </row>
    <row r="72" spans="1:2">
      <c r="A72" s="8">
        <v>38473</v>
      </c>
      <c r="B72">
        <v>55.3</v>
      </c>
    </row>
    <row r="73" spans="1:2">
      <c r="A73" s="8">
        <v>38504</v>
      </c>
      <c r="B73">
        <v>58.1</v>
      </c>
    </row>
    <row r="74" spans="1:2">
      <c r="A74" s="8">
        <v>38534</v>
      </c>
      <c r="B74">
        <v>59.5</v>
      </c>
    </row>
    <row r="75" spans="1:2">
      <c r="A75" s="8">
        <v>38565</v>
      </c>
      <c r="B75">
        <v>61.3</v>
      </c>
    </row>
    <row r="76" spans="1:2">
      <c r="A76" s="8">
        <v>38596</v>
      </c>
      <c r="B76">
        <v>55.7</v>
      </c>
    </row>
    <row r="77" spans="1:2">
      <c r="A77" s="8">
        <v>38626</v>
      </c>
      <c r="B77">
        <v>57.4</v>
      </c>
    </row>
    <row r="78" spans="1:2">
      <c r="A78" s="8">
        <v>38657</v>
      </c>
      <c r="B78">
        <v>59.1</v>
      </c>
    </row>
    <row r="79" spans="1:2">
      <c r="A79" s="8">
        <v>38687</v>
      </c>
      <c r="B79">
        <v>59</v>
      </c>
    </row>
    <row r="80" spans="1:2">
      <c r="A80" s="8">
        <v>38718</v>
      </c>
      <c r="B80">
        <v>56.3</v>
      </c>
    </row>
    <row r="81" spans="1:2">
      <c r="A81" s="8">
        <v>38749</v>
      </c>
      <c r="B81">
        <v>57.6</v>
      </c>
    </row>
    <row r="82" spans="1:2">
      <c r="A82" s="8">
        <v>38777</v>
      </c>
      <c r="B82">
        <v>56.9</v>
      </c>
    </row>
    <row r="83" spans="1:2">
      <c r="A83" s="8">
        <v>38808</v>
      </c>
      <c r="B83">
        <v>58.4</v>
      </c>
    </row>
    <row r="84" spans="1:2">
      <c r="A84" s="8">
        <v>38838</v>
      </c>
      <c r="B84">
        <v>57</v>
      </c>
    </row>
    <row r="85" spans="1:2">
      <c r="A85" s="8">
        <v>38869</v>
      </c>
      <c r="B85">
        <v>55.2</v>
      </c>
    </row>
    <row r="86" spans="1:2">
      <c r="A86" s="8">
        <v>38899</v>
      </c>
      <c r="B86">
        <v>55.6</v>
      </c>
    </row>
    <row r="87" spans="1:2">
      <c r="A87" s="8">
        <v>38930</v>
      </c>
      <c r="B87">
        <v>53.9</v>
      </c>
    </row>
    <row r="88" spans="1:2">
      <c r="A88" s="8">
        <v>38961</v>
      </c>
      <c r="B88">
        <v>54.5</v>
      </c>
    </row>
    <row r="89" spans="1:2">
      <c r="A89" s="8">
        <v>38991</v>
      </c>
      <c r="B89">
        <v>54.9</v>
      </c>
    </row>
    <row r="90" spans="1:2">
      <c r="A90" s="8">
        <v>39022</v>
      </c>
      <c r="B90">
        <v>54.5</v>
      </c>
    </row>
    <row r="91" spans="1:2">
      <c r="A91" s="8">
        <v>39052</v>
      </c>
      <c r="B91">
        <v>53.7</v>
      </c>
    </row>
    <row r="92" spans="1:2">
      <c r="A92" s="8">
        <v>39083</v>
      </c>
      <c r="B92">
        <v>55.6</v>
      </c>
    </row>
    <row r="93" spans="1:2">
      <c r="A93" s="8">
        <v>39114</v>
      </c>
      <c r="B93">
        <v>54.2</v>
      </c>
    </row>
    <row r="94" spans="1:2">
      <c r="A94" s="8">
        <v>39142</v>
      </c>
      <c r="B94">
        <v>52</v>
      </c>
    </row>
    <row r="95" spans="1:2">
      <c r="A95" s="8">
        <v>39173</v>
      </c>
      <c r="B95">
        <v>53.3</v>
      </c>
    </row>
    <row r="96" spans="1:2">
      <c r="A96" s="8">
        <v>39203</v>
      </c>
      <c r="B96">
        <v>54.2</v>
      </c>
    </row>
    <row r="97" spans="1:2">
      <c r="A97" s="8">
        <v>39234</v>
      </c>
      <c r="B97">
        <v>55.3</v>
      </c>
    </row>
    <row r="98" spans="1:2">
      <c r="A98" s="8">
        <v>39264</v>
      </c>
      <c r="B98">
        <v>53.6</v>
      </c>
    </row>
    <row r="99" spans="1:2">
      <c r="A99" s="8">
        <v>39295</v>
      </c>
      <c r="B99">
        <v>52.8</v>
      </c>
    </row>
    <row r="100" spans="1:2">
      <c r="A100" s="8">
        <v>39326</v>
      </c>
      <c r="B100">
        <v>52.5</v>
      </c>
    </row>
    <row r="101" spans="1:2">
      <c r="A101" s="8">
        <v>39356</v>
      </c>
      <c r="B101">
        <v>53.5</v>
      </c>
    </row>
    <row r="102" spans="1:2">
      <c r="A102" s="8">
        <v>39387</v>
      </c>
      <c r="B102">
        <v>52.7</v>
      </c>
    </row>
    <row r="103" spans="1:2">
      <c r="A103" s="8">
        <v>39417</v>
      </c>
      <c r="B103">
        <v>52.5</v>
      </c>
    </row>
    <row r="104" spans="1:2">
      <c r="A104" s="8">
        <v>39448</v>
      </c>
      <c r="B104">
        <v>45</v>
      </c>
    </row>
    <row r="105" spans="1:2">
      <c r="A105" s="8">
        <v>39479</v>
      </c>
      <c r="B105">
        <v>49.3</v>
      </c>
    </row>
    <row r="106" spans="1:2">
      <c r="A106" s="8">
        <v>39508</v>
      </c>
      <c r="B106">
        <v>49.6</v>
      </c>
    </row>
    <row r="107" spans="1:2">
      <c r="A107" s="8">
        <v>39539</v>
      </c>
      <c r="B107">
        <v>52</v>
      </c>
    </row>
    <row r="108" spans="1:2">
      <c r="A108" s="8">
        <v>39569</v>
      </c>
      <c r="B108">
        <v>51.7</v>
      </c>
    </row>
    <row r="109" spans="1:2">
      <c r="A109" s="8">
        <v>39600</v>
      </c>
      <c r="B109">
        <v>48.2</v>
      </c>
    </row>
    <row r="110" spans="1:2">
      <c r="A110" s="8">
        <v>39630</v>
      </c>
      <c r="B110">
        <v>49.5</v>
      </c>
    </row>
    <row r="111" spans="1:2">
      <c r="A111" s="8">
        <v>39661</v>
      </c>
      <c r="B111">
        <v>50.6</v>
      </c>
    </row>
    <row r="112" spans="1:2">
      <c r="A112" s="8">
        <v>39692</v>
      </c>
      <c r="B112">
        <v>50.2</v>
      </c>
    </row>
    <row r="113" spans="1:2">
      <c r="A113" s="8">
        <v>39722</v>
      </c>
      <c r="B113">
        <v>44.4</v>
      </c>
    </row>
    <row r="114" spans="1:2">
      <c r="A114" s="8">
        <v>39753</v>
      </c>
      <c r="B114">
        <v>37.299999999999997</v>
      </c>
    </row>
    <row r="115" spans="1:2">
      <c r="A115" s="8">
        <v>39783</v>
      </c>
      <c r="B115">
        <v>40.6</v>
      </c>
    </row>
    <row r="116" spans="1:2">
      <c r="A116" s="8">
        <v>39814</v>
      </c>
      <c r="B116">
        <v>42.9</v>
      </c>
    </row>
    <row r="117" spans="1:2">
      <c r="A117" s="8">
        <v>39845</v>
      </c>
      <c r="B117">
        <v>41.6</v>
      </c>
    </row>
    <row r="118" spans="1:2">
      <c r="A118" s="8">
        <v>39873</v>
      </c>
      <c r="B118">
        <v>40.799999999999997</v>
      </c>
    </row>
    <row r="119" spans="1:2">
      <c r="A119" s="8">
        <v>39904</v>
      </c>
      <c r="B119">
        <v>43.7</v>
      </c>
    </row>
    <row r="120" spans="1:2">
      <c r="A120" s="8">
        <v>39934</v>
      </c>
      <c r="B120">
        <v>44</v>
      </c>
    </row>
    <row r="121" spans="1:2">
      <c r="A121" s="8">
        <v>39965</v>
      </c>
      <c r="B121">
        <v>47</v>
      </c>
    </row>
    <row r="122" spans="1:2">
      <c r="A122" s="8">
        <v>39995</v>
      </c>
      <c r="B122">
        <v>46.4</v>
      </c>
    </row>
    <row r="123" spans="1:2">
      <c r="A123" s="8">
        <v>40026</v>
      </c>
      <c r="B123">
        <v>48.4</v>
      </c>
    </row>
    <row r="124" spans="1:2">
      <c r="A124" s="8">
        <v>40057</v>
      </c>
      <c r="B124">
        <v>50.9</v>
      </c>
    </row>
    <row r="125" spans="1:2">
      <c r="A125" s="8">
        <v>40087</v>
      </c>
      <c r="B125">
        <v>50.6</v>
      </c>
    </row>
    <row r="126" spans="1:2">
      <c r="A126" s="8">
        <v>40118</v>
      </c>
      <c r="B126">
        <v>48.7</v>
      </c>
    </row>
    <row r="127" spans="1:2">
      <c r="A127" s="8">
        <v>40148</v>
      </c>
      <c r="B127">
        <v>50.1</v>
      </c>
    </row>
    <row r="128" spans="1:2">
      <c r="A128" s="8">
        <v>40179</v>
      </c>
      <c r="B128">
        <v>50.5</v>
      </c>
    </row>
    <row r="129" spans="1:2">
      <c r="A129" s="8">
        <v>40210</v>
      </c>
      <c r="B129">
        <v>53</v>
      </c>
    </row>
    <row r="130" spans="1:2">
      <c r="A130" s="8">
        <v>40238</v>
      </c>
      <c r="B130">
        <v>55.4</v>
      </c>
    </row>
    <row r="131" spans="1:2">
      <c r="A131" s="8">
        <v>40269</v>
      </c>
      <c r="B131">
        <v>55.4</v>
      </c>
    </row>
    <row r="132" spans="1:2">
      <c r="A132" s="8">
        <v>40299</v>
      </c>
      <c r="B132">
        <v>55.4</v>
      </c>
    </row>
    <row r="133" spans="1:2">
      <c r="A133" s="8">
        <v>40330</v>
      </c>
      <c r="B133">
        <v>53.8</v>
      </c>
    </row>
    <row r="134" spans="1:2">
      <c r="A134" s="8">
        <v>40360</v>
      </c>
      <c r="B134">
        <v>54.3</v>
      </c>
    </row>
    <row r="135" spans="1:2">
      <c r="A135" s="8">
        <v>40391</v>
      </c>
      <c r="B135">
        <v>51.5</v>
      </c>
    </row>
    <row r="136" spans="1:2">
      <c r="A136" s="8">
        <v>40422</v>
      </c>
      <c r="B136">
        <v>53.2</v>
      </c>
    </row>
    <row r="137" spans="1:2">
      <c r="A137" s="8">
        <v>40452</v>
      </c>
      <c r="B137">
        <v>54.3</v>
      </c>
    </row>
    <row r="138" spans="1:2">
      <c r="A138" s="8">
        <v>40483</v>
      </c>
      <c r="B138">
        <v>55</v>
      </c>
    </row>
    <row r="139" spans="1:2">
      <c r="A139" s="8">
        <v>40513</v>
      </c>
      <c r="B139">
        <v>57.1</v>
      </c>
    </row>
    <row r="140" spans="1:2">
      <c r="A140" s="8">
        <v>40544</v>
      </c>
      <c r="B140">
        <v>59.4</v>
      </c>
    </row>
    <row r="141" spans="1:2">
      <c r="A141" s="8">
        <v>40575</v>
      </c>
      <c r="B141">
        <v>59.7</v>
      </c>
    </row>
    <row r="142" spans="1:2">
      <c r="A142" s="8">
        <v>40603</v>
      </c>
      <c r="B142">
        <v>57.3</v>
      </c>
    </row>
    <row r="143" spans="1:2">
      <c r="A143" s="8">
        <v>40634</v>
      </c>
      <c r="B143">
        <v>52.8</v>
      </c>
    </row>
    <row r="144" spans="1:2">
      <c r="A144" s="8">
        <v>40664</v>
      </c>
      <c r="B144">
        <v>54.6</v>
      </c>
    </row>
    <row r="145" spans="1:2">
      <c r="A145" s="8">
        <v>40695</v>
      </c>
      <c r="B145">
        <v>53.3</v>
      </c>
    </row>
    <row r="146" spans="1:2">
      <c r="A146" s="8">
        <v>40725</v>
      </c>
      <c r="B146">
        <v>52.7</v>
      </c>
    </row>
    <row r="147" spans="1:2">
      <c r="A147" s="8">
        <v>40756</v>
      </c>
      <c r="B147">
        <v>53.3</v>
      </c>
    </row>
    <row r="148" spans="1:2">
      <c r="A148" s="8">
        <v>40787</v>
      </c>
      <c r="B148">
        <v>53</v>
      </c>
    </row>
    <row r="149" spans="1:2">
      <c r="A149" s="8">
        <v>40817</v>
      </c>
      <c r="B149">
        <v>52.9</v>
      </c>
    </row>
    <row r="150" spans="1:2">
      <c r="A150" s="8">
        <v>40848</v>
      </c>
      <c r="B150">
        <v>52</v>
      </c>
    </row>
    <row r="151" spans="1:2">
      <c r="A151" s="8">
        <v>40878</v>
      </c>
      <c r="B151">
        <v>52.6</v>
      </c>
    </row>
    <row r="152" spans="1:2">
      <c r="A152" s="8">
        <v>40909</v>
      </c>
      <c r="B152">
        <v>56.8</v>
      </c>
    </row>
    <row r="153" spans="1:2">
      <c r="A153" s="8">
        <v>40940</v>
      </c>
      <c r="B153">
        <v>57.3</v>
      </c>
    </row>
    <row r="154" spans="1:2">
      <c r="A154" s="8">
        <v>40969</v>
      </c>
      <c r="B154">
        <v>56</v>
      </c>
    </row>
    <row r="155" spans="1:2">
      <c r="A155" s="8">
        <v>41000</v>
      </c>
      <c r="B155">
        <v>53.5</v>
      </c>
    </row>
    <row r="156" spans="1:2">
      <c r="A156" s="8">
        <v>41030</v>
      </c>
      <c r="B156">
        <v>53.7</v>
      </c>
    </row>
    <row r="157" spans="1:2">
      <c r="A157" s="8">
        <v>41061</v>
      </c>
      <c r="B157">
        <v>52.1</v>
      </c>
    </row>
    <row r="158" spans="1:2">
      <c r="A158" s="8">
        <v>41091</v>
      </c>
      <c r="B158">
        <v>52.6</v>
      </c>
    </row>
    <row r="159" spans="1:2">
      <c r="A159" s="8">
        <v>41122</v>
      </c>
      <c r="B159">
        <v>53.7</v>
      </c>
    </row>
    <row r="160" spans="1:2">
      <c r="A160" s="8">
        <v>41153</v>
      </c>
      <c r="B160">
        <v>55.1</v>
      </c>
    </row>
    <row r="161" spans="1:2">
      <c r="A161" s="8">
        <v>41183</v>
      </c>
      <c r="B161">
        <v>54.2</v>
      </c>
    </row>
    <row r="162" spans="1:2">
      <c r="A162" s="8">
        <v>41214</v>
      </c>
      <c r="B162">
        <v>54.7</v>
      </c>
    </row>
    <row r="163" spans="1:2">
      <c r="A163" s="8">
        <v>41244</v>
      </c>
      <c r="B163">
        <v>56.1</v>
      </c>
    </row>
    <row r="164" spans="1:2">
      <c r="A164" s="8">
        <v>41275</v>
      </c>
      <c r="B164">
        <v>55.2</v>
      </c>
    </row>
    <row r="165" spans="1:2">
      <c r="A165" s="8">
        <v>41306</v>
      </c>
      <c r="B165">
        <v>56</v>
      </c>
    </row>
    <row r="166" spans="1:2">
      <c r="A166" s="8">
        <v>41334</v>
      </c>
      <c r="B166">
        <v>54.4</v>
      </c>
    </row>
    <row r="167" spans="1:2">
      <c r="A167" s="8">
        <v>41365</v>
      </c>
      <c r="B167">
        <v>53.1</v>
      </c>
    </row>
    <row r="168" spans="1:2">
      <c r="A168" s="8">
        <v>41395</v>
      </c>
      <c r="B168">
        <v>53.7</v>
      </c>
    </row>
    <row r="169" spans="1:2">
      <c r="A169" s="8">
        <v>41426</v>
      </c>
      <c r="B169">
        <v>52.2</v>
      </c>
    </row>
    <row r="170" spans="1:2">
      <c r="A170" s="8">
        <v>41456</v>
      </c>
      <c r="B170">
        <v>56</v>
      </c>
    </row>
    <row r="171" spans="1:2">
      <c r="A171" s="8">
        <v>41487</v>
      </c>
      <c r="B171">
        <v>58.6</v>
      </c>
    </row>
    <row r="172" spans="1:2">
      <c r="A172" s="8">
        <v>41518</v>
      </c>
      <c r="B172">
        <v>54.4</v>
      </c>
    </row>
    <row r="173" spans="1:2">
      <c r="A173" s="8">
        <v>41548</v>
      </c>
      <c r="B173">
        <v>55.4</v>
      </c>
    </row>
    <row r="174" spans="1:2">
      <c r="A174" s="8">
        <v>41579</v>
      </c>
      <c r="B174">
        <v>53.9</v>
      </c>
    </row>
    <row r="175" spans="1:2">
      <c r="A175" s="8">
        <v>41609</v>
      </c>
      <c r="B175">
        <v>53</v>
      </c>
    </row>
    <row r="176" spans="1:2">
      <c r="A176" s="8">
        <v>41640</v>
      </c>
      <c r="B176">
        <v>54</v>
      </c>
    </row>
    <row r="177" spans="1:2">
      <c r="A177" s="8">
        <v>41671</v>
      </c>
      <c r="B177">
        <v>51.6</v>
      </c>
    </row>
    <row r="178" spans="1:2">
      <c r="A178" s="8">
        <v>41699</v>
      </c>
      <c r="B178">
        <v>53.1</v>
      </c>
    </row>
    <row r="179" spans="1:2">
      <c r="A179" s="8">
        <v>41730</v>
      </c>
      <c r="B179">
        <v>55.2</v>
      </c>
    </row>
    <row r="180" spans="1:2">
      <c r="A180" s="8">
        <v>41760</v>
      </c>
      <c r="B180">
        <v>56.3</v>
      </c>
    </row>
    <row r="181" spans="1:2">
      <c r="A181" s="8">
        <v>41791</v>
      </c>
      <c r="B181">
        <v>56</v>
      </c>
    </row>
    <row r="182" spans="1:2">
      <c r="A182" s="8">
        <v>41821</v>
      </c>
      <c r="B182">
        <v>58.7</v>
      </c>
    </row>
    <row r="183" spans="1:2">
      <c r="A183" s="8">
        <v>41852</v>
      </c>
      <c r="B183">
        <v>59.6</v>
      </c>
    </row>
    <row r="184" spans="1:2">
      <c r="A184" s="8">
        <v>41883</v>
      </c>
      <c r="B184">
        <v>58.6</v>
      </c>
    </row>
    <row r="185" spans="1:2">
      <c r="A185" s="8">
        <v>41913</v>
      </c>
      <c r="B185">
        <v>57.1</v>
      </c>
    </row>
    <row r="186" spans="1:2">
      <c r="A186" s="8">
        <v>41944</v>
      </c>
      <c r="B186">
        <v>59.3</v>
      </c>
    </row>
    <row r="187" spans="1:2">
      <c r="A187" s="8">
        <v>41974</v>
      </c>
      <c r="B187">
        <v>56.2</v>
      </c>
    </row>
    <row r="188" spans="1:2">
      <c r="A188" s="8">
        <v>42005</v>
      </c>
      <c r="B188">
        <v>56.7</v>
      </c>
    </row>
    <row r="189" spans="1:2">
      <c r="A189" s="8">
        <v>42036</v>
      </c>
      <c r="B189">
        <v>56.9</v>
      </c>
    </row>
    <row r="190" spans="1:2">
      <c r="A190" s="8">
        <v>42064</v>
      </c>
      <c r="B190">
        <v>56.5</v>
      </c>
    </row>
    <row r="191" spans="1:2">
      <c r="A191" s="8">
        <v>42095</v>
      </c>
      <c r="B191">
        <v>57.8</v>
      </c>
    </row>
    <row r="192" spans="1:2">
      <c r="A192" s="8">
        <v>42125</v>
      </c>
      <c r="B192">
        <v>55.7</v>
      </c>
    </row>
    <row r="193" spans="1:2">
      <c r="A193" s="8">
        <v>42156</v>
      </c>
      <c r="B193">
        <v>56</v>
      </c>
    </row>
    <row r="194" spans="1:2">
      <c r="A194" s="8">
        <v>42186</v>
      </c>
      <c r="B194">
        <v>60.3</v>
      </c>
    </row>
    <row r="195" spans="1:2">
      <c r="A195" s="8">
        <v>42217</v>
      </c>
      <c r="B195">
        <v>59</v>
      </c>
    </row>
    <row r="196" spans="1:2">
      <c r="A196" s="8">
        <v>42248</v>
      </c>
      <c r="B196">
        <v>56.9</v>
      </c>
    </row>
    <row r="197" spans="1:2">
      <c r="A197" s="8">
        <v>42278</v>
      </c>
      <c r="B197">
        <v>59.1</v>
      </c>
    </row>
    <row r="198" spans="1:2">
      <c r="A198" s="8">
        <v>42309</v>
      </c>
      <c r="B198">
        <v>55.9</v>
      </c>
    </row>
    <row r="199" spans="1:2">
      <c r="A199" s="8">
        <v>42339</v>
      </c>
      <c r="B199">
        <v>55.3</v>
      </c>
    </row>
    <row r="200" spans="1:2">
      <c r="A200" s="8">
        <v>42370</v>
      </c>
      <c r="B200">
        <v>53.5</v>
      </c>
    </row>
    <row r="201" spans="1:2">
      <c r="A201" s="8">
        <v>42401</v>
      </c>
      <c r="B201">
        <v>53.4</v>
      </c>
    </row>
    <row r="202" spans="1:2">
      <c r="A202" s="8">
        <v>42430</v>
      </c>
      <c r="B202">
        <v>54.5</v>
      </c>
    </row>
    <row r="203" spans="1:2">
      <c r="A203" s="8">
        <v>42461</v>
      </c>
      <c r="B203">
        <v>55.7</v>
      </c>
    </row>
    <row r="204" spans="1:2">
      <c r="A204" s="8">
        <v>42491</v>
      </c>
      <c r="B204">
        <v>52.9</v>
      </c>
    </row>
    <row r="205" spans="1:2">
      <c r="A205" s="8">
        <v>42522</v>
      </c>
      <c r="B205">
        <v>56.5</v>
      </c>
    </row>
    <row r="206" spans="1:2">
      <c r="A206" s="8">
        <v>42552</v>
      </c>
      <c r="B206">
        <v>55.5</v>
      </c>
    </row>
    <row r="207" spans="1:2">
      <c r="A207" s="8">
        <v>42583</v>
      </c>
      <c r="B207">
        <v>51.4</v>
      </c>
    </row>
    <row r="208" spans="1:2">
      <c r="A208" s="8">
        <v>42614</v>
      </c>
      <c r="B208">
        <v>57.1</v>
      </c>
    </row>
    <row r="209" spans="1:2">
      <c r="A209" s="8">
        <v>42644</v>
      </c>
      <c r="B209">
        <v>54.8</v>
      </c>
    </row>
    <row r="210" spans="1:2">
      <c r="A210" s="8">
        <v>42675</v>
      </c>
      <c r="B210">
        <v>57.2</v>
      </c>
    </row>
    <row r="211" spans="1:2">
      <c r="A211" s="8">
        <v>42705</v>
      </c>
      <c r="B211">
        <v>57.2</v>
      </c>
    </row>
    <row r="212" spans="1:2">
      <c r="A212" s="8">
        <v>42736</v>
      </c>
      <c r="B212">
        <v>56.5</v>
      </c>
    </row>
    <row r="213" spans="1:2">
      <c r="A213" s="8">
        <v>42767</v>
      </c>
      <c r="B213">
        <v>57.6</v>
      </c>
    </row>
    <row r="214" spans="1:2">
      <c r="A214" s="8">
        <v>42795</v>
      </c>
      <c r="B214">
        <v>55.2</v>
      </c>
    </row>
    <row r="215" spans="1:2">
      <c r="A215" s="8">
        <v>42826</v>
      </c>
      <c r="B215">
        <v>57.5</v>
      </c>
    </row>
    <row r="216" spans="1:2">
      <c r="A216" s="8">
        <v>42856</v>
      </c>
      <c r="B216">
        <v>56.9</v>
      </c>
    </row>
    <row r="217" spans="1:2">
      <c r="A217" s="8">
        <v>42887</v>
      </c>
      <c r="B217">
        <v>57.4</v>
      </c>
    </row>
    <row r="218" spans="1:2">
      <c r="A218" s="8">
        <v>42917</v>
      </c>
      <c r="B218">
        <v>53.9</v>
      </c>
    </row>
    <row r="219" spans="1:2">
      <c r="A219" s="8">
        <v>42948</v>
      </c>
      <c r="B219">
        <v>55.3</v>
      </c>
    </row>
    <row r="220" spans="1:2">
      <c r="A220" s="8">
        <v>42979</v>
      </c>
      <c r="B220">
        <v>59.8</v>
      </c>
    </row>
    <row r="221" spans="1:2">
      <c r="A221" s="8">
        <v>43009</v>
      </c>
      <c r="B221">
        <v>60.1</v>
      </c>
    </row>
    <row r="222" spans="1:2">
      <c r="A222" s="8">
        <v>43040</v>
      </c>
      <c r="B222">
        <v>57.4</v>
      </c>
    </row>
    <row r="223" spans="1:2">
      <c r="A223" s="8">
        <v>43070</v>
      </c>
      <c r="B223">
        <v>55.9</v>
      </c>
    </row>
    <row r="224" spans="1:2">
      <c r="A224" s="8">
        <v>43101</v>
      </c>
      <c r="B224">
        <v>59.9</v>
      </c>
    </row>
    <row r="225" spans="1:2">
      <c r="A225" s="8">
        <v>43132</v>
      </c>
      <c r="B225">
        <v>59.5</v>
      </c>
    </row>
    <row r="226" spans="1:2">
      <c r="A226" s="8">
        <v>43160</v>
      </c>
      <c r="B226">
        <v>58.8</v>
      </c>
    </row>
    <row r="227" spans="1:2">
      <c r="A227" s="8">
        <v>43191</v>
      </c>
      <c r="B227">
        <v>56.8</v>
      </c>
    </row>
    <row r="228" spans="1:2">
      <c r="A228" s="8">
        <v>43221</v>
      </c>
      <c r="B228">
        <v>58.6</v>
      </c>
    </row>
    <row r="229" spans="1:2">
      <c r="A229" s="8">
        <v>43252</v>
      </c>
      <c r="B229">
        <v>59.1</v>
      </c>
    </row>
    <row r="230" spans="1:2">
      <c r="A230" s="8">
        <v>43282</v>
      </c>
      <c r="B230">
        <v>55.7</v>
      </c>
    </row>
    <row r="231" spans="1:2">
      <c r="A231" s="8">
        <v>43313</v>
      </c>
      <c r="B231">
        <v>58.5</v>
      </c>
    </row>
    <row r="232" spans="1:2">
      <c r="A232" s="8">
        <v>43344</v>
      </c>
      <c r="B232">
        <v>61.6</v>
      </c>
    </row>
    <row r="233" spans="1:2">
      <c r="A233" s="8">
        <v>43374</v>
      </c>
      <c r="B233">
        <v>60.3</v>
      </c>
    </row>
    <row r="234" spans="1:2">
      <c r="A234" s="8">
        <v>43405</v>
      </c>
      <c r="B234">
        <v>60.7</v>
      </c>
    </row>
    <row r="235" spans="1:2">
      <c r="A235" s="8">
        <v>43435</v>
      </c>
      <c r="B235">
        <v>57.6</v>
      </c>
    </row>
    <row r="236" spans="1:2">
      <c r="A236" s="8">
        <v>43466</v>
      </c>
      <c r="B236">
        <v>56.7</v>
      </c>
    </row>
    <row r="237" spans="1:2">
      <c r="A237" s="8">
        <v>43497</v>
      </c>
      <c r="B237">
        <v>59.7</v>
      </c>
    </row>
    <row r="238" spans="1:2">
      <c r="A238" s="8">
        <v>43525</v>
      </c>
      <c r="B238">
        <v>56.1</v>
      </c>
    </row>
    <row r="239" spans="1:2">
      <c r="A239" s="8">
        <v>43556</v>
      </c>
      <c r="B239">
        <v>55.5</v>
      </c>
    </row>
    <row r="240" spans="1:2">
      <c r="A240" s="8">
        <v>43586</v>
      </c>
      <c r="B240">
        <v>56.9</v>
      </c>
    </row>
    <row r="241" spans="1:2">
      <c r="A241" s="8">
        <v>43617</v>
      </c>
      <c r="B241">
        <v>55.1</v>
      </c>
    </row>
    <row r="242" spans="1:2">
      <c r="A242" s="8">
        <v>43647</v>
      </c>
      <c r="B242">
        <v>53.7</v>
      </c>
    </row>
    <row r="243" spans="1:2">
      <c r="A243" s="8">
        <v>43678</v>
      </c>
      <c r="B243">
        <v>56.4</v>
      </c>
    </row>
    <row r="244" spans="1:2">
      <c r="A244" s="8">
        <v>43709</v>
      </c>
      <c r="B244">
        <v>52.6</v>
      </c>
    </row>
    <row r="245" spans="1:2">
      <c r="A245" s="8">
        <v>43739</v>
      </c>
      <c r="B245">
        <v>54.7</v>
      </c>
    </row>
    <row r="246" spans="1:2">
      <c r="A246" s="8">
        <v>43770</v>
      </c>
      <c r="B246">
        <v>53.9</v>
      </c>
    </row>
    <row r="247" spans="1:2">
      <c r="A247" s="8">
        <v>43800</v>
      </c>
      <c r="B247">
        <v>55</v>
      </c>
    </row>
    <row r="248" spans="1:2">
      <c r="A248" s="8">
        <v>43831</v>
      </c>
      <c r="B248">
        <v>55.5</v>
      </c>
    </row>
    <row r="249" spans="1:2">
      <c r="A249" s="8">
        <v>43862</v>
      </c>
      <c r="B249">
        <v>57.3</v>
      </c>
    </row>
    <row r="250" spans="1:2">
      <c r="A250" s="8">
        <v>43891</v>
      </c>
      <c r="B250">
        <v>52.5</v>
      </c>
    </row>
    <row r="251" spans="1:2">
      <c r="A251" s="8">
        <v>43922</v>
      </c>
      <c r="B251">
        <v>41.8</v>
      </c>
    </row>
    <row r="252" spans="1:2">
      <c r="A252" s="8">
        <v>43952</v>
      </c>
      <c r="B252">
        <v>45.4</v>
      </c>
    </row>
    <row r="253" spans="1:2">
      <c r="A253" s="8">
        <v>43983</v>
      </c>
      <c r="B253">
        <v>57.1</v>
      </c>
    </row>
    <row r="254" spans="1:2">
      <c r="A254" s="8">
        <v>44013</v>
      </c>
      <c r="B254">
        <v>58.1</v>
      </c>
    </row>
    <row r="255" spans="1:2">
      <c r="A255" s="8">
        <v>44044</v>
      </c>
      <c r="B255">
        <v>56.9</v>
      </c>
    </row>
    <row r="256" spans="1:2">
      <c r="A256" s="8">
        <v>44075</v>
      </c>
      <c r="B256">
        <v>57.8</v>
      </c>
    </row>
    <row r="257" spans="1:2">
      <c r="A257" s="8">
        <v>44105</v>
      </c>
      <c r="B257">
        <v>56.6</v>
      </c>
    </row>
    <row r="258" spans="1:2">
      <c r="A258" s="8">
        <v>44136</v>
      </c>
      <c r="B258">
        <v>55.9</v>
      </c>
    </row>
    <row r="259" spans="1:2">
      <c r="A259" s="8">
        <v>44166</v>
      </c>
      <c r="B259">
        <v>57.2</v>
      </c>
    </row>
    <row r="260" spans="1:2">
      <c r="A260" s="8">
        <v>44197</v>
      </c>
      <c r="B260">
        <v>58.7</v>
      </c>
    </row>
    <row r="261" spans="1:2">
      <c r="A261" s="8">
        <v>44228</v>
      </c>
      <c r="B261">
        <v>55.3</v>
      </c>
    </row>
    <row r="262" spans="1:2">
      <c r="A262" s="8">
        <v>44256</v>
      </c>
      <c r="B262">
        <v>63.7</v>
      </c>
    </row>
    <row r="263" spans="1:2">
      <c r="A263" s="8">
        <v>44287</v>
      </c>
      <c r="B263">
        <v>62.7</v>
      </c>
    </row>
    <row r="264" spans="1:2">
      <c r="A264" s="8">
        <v>44317</v>
      </c>
      <c r="B264">
        <v>64</v>
      </c>
    </row>
    <row r="265" spans="1:2">
      <c r="A265" s="8">
        <v>44348</v>
      </c>
      <c r="B265">
        <v>60.1</v>
      </c>
    </row>
    <row r="266" spans="1:2">
      <c r="A266" s="8">
        <v>44378</v>
      </c>
      <c r="B266">
        <v>64.099999999999994</v>
      </c>
    </row>
    <row r="267" spans="1:2">
      <c r="A267" s="8">
        <v>44409</v>
      </c>
      <c r="B267">
        <v>61.7</v>
      </c>
    </row>
    <row r="268" spans="1:2">
      <c r="A268" s="8">
        <v>44440</v>
      </c>
      <c r="B268">
        <v>61.9</v>
      </c>
    </row>
    <row r="269" spans="1:2">
      <c r="A269" s="8">
        <v>44470</v>
      </c>
      <c r="B269">
        <v>66.7</v>
      </c>
    </row>
    <row r="270" spans="1:2">
      <c r="A270" s="8">
        <v>44501</v>
      </c>
      <c r="B270">
        <v>69.099999999999994</v>
      </c>
    </row>
    <row r="271" spans="1:2">
      <c r="A271" s="8">
        <v>44531</v>
      </c>
      <c r="B271">
        <v>62</v>
      </c>
    </row>
    <row r="272" spans="1:2">
      <c r="A272" s="8">
        <v>44562</v>
      </c>
      <c r="B272">
        <v>59.9</v>
      </c>
    </row>
    <row r="273" spans="1:2">
      <c r="A273" s="8">
        <v>44593</v>
      </c>
      <c r="B273">
        <v>56.5</v>
      </c>
    </row>
    <row r="274" spans="1:2">
      <c r="A274" s="8">
        <v>44621</v>
      </c>
      <c r="B274">
        <v>58.3</v>
      </c>
    </row>
    <row r="275" spans="1:2">
      <c r="A275" s="8">
        <v>44652</v>
      </c>
      <c r="B275">
        <v>57.1</v>
      </c>
    </row>
    <row r="276" spans="1:2">
      <c r="A276" s="8">
        <v>44682</v>
      </c>
      <c r="B276">
        <v>55.9</v>
      </c>
    </row>
    <row r="277" spans="1:2">
      <c r="A277" s="8">
        <v>44713</v>
      </c>
      <c r="B277">
        <v>55.3</v>
      </c>
    </row>
    <row r="278" spans="1:2">
      <c r="A278" s="8">
        <v>44743</v>
      </c>
      <c r="B278">
        <v>56.7</v>
      </c>
    </row>
    <row r="279" spans="1:2">
      <c r="A279" s="8">
        <v>44774</v>
      </c>
      <c r="B279">
        <v>56.9</v>
      </c>
    </row>
    <row r="280" spans="1:2">
      <c r="A280" s="8">
        <v>44805</v>
      </c>
      <c r="B280">
        <v>56.7</v>
      </c>
    </row>
    <row r="281" spans="1:2">
      <c r="A281" s="8">
        <v>44835</v>
      </c>
      <c r="B281">
        <v>54.4</v>
      </c>
    </row>
    <row r="282" spans="1:2">
      <c r="A282" s="8">
        <v>44866</v>
      </c>
      <c r="B282">
        <v>56.5</v>
      </c>
    </row>
    <row r="283" spans="1:2">
      <c r="A283" s="8">
        <v>44896</v>
      </c>
      <c r="B283">
        <v>49.6</v>
      </c>
    </row>
    <row r="284" spans="1:2">
      <c r="A284" s="8">
        <v>44927</v>
      </c>
      <c r="B284">
        <v>55.2</v>
      </c>
    </row>
    <row r="285" spans="1:2">
      <c r="A285" s="8">
        <v>44958</v>
      </c>
      <c r="B285">
        <v>55.1</v>
      </c>
    </row>
    <row r="286" spans="1:2">
      <c r="A286" s="8">
        <v>44986</v>
      </c>
      <c r="B286">
        <v>51.2</v>
      </c>
    </row>
    <row r="287" spans="1:2">
      <c r="A287" s="8">
        <v>45017</v>
      </c>
      <c r="B287">
        <v>51.9</v>
      </c>
    </row>
    <row r="288" spans="1:2">
      <c r="A288" s="8">
        <v>45047</v>
      </c>
      <c r="B288">
        <v>50.3</v>
      </c>
    </row>
    <row r="289" spans="1:2">
      <c r="A289" s="8">
        <v>45078</v>
      </c>
      <c r="B289">
        <v>53.9</v>
      </c>
    </row>
    <row r="290" spans="1:2">
      <c r="A290" s="8">
        <v>45108</v>
      </c>
      <c r="B290">
        <v>52.7</v>
      </c>
    </row>
    <row r="291" spans="1:2">
      <c r="A291" s="8">
        <v>45139</v>
      </c>
      <c r="B291">
        <v>54.5</v>
      </c>
    </row>
    <row r="292" spans="1:2">
      <c r="A292" s="8">
        <v>45170</v>
      </c>
      <c r="B292">
        <v>53.6</v>
      </c>
    </row>
    <row r="293" spans="1:2">
      <c r="A293" s="8">
        <v>45200</v>
      </c>
      <c r="B293">
        <v>51.8</v>
      </c>
    </row>
    <row r="294" spans="1:2">
      <c r="A294" s="8">
        <v>45231</v>
      </c>
      <c r="B294">
        <v>52.7</v>
      </c>
    </row>
    <row r="295" spans="1:2">
      <c r="A295" s="8">
        <v>45261</v>
      </c>
      <c r="B295">
        <v>50.6</v>
      </c>
    </row>
    <row r="296" spans="1:2">
      <c r="A296" s="8">
        <v>45292</v>
      </c>
      <c r="B296">
        <v>53.4</v>
      </c>
    </row>
    <row r="297" spans="1:2">
      <c r="A297" s="8">
        <v>45323</v>
      </c>
      <c r="B297">
        <v>52.6</v>
      </c>
    </row>
    <row r="298" spans="1:2">
      <c r="A298" s="8">
        <v>45352</v>
      </c>
      <c r="B298">
        <v>51.4</v>
      </c>
    </row>
    <row r="299" spans="1:2">
      <c r="A299" s="8">
        <v>45383</v>
      </c>
      <c r="B299" s="47">
        <v>49.4</v>
      </c>
    </row>
    <row r="300" spans="1:2">
      <c r="A300" s="8">
        <v>45413</v>
      </c>
      <c r="B300" s="47">
        <v>53.8</v>
      </c>
    </row>
    <row r="301" spans="1:2">
      <c r="A301" s="8">
        <v>45444</v>
      </c>
      <c r="B301" s="47">
        <v>48.8</v>
      </c>
    </row>
    <row r="302" spans="1:2">
      <c r="A302" s="8">
        <v>45474</v>
      </c>
      <c r="B302">
        <v>51.4</v>
      </c>
    </row>
    <row r="303" spans="1:2">
      <c r="A303" s="8">
        <v>45505</v>
      </c>
      <c r="B303">
        <v>51.5</v>
      </c>
    </row>
    <row r="304" spans="1:2">
      <c r="A304" s="8">
        <v>45536</v>
      </c>
      <c r="B304">
        <v>54.9</v>
      </c>
    </row>
    <row r="305" spans="1:2">
      <c r="A305" s="8">
        <v>45566</v>
      </c>
      <c r="B305">
        <v>56</v>
      </c>
    </row>
    <row r="306" spans="1:2">
      <c r="A306" s="8">
        <v>45597</v>
      </c>
      <c r="B306">
        <v>52.1</v>
      </c>
    </row>
    <row r="307" spans="1:2">
      <c r="A307" s="8">
        <v>45627</v>
      </c>
      <c r="B307">
        <v>54.1</v>
      </c>
    </row>
    <row r="308" spans="1:2">
      <c r="A308" s="8">
        <v>45658</v>
      </c>
      <c r="B308">
        <v>52.8</v>
      </c>
    </row>
    <row r="309" spans="1:2">
      <c r="A309" s="8">
        <v>45689</v>
      </c>
      <c r="B309">
        <v>53.5</v>
      </c>
    </row>
    <row r="310" spans="1:2">
      <c r="A310" s="8">
        <v>45717</v>
      </c>
      <c r="B310">
        <v>50.8</v>
      </c>
    </row>
    <row r="311" spans="1:2">
      <c r="A311" s="8">
        <v>45748</v>
      </c>
      <c r="B311">
        <v>51.6</v>
      </c>
    </row>
    <row r="312" spans="1:2">
      <c r="A312" s="8">
        <v>45778</v>
      </c>
      <c r="B312" s="47">
        <v>49.9</v>
      </c>
    </row>
    <row r="313" spans="1:2">
      <c r="A313" s="8">
        <v>45809</v>
      </c>
      <c r="B313">
        <v>50.8</v>
      </c>
    </row>
  </sheetData>
  <sortState xmlns:xlrd2="http://schemas.microsoft.com/office/spreadsheetml/2017/richdata2" ref="A2:B313">
    <sortCondition ref="A2:A3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9DFA-988D-4BFA-A964-3ED062CC56E2}">
  <dimension ref="A1:Y322"/>
  <sheetViews>
    <sheetView tabSelected="1" workbookViewId="0">
      <pane ySplit="2" topLeftCell="A291" activePane="bottomLeft" state="frozen"/>
      <selection pane="bottomLeft" activeCell="H302" sqref="H302"/>
    </sheetView>
  </sheetViews>
  <sheetFormatPr defaultRowHeight="14.4"/>
  <cols>
    <col min="2" max="2" width="12.109375" bestFit="1" customWidth="1"/>
    <col min="3" max="3" width="19.109375" bestFit="1" customWidth="1"/>
    <col min="4" max="4" width="2.88671875" customWidth="1"/>
    <col min="5" max="5" width="7.6640625" bestFit="1" customWidth="1"/>
    <col min="6" max="6" width="16.33203125" bestFit="1" customWidth="1"/>
    <col min="7" max="7" width="10.88671875" customWidth="1"/>
    <col min="8" max="8" width="13.5546875" customWidth="1"/>
    <col min="9" max="9" width="16.88671875" customWidth="1"/>
    <col min="10" max="10" width="42.109375" bestFit="1" customWidth="1"/>
    <col min="11" max="11" width="9.21875" bestFit="1" customWidth="1"/>
    <col min="12" max="12" width="11.6640625" bestFit="1" customWidth="1"/>
    <col min="13" max="16" width="7.88671875" bestFit="1" customWidth="1"/>
    <col min="17" max="17" width="12.21875" bestFit="1" customWidth="1"/>
    <col min="18" max="20" width="10.88671875" bestFit="1" customWidth="1"/>
    <col min="21" max="21" width="14.109375" bestFit="1" customWidth="1"/>
    <col min="22" max="22" width="8.21875" bestFit="1" customWidth="1"/>
    <col min="23" max="23" width="12.88671875" bestFit="1" customWidth="1"/>
    <col min="24" max="24" width="9.77734375" bestFit="1" customWidth="1"/>
    <col min="25" max="25" width="14.5546875" bestFit="1" customWidth="1"/>
  </cols>
  <sheetData>
    <row r="1" spans="1:25">
      <c r="K1" s="23" t="s">
        <v>29</v>
      </c>
      <c r="L1" s="23" t="s">
        <v>30</v>
      </c>
      <c r="M1" s="23" t="s">
        <v>42</v>
      </c>
      <c r="N1" s="23" t="s">
        <v>41</v>
      </c>
      <c r="O1" s="23" t="s">
        <v>40</v>
      </c>
      <c r="P1" s="23" t="s">
        <v>39</v>
      </c>
      <c r="Q1" s="23" t="s">
        <v>38</v>
      </c>
      <c r="R1" s="23" t="s">
        <v>37</v>
      </c>
      <c r="S1" s="23" t="s">
        <v>37</v>
      </c>
      <c r="T1" s="23" t="s">
        <v>36</v>
      </c>
      <c r="U1" s="23" t="s">
        <v>35</v>
      </c>
      <c r="V1" s="23" t="s">
        <v>34</v>
      </c>
      <c r="W1" s="23" t="s">
        <v>33</v>
      </c>
      <c r="X1" s="23" t="s">
        <v>31</v>
      </c>
      <c r="Y1" s="23" t="s">
        <v>32</v>
      </c>
    </row>
    <row r="2" spans="1:25">
      <c r="A2" s="5" t="s">
        <v>8</v>
      </c>
      <c r="B2" s="5" t="s">
        <v>9</v>
      </c>
      <c r="C2" s="5" t="s">
        <v>10</v>
      </c>
      <c r="D2" s="5"/>
      <c r="E2" s="5"/>
      <c r="F2" s="5" t="s">
        <v>28</v>
      </c>
      <c r="G2" s="5"/>
      <c r="H2" s="5" t="s">
        <v>11</v>
      </c>
      <c r="I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</row>
    <row r="3" spans="1:25">
      <c r="A3" s="8">
        <v>36526</v>
      </c>
      <c r="B3">
        <v>56.6</v>
      </c>
      <c r="C3" s="11">
        <v>101.2235</v>
      </c>
      <c r="E3" s="8">
        <f t="shared" ref="E3:E66" si="0">A3</f>
        <v>36526</v>
      </c>
      <c r="F3" s="4">
        <f>VLOOKUP(E3,'Real GDP QoQ Ann'!A:C,3,FALSE)</f>
        <v>1.4511736349055226E-2</v>
      </c>
      <c r="G3" s="8">
        <f>E3</f>
        <v>36526</v>
      </c>
      <c r="H3" s="4">
        <v>2.1891369506148672E-2</v>
      </c>
      <c r="I3" s="4">
        <v>1.538671768242672E-2</v>
      </c>
    </row>
    <row r="4" spans="1:25">
      <c r="A4" s="8">
        <v>36557</v>
      </c>
      <c r="B4">
        <v>56.2</v>
      </c>
      <c r="C4" s="11">
        <v>101.1658</v>
      </c>
      <c r="E4" s="8">
        <f t="shared" si="0"/>
        <v>36557</v>
      </c>
      <c r="F4" s="4">
        <f>IF(ISERROR(VLOOKUP(E4,'Real GDP QoQ Ann'!A:C,3,FALSE)),F3,VLOOKUP(E4,'Real GDP QoQ Ann'!A:C,3,FALSE))</f>
        <v>1.4511736349055226E-2</v>
      </c>
      <c r="G4" s="8">
        <f t="shared" ref="G4:G67" si="1">E4</f>
        <v>36557</v>
      </c>
      <c r="H4" s="4">
        <v>2.5687379130580945E-2</v>
      </c>
      <c r="I4" s="4">
        <v>1.7223703096165721E-2</v>
      </c>
    </row>
    <row r="5" spans="1:25">
      <c r="A5" s="8">
        <v>36586</v>
      </c>
      <c r="B5">
        <v>57.4</v>
      </c>
      <c r="C5" s="11">
        <v>101.0802</v>
      </c>
      <c r="E5" s="8">
        <f t="shared" si="0"/>
        <v>36586</v>
      </c>
      <c r="F5" s="4">
        <f>IF(ISERROR(VLOOKUP(E5,'Real GDP QoQ Ann'!A:C,3,FALSE)),F4,VLOOKUP(E5,'Real GDP QoQ Ann'!A:C,3,FALSE))</f>
        <v>1.4511736349055226E-2</v>
      </c>
      <c r="G5" s="8">
        <f t="shared" si="1"/>
        <v>36586</v>
      </c>
      <c r="H5" s="4">
        <v>2.930879964151667E-2</v>
      </c>
      <c r="I5" s="4">
        <v>1.9008704920945085E-2</v>
      </c>
    </row>
    <row r="6" spans="1:25">
      <c r="A6" s="8">
        <v>36617</v>
      </c>
      <c r="B6">
        <v>58</v>
      </c>
      <c r="C6" s="11">
        <v>100.9746</v>
      </c>
      <c r="E6" s="8">
        <f t="shared" si="0"/>
        <v>36617</v>
      </c>
      <c r="F6" s="4">
        <f>IF(ISERROR(VLOOKUP(E6,'Real GDP QoQ Ann'!A:C,3,FALSE)),F5,VLOOKUP(E6,'Real GDP QoQ Ann'!A:C,3,FALSE))</f>
        <v>7.2851512525410556E-2</v>
      </c>
      <c r="G6" s="8">
        <f t="shared" si="1"/>
        <v>36617</v>
      </c>
      <c r="H6" s="4">
        <v>2.3509901473026895E-2</v>
      </c>
      <c r="I6" s="4">
        <v>1.70653581408029E-2</v>
      </c>
    </row>
    <row r="7" spans="1:25">
      <c r="A7" s="8">
        <v>36647</v>
      </c>
      <c r="B7">
        <v>57.7</v>
      </c>
      <c r="C7" s="11">
        <v>100.8442</v>
      </c>
      <c r="E7" s="8">
        <f t="shared" si="0"/>
        <v>36647</v>
      </c>
      <c r="F7" s="4">
        <f>IF(ISERROR(VLOOKUP(E7,'Real GDP QoQ Ann'!A:C,3,FALSE)),F6,VLOOKUP(E7,'Real GDP QoQ Ann'!A:C,3,FALSE))</f>
        <v>7.2851512525410556E-2</v>
      </c>
      <c r="G7" s="8">
        <f t="shared" si="1"/>
        <v>36647</v>
      </c>
      <c r="H7" s="4">
        <v>2.3689488050804952E-2</v>
      </c>
      <c r="I7" s="4">
        <v>1.7185265881391798E-2</v>
      </c>
    </row>
    <row r="8" spans="1:25">
      <c r="A8" s="8">
        <v>36678</v>
      </c>
      <c r="B8">
        <v>56.9</v>
      </c>
      <c r="C8" s="11">
        <v>100.697</v>
      </c>
      <c r="E8" s="8">
        <f t="shared" si="0"/>
        <v>36678</v>
      </c>
      <c r="F8" s="4">
        <f>IF(ISERROR(VLOOKUP(E8,'Real GDP QoQ Ann'!A:C,3,FALSE)),F7,VLOOKUP(E8,'Real GDP QoQ Ann'!A:C,3,FALSE))</f>
        <v>7.2851512525410556E-2</v>
      </c>
      <c r="G8" s="8">
        <f t="shared" si="1"/>
        <v>36678</v>
      </c>
      <c r="H8" s="4">
        <v>2.6842647509258688E-2</v>
      </c>
      <c r="I8" s="4">
        <v>1.7421128562484789E-2</v>
      </c>
    </row>
    <row r="9" spans="1:25">
      <c r="A9" s="8">
        <v>36708</v>
      </c>
      <c r="B9">
        <v>55.3</v>
      </c>
      <c r="C9" s="11">
        <v>100.53360000000001</v>
      </c>
      <c r="D9" s="4"/>
      <c r="E9" s="8">
        <f t="shared" si="0"/>
        <v>36708</v>
      </c>
      <c r="F9" s="4">
        <f>IF(ISERROR(VLOOKUP(E9,'Real GDP QoQ Ann'!A:C,3,FALSE)),F8,VLOOKUP(E9,'Real GDP QoQ Ann'!A:C,3,FALSE))</f>
        <v>4.0773034542436193E-3</v>
      </c>
      <c r="G9" s="8">
        <f t="shared" si="1"/>
        <v>36708</v>
      </c>
      <c r="H9" s="4">
        <v>2.6688143077328919E-2</v>
      </c>
      <c r="I9" s="4">
        <v>1.7919734804227927E-2</v>
      </c>
    </row>
    <row r="10" spans="1:25">
      <c r="A10" s="8">
        <v>36739</v>
      </c>
      <c r="B10">
        <v>57.6</v>
      </c>
      <c r="C10" s="11">
        <v>100.3411</v>
      </c>
      <c r="D10" s="4"/>
      <c r="E10" s="8">
        <f t="shared" si="0"/>
        <v>36739</v>
      </c>
      <c r="F10" s="4">
        <f>IF(ISERROR(VLOOKUP(E10,'Real GDP QoQ Ann'!A:C,3,FALSE)),F9,VLOOKUP(E10,'Real GDP QoQ Ann'!A:C,3,FALSE))</f>
        <v>4.0773034542436193E-3</v>
      </c>
      <c r="G10" s="8">
        <f t="shared" si="1"/>
        <v>36739</v>
      </c>
      <c r="H10" s="4">
        <v>2.4754670954149738E-2</v>
      </c>
      <c r="I10" s="4">
        <v>1.8725727166562622E-2</v>
      </c>
    </row>
    <row r="11" spans="1:25">
      <c r="A11" s="8">
        <v>36770</v>
      </c>
      <c r="B11">
        <v>56.7</v>
      </c>
      <c r="C11" s="11">
        <v>100.1168</v>
      </c>
      <c r="D11" s="4"/>
      <c r="E11" s="8">
        <f t="shared" si="0"/>
        <v>36770</v>
      </c>
      <c r="F11" s="4">
        <f>IF(ISERROR(VLOOKUP(E11,'Real GDP QoQ Ann'!A:C,3,FALSE)),F10,VLOOKUP(E11,'Real GDP QoQ Ann'!A:C,3,FALSE))</f>
        <v>4.0773034542436193E-3</v>
      </c>
      <c r="G11" s="8">
        <f t="shared" si="1"/>
        <v>36770</v>
      </c>
      <c r="H11" s="4">
        <v>2.5480961785462775E-2</v>
      </c>
      <c r="I11" s="4">
        <v>1.8500209921854971E-2</v>
      </c>
    </row>
    <row r="12" spans="1:25">
      <c r="A12" s="8">
        <v>36800</v>
      </c>
      <c r="B12">
        <v>56.7</v>
      </c>
      <c r="C12" s="11">
        <v>99.845749999999995</v>
      </c>
      <c r="D12" s="4"/>
      <c r="E12" s="8">
        <f t="shared" si="0"/>
        <v>36800</v>
      </c>
      <c r="F12" s="4">
        <f>IF(ISERROR(VLOOKUP(E12,'Real GDP QoQ Ann'!A:C,3,FALSE)),F11,VLOOKUP(E12,'Real GDP QoQ Ann'!A:C,3,FALSE))</f>
        <v>2.3881551711266269E-2</v>
      </c>
      <c r="G12" s="8">
        <f t="shared" si="1"/>
        <v>36800</v>
      </c>
      <c r="H12" s="4">
        <v>2.5148561265149194E-2</v>
      </c>
      <c r="I12" s="4">
        <v>1.8184768059705814E-2</v>
      </c>
    </row>
    <row r="13" spans="1:25">
      <c r="A13" s="8">
        <v>36831</v>
      </c>
      <c r="B13">
        <v>56.2</v>
      </c>
      <c r="C13" s="11">
        <v>99.537030000000001</v>
      </c>
      <c r="D13" s="4"/>
      <c r="E13" s="8">
        <f t="shared" si="0"/>
        <v>36831</v>
      </c>
      <c r="F13" s="4">
        <f>IF(ISERROR(VLOOKUP(E13,'Real GDP QoQ Ann'!A:C,3,FALSE)),F12,VLOOKUP(E13,'Real GDP QoQ Ann'!A:C,3,FALSE))</f>
        <v>2.3881551711266269E-2</v>
      </c>
      <c r="G13" s="8">
        <f t="shared" si="1"/>
        <v>36831</v>
      </c>
      <c r="H13" s="4">
        <v>2.5663277956855968E-2</v>
      </c>
      <c r="I13" s="4">
        <v>1.9004781586838382E-2</v>
      </c>
    </row>
    <row r="14" spans="1:25">
      <c r="A14" s="8">
        <v>36861</v>
      </c>
      <c r="B14">
        <v>54</v>
      </c>
      <c r="C14" s="11">
        <v>99.204279999999997</v>
      </c>
      <c r="D14" s="4"/>
      <c r="E14" s="8">
        <f t="shared" si="0"/>
        <v>36861</v>
      </c>
      <c r="F14" s="4">
        <f>IF(ISERROR(VLOOKUP(E14,'Real GDP QoQ Ann'!A:C,3,FALSE)),F13,VLOOKUP(E14,'Real GDP QoQ Ann'!A:C,3,FALSE))</f>
        <v>2.3881551711266269E-2</v>
      </c>
      <c r="G14" s="8">
        <f t="shared" si="1"/>
        <v>36861</v>
      </c>
      <c r="H14" s="4">
        <v>2.4847793521432404E-2</v>
      </c>
      <c r="I14" s="4">
        <v>1.8710878480466153E-2</v>
      </c>
    </row>
    <row r="15" spans="1:25">
      <c r="A15" s="8">
        <v>36892</v>
      </c>
      <c r="B15">
        <v>51.6</v>
      </c>
      <c r="C15" s="11">
        <v>98.900279999999995</v>
      </c>
      <c r="D15" s="4"/>
      <c r="E15" s="8">
        <f t="shared" si="0"/>
        <v>36892</v>
      </c>
      <c r="F15" s="4">
        <f>IF(ISERROR(VLOOKUP(E15,'Real GDP QoQ Ann'!A:C,3,FALSE)),F14,VLOOKUP(E15,'Real GDP QoQ Ann'!A:C,3,FALSE))</f>
        <v>-1.3111952305606689E-2</v>
      </c>
      <c r="G15" s="8">
        <f t="shared" si="1"/>
        <v>36892</v>
      </c>
      <c r="H15" s="4">
        <v>2.7014432367977514E-2</v>
      </c>
      <c r="I15" s="4">
        <v>2.0052216510106913E-2</v>
      </c>
    </row>
    <row r="16" spans="1:25">
      <c r="A16" s="8">
        <v>36923</v>
      </c>
      <c r="B16">
        <v>51.3</v>
      </c>
      <c r="C16" s="11">
        <v>98.666870000000003</v>
      </c>
      <c r="D16" s="4"/>
      <c r="E16" s="8">
        <f t="shared" si="0"/>
        <v>36923</v>
      </c>
      <c r="F16" s="4">
        <f>IF(ISERROR(VLOOKUP(E16,'Real GDP QoQ Ann'!A:C,3,FALSE)),F15,VLOOKUP(E16,'Real GDP QoQ Ann'!A:C,3,FALSE))</f>
        <v>-1.3111952305606689E-2</v>
      </c>
      <c r="G16" s="8">
        <f t="shared" si="1"/>
        <v>36923</v>
      </c>
      <c r="H16" s="4">
        <v>2.5371971963765949E-2</v>
      </c>
      <c r="I16" s="4">
        <v>2.0358798629308561E-2</v>
      </c>
    </row>
    <row r="17" spans="1:9">
      <c r="A17" s="8">
        <v>36951</v>
      </c>
      <c r="B17">
        <v>50.7</v>
      </c>
      <c r="C17" s="11">
        <v>98.51558</v>
      </c>
      <c r="D17" s="4"/>
      <c r="E17" s="8">
        <f t="shared" si="0"/>
        <v>36951</v>
      </c>
      <c r="F17" s="4">
        <f>IF(ISERROR(VLOOKUP(E17,'Real GDP QoQ Ann'!A:C,3,FALSE)),F16,VLOOKUP(E17,'Real GDP QoQ Ann'!A:C,3,FALSE))</f>
        <v>-1.3111952305606689E-2</v>
      </c>
      <c r="G17" s="8">
        <f t="shared" si="1"/>
        <v>36951</v>
      </c>
      <c r="H17" s="4">
        <v>2.1087000884293827E-2</v>
      </c>
      <c r="I17" s="4">
        <v>1.932464327861827E-2</v>
      </c>
    </row>
    <row r="18" spans="1:9">
      <c r="A18" s="8">
        <v>36982</v>
      </c>
      <c r="B18" s="47">
        <v>48.3</v>
      </c>
      <c r="C18" s="11">
        <v>98.438990000000004</v>
      </c>
      <c r="D18" s="4"/>
      <c r="E18" s="8">
        <f t="shared" si="0"/>
        <v>36982</v>
      </c>
      <c r="F18" s="19">
        <f>IF(ISERROR(VLOOKUP(E18,'Real GDP QoQ Ann'!A:C,3,FALSE)),F17,VLOOKUP(E18,'Real GDP QoQ Ann'!A:C,3,FALSE))</f>
        <v>2.4980117209753239E-2</v>
      </c>
      <c r="G18" s="8">
        <f t="shared" si="1"/>
        <v>36982</v>
      </c>
      <c r="H18" s="4">
        <v>2.3732367518108921E-2</v>
      </c>
      <c r="I18" s="4">
        <v>2.0276880603615766E-2</v>
      </c>
    </row>
    <row r="19" spans="1:9">
      <c r="A19" s="8">
        <v>37012</v>
      </c>
      <c r="B19" s="47">
        <v>49</v>
      </c>
      <c r="C19" s="11">
        <v>98.414590000000004</v>
      </c>
      <c r="D19" s="4"/>
      <c r="E19" s="8">
        <f t="shared" si="0"/>
        <v>37012</v>
      </c>
      <c r="F19" s="19">
        <f>IF(ISERROR(VLOOKUP(E19,'Real GDP QoQ Ann'!A:C,3,FALSE)),F18,VLOOKUP(E19,'Real GDP QoQ Ann'!A:C,3,FALSE))</f>
        <v>2.4980117209753239E-2</v>
      </c>
      <c r="G19" s="8">
        <f t="shared" si="1"/>
        <v>37012</v>
      </c>
      <c r="H19" s="4">
        <v>2.5576491395143286E-2</v>
      </c>
      <c r="I19" s="4">
        <v>1.9425144249434201E-2</v>
      </c>
    </row>
    <row r="20" spans="1:9">
      <c r="A20" s="8">
        <v>37043</v>
      </c>
      <c r="B20" s="47">
        <v>50.1</v>
      </c>
      <c r="C20" s="11">
        <v>98.393219999999999</v>
      </c>
      <c r="D20" s="4"/>
      <c r="E20" s="8">
        <f t="shared" si="0"/>
        <v>37043</v>
      </c>
      <c r="F20" s="19">
        <f>IF(ISERROR(VLOOKUP(E20,'Real GDP QoQ Ann'!A:C,3,FALSE)),F19,VLOOKUP(E20,'Real GDP QoQ Ann'!A:C,3,FALSE))</f>
        <v>2.4980117209753239E-2</v>
      </c>
      <c r="G20" s="8">
        <f t="shared" si="1"/>
        <v>37043</v>
      </c>
      <c r="H20" s="4">
        <v>2.3917346855763633E-2</v>
      </c>
      <c r="I20" s="4">
        <v>2.0921957353452481E-2</v>
      </c>
    </row>
    <row r="21" spans="1:9">
      <c r="A21" s="8">
        <v>37073</v>
      </c>
      <c r="B21" s="47">
        <v>48.1</v>
      </c>
      <c r="C21" s="11">
        <v>98.352779999999996</v>
      </c>
      <c r="D21" s="4"/>
      <c r="E21" s="8">
        <f t="shared" si="0"/>
        <v>37073</v>
      </c>
      <c r="F21" s="18">
        <f>IF(ISERROR(VLOOKUP(E21,'Real GDP QoQ Ann'!A:C,3,FALSE)),F20,VLOOKUP(E21,'Real GDP QoQ Ann'!A:C,3,FALSE))</f>
        <v>-1.6025567812762986E-2</v>
      </c>
      <c r="G21" s="8">
        <f t="shared" si="1"/>
        <v>37073</v>
      </c>
      <c r="H21" s="4">
        <v>2.1017325092305805E-2</v>
      </c>
      <c r="I21" s="4">
        <v>2.1221221221221276E-2</v>
      </c>
    </row>
    <row r="22" spans="1:9">
      <c r="A22" s="8">
        <v>37104</v>
      </c>
      <c r="B22" s="47">
        <v>46.9</v>
      </c>
      <c r="C22" s="11">
        <v>98.29589</v>
      </c>
      <c r="D22" s="4"/>
      <c r="E22" s="8">
        <f t="shared" si="0"/>
        <v>37104</v>
      </c>
      <c r="F22" s="18">
        <f>IF(ISERROR(VLOOKUP(E22,'Real GDP QoQ Ann'!A:C,3,FALSE)),F21,VLOOKUP(E22,'Real GDP QoQ Ann'!A:C,3,FALSE))</f>
        <v>-1.6025567812762986E-2</v>
      </c>
      <c r="G22" s="8">
        <f t="shared" si="1"/>
        <v>37104</v>
      </c>
      <c r="H22" s="4">
        <v>2.0964644142072553E-2</v>
      </c>
      <c r="I22" s="4">
        <v>2.0420948801002314E-2</v>
      </c>
    </row>
    <row r="23" spans="1:9">
      <c r="A23" s="8">
        <v>37135</v>
      </c>
      <c r="B23" s="47">
        <v>49.5</v>
      </c>
      <c r="C23" s="11">
        <v>98.25891</v>
      </c>
      <c r="D23" s="4"/>
      <c r="E23" s="8">
        <f t="shared" si="0"/>
        <v>37135</v>
      </c>
      <c r="F23" s="18">
        <f>IF(ISERROR(VLOOKUP(E23,'Real GDP QoQ Ann'!A:C,3,FALSE)),F22,VLOOKUP(E23,'Real GDP QoQ Ann'!A:C,3,FALSE))</f>
        <v>-1.6025567812762986E-2</v>
      </c>
      <c r="G23" s="8">
        <f t="shared" si="1"/>
        <v>37135</v>
      </c>
      <c r="H23" s="4">
        <v>1.3130959435436296E-2</v>
      </c>
      <c r="I23" s="4">
        <v>1.2167067803146026E-2</v>
      </c>
    </row>
    <row r="24" spans="1:9">
      <c r="A24" s="8">
        <v>37165</v>
      </c>
      <c r="B24" s="47">
        <v>44.8</v>
      </c>
      <c r="C24" s="11">
        <v>98.304389999999998</v>
      </c>
      <c r="D24" s="4"/>
      <c r="E24" s="8">
        <f t="shared" si="0"/>
        <v>37165</v>
      </c>
      <c r="F24" s="19">
        <f>IF(ISERROR(VLOOKUP(E24,'Real GDP QoQ Ann'!A:C,3,FALSE)),F23,VLOOKUP(E24,'Real GDP QoQ Ann'!A:C,3,FALSE))</f>
        <v>1.0991017914363077E-2</v>
      </c>
      <c r="G24" s="8">
        <f t="shared" si="1"/>
        <v>37165</v>
      </c>
      <c r="H24" s="4">
        <v>1.5318816994607021E-2</v>
      </c>
      <c r="I24" s="4">
        <v>1.7873267116375269E-2</v>
      </c>
    </row>
    <row r="25" spans="1:9">
      <c r="A25" s="8">
        <v>37196</v>
      </c>
      <c r="B25" s="47">
        <v>48.2</v>
      </c>
      <c r="C25" s="11">
        <v>98.455560000000006</v>
      </c>
      <c r="D25" s="4"/>
      <c r="E25" s="8">
        <f t="shared" si="0"/>
        <v>37196</v>
      </c>
      <c r="F25" s="19">
        <f>IF(ISERROR(VLOOKUP(E25,'Real GDP QoQ Ann'!A:C,3,FALSE)),F24,VLOOKUP(E25,'Real GDP QoQ Ann'!A:C,3,FALSE))</f>
        <v>1.0991017914363077E-2</v>
      </c>
      <c r="G25" s="8">
        <f t="shared" si="1"/>
        <v>37196</v>
      </c>
      <c r="H25" s="4">
        <v>1.3215681534308521E-2</v>
      </c>
      <c r="I25" s="4">
        <v>1.8146631142217151E-2</v>
      </c>
    </row>
    <row r="26" spans="1:9">
      <c r="A26" s="8">
        <v>37226</v>
      </c>
      <c r="B26" s="47">
        <v>49.7</v>
      </c>
      <c r="C26" s="11">
        <v>98.693489999999997</v>
      </c>
      <c r="D26" s="4"/>
      <c r="E26" s="8">
        <f t="shared" si="0"/>
        <v>37226</v>
      </c>
      <c r="F26" s="19">
        <f>IF(ISERROR(VLOOKUP(E26,'Real GDP QoQ Ann'!A:C,3,FALSE)),F25,VLOOKUP(E26,'Real GDP QoQ Ann'!A:C,3,FALSE))</f>
        <v>1.0991017914363077E-2</v>
      </c>
      <c r="G26" s="8">
        <f t="shared" si="1"/>
        <v>37226</v>
      </c>
      <c r="H26" s="4">
        <v>1.0620750693969505E-2</v>
      </c>
      <c r="I26" s="4">
        <v>1.738727405151308E-2</v>
      </c>
    </row>
    <row r="27" spans="1:9">
      <c r="A27" s="8">
        <v>37257</v>
      </c>
      <c r="B27" s="47">
        <v>48.9</v>
      </c>
      <c r="C27" s="11">
        <v>98.969200000000001</v>
      </c>
      <c r="D27" s="4"/>
      <c r="E27" s="8">
        <f t="shared" si="0"/>
        <v>37257</v>
      </c>
      <c r="F27" s="19">
        <f>IF(ISERROR(VLOOKUP(E27,'Real GDP QoQ Ann'!A:C,3,FALSE)),F26,VLOOKUP(E27,'Real GDP QoQ Ann'!A:C,3,FALSE))</f>
        <v>3.3454346257296486E-2</v>
      </c>
      <c r="G27" s="8">
        <f t="shared" si="1"/>
        <v>37257</v>
      </c>
      <c r="H27" s="4">
        <v>6.6593711631879327E-3</v>
      </c>
      <c r="I27" s="4">
        <v>1.4182806480552923E-2</v>
      </c>
    </row>
    <row r="28" spans="1:9">
      <c r="A28" s="8">
        <v>37288</v>
      </c>
      <c r="B28">
        <v>52.7</v>
      </c>
      <c r="C28" s="11">
        <v>99.230760000000004</v>
      </c>
      <c r="D28" s="4"/>
      <c r="E28" s="8">
        <f t="shared" si="0"/>
        <v>37288</v>
      </c>
      <c r="F28" s="4">
        <f>IF(ISERROR(VLOOKUP(E28,'Real GDP QoQ Ann'!A:C,3,FALSE)),F27,VLOOKUP(E28,'Real GDP QoQ Ann'!A:C,3,FALSE))</f>
        <v>3.3454346257296486E-2</v>
      </c>
      <c r="G28" s="8">
        <f t="shared" si="1"/>
        <v>37288</v>
      </c>
      <c r="H28" s="4">
        <v>6.7956507834985302E-3</v>
      </c>
      <c r="I28" s="4">
        <v>1.4328987225075585E-2</v>
      </c>
    </row>
    <row r="29" spans="1:9">
      <c r="A29" s="8">
        <v>37316</v>
      </c>
      <c r="B29">
        <v>52.8</v>
      </c>
      <c r="C29" s="11">
        <v>99.427639999999997</v>
      </c>
      <c r="D29" s="4"/>
      <c r="E29" s="8">
        <f t="shared" si="0"/>
        <v>37316</v>
      </c>
      <c r="F29" s="4">
        <f>IF(ISERROR(VLOOKUP(E29,'Real GDP QoQ Ann'!A:C,3,FALSE)),F28,VLOOKUP(E29,'Real GDP QoQ Ann'!A:C,3,FALSE))</f>
        <v>3.3454346257296486E-2</v>
      </c>
      <c r="G29" s="8">
        <f t="shared" si="1"/>
        <v>37316</v>
      </c>
      <c r="H29" s="4">
        <v>9.4330824062354157E-3</v>
      </c>
      <c r="I29" s="4">
        <v>1.4485126761304645E-2</v>
      </c>
    </row>
    <row r="30" spans="1:9">
      <c r="A30" s="8">
        <v>37347</v>
      </c>
      <c r="B30">
        <v>53.5</v>
      </c>
      <c r="C30" s="11">
        <v>99.509799999999998</v>
      </c>
      <c r="D30" s="4"/>
      <c r="E30" s="8">
        <f t="shared" si="0"/>
        <v>37347</v>
      </c>
      <c r="F30" s="4">
        <f>IF(ISERROR(VLOOKUP(E30,'Real GDP QoQ Ann'!A:C,3,FALSE)),F29,VLOOKUP(E30,'Real GDP QoQ Ann'!A:C,3,FALSE))</f>
        <v>2.4508263360232263E-2</v>
      </c>
      <c r="G30" s="8">
        <f t="shared" si="1"/>
        <v>37347</v>
      </c>
      <c r="H30" s="4">
        <v>1.1877053213986466E-2</v>
      </c>
      <c r="I30" s="4">
        <v>1.5696834362275203E-2</v>
      </c>
    </row>
    <row r="31" spans="1:9">
      <c r="A31" s="8">
        <v>37377</v>
      </c>
      <c r="B31">
        <v>54.8</v>
      </c>
      <c r="C31" s="11">
        <v>99.459379999999996</v>
      </c>
      <c r="D31" s="4"/>
      <c r="E31" s="8">
        <f t="shared" si="0"/>
        <v>37377</v>
      </c>
      <c r="F31" s="4">
        <f>IF(ISERROR(VLOOKUP(E31,'Real GDP QoQ Ann'!A:C,3,FALSE)),F30,VLOOKUP(E31,'Real GDP QoQ Ann'!A:C,3,FALSE))</f>
        <v>2.4508263360232263E-2</v>
      </c>
      <c r="G31" s="8">
        <f t="shared" si="1"/>
        <v>37377</v>
      </c>
      <c r="H31" s="4">
        <v>9.8826026397822453E-3</v>
      </c>
      <c r="I31" s="4">
        <v>1.6586121762882877E-2</v>
      </c>
    </row>
    <row r="32" spans="1:9">
      <c r="A32" s="8">
        <v>37408</v>
      </c>
      <c r="B32">
        <v>52.5</v>
      </c>
      <c r="C32" s="11">
        <v>99.284139999999994</v>
      </c>
      <c r="D32" s="4"/>
      <c r="E32" s="8">
        <f t="shared" si="0"/>
        <v>37408</v>
      </c>
      <c r="F32" s="4">
        <f>IF(ISERROR(VLOOKUP(E32,'Real GDP QoQ Ann'!A:C,3,FALSE)),F31,VLOOKUP(E32,'Real GDP QoQ Ann'!A:C,3,FALSE))</f>
        <v>2.4508263360232263E-2</v>
      </c>
      <c r="G32" s="8">
        <f t="shared" si="1"/>
        <v>37408</v>
      </c>
      <c r="H32" s="4">
        <v>9.3620064090680355E-3</v>
      </c>
      <c r="I32" s="4">
        <v>1.5933331586257538E-2</v>
      </c>
    </row>
    <row r="33" spans="1:9">
      <c r="A33" s="8">
        <v>37438</v>
      </c>
      <c r="B33">
        <v>50.4</v>
      </c>
      <c r="C33" s="11">
        <v>99.031289999999998</v>
      </c>
      <c r="D33" s="4"/>
      <c r="E33" s="8">
        <f t="shared" si="0"/>
        <v>37438</v>
      </c>
      <c r="F33" s="4">
        <f>IF(ISERROR(VLOOKUP(E33,'Real GDP QoQ Ann'!A:C,3,FALSE)),F32,VLOOKUP(E33,'Real GDP QoQ Ann'!A:C,3,FALSE))</f>
        <v>1.6260457201403788E-2</v>
      </c>
      <c r="G33" s="8">
        <f t="shared" si="1"/>
        <v>37438</v>
      </c>
      <c r="H33" s="4">
        <v>1.1921635118487872E-2</v>
      </c>
      <c r="I33" s="4">
        <v>1.5382604718028992E-2</v>
      </c>
    </row>
    <row r="34" spans="1:9">
      <c r="A34" s="8">
        <v>37469</v>
      </c>
      <c r="B34">
        <v>50.9</v>
      </c>
      <c r="C34" s="11">
        <v>98.761039999999994</v>
      </c>
      <c r="D34" s="4"/>
      <c r="E34" s="8">
        <f t="shared" si="0"/>
        <v>37469</v>
      </c>
      <c r="F34" s="4">
        <f>IF(ISERROR(VLOOKUP(E34,'Real GDP QoQ Ann'!A:C,3,FALSE)),F33,VLOOKUP(E34,'Real GDP QoQ Ann'!A:C,3,FALSE))</f>
        <v>1.6260457201403788E-2</v>
      </c>
      <c r="G34" s="8">
        <f t="shared" si="1"/>
        <v>37469</v>
      </c>
      <c r="H34" s="4">
        <v>1.402946319749887E-2</v>
      </c>
      <c r="I34" s="4">
        <v>1.6877196190874244E-2</v>
      </c>
    </row>
    <row r="35" spans="1:9">
      <c r="A35" s="8">
        <v>37500</v>
      </c>
      <c r="B35">
        <v>52.3</v>
      </c>
      <c r="C35" s="11">
        <v>98.51003</v>
      </c>
      <c r="D35" s="4"/>
      <c r="E35" s="8">
        <f t="shared" si="0"/>
        <v>37500</v>
      </c>
      <c r="F35" s="4">
        <f>IF(ISERROR(VLOOKUP(E35,'Real GDP QoQ Ann'!A:C,3,FALSE)),F34,VLOOKUP(E35,'Real GDP QoQ Ann'!A:C,3,FALSE))</f>
        <v>1.6260457201403788E-2</v>
      </c>
      <c r="G35" s="8">
        <f t="shared" si="1"/>
        <v>37500</v>
      </c>
      <c r="H35" s="4">
        <v>1.9328166748640685E-2</v>
      </c>
      <c r="I35" s="4">
        <v>2.4356919519693099E-2</v>
      </c>
    </row>
    <row r="36" spans="1:9">
      <c r="A36" s="8">
        <v>37530</v>
      </c>
      <c r="B36">
        <v>51.4</v>
      </c>
      <c r="C36" s="11">
        <v>98.31223</v>
      </c>
      <c r="D36" s="4"/>
      <c r="E36" s="8">
        <f t="shared" si="0"/>
        <v>37530</v>
      </c>
      <c r="F36" s="4">
        <f>IF(ISERROR(VLOOKUP(E36,'Real GDP QoQ Ann'!A:C,3,FALSE)),F35,VLOOKUP(E36,'Real GDP QoQ Ann'!A:C,3,FALSE))</f>
        <v>4.9442021020782434E-3</v>
      </c>
      <c r="G36" s="8">
        <f t="shared" si="1"/>
        <v>37530</v>
      </c>
      <c r="H36" s="4">
        <v>1.7604514385630265E-2</v>
      </c>
      <c r="I36" s="4">
        <v>1.8055156938972639E-2</v>
      </c>
    </row>
    <row r="37" spans="1:9">
      <c r="A37" s="8">
        <v>37561</v>
      </c>
      <c r="B37">
        <v>52.9</v>
      </c>
      <c r="C37" s="11">
        <v>98.181290000000004</v>
      </c>
      <c r="D37" s="4"/>
      <c r="E37" s="8">
        <f t="shared" si="0"/>
        <v>37561</v>
      </c>
      <c r="F37" s="4">
        <f>IF(ISERROR(VLOOKUP(E37,'Real GDP QoQ Ann'!A:C,3,FALSE)),F36,VLOOKUP(E37,'Real GDP QoQ Ann'!A:C,3,FALSE))</f>
        <v>4.9442021020782434E-3</v>
      </c>
      <c r="G37" s="8">
        <f t="shared" si="1"/>
        <v>37561</v>
      </c>
      <c r="H37" s="4">
        <v>1.9299850214074654E-2</v>
      </c>
      <c r="I37" s="4">
        <v>1.6976956125504428E-2</v>
      </c>
    </row>
    <row r="38" spans="1:9">
      <c r="A38" s="8">
        <v>37591</v>
      </c>
      <c r="B38">
        <v>52.3</v>
      </c>
      <c r="C38" s="11">
        <v>98.093199999999996</v>
      </c>
      <c r="D38" s="4"/>
      <c r="E38" s="8">
        <f t="shared" si="0"/>
        <v>37591</v>
      </c>
      <c r="F38" s="4">
        <f>IF(ISERROR(VLOOKUP(E38,'Real GDP QoQ Ann'!A:C,3,FALSE)),F37,VLOOKUP(E38,'Real GDP QoQ Ann'!A:C,3,FALSE))</f>
        <v>4.9442021020782434E-3</v>
      </c>
      <c r="G38" s="8">
        <f t="shared" si="1"/>
        <v>37591</v>
      </c>
      <c r="H38" s="4">
        <v>2.1336730225707701E-2</v>
      </c>
      <c r="I38" s="4">
        <v>1.7688863435205926E-2</v>
      </c>
    </row>
    <row r="39" spans="1:9">
      <c r="A39" s="8">
        <v>37622</v>
      </c>
      <c r="B39">
        <v>53.3</v>
      </c>
      <c r="C39" s="11">
        <v>98.028829999999999</v>
      </c>
      <c r="D39" s="4"/>
      <c r="E39" s="8">
        <f t="shared" si="0"/>
        <v>37622</v>
      </c>
      <c r="F39" s="4">
        <f>IF(ISERROR(VLOOKUP(E39,'Real GDP QoQ Ann'!A:C,3,FALSE)),F38,VLOOKUP(E39,'Real GDP QoQ Ann'!A:C,3,FALSE))</f>
        <v>2.1065679432202167E-2</v>
      </c>
      <c r="G39" s="8">
        <f t="shared" si="1"/>
        <v>37622</v>
      </c>
      <c r="H39" s="4">
        <v>2.3465153584070197E-2</v>
      </c>
      <c r="I39" s="4">
        <v>1.7809056731407091E-2</v>
      </c>
    </row>
    <row r="40" spans="1:9">
      <c r="A40" s="8">
        <v>37653</v>
      </c>
      <c r="B40">
        <v>52.6</v>
      </c>
      <c r="C40" s="11">
        <v>97.997839999999997</v>
      </c>
      <c r="D40" s="4"/>
      <c r="E40" s="8">
        <f t="shared" si="0"/>
        <v>37653</v>
      </c>
      <c r="F40" s="4">
        <f>IF(ISERROR(VLOOKUP(E40,'Real GDP QoQ Ann'!A:C,3,FALSE)),F39,VLOOKUP(E40,'Real GDP QoQ Ann'!A:C,3,FALSE))</f>
        <v>2.1065679432202167E-2</v>
      </c>
      <c r="G40" s="8">
        <f t="shared" si="1"/>
        <v>37653</v>
      </c>
      <c r="H40" s="4">
        <v>2.6046216151830226E-2</v>
      </c>
      <c r="I40" s="4">
        <v>1.7268690436001988E-2</v>
      </c>
    </row>
    <row r="41" spans="1:9">
      <c r="A41" s="8">
        <v>37681</v>
      </c>
      <c r="B41" s="47">
        <v>49.1</v>
      </c>
      <c r="C41" s="11">
        <v>98.029110000000003</v>
      </c>
      <c r="D41" s="4"/>
      <c r="E41" s="8">
        <f t="shared" si="0"/>
        <v>37681</v>
      </c>
      <c r="F41" s="4">
        <f>IF(ISERROR(VLOOKUP(E41,'Real GDP QoQ Ann'!A:C,3,FALSE)),F40,VLOOKUP(E41,'Real GDP QoQ Ann'!A:C,3,FALSE))</f>
        <v>2.1065679432202167E-2</v>
      </c>
      <c r="G41" s="8">
        <f t="shared" si="1"/>
        <v>37681</v>
      </c>
      <c r="H41" s="4">
        <v>2.5896545807320148E-2</v>
      </c>
      <c r="I41" s="4">
        <v>1.7689015691868759E-2</v>
      </c>
    </row>
    <row r="42" spans="1:9">
      <c r="A42" s="8">
        <v>37712</v>
      </c>
      <c r="B42">
        <v>50.1</v>
      </c>
      <c r="C42" s="11">
        <v>98.147099999999995</v>
      </c>
      <c r="D42" s="4"/>
      <c r="E42" s="8">
        <f t="shared" si="0"/>
        <v>37712</v>
      </c>
      <c r="F42" s="4">
        <f>IF(ISERROR(VLOOKUP(E42,'Real GDP QoQ Ann'!A:C,3,FALSE)),F41,VLOOKUP(E42,'Real GDP QoQ Ann'!A:C,3,FALSE))</f>
        <v>3.5424866914859798E-2</v>
      </c>
      <c r="G42" s="8">
        <f t="shared" si="1"/>
        <v>37712</v>
      </c>
      <c r="H42" s="4">
        <v>1.9886961093585676E-2</v>
      </c>
      <c r="I42" s="4">
        <v>1.5984481086324109E-2</v>
      </c>
    </row>
    <row r="43" spans="1:9">
      <c r="A43" s="8">
        <v>37742</v>
      </c>
      <c r="B43">
        <v>52.8</v>
      </c>
      <c r="C43" s="11">
        <v>98.346950000000007</v>
      </c>
      <c r="D43" s="4"/>
      <c r="E43" s="8">
        <f t="shared" si="0"/>
        <v>37742</v>
      </c>
      <c r="F43" s="4">
        <f>IF(ISERROR(VLOOKUP(E43,'Real GDP QoQ Ann'!A:C,3,FALSE)),F42,VLOOKUP(E43,'Real GDP QoQ Ann'!A:C,3,FALSE))</f>
        <v>3.5424866914859798E-2</v>
      </c>
      <c r="G43" s="8">
        <f t="shared" si="1"/>
        <v>37742</v>
      </c>
      <c r="H43" s="4">
        <v>1.8048075660055396E-2</v>
      </c>
      <c r="I43" s="4">
        <v>1.63155107155315E-2</v>
      </c>
    </row>
    <row r="44" spans="1:9">
      <c r="A44" s="8">
        <v>37773</v>
      </c>
      <c r="B44">
        <v>54.3</v>
      </c>
      <c r="C44" s="11">
        <v>98.604759999999999</v>
      </c>
      <c r="D44" s="4"/>
      <c r="E44" s="8">
        <f t="shared" si="0"/>
        <v>37773</v>
      </c>
      <c r="F44" s="4">
        <f>IF(ISERROR(VLOOKUP(E44,'Real GDP QoQ Ann'!A:C,3,FALSE)),F43,VLOOKUP(E44,'Real GDP QoQ Ann'!A:C,3,FALSE))</f>
        <v>3.5424866914859798E-2</v>
      </c>
      <c r="G44" s="8">
        <f t="shared" si="1"/>
        <v>37773</v>
      </c>
      <c r="H44" s="4">
        <v>1.788127254837657E-2</v>
      </c>
      <c r="I44" s="4">
        <v>1.5270719942218847E-2</v>
      </c>
    </row>
    <row r="45" spans="1:9">
      <c r="A45" s="8">
        <v>37803</v>
      </c>
      <c r="B45">
        <v>57.3</v>
      </c>
      <c r="C45" s="11">
        <v>98.907619999999994</v>
      </c>
      <c r="D45" s="4"/>
      <c r="E45" s="8">
        <f t="shared" si="0"/>
        <v>37803</v>
      </c>
      <c r="F45" s="4">
        <f>IF(ISERROR(VLOOKUP(E45,'Real GDP QoQ Ann'!A:C,3,FALSE)),F44,VLOOKUP(E45,'Real GDP QoQ Ann'!A:C,3,FALSE))</f>
        <v>6.6527998278842482E-2</v>
      </c>
      <c r="G45" s="8">
        <f t="shared" si="1"/>
        <v>37803</v>
      </c>
      <c r="H45" s="4">
        <v>1.8627361145654664E-2</v>
      </c>
      <c r="I45" s="4">
        <v>1.5741646501570505E-2</v>
      </c>
    </row>
    <row r="46" spans="1:9">
      <c r="A46" s="8">
        <v>37834</v>
      </c>
      <c r="B46">
        <v>59.1</v>
      </c>
      <c r="C46" s="11">
        <v>99.245800000000003</v>
      </c>
      <c r="D46" s="4"/>
      <c r="E46" s="8">
        <f t="shared" si="0"/>
        <v>37834</v>
      </c>
      <c r="F46" s="4">
        <f>IF(ISERROR(VLOOKUP(E46,'Real GDP QoQ Ann'!A:C,3,FALSE)),F45,VLOOKUP(E46,'Real GDP QoQ Ann'!A:C,3,FALSE))</f>
        <v>6.6527998278842482E-2</v>
      </c>
      <c r="G46" s="8">
        <f t="shared" si="1"/>
        <v>37834</v>
      </c>
      <c r="H46" s="4">
        <v>2.0067151797029004E-2</v>
      </c>
      <c r="I46" s="4">
        <v>1.4888560601194811E-2</v>
      </c>
    </row>
    <row r="47" spans="1:9">
      <c r="A47" s="8">
        <v>37865</v>
      </c>
      <c r="B47">
        <v>57.6</v>
      </c>
      <c r="C47" s="11">
        <v>99.608689999999996</v>
      </c>
      <c r="D47" s="4"/>
      <c r="E47" s="8">
        <f t="shared" si="0"/>
        <v>37865</v>
      </c>
      <c r="F47" s="4">
        <f>IF(ISERROR(VLOOKUP(E47,'Real GDP QoQ Ann'!A:C,3,FALSE)),F46,VLOOKUP(E47,'Real GDP QoQ Ann'!A:C,3,FALSE))</f>
        <v>6.6527998278842482E-2</v>
      </c>
      <c r="G47" s="8">
        <f t="shared" si="1"/>
        <v>37865</v>
      </c>
      <c r="H47" s="4">
        <v>2.1413387931821459E-2</v>
      </c>
      <c r="I47" s="4">
        <v>1.4646283281178007E-2</v>
      </c>
    </row>
    <row r="48" spans="1:9">
      <c r="A48" s="8">
        <v>37895</v>
      </c>
      <c r="B48">
        <v>58.7</v>
      </c>
      <c r="C48" s="11">
        <v>99.976960000000005</v>
      </c>
      <c r="D48" s="4"/>
      <c r="E48" s="8">
        <f t="shared" si="0"/>
        <v>37895</v>
      </c>
      <c r="F48" s="4">
        <f>IF(ISERROR(VLOOKUP(E48,'Real GDP QoQ Ann'!A:C,3,FALSE)),F47,VLOOKUP(E48,'Real GDP QoQ Ann'!A:C,3,FALSE))</f>
        <v>4.6428855927052481E-2</v>
      </c>
      <c r="G48" s="8">
        <f t="shared" si="1"/>
        <v>37895</v>
      </c>
      <c r="H48" s="4">
        <v>1.9682118170812668E-2</v>
      </c>
      <c r="I48" s="4">
        <v>1.5659037904610651E-2</v>
      </c>
    </row>
    <row r="49" spans="1:9">
      <c r="A49" s="8">
        <v>37926</v>
      </c>
      <c r="B49">
        <v>57.5</v>
      </c>
      <c r="C49" s="11">
        <v>100.3207</v>
      </c>
      <c r="D49" s="4"/>
      <c r="E49" s="8">
        <f t="shared" si="0"/>
        <v>37926</v>
      </c>
      <c r="F49" s="4">
        <f>IF(ISERROR(VLOOKUP(E49,'Real GDP QoQ Ann'!A:C,3,FALSE)),F48,VLOOKUP(E49,'Real GDP QoQ Ann'!A:C,3,FALSE))</f>
        <v>4.6428855927052481E-2</v>
      </c>
      <c r="G49" s="8">
        <f t="shared" si="1"/>
        <v>37926</v>
      </c>
      <c r="H49" s="4">
        <v>1.996176703902619E-2</v>
      </c>
      <c r="I49" s="4">
        <v>1.6053460327213998E-2</v>
      </c>
    </row>
    <row r="50" spans="1:9">
      <c r="A50" s="8">
        <v>37956</v>
      </c>
      <c r="B50">
        <v>56.8</v>
      </c>
      <c r="C50" s="11">
        <v>100.6097</v>
      </c>
      <c r="D50" s="4"/>
      <c r="E50" s="8">
        <f t="shared" si="0"/>
        <v>37956</v>
      </c>
      <c r="F50" s="4">
        <f>IF(ISERROR(VLOOKUP(E50,'Real GDP QoQ Ann'!A:C,3,FALSE)),F49,VLOOKUP(E50,'Real GDP QoQ Ann'!A:C,3,FALSE))</f>
        <v>4.6428855927052481E-2</v>
      </c>
      <c r="G50" s="8">
        <f t="shared" si="1"/>
        <v>37956</v>
      </c>
      <c r="H50" s="4">
        <v>2.1228774473502909E-2</v>
      </c>
      <c r="I50" s="4">
        <v>1.6371007968076556E-2</v>
      </c>
    </row>
    <row r="51" spans="1:9">
      <c r="A51" s="8">
        <v>37987</v>
      </c>
      <c r="B51">
        <v>61.2</v>
      </c>
      <c r="C51" s="11">
        <v>100.82810000000001</v>
      </c>
      <c r="D51" s="4"/>
      <c r="E51" s="8">
        <f t="shared" si="0"/>
        <v>37987</v>
      </c>
      <c r="F51" s="4">
        <f>IF(ISERROR(VLOOKUP(E51,'Real GDP QoQ Ann'!A:C,3,FALSE)),F50,VLOOKUP(E51,'Real GDP QoQ Ann'!A:C,3,FALSE))</f>
        <v>2.266605815827738E-2</v>
      </c>
      <c r="G51" s="8">
        <f t="shared" si="1"/>
        <v>37987</v>
      </c>
      <c r="H51" s="4">
        <v>2.2124065750443789E-2</v>
      </c>
      <c r="I51" s="4">
        <v>1.8289877300613711E-2</v>
      </c>
    </row>
    <row r="52" spans="1:9">
      <c r="A52" s="8">
        <v>38018</v>
      </c>
      <c r="B52">
        <v>58</v>
      </c>
      <c r="C52" s="11">
        <v>100.959</v>
      </c>
      <c r="D52" s="4"/>
      <c r="E52" s="8">
        <f t="shared" si="0"/>
        <v>38018</v>
      </c>
      <c r="F52" s="4">
        <f>IF(ISERROR(VLOOKUP(E52,'Real GDP QoQ Ann'!A:C,3,FALSE)),F51,VLOOKUP(E52,'Real GDP QoQ Ann'!A:C,3,FALSE))</f>
        <v>2.266605815827738E-2</v>
      </c>
      <c r="G52" s="8">
        <f t="shared" si="1"/>
        <v>38018</v>
      </c>
      <c r="H52" s="4">
        <v>2.000619147124838E-2</v>
      </c>
      <c r="I52" s="4">
        <v>1.8532700260376789E-2</v>
      </c>
    </row>
    <row r="53" spans="1:9">
      <c r="A53" s="8">
        <v>38047</v>
      </c>
      <c r="B53">
        <v>58.3</v>
      </c>
      <c r="C53" s="11">
        <v>101.0171</v>
      </c>
      <c r="D53" s="4"/>
      <c r="E53" s="8">
        <f t="shared" si="0"/>
        <v>38047</v>
      </c>
      <c r="F53" s="4">
        <f>IF(ISERROR(VLOOKUP(E53,'Real GDP QoQ Ann'!A:C,3,FALSE)),F52,VLOOKUP(E53,'Real GDP QoQ Ann'!A:C,3,FALSE))</f>
        <v>2.266605815827738E-2</v>
      </c>
      <c r="G53" s="8">
        <f t="shared" si="1"/>
        <v>38047</v>
      </c>
      <c r="H53" s="4">
        <v>1.8964297201672586E-2</v>
      </c>
      <c r="I53" s="4">
        <v>1.8604888243239692E-2</v>
      </c>
    </row>
    <row r="54" spans="1:9">
      <c r="A54" s="8">
        <v>38078</v>
      </c>
      <c r="B54">
        <v>59.6</v>
      </c>
      <c r="C54" s="11">
        <v>101.0155</v>
      </c>
      <c r="D54" s="4"/>
      <c r="E54" s="8">
        <f t="shared" si="0"/>
        <v>38078</v>
      </c>
      <c r="F54" s="4">
        <f>IF(ISERROR(VLOOKUP(E54,'Real GDP QoQ Ann'!A:C,3,FALSE)),F53,VLOOKUP(E54,'Real GDP QoQ Ann'!A:C,3,FALSE))</f>
        <v>3.0998092949684697E-2</v>
      </c>
      <c r="G54" s="8">
        <f t="shared" si="1"/>
        <v>38078</v>
      </c>
      <c r="H54" s="4">
        <v>2.2592244145734686E-2</v>
      </c>
      <c r="I54" s="4">
        <v>2.0124489250391342E-2</v>
      </c>
    </row>
    <row r="55" spans="1:9">
      <c r="A55" s="8">
        <v>38108</v>
      </c>
      <c r="B55">
        <v>58.5</v>
      </c>
      <c r="C55" s="11">
        <v>100.9738</v>
      </c>
      <c r="D55" s="4"/>
      <c r="E55" s="8">
        <f t="shared" si="0"/>
        <v>38108</v>
      </c>
      <c r="F55" s="4">
        <f>IF(ISERROR(VLOOKUP(E55,'Real GDP QoQ Ann'!A:C,3,FALSE)),F54,VLOOKUP(E55,'Real GDP QoQ Ann'!A:C,3,FALSE))</f>
        <v>3.0998092949684697E-2</v>
      </c>
      <c r="G55" s="8">
        <f t="shared" si="1"/>
        <v>38108</v>
      </c>
      <c r="H55" s="4">
        <v>2.7095375722543169E-2</v>
      </c>
      <c r="I55" s="4">
        <v>2.0057452271398324E-2</v>
      </c>
    </row>
    <row r="56" spans="1:9">
      <c r="A56" s="8">
        <v>38139</v>
      </c>
      <c r="B56">
        <v>58.6</v>
      </c>
      <c r="C56" s="11">
        <v>100.901</v>
      </c>
      <c r="D56" s="4"/>
      <c r="E56" s="8">
        <f t="shared" si="0"/>
        <v>38139</v>
      </c>
      <c r="F56" s="4">
        <f>IF(ISERROR(VLOOKUP(E56,'Real GDP QoQ Ann'!A:C,3,FALSE)),F55,VLOOKUP(E56,'Real GDP QoQ Ann'!A:C,3,FALSE))</f>
        <v>3.0998092949684697E-2</v>
      </c>
      <c r="G56" s="8">
        <f t="shared" si="1"/>
        <v>38139</v>
      </c>
      <c r="H56" s="4">
        <v>2.890910965613247E-2</v>
      </c>
      <c r="I56" s="4">
        <v>2.1100637719454252E-2</v>
      </c>
    </row>
    <row r="57" spans="1:9">
      <c r="A57" s="8">
        <v>38169</v>
      </c>
      <c r="B57">
        <v>58.5</v>
      </c>
      <c r="C57" s="11">
        <v>100.8032</v>
      </c>
      <c r="D57" s="4"/>
      <c r="E57" s="8">
        <f t="shared" si="0"/>
        <v>38169</v>
      </c>
      <c r="F57" s="4">
        <f>IF(ISERROR(VLOOKUP(E57,'Real GDP QoQ Ann'!A:C,3,FALSE)),F56,VLOOKUP(E57,'Real GDP QoQ Ann'!A:C,3,FALSE))</f>
        <v>3.794375555172369E-2</v>
      </c>
      <c r="G57" s="8">
        <f t="shared" si="1"/>
        <v>38169</v>
      </c>
      <c r="H57" s="4">
        <v>2.684537884239746E-2</v>
      </c>
      <c r="I57" s="4">
        <v>1.9755433060888228E-2</v>
      </c>
    </row>
    <row r="58" spans="1:9">
      <c r="A58" s="8">
        <v>38200</v>
      </c>
      <c r="B58">
        <v>57.3</v>
      </c>
      <c r="C58" s="11">
        <v>100.69499999999999</v>
      </c>
      <c r="D58" s="4"/>
      <c r="E58" s="8">
        <f t="shared" si="0"/>
        <v>38200</v>
      </c>
      <c r="F58" s="4">
        <f>IF(ISERROR(VLOOKUP(E58,'Real GDP QoQ Ann'!A:C,3,FALSE)),F57,VLOOKUP(E58,'Real GDP QoQ Ann'!A:C,3,FALSE))</f>
        <v>3.794375555172369E-2</v>
      </c>
      <c r="G58" s="8">
        <f t="shared" si="1"/>
        <v>38200</v>
      </c>
      <c r="H58" s="4">
        <v>2.3911679196711111E-2</v>
      </c>
      <c r="I58" s="4">
        <v>1.899903802339109E-2</v>
      </c>
    </row>
    <row r="59" spans="1:9">
      <c r="A59" s="8">
        <v>38231</v>
      </c>
      <c r="B59">
        <v>57.9</v>
      </c>
      <c r="C59" s="11">
        <v>100.60080000000001</v>
      </c>
      <c r="D59" s="4"/>
      <c r="E59" s="8">
        <f t="shared" si="0"/>
        <v>38231</v>
      </c>
      <c r="F59" s="4">
        <f>IF(ISERROR(VLOOKUP(E59,'Real GDP QoQ Ann'!A:C,3,FALSE)),F58,VLOOKUP(E59,'Real GDP QoQ Ann'!A:C,3,FALSE))</f>
        <v>3.794375555172369E-2</v>
      </c>
      <c r="G59" s="8">
        <f t="shared" si="1"/>
        <v>38231</v>
      </c>
      <c r="H59" s="4">
        <v>2.2739169847937557E-2</v>
      </c>
      <c r="I59" s="4">
        <v>1.9490861288773198E-2</v>
      </c>
    </row>
    <row r="60" spans="1:9">
      <c r="A60" s="8">
        <v>38261</v>
      </c>
      <c r="B60">
        <v>58.8</v>
      </c>
      <c r="C60" s="11">
        <v>100.53700000000001</v>
      </c>
      <c r="D60" s="4"/>
      <c r="E60" s="8">
        <f t="shared" si="0"/>
        <v>38261</v>
      </c>
      <c r="F60" s="4">
        <f>IF(ISERROR(VLOOKUP(E60,'Real GDP QoQ Ann'!A:C,3,FALSE)),F59,VLOOKUP(E60,'Real GDP QoQ Ann'!A:C,3,FALSE))</f>
        <v>4.0808325144838342E-2</v>
      </c>
      <c r="G60" s="8">
        <f t="shared" si="1"/>
        <v>38261</v>
      </c>
      <c r="H60" s="4">
        <v>2.700011489410592E-2</v>
      </c>
      <c r="I60" s="4">
        <v>1.9820842795861715E-2</v>
      </c>
    </row>
    <row r="61" spans="1:9">
      <c r="A61" s="8">
        <v>38292</v>
      </c>
      <c r="B61">
        <v>58.4</v>
      </c>
      <c r="C61" s="11">
        <v>100.51130000000001</v>
      </c>
      <c r="D61" s="4"/>
      <c r="E61" s="8">
        <f t="shared" si="0"/>
        <v>38292</v>
      </c>
      <c r="F61" s="4">
        <f>IF(ISERROR(VLOOKUP(E61,'Real GDP QoQ Ann'!A:C,3,FALSE)),F60,VLOOKUP(E61,'Real GDP QoQ Ann'!A:C,3,FALSE))</f>
        <v>4.0808325144838342E-2</v>
      </c>
      <c r="G61" s="8">
        <f t="shared" si="1"/>
        <v>38292</v>
      </c>
      <c r="H61" s="4">
        <v>2.9656262749897966E-2</v>
      </c>
      <c r="I61" s="4">
        <v>2.0625440983771837E-2</v>
      </c>
    </row>
    <row r="62" spans="1:9">
      <c r="A62" s="8">
        <v>38322</v>
      </c>
      <c r="B62">
        <v>59.6</v>
      </c>
      <c r="C62" s="11">
        <v>100.4995</v>
      </c>
      <c r="D62" s="4"/>
      <c r="E62" s="8">
        <f t="shared" si="0"/>
        <v>38322</v>
      </c>
      <c r="F62" s="4">
        <f>IF(ISERROR(VLOOKUP(E62,'Real GDP QoQ Ann'!A:C,3,FALSE)),F61,VLOOKUP(E62,'Real GDP QoQ Ann'!A:C,3,FALSE))</f>
        <v>4.0808325144838342E-2</v>
      </c>
      <c r="G62" s="8">
        <f t="shared" si="1"/>
        <v>38322</v>
      </c>
      <c r="H62" s="4">
        <v>2.7937154125055708E-2</v>
      </c>
      <c r="I62" s="4">
        <v>2.0662665005599656E-2</v>
      </c>
    </row>
    <row r="63" spans="1:9">
      <c r="A63" s="8">
        <v>38353</v>
      </c>
      <c r="B63">
        <v>58</v>
      </c>
      <c r="C63" s="11">
        <v>100.4692</v>
      </c>
      <c r="D63" s="4"/>
      <c r="E63" s="8">
        <f t="shared" si="0"/>
        <v>38353</v>
      </c>
      <c r="F63" s="4">
        <f>IF(ISERROR(VLOOKUP(E63,'Real GDP QoQ Ann'!A:C,3,FALSE)),F62,VLOOKUP(E63,'Real GDP QoQ Ann'!A:C,3,FALSE))</f>
        <v>4.4374534167832991E-2</v>
      </c>
      <c r="G63" s="8">
        <f t="shared" si="1"/>
        <v>38353</v>
      </c>
      <c r="H63" s="4">
        <v>2.5320305668554699E-2</v>
      </c>
      <c r="I63" s="4">
        <v>2.1714300058992553E-2</v>
      </c>
    </row>
    <row r="64" spans="1:9">
      <c r="A64" s="8">
        <v>38384</v>
      </c>
      <c r="B64">
        <v>59.4</v>
      </c>
      <c r="C64" s="11">
        <v>100.41419999999999</v>
      </c>
      <c r="D64" s="4"/>
      <c r="E64" s="8">
        <f t="shared" si="0"/>
        <v>38384</v>
      </c>
      <c r="F64" s="4">
        <f>IF(ISERROR(VLOOKUP(E64,'Real GDP QoQ Ann'!A:C,3,FALSE)),F63,VLOOKUP(E64,'Real GDP QoQ Ann'!A:C,3,FALSE))</f>
        <v>4.4374534167832991E-2</v>
      </c>
      <c r="G64" s="8">
        <f t="shared" si="1"/>
        <v>38384</v>
      </c>
      <c r="H64" s="4">
        <v>2.5987328806100551E-2</v>
      </c>
      <c r="I64" s="4">
        <v>2.1754385964912304E-2</v>
      </c>
    </row>
    <row r="65" spans="1:9">
      <c r="A65" s="8">
        <v>38412</v>
      </c>
      <c r="B65">
        <v>58</v>
      </c>
      <c r="C65" s="11">
        <v>100.3446</v>
      </c>
      <c r="D65" s="4"/>
      <c r="E65" s="8">
        <f t="shared" si="0"/>
        <v>38412</v>
      </c>
      <c r="F65" s="4">
        <f>IF(ISERROR(VLOOKUP(E65,'Real GDP QoQ Ann'!A:C,3,FALSE)),F64,VLOOKUP(E65,'Real GDP QoQ Ann'!A:C,3,FALSE))</f>
        <v>4.4374534167832991E-2</v>
      </c>
      <c r="G65" s="8">
        <f t="shared" si="1"/>
        <v>38412</v>
      </c>
      <c r="H65" s="4">
        <v>2.7475094382504839E-2</v>
      </c>
      <c r="I65" s="4">
        <v>2.255610878975145E-2</v>
      </c>
    </row>
    <row r="66" spans="1:9">
      <c r="A66" s="8">
        <v>38443</v>
      </c>
      <c r="B66">
        <v>55.6</v>
      </c>
      <c r="C66" s="11">
        <v>100.2931</v>
      </c>
      <c r="D66" s="4"/>
      <c r="E66" s="8">
        <f t="shared" si="0"/>
        <v>38443</v>
      </c>
      <c r="F66" s="4">
        <f>IF(ISERROR(VLOOKUP(E66,'Real GDP QoQ Ann'!A:C,3,FALSE)),F65,VLOOKUP(E66,'Real GDP QoQ Ann'!A:C,3,FALSE))</f>
        <v>1.9704978192429223E-2</v>
      </c>
      <c r="G66" s="8">
        <f t="shared" si="1"/>
        <v>38443</v>
      </c>
      <c r="H66" s="4">
        <v>2.8445038187180138E-2</v>
      </c>
      <c r="I66" s="4">
        <v>2.1075091712210892E-2</v>
      </c>
    </row>
    <row r="67" spans="1:9">
      <c r="A67" s="8">
        <v>38473</v>
      </c>
      <c r="B67">
        <v>55.3</v>
      </c>
      <c r="C67" s="11">
        <v>100.28270000000001</v>
      </c>
      <c r="D67" s="4"/>
      <c r="E67" s="8">
        <f t="shared" ref="E67:E130" si="2">A67</f>
        <v>38473</v>
      </c>
      <c r="F67" s="4">
        <f>IF(ISERROR(VLOOKUP(E67,'Real GDP QoQ Ann'!A:C,3,FALSE)),F66,VLOOKUP(E67,'Real GDP QoQ Ann'!A:C,3,FALSE))</f>
        <v>1.9704978192429223E-2</v>
      </c>
      <c r="G67" s="8">
        <f t="shared" si="1"/>
        <v>38473</v>
      </c>
      <c r="H67" s="4">
        <v>2.5689663835988252E-2</v>
      </c>
      <c r="I67" s="4">
        <v>2.1768927877186872E-2</v>
      </c>
    </row>
    <row r="68" spans="1:9">
      <c r="A68" s="8">
        <v>38504</v>
      </c>
      <c r="B68">
        <v>58.1</v>
      </c>
      <c r="C68" s="11">
        <v>100.3113</v>
      </c>
      <c r="D68" s="4"/>
      <c r="E68" s="8">
        <f t="shared" si="2"/>
        <v>38504</v>
      </c>
      <c r="F68" s="4">
        <f>IF(ISERROR(VLOOKUP(E68,'Real GDP QoQ Ann'!A:C,3,FALSE)),F67,VLOOKUP(E68,'Real GDP QoQ Ann'!A:C,3,FALSE))</f>
        <v>1.9704978192429223E-2</v>
      </c>
      <c r="G68" s="8">
        <f t="shared" ref="G68:G131" si="3">E68</f>
        <v>38504</v>
      </c>
      <c r="H68" s="4">
        <v>2.3411957760769653E-2</v>
      </c>
      <c r="I68" s="4">
        <v>2.0863658418243558E-2</v>
      </c>
    </row>
    <row r="69" spans="1:9">
      <c r="A69" s="8">
        <v>38534</v>
      </c>
      <c r="B69">
        <v>59.5</v>
      </c>
      <c r="C69" s="11">
        <v>100.3567</v>
      </c>
      <c r="D69" s="4"/>
      <c r="E69" s="8">
        <f t="shared" si="2"/>
        <v>38534</v>
      </c>
      <c r="F69" s="4">
        <f>IF(ISERROR(VLOOKUP(E69,'Real GDP QoQ Ann'!A:C,3,FALSE)),F68,VLOOKUP(E69,'Real GDP QoQ Ann'!A:C,3,FALSE))</f>
        <v>3.1352561380291633E-2</v>
      </c>
      <c r="G69" s="8">
        <f t="shared" si="3"/>
        <v>38534</v>
      </c>
      <c r="H69" s="4">
        <v>2.6794318252925331E-2</v>
      </c>
      <c r="I69" s="4">
        <v>2.1149688098019315E-2</v>
      </c>
    </row>
    <row r="70" spans="1:9">
      <c r="A70" s="8">
        <v>38565</v>
      </c>
      <c r="B70">
        <v>61.3</v>
      </c>
      <c r="C70" s="11">
        <v>100.4218</v>
      </c>
      <c r="D70" s="4"/>
      <c r="E70" s="8">
        <f t="shared" si="2"/>
        <v>38565</v>
      </c>
      <c r="F70" s="4">
        <f>IF(ISERROR(VLOOKUP(E70,'Real GDP QoQ Ann'!A:C,3,FALSE)),F69,VLOOKUP(E70,'Real GDP QoQ Ann'!A:C,3,FALSE))</f>
        <v>3.1352561380291633E-2</v>
      </c>
      <c r="G70" s="8">
        <f t="shared" si="3"/>
        <v>38565</v>
      </c>
      <c r="H70" s="4">
        <v>3.0408025417156592E-2</v>
      </c>
      <c r="I70" s="4">
        <v>2.1588721197441041E-2</v>
      </c>
    </row>
    <row r="71" spans="1:9">
      <c r="A71" s="8">
        <v>38596</v>
      </c>
      <c r="B71">
        <v>55.7</v>
      </c>
      <c r="C71" s="11">
        <v>100.5187</v>
      </c>
      <c r="D71" s="4"/>
      <c r="E71" s="8">
        <f t="shared" si="2"/>
        <v>38596</v>
      </c>
      <c r="F71" s="4">
        <f>IF(ISERROR(VLOOKUP(E71,'Real GDP QoQ Ann'!A:C,3,FALSE)),F70,VLOOKUP(E71,'Real GDP QoQ Ann'!A:C,3,FALSE))</f>
        <v>3.1352561380291633E-2</v>
      </c>
      <c r="G71" s="8">
        <f t="shared" si="3"/>
        <v>38596</v>
      </c>
      <c r="H71" s="4">
        <v>3.8300209727354373E-2</v>
      </c>
      <c r="I71" s="4">
        <v>2.1932652251537288E-2</v>
      </c>
    </row>
    <row r="72" spans="1:9">
      <c r="A72" s="8">
        <v>38626</v>
      </c>
      <c r="B72">
        <v>57.4</v>
      </c>
      <c r="C72" s="11">
        <v>100.6568</v>
      </c>
      <c r="D72" s="4"/>
      <c r="E72" s="8">
        <f t="shared" si="2"/>
        <v>38626</v>
      </c>
      <c r="F72" s="4">
        <f>IF(ISERROR(VLOOKUP(E72,'Real GDP QoQ Ann'!A:C,3,FALSE)),F71,VLOOKUP(E72,'Real GDP QoQ Ann'!A:C,3,FALSE))</f>
        <v>2.222066158606939E-2</v>
      </c>
      <c r="G72" s="8">
        <f t="shared" si="3"/>
        <v>38626</v>
      </c>
      <c r="H72" s="4">
        <v>3.5513623707239539E-2</v>
      </c>
      <c r="I72" s="4">
        <v>2.2652200269698497E-2</v>
      </c>
    </row>
    <row r="73" spans="1:9">
      <c r="A73" s="8">
        <v>38657</v>
      </c>
      <c r="B73">
        <v>59.1</v>
      </c>
      <c r="C73" s="11">
        <v>100.82250000000001</v>
      </c>
      <c r="D73" s="4"/>
      <c r="E73" s="8">
        <f t="shared" si="2"/>
        <v>38657</v>
      </c>
      <c r="F73" s="4">
        <f>IF(ISERROR(VLOOKUP(E73,'Real GDP QoQ Ann'!A:C,3,FALSE)),F72,VLOOKUP(E73,'Real GDP QoQ Ann'!A:C,3,FALSE))</f>
        <v>2.222066158606939E-2</v>
      </c>
      <c r="G73" s="8">
        <f t="shared" si="3"/>
        <v>38657</v>
      </c>
      <c r="H73" s="4">
        <v>2.9384085787166558E-2</v>
      </c>
      <c r="I73" s="4">
        <v>2.3060304919449548E-2</v>
      </c>
    </row>
    <row r="74" spans="1:9">
      <c r="A74" s="8">
        <v>38687</v>
      </c>
      <c r="B74">
        <v>59</v>
      </c>
      <c r="C74" s="11">
        <v>100.9799</v>
      </c>
      <c r="D74" s="4"/>
      <c r="E74" s="8">
        <f t="shared" si="2"/>
        <v>38687</v>
      </c>
      <c r="F74" s="4">
        <f>IF(ISERROR(VLOOKUP(E74,'Real GDP QoQ Ann'!A:C,3,FALSE)),F73,VLOOKUP(E74,'Real GDP QoQ Ann'!A:C,3,FALSE))</f>
        <v>2.222066158606939E-2</v>
      </c>
      <c r="G74" s="8">
        <f t="shared" si="3"/>
        <v>38687</v>
      </c>
      <c r="H74" s="4">
        <v>2.8836276778752667E-2</v>
      </c>
      <c r="I74" s="4">
        <v>2.2808812832114889E-2</v>
      </c>
    </row>
    <row r="75" spans="1:9">
      <c r="A75" s="8">
        <v>38718</v>
      </c>
      <c r="B75">
        <v>56.3</v>
      </c>
      <c r="C75" s="11">
        <v>101.101</v>
      </c>
      <c r="D75" s="4"/>
      <c r="E75" s="8">
        <f t="shared" si="2"/>
        <v>38718</v>
      </c>
      <c r="F75" s="4">
        <f>IF(ISERROR(VLOOKUP(E75,'Real GDP QoQ Ann'!A:C,3,FALSE)),F74,VLOOKUP(E75,'Real GDP QoQ Ann'!A:C,3,FALSE))</f>
        <v>5.3815350739498946E-2</v>
      </c>
      <c r="G75" s="8">
        <f t="shared" si="3"/>
        <v>38718</v>
      </c>
      <c r="H75" s="4">
        <v>3.2469378422139039E-2</v>
      </c>
      <c r="I75" s="4">
        <v>2.1424798221152175E-2</v>
      </c>
    </row>
    <row r="76" spans="1:9">
      <c r="A76" s="8">
        <v>38749</v>
      </c>
      <c r="B76">
        <v>57.6</v>
      </c>
      <c r="C76" s="11">
        <v>101.1772</v>
      </c>
      <c r="D76" s="4"/>
      <c r="E76" s="8">
        <f t="shared" si="2"/>
        <v>38749</v>
      </c>
      <c r="F76" s="4">
        <f>IF(ISERROR(VLOOKUP(E76,'Real GDP QoQ Ann'!A:C,3,FALSE)),F75,VLOOKUP(E76,'Real GDP QoQ Ann'!A:C,3,FALSE))</f>
        <v>5.3815350739498946E-2</v>
      </c>
      <c r="G76" s="8">
        <f t="shared" si="3"/>
        <v>38749</v>
      </c>
      <c r="H76" s="4">
        <v>3.0222353695212645E-2</v>
      </c>
      <c r="I76" s="4">
        <v>2.1377060439560447E-2</v>
      </c>
    </row>
    <row r="77" spans="1:9">
      <c r="A77" s="8">
        <v>38777</v>
      </c>
      <c r="B77">
        <v>56.9</v>
      </c>
      <c r="C77" s="11">
        <v>101.2034</v>
      </c>
      <c r="D77" s="4"/>
      <c r="E77" s="8">
        <f t="shared" si="2"/>
        <v>38777</v>
      </c>
      <c r="F77" s="4">
        <f>IF(ISERROR(VLOOKUP(E77,'Real GDP QoQ Ann'!A:C,3,FALSE)),F76,VLOOKUP(E77,'Real GDP QoQ Ann'!A:C,3,FALSE))</f>
        <v>5.3815350739498946E-2</v>
      </c>
      <c r="G77" s="8">
        <f t="shared" si="3"/>
        <v>38777</v>
      </c>
      <c r="H77" s="4">
        <v>2.9136712749615823E-2</v>
      </c>
      <c r="I77" s="4">
        <v>2.1679288449539369E-2</v>
      </c>
    </row>
    <row r="78" spans="1:9">
      <c r="A78" s="8">
        <v>38808</v>
      </c>
      <c r="B78">
        <v>58.4</v>
      </c>
      <c r="C78" s="11">
        <v>101.1768</v>
      </c>
      <c r="D78" s="4"/>
      <c r="E78" s="8">
        <f t="shared" si="2"/>
        <v>38808</v>
      </c>
      <c r="F78" s="4">
        <f>IF(ISERROR(VLOOKUP(E78,'Real GDP QoQ Ann'!A:C,3,FALSE)),F77,VLOOKUP(E78,'Real GDP QoQ Ann'!A:C,3,FALSE))</f>
        <v>1.03501105398216E-2</v>
      </c>
      <c r="G78" s="8">
        <f t="shared" si="3"/>
        <v>38808</v>
      </c>
      <c r="H78" s="4">
        <v>3.102827101944805E-2</v>
      </c>
      <c r="I78" s="4">
        <v>2.362185479830381E-2</v>
      </c>
    </row>
    <row r="79" spans="1:9">
      <c r="A79" s="8">
        <v>38838</v>
      </c>
      <c r="B79">
        <v>57</v>
      </c>
      <c r="C79" s="11">
        <v>101.1195</v>
      </c>
      <c r="D79" s="4"/>
      <c r="E79" s="8">
        <f t="shared" si="2"/>
        <v>38838</v>
      </c>
      <c r="F79" s="4">
        <f>IF(ISERROR(VLOOKUP(E79,'Real GDP QoQ Ann'!A:C,3,FALSE)),F78,VLOOKUP(E79,'Real GDP QoQ Ann'!A:C,3,FALSE))</f>
        <v>1.03501105398216E-2</v>
      </c>
      <c r="G79" s="8">
        <f t="shared" si="3"/>
        <v>38838</v>
      </c>
      <c r="H79" s="4">
        <v>3.3215348626437491E-2</v>
      </c>
      <c r="I79" s="4">
        <v>2.4085659581214447E-2</v>
      </c>
    </row>
    <row r="80" spans="1:9">
      <c r="A80" s="8">
        <v>38869</v>
      </c>
      <c r="B80">
        <v>55.2</v>
      </c>
      <c r="C80" s="11">
        <v>101.0672</v>
      </c>
      <c r="D80" s="4"/>
      <c r="E80" s="8">
        <f t="shared" si="2"/>
        <v>38869</v>
      </c>
      <c r="F80" s="4">
        <f>IF(ISERROR(VLOOKUP(E80,'Real GDP QoQ Ann'!A:C,3,FALSE)),F79,VLOOKUP(E80,'Real GDP QoQ Ann'!A:C,3,FALSE))</f>
        <v>1.03501105398216E-2</v>
      </c>
      <c r="G80" s="8">
        <f t="shared" si="3"/>
        <v>38869</v>
      </c>
      <c r="H80" s="4">
        <v>3.5116279069767442E-2</v>
      </c>
      <c r="I80" s="4">
        <v>2.5957882421760781E-2</v>
      </c>
    </row>
    <row r="81" spans="1:9">
      <c r="A81" s="8">
        <v>38899</v>
      </c>
      <c r="B81">
        <v>55.6</v>
      </c>
      <c r="C81" s="11">
        <v>101.0372</v>
      </c>
      <c r="D81" s="4"/>
      <c r="E81" s="8">
        <f t="shared" si="2"/>
        <v>38899</v>
      </c>
      <c r="F81" s="4">
        <f>IF(ISERROR(VLOOKUP(E81,'Real GDP QoQ Ann'!A:C,3,FALSE)),F80,VLOOKUP(E81,'Real GDP QoQ Ann'!A:C,3,FALSE))</f>
        <v>5.9982370252624762E-3</v>
      </c>
      <c r="G81" s="8">
        <f t="shared" si="3"/>
        <v>38899</v>
      </c>
      <c r="H81" s="4">
        <v>3.4273456353752785E-2</v>
      </c>
      <c r="I81" s="4">
        <v>2.5457554517134051E-2</v>
      </c>
    </row>
    <row r="82" spans="1:9">
      <c r="A82" s="8">
        <v>38930</v>
      </c>
      <c r="B82">
        <v>53.9</v>
      </c>
      <c r="C82" s="11">
        <v>101.0487</v>
      </c>
      <c r="D82" s="4"/>
      <c r="E82" s="8">
        <f t="shared" si="2"/>
        <v>38930</v>
      </c>
      <c r="F82" s="4">
        <f>IF(ISERROR(VLOOKUP(E82,'Real GDP QoQ Ann'!A:C,3,FALSE)),F81,VLOOKUP(E82,'Real GDP QoQ Ann'!A:C,3,FALSE))</f>
        <v>5.9982370252624762E-3</v>
      </c>
      <c r="G82" s="8">
        <f t="shared" si="3"/>
        <v>38930</v>
      </c>
      <c r="H82" s="4">
        <v>3.3358825885866361E-2</v>
      </c>
      <c r="I82" s="4">
        <v>2.6713519691645482E-2</v>
      </c>
    </row>
    <row r="83" spans="1:9">
      <c r="A83" s="8">
        <v>38961</v>
      </c>
      <c r="B83">
        <v>54.5</v>
      </c>
      <c r="C83" s="11">
        <v>101.1075</v>
      </c>
      <c r="D83" s="4"/>
      <c r="E83" s="8">
        <f t="shared" si="2"/>
        <v>38961</v>
      </c>
      <c r="F83" s="4">
        <f>IF(ISERROR(VLOOKUP(E83,'Real GDP QoQ Ann'!A:C,3,FALSE)),F82,VLOOKUP(E83,'Real GDP QoQ Ann'!A:C,3,FALSE))</f>
        <v>5.9982370252624762E-3</v>
      </c>
      <c r="G83" s="8">
        <f t="shared" si="3"/>
        <v>38961</v>
      </c>
      <c r="H83" s="4">
        <v>2.0800269321406217E-2</v>
      </c>
      <c r="I83" s="4">
        <v>2.6060054595086424E-2</v>
      </c>
    </row>
    <row r="84" spans="1:9">
      <c r="A84" s="8">
        <v>38991</v>
      </c>
      <c r="B84">
        <v>54.9</v>
      </c>
      <c r="C84" s="11">
        <v>101.1949</v>
      </c>
      <c r="D84" s="4"/>
      <c r="E84" s="8">
        <f t="shared" si="2"/>
        <v>38991</v>
      </c>
      <c r="F84" s="4">
        <f>IF(ISERROR(VLOOKUP(E84,'Real GDP QoQ Ann'!A:C,3,FALSE)),F83,VLOOKUP(E84,'Real GDP QoQ Ann'!A:C,3,FALSE))</f>
        <v>3.4377992024475112E-2</v>
      </c>
      <c r="G84" s="8">
        <f t="shared" si="3"/>
        <v>38991</v>
      </c>
      <c r="H84" s="4">
        <v>1.6769701698577499E-2</v>
      </c>
      <c r="I84" s="4">
        <v>2.4969151484357965E-2</v>
      </c>
    </row>
    <row r="85" spans="1:9">
      <c r="A85" s="8">
        <v>39022</v>
      </c>
      <c r="B85">
        <v>54.5</v>
      </c>
      <c r="C85" s="11">
        <v>101.2988</v>
      </c>
      <c r="D85" s="4"/>
      <c r="E85" s="8">
        <f t="shared" si="2"/>
        <v>39022</v>
      </c>
      <c r="F85" s="4">
        <f>IF(ISERROR(VLOOKUP(E85,'Real GDP QoQ Ann'!A:C,3,FALSE)),F84,VLOOKUP(E85,'Real GDP QoQ Ann'!A:C,3,FALSE))</f>
        <v>3.4377992024475112E-2</v>
      </c>
      <c r="G85" s="8">
        <f t="shared" si="3"/>
        <v>39022</v>
      </c>
      <c r="H85" s="4">
        <v>1.9246731063020883E-2</v>
      </c>
      <c r="I85" s="4">
        <v>2.2842180203443752E-2</v>
      </c>
    </row>
    <row r="86" spans="1:9">
      <c r="A86" s="8">
        <v>39052</v>
      </c>
      <c r="B86">
        <v>53.7</v>
      </c>
      <c r="C86" s="11">
        <v>101.41</v>
      </c>
      <c r="D86" s="4"/>
      <c r="E86" s="8">
        <f t="shared" si="2"/>
        <v>39052</v>
      </c>
      <c r="F86" s="4">
        <f>IF(ISERROR(VLOOKUP(E86,'Real GDP QoQ Ann'!A:C,3,FALSE)),F85,VLOOKUP(E86,'Real GDP QoQ Ann'!A:C,3,FALSE))</f>
        <v>3.4377992024475112E-2</v>
      </c>
      <c r="G86" s="8">
        <f t="shared" si="3"/>
        <v>39052</v>
      </c>
      <c r="H86" s="4">
        <v>2.2867522344251823E-2</v>
      </c>
      <c r="I86" s="4">
        <v>2.3156016827589498E-2</v>
      </c>
    </row>
    <row r="87" spans="1:9">
      <c r="A87" s="8">
        <v>39083</v>
      </c>
      <c r="B87">
        <v>55.6</v>
      </c>
      <c r="C87" s="11">
        <v>101.5179</v>
      </c>
      <c r="D87" s="4"/>
      <c r="E87" s="8">
        <f t="shared" si="2"/>
        <v>39083</v>
      </c>
      <c r="F87" s="4">
        <f>IF(ISERROR(VLOOKUP(E87,'Real GDP QoQ Ann'!A:C,3,FALSE)),F86,VLOOKUP(E87,'Real GDP QoQ Ann'!A:C,3,FALSE))</f>
        <v>1.2033426668225822E-2</v>
      </c>
      <c r="G87" s="8">
        <f t="shared" si="3"/>
        <v>39083</v>
      </c>
      <c r="H87" s="4">
        <v>2.133263102449301E-2</v>
      </c>
      <c r="I87" s="4">
        <v>2.5004510193036289E-2</v>
      </c>
    </row>
    <row r="88" spans="1:9">
      <c r="A88" s="8">
        <v>39114</v>
      </c>
      <c r="B88">
        <v>54.2</v>
      </c>
      <c r="C88" s="11">
        <v>101.6232</v>
      </c>
      <c r="D88" s="4"/>
      <c r="E88" s="8">
        <f t="shared" si="2"/>
        <v>39114</v>
      </c>
      <c r="F88" s="4">
        <f>IF(ISERROR(VLOOKUP(E88,'Real GDP QoQ Ann'!A:C,3,FALSE)),F87,VLOOKUP(E88,'Real GDP QoQ Ann'!A:C,3,FALSE))</f>
        <v>1.2033426668225822E-2</v>
      </c>
      <c r="G88" s="8">
        <f t="shared" si="3"/>
        <v>39114</v>
      </c>
      <c r="H88" s="4">
        <v>2.389213246554367E-2</v>
      </c>
      <c r="I88" s="4">
        <v>2.5564668163642779E-2</v>
      </c>
    </row>
    <row r="89" spans="1:9">
      <c r="A89" s="8">
        <v>39142</v>
      </c>
      <c r="B89">
        <v>52</v>
      </c>
      <c r="C89" s="11">
        <v>101.7319</v>
      </c>
      <c r="D89" s="4"/>
      <c r="E89" s="8">
        <f t="shared" si="2"/>
        <v>39142</v>
      </c>
      <c r="F89" s="4">
        <f>IF(ISERROR(VLOOKUP(E89,'Real GDP QoQ Ann'!A:C,3,FALSE)),F88,VLOOKUP(E89,'Real GDP QoQ Ann'!A:C,3,FALSE))</f>
        <v>1.2033426668225822E-2</v>
      </c>
      <c r="G89" s="8">
        <f t="shared" si="3"/>
        <v>39142</v>
      </c>
      <c r="H89" s="4">
        <v>2.5648986220237591E-2</v>
      </c>
      <c r="I89" s="4">
        <v>2.3769893065417991E-2</v>
      </c>
    </row>
    <row r="90" spans="1:9">
      <c r="A90" s="8">
        <v>39173</v>
      </c>
      <c r="B90">
        <v>53.3</v>
      </c>
      <c r="C90" s="11">
        <v>101.8351</v>
      </c>
      <c r="D90" s="4"/>
      <c r="E90" s="8">
        <f t="shared" si="2"/>
        <v>39173</v>
      </c>
      <c r="F90" s="4">
        <f>IF(ISERROR(VLOOKUP(E90,'Real GDP QoQ Ann'!A:C,3,FALSE)),F89,VLOOKUP(E90,'Real GDP QoQ Ann'!A:C,3,FALSE))</f>
        <v>2.4470478319785549E-2</v>
      </c>
      <c r="G90" s="8">
        <f t="shared" si="3"/>
        <v>39173</v>
      </c>
      <c r="H90" s="4">
        <v>2.3307779164438047E-2</v>
      </c>
      <c r="I90" s="4">
        <v>2.2109736879805109E-2</v>
      </c>
    </row>
    <row r="91" spans="1:9">
      <c r="A91" s="8">
        <v>39203</v>
      </c>
      <c r="B91">
        <v>54.2</v>
      </c>
      <c r="C91" s="11">
        <v>101.9135</v>
      </c>
      <c r="D91" s="4"/>
      <c r="E91" s="8">
        <f t="shared" si="2"/>
        <v>39203</v>
      </c>
      <c r="F91" s="4">
        <f>IF(ISERROR(VLOOKUP(E91,'Real GDP QoQ Ann'!A:C,3,FALSE)),F90,VLOOKUP(E91,'Real GDP QoQ Ann'!A:C,3,FALSE))</f>
        <v>2.4470478319785549E-2</v>
      </c>
      <c r="G91" s="8">
        <f t="shared" si="3"/>
        <v>39203</v>
      </c>
      <c r="H91" s="4">
        <v>2.352983013477794E-2</v>
      </c>
      <c r="I91" s="4">
        <v>2.0756424607616619E-2</v>
      </c>
    </row>
    <row r="92" spans="1:9">
      <c r="A92" s="8">
        <v>39234</v>
      </c>
      <c r="B92">
        <v>55.3</v>
      </c>
      <c r="C92" s="11">
        <v>101.9542</v>
      </c>
      <c r="D92" s="4"/>
      <c r="E92" s="8">
        <f t="shared" si="2"/>
        <v>39234</v>
      </c>
      <c r="F92" s="4">
        <f>IF(ISERROR(VLOOKUP(E92,'Real GDP QoQ Ann'!A:C,3,FALSE)),F91,VLOOKUP(E92,'Real GDP QoQ Ann'!A:C,3,FALSE))</f>
        <v>2.4470478319785549E-2</v>
      </c>
      <c r="G92" s="8">
        <f t="shared" si="3"/>
        <v>39234</v>
      </c>
      <c r="H92" s="4">
        <v>2.3176341212501006E-2</v>
      </c>
      <c r="I92" s="4">
        <v>1.9872662913073214E-2</v>
      </c>
    </row>
    <row r="93" spans="1:9">
      <c r="A93" s="8">
        <v>39264</v>
      </c>
      <c r="B93">
        <v>53.6</v>
      </c>
      <c r="C93" s="11">
        <v>101.9427</v>
      </c>
      <c r="D93" s="4"/>
      <c r="E93" s="8">
        <f t="shared" si="2"/>
        <v>39264</v>
      </c>
      <c r="F93" s="4">
        <f>IF(ISERROR(VLOOKUP(E93,'Real GDP QoQ Ann'!A:C,3,FALSE)),F92,VLOOKUP(E93,'Real GDP QoQ Ann'!A:C,3,FALSE))</f>
        <v>2.30410318384493E-2</v>
      </c>
      <c r="G93" s="8">
        <f t="shared" si="3"/>
        <v>39264</v>
      </c>
      <c r="H93" s="4">
        <v>2.1247260128685497E-2</v>
      </c>
      <c r="I93" s="4">
        <v>2.0411069445103625E-2</v>
      </c>
    </row>
    <row r="94" spans="1:9">
      <c r="A94" s="8">
        <v>39295</v>
      </c>
      <c r="B94">
        <v>52.8</v>
      </c>
      <c r="C94" s="11">
        <v>101.876</v>
      </c>
      <c r="D94" s="4"/>
      <c r="E94" s="8">
        <f t="shared" si="2"/>
        <v>39295</v>
      </c>
      <c r="F94" s="4">
        <f>IF(ISERROR(VLOOKUP(E94,'Real GDP QoQ Ann'!A:C,3,FALSE)),F93,VLOOKUP(E94,'Real GDP QoQ Ann'!A:C,3,FALSE))</f>
        <v>2.30410318384493E-2</v>
      </c>
      <c r="G94" s="8">
        <f t="shared" si="3"/>
        <v>39295</v>
      </c>
      <c r="H94" s="4">
        <v>1.8737151248164441E-2</v>
      </c>
      <c r="I94" s="4">
        <v>1.9848413074372351E-2</v>
      </c>
    </row>
    <row r="95" spans="1:9">
      <c r="A95" s="8">
        <v>39326</v>
      </c>
      <c r="B95">
        <v>52.5</v>
      </c>
      <c r="C95" s="11">
        <v>101.779</v>
      </c>
      <c r="D95" s="4"/>
      <c r="E95" s="8">
        <f t="shared" si="2"/>
        <v>39326</v>
      </c>
      <c r="F95" s="4">
        <f>IF(ISERROR(VLOOKUP(E95,'Real GDP QoQ Ann'!A:C,3,FALSE)),F94,VLOOKUP(E95,'Real GDP QoQ Ann'!A:C,3,FALSE))</f>
        <v>2.30410318384493E-2</v>
      </c>
      <c r="G95" s="8">
        <f t="shared" si="3"/>
        <v>39326</v>
      </c>
      <c r="H95" s="4">
        <v>2.5346870509528552E-2</v>
      </c>
      <c r="I95" s="4">
        <v>2.1023258013787016E-2</v>
      </c>
    </row>
    <row r="96" spans="1:9">
      <c r="A96" s="8">
        <v>39356</v>
      </c>
      <c r="B96">
        <v>53.5</v>
      </c>
      <c r="C96" s="11">
        <v>101.67019999999999</v>
      </c>
      <c r="D96" s="4"/>
      <c r="E96" s="8">
        <f t="shared" si="2"/>
        <v>39356</v>
      </c>
      <c r="F96" s="4">
        <f>IF(ISERROR(VLOOKUP(E96,'Real GDP QoQ Ann'!A:C,3,FALSE)),F95,VLOOKUP(E96,'Real GDP QoQ Ann'!A:C,3,FALSE))</f>
        <v>2.5129469272505034E-2</v>
      </c>
      <c r="G96" s="8">
        <f t="shared" si="3"/>
        <v>39356</v>
      </c>
      <c r="H96" s="4">
        <v>3.0884748884323798E-2</v>
      </c>
      <c r="I96" s="4">
        <v>2.1835091943441132E-2</v>
      </c>
    </row>
    <row r="97" spans="1:25">
      <c r="A97" s="8">
        <v>39387</v>
      </c>
      <c r="B97">
        <v>52.7</v>
      </c>
      <c r="C97" s="11">
        <v>101.5545</v>
      </c>
      <c r="D97" s="4"/>
      <c r="E97" s="8">
        <f t="shared" si="2"/>
        <v>39387</v>
      </c>
      <c r="F97" s="4">
        <f>IF(ISERROR(VLOOKUP(E97,'Real GDP QoQ Ann'!A:C,3,FALSE)),F96,VLOOKUP(E97,'Real GDP QoQ Ann'!A:C,3,FALSE))</f>
        <v>2.5129469272505034E-2</v>
      </c>
      <c r="G97" s="8">
        <f t="shared" si="3"/>
        <v>39387</v>
      </c>
      <c r="H97" s="4">
        <v>3.5996270550330056E-2</v>
      </c>
      <c r="I97" s="4">
        <v>2.3358422008824098E-2</v>
      </c>
    </row>
    <row r="98" spans="1:25">
      <c r="A98" s="8">
        <v>39417</v>
      </c>
      <c r="B98">
        <v>52.5</v>
      </c>
      <c r="C98" s="11">
        <v>101.4426</v>
      </c>
      <c r="D98" s="4"/>
      <c r="E98" s="8">
        <f t="shared" si="2"/>
        <v>39417</v>
      </c>
      <c r="F98" s="4">
        <f>IF(ISERROR(VLOOKUP(E98,'Real GDP QoQ Ann'!A:C,3,FALSE)),F97,VLOOKUP(E98,'Real GDP QoQ Ann'!A:C,3,FALSE))</f>
        <v>2.5129469272505034E-2</v>
      </c>
      <c r="G98" s="8">
        <f t="shared" si="3"/>
        <v>39417</v>
      </c>
      <c r="H98" s="4">
        <v>3.4716342082980578E-2</v>
      </c>
      <c r="I98" s="4">
        <v>2.4033930254476976E-2</v>
      </c>
    </row>
    <row r="99" spans="1:25">
      <c r="A99" s="8">
        <v>39448</v>
      </c>
      <c r="B99" s="47">
        <v>45</v>
      </c>
      <c r="C99" s="11">
        <v>101.3258</v>
      </c>
      <c r="D99" s="4"/>
      <c r="E99" s="8">
        <f t="shared" si="2"/>
        <v>39448</v>
      </c>
      <c r="F99" s="18">
        <f>IF(ISERROR(VLOOKUP(E99,'Real GDP QoQ Ann'!A:C,3,FALSE)),F98,VLOOKUP(E99,'Real GDP QoQ Ann'!A:C,3,FALSE))</f>
        <v>-1.7070572835979014E-2</v>
      </c>
      <c r="G99" s="8">
        <f t="shared" si="3"/>
        <v>39448</v>
      </c>
      <c r="H99" s="4">
        <v>3.3874068170097082E-2</v>
      </c>
      <c r="I99" s="4">
        <v>2.1930442128977656E-2</v>
      </c>
    </row>
    <row r="100" spans="1:25">
      <c r="A100" s="8">
        <v>39479</v>
      </c>
      <c r="B100" s="47">
        <v>49.3</v>
      </c>
      <c r="C100" s="11">
        <v>101.1931</v>
      </c>
      <c r="D100" s="4"/>
      <c r="E100" s="8">
        <f t="shared" si="2"/>
        <v>39479</v>
      </c>
      <c r="F100" s="18">
        <f>IF(ISERROR(VLOOKUP(E100,'Real GDP QoQ Ann'!A:C,3,FALSE)),F99,VLOOKUP(E100,'Real GDP QoQ Ann'!A:C,3,FALSE))</f>
        <v>-1.7070572835979014E-2</v>
      </c>
      <c r="G100" s="8">
        <f t="shared" si="3"/>
        <v>39479</v>
      </c>
      <c r="H100" s="4">
        <v>3.2729227281756534E-2</v>
      </c>
      <c r="I100" s="4">
        <v>2.072405395279131E-2</v>
      </c>
    </row>
    <row r="101" spans="1:25">
      <c r="A101" s="8">
        <v>39508</v>
      </c>
      <c r="B101" s="47">
        <v>49.6</v>
      </c>
      <c r="C101" s="11">
        <v>101.0466</v>
      </c>
      <c r="D101" s="4"/>
      <c r="E101" s="8">
        <f t="shared" si="2"/>
        <v>39508</v>
      </c>
      <c r="F101" s="18">
        <f>IF(ISERROR(VLOOKUP(E101,'Real GDP QoQ Ann'!A:C,3,FALSE)),F100,VLOOKUP(E101,'Real GDP QoQ Ann'!A:C,3,FALSE))</f>
        <v>-1.7070572835979014E-2</v>
      </c>
      <c r="G101" s="8">
        <f t="shared" si="3"/>
        <v>39508</v>
      </c>
      <c r="H101" s="4">
        <v>3.1911425710759778E-2</v>
      </c>
      <c r="I101" s="4">
        <v>2.1697429059349238E-2</v>
      </c>
    </row>
    <row r="102" spans="1:25">
      <c r="A102" s="8">
        <v>39539</v>
      </c>
      <c r="B102">
        <v>52</v>
      </c>
      <c r="C102" s="11">
        <v>100.8642</v>
      </c>
      <c r="D102" s="4"/>
      <c r="E102" s="8">
        <f t="shared" si="2"/>
        <v>39539</v>
      </c>
      <c r="F102" s="4">
        <f>IF(ISERROR(VLOOKUP(E102,'Real GDP QoQ Ann'!A:C,3,FALSE)),F101,VLOOKUP(E102,'Real GDP QoQ Ann'!A:C,3,FALSE))</f>
        <v>2.3817130472517434E-2</v>
      </c>
      <c r="G102" s="8">
        <f t="shared" si="3"/>
        <v>39539</v>
      </c>
      <c r="H102" s="4">
        <v>3.1395186768258698E-2</v>
      </c>
      <c r="I102" s="4">
        <v>2.0837226686600596E-2</v>
      </c>
    </row>
    <row r="103" spans="1:25">
      <c r="A103" s="8">
        <v>39569</v>
      </c>
      <c r="B103">
        <v>51.7</v>
      </c>
      <c r="C103" s="11">
        <v>100.6157</v>
      </c>
      <c r="D103" s="4"/>
      <c r="E103" s="8">
        <f t="shared" si="2"/>
        <v>39569</v>
      </c>
      <c r="F103" s="4">
        <f>IF(ISERROR(VLOOKUP(E103,'Real GDP QoQ Ann'!A:C,3,FALSE)),F102,VLOOKUP(E103,'Real GDP QoQ Ann'!A:C,3,FALSE))</f>
        <v>2.3817130472517434E-2</v>
      </c>
      <c r="G103" s="8">
        <f t="shared" si="3"/>
        <v>39569</v>
      </c>
      <c r="H103" s="4">
        <v>3.2821439325504409E-2</v>
      </c>
      <c r="I103" s="4">
        <v>2.148931950488242E-2</v>
      </c>
    </row>
    <row r="104" spans="1:25">
      <c r="A104" s="8">
        <v>39600</v>
      </c>
      <c r="B104" s="47">
        <v>48.2</v>
      </c>
      <c r="C104" s="11">
        <v>100.26649999999999</v>
      </c>
      <c r="D104" s="4"/>
      <c r="E104" s="8">
        <f t="shared" si="2"/>
        <v>39600</v>
      </c>
      <c r="F104" s="4">
        <f>IF(ISERROR(VLOOKUP(E104,'Real GDP QoQ Ann'!A:C,3,FALSE)),F103,VLOOKUP(E104,'Real GDP QoQ Ann'!A:C,3,FALSE))</f>
        <v>2.3817130472517434E-2</v>
      </c>
      <c r="G104" s="8">
        <f t="shared" si="3"/>
        <v>39600</v>
      </c>
      <c r="H104" s="4">
        <v>3.8114389395462744E-2</v>
      </c>
      <c r="I104" s="4">
        <v>2.2140952025996308E-2</v>
      </c>
    </row>
    <row r="105" spans="1:25">
      <c r="A105" s="8">
        <v>39630</v>
      </c>
      <c r="B105" s="47">
        <v>49.5</v>
      </c>
      <c r="C105" s="11">
        <v>99.785669999999996</v>
      </c>
      <c r="D105" s="4"/>
      <c r="E105" s="8">
        <f t="shared" si="2"/>
        <v>39630</v>
      </c>
      <c r="F105" s="18">
        <f>IF(ISERROR(VLOOKUP(E105,'Real GDP QoQ Ann'!A:C,3,FALSE)),F104,VLOOKUP(E105,'Real GDP QoQ Ann'!A:C,3,FALSE))</f>
        <v>-2.1010322020675432E-2</v>
      </c>
      <c r="G105" s="8">
        <f t="shared" si="3"/>
        <v>39630</v>
      </c>
      <c r="H105" s="4">
        <v>4.1356550235976952E-2</v>
      </c>
      <c r="I105" s="4">
        <v>2.2444992324510471E-2</v>
      </c>
    </row>
    <row r="106" spans="1:25">
      <c r="A106" s="8">
        <v>39661</v>
      </c>
      <c r="B106">
        <v>50.6</v>
      </c>
      <c r="C106" s="11">
        <v>99.160160000000005</v>
      </c>
      <c r="D106" s="4"/>
      <c r="E106" s="8">
        <f t="shared" si="2"/>
        <v>39661</v>
      </c>
      <c r="F106" s="18">
        <f>IF(ISERROR(VLOOKUP(E106,'Real GDP QoQ Ann'!A:C,3,FALSE)),F105,VLOOKUP(E106,'Real GDP QoQ Ann'!A:C,3,FALSE))</f>
        <v>-2.1010322020675432E-2</v>
      </c>
      <c r="G106" s="8">
        <f t="shared" si="3"/>
        <v>39661</v>
      </c>
      <c r="H106" s="4">
        <v>3.9806273062730657E-2</v>
      </c>
      <c r="I106" s="4">
        <v>2.2179385944539831E-2</v>
      </c>
    </row>
    <row r="107" spans="1:25">
      <c r="A107" s="8">
        <v>39692</v>
      </c>
      <c r="B107">
        <v>50.2</v>
      </c>
      <c r="C107" s="11">
        <v>98.402910000000006</v>
      </c>
      <c r="D107" s="4"/>
      <c r="E107" s="8">
        <f t="shared" si="2"/>
        <v>39692</v>
      </c>
      <c r="F107" s="18">
        <f>IF(ISERROR(VLOOKUP(E107,'Real GDP QoQ Ann'!A:C,3,FALSE)),F106,VLOOKUP(E107,'Real GDP QoQ Ann'!A:C,3,FALSE))</f>
        <v>-2.1010322020675432E-2</v>
      </c>
      <c r="G107" s="8">
        <f t="shared" si="3"/>
        <v>39692</v>
      </c>
      <c r="H107" s="4">
        <v>3.6678383532060543E-2</v>
      </c>
      <c r="I107" s="4">
        <v>2.0439832775532407E-2</v>
      </c>
    </row>
    <row r="108" spans="1:25">
      <c r="A108" s="8">
        <v>39722</v>
      </c>
      <c r="B108" s="47">
        <v>44.4</v>
      </c>
      <c r="C108" s="11">
        <v>97.570419999999999</v>
      </c>
      <c r="D108" s="4"/>
      <c r="E108" s="8">
        <f t="shared" si="2"/>
        <v>39722</v>
      </c>
      <c r="F108" s="18">
        <f>IF(ISERROR(VLOOKUP(E108,'Real GDP QoQ Ann'!A:C,3,FALSE)),F107,VLOOKUP(E108,'Real GDP QoQ Ann'!A:C,3,FALSE))</f>
        <v>-8.7561063811924633E-2</v>
      </c>
      <c r="G108" s="8">
        <f t="shared" si="3"/>
        <v>39722</v>
      </c>
      <c r="H108" s="4">
        <v>2.6718431480336147E-2</v>
      </c>
      <c r="I108" s="4">
        <v>1.6344021437811884E-2</v>
      </c>
      <c r="K108" s="25">
        <v>100</v>
      </c>
      <c r="L108" s="25">
        <v>100</v>
      </c>
      <c r="M108" s="25">
        <v>100</v>
      </c>
      <c r="N108" s="25">
        <v>100</v>
      </c>
      <c r="O108" s="7">
        <v>100</v>
      </c>
      <c r="P108" s="25"/>
      <c r="Q108" s="7"/>
      <c r="R108" s="7">
        <v>100</v>
      </c>
      <c r="S108" s="7">
        <v>100</v>
      </c>
      <c r="T108" s="7">
        <v>100</v>
      </c>
      <c r="U108" s="7">
        <v>100</v>
      </c>
      <c r="V108" s="25">
        <v>100</v>
      </c>
      <c r="W108" s="25">
        <v>100</v>
      </c>
      <c r="X108" s="7">
        <v>100</v>
      </c>
      <c r="Y108" s="7"/>
    </row>
    <row r="109" spans="1:25">
      <c r="A109" s="8">
        <v>39753</v>
      </c>
      <c r="B109" s="47">
        <v>37.299999999999997</v>
      </c>
      <c r="C109" s="11">
        <v>96.773340000000005</v>
      </c>
      <c r="D109" s="4"/>
      <c r="E109" s="8">
        <f t="shared" si="2"/>
        <v>39753</v>
      </c>
      <c r="F109" s="18">
        <f>IF(ISERROR(VLOOKUP(E109,'Real GDP QoQ Ann'!A:C,3,FALSE)),F108,VLOOKUP(E109,'Real GDP QoQ Ann'!A:C,3,FALSE))</f>
        <v>-8.7561063811924633E-2</v>
      </c>
      <c r="G109" s="8">
        <f t="shared" si="3"/>
        <v>39753</v>
      </c>
      <c r="H109" s="4">
        <v>9.2502933436620083E-3</v>
      </c>
      <c r="I109" s="4">
        <v>1.3902658335831042E-2</v>
      </c>
      <c r="K109" s="25">
        <v>96.413813459267999</v>
      </c>
      <c r="L109" s="25">
        <v>91.527209551713213</v>
      </c>
      <c r="M109" s="25">
        <v>91.02</v>
      </c>
      <c r="N109" s="25">
        <v>92.83</v>
      </c>
      <c r="O109" s="7">
        <v>92.62</v>
      </c>
      <c r="P109" s="25"/>
      <c r="Q109" s="7"/>
      <c r="R109" s="7">
        <v>94.066339848475209</v>
      </c>
      <c r="S109" s="7">
        <v>78.161449881038763</v>
      </c>
      <c r="T109" s="7">
        <v>88.739448508722575</v>
      </c>
      <c r="U109" s="7">
        <v>92.300288739172274</v>
      </c>
      <c r="V109" s="25">
        <v>100</v>
      </c>
      <c r="W109" s="25">
        <v>100</v>
      </c>
      <c r="X109" s="7">
        <v>88.22</v>
      </c>
      <c r="Y109" s="7"/>
    </row>
    <row r="110" spans="1:25">
      <c r="A110" s="8">
        <v>39783</v>
      </c>
      <c r="B110" s="47">
        <v>40.6</v>
      </c>
      <c r="C110" s="11">
        <v>96.102509999999995</v>
      </c>
      <c r="D110" s="4"/>
      <c r="E110" s="8">
        <f t="shared" si="2"/>
        <v>39783</v>
      </c>
      <c r="F110" s="18">
        <f>IF(ISERROR(VLOOKUP(E110,'Real GDP QoQ Ann'!A:C,3,FALSE)),F109,VLOOKUP(E110,'Real GDP QoQ Ann'!A:C,3,FALSE))</f>
        <v>-8.7561063811924633E-2</v>
      </c>
      <c r="G110" s="8">
        <f t="shared" si="3"/>
        <v>39783</v>
      </c>
      <c r="H110" s="4">
        <v>1.2956901254774777E-3</v>
      </c>
      <c r="I110" s="4">
        <v>1.1378278877128389E-2</v>
      </c>
      <c r="K110" s="25">
        <v>96.000590318772126</v>
      </c>
      <c r="L110" s="25">
        <v>92.838244315441301</v>
      </c>
      <c r="M110" s="25">
        <v>91.866486000000009</v>
      </c>
      <c r="N110" s="25">
        <v>93.832563999999991</v>
      </c>
      <c r="O110" s="7">
        <v>100.12222</v>
      </c>
      <c r="P110" s="25"/>
      <c r="Q110" s="7"/>
      <c r="R110" s="7">
        <v>100.68122493155917</v>
      </c>
      <c r="S110" s="7">
        <v>90.107130067409017</v>
      </c>
      <c r="T110" s="7">
        <v>93.168261114237495</v>
      </c>
      <c r="U110" s="7">
        <v>93.910228366436257</v>
      </c>
      <c r="V110" s="25">
        <v>100</v>
      </c>
      <c r="W110" s="25">
        <v>100</v>
      </c>
      <c r="X110" s="7">
        <v>93.398513999999992</v>
      </c>
      <c r="Y110" s="7"/>
    </row>
    <row r="111" spans="1:25">
      <c r="A111" s="8">
        <v>39814</v>
      </c>
      <c r="B111" s="47">
        <v>42.9</v>
      </c>
      <c r="C111" s="11">
        <v>95.615499999999997</v>
      </c>
      <c r="D111" s="4"/>
      <c r="E111" s="8">
        <f t="shared" si="2"/>
        <v>39814</v>
      </c>
      <c r="F111" s="18">
        <f>IF(ISERROR(VLOOKUP(E111,'Real GDP QoQ Ann'!A:C,3,FALSE)),F110,VLOOKUP(E111,'Real GDP QoQ Ann'!A:C,3,FALSE))</f>
        <v>-4.5394971899292091E-2</v>
      </c>
      <c r="G111" s="8">
        <f t="shared" si="3"/>
        <v>39814</v>
      </c>
      <c r="H111" s="4">
        <v>-1.1110355304627673E-3</v>
      </c>
      <c r="I111" s="4">
        <v>9.0592814577521441E-3</v>
      </c>
      <c r="K111" s="25">
        <v>85.293683589138126</v>
      </c>
      <c r="L111" s="25">
        <v>84.338917861697453</v>
      </c>
      <c r="M111" s="25">
        <v>80.759827842600004</v>
      </c>
      <c r="N111" s="25">
        <v>85.93186211119999</v>
      </c>
      <c r="O111" s="7">
        <v>93.684361253999995</v>
      </c>
      <c r="P111" s="25"/>
      <c r="Q111" s="7"/>
      <c r="R111" s="7">
        <v>91.876233526453177</v>
      </c>
      <c r="S111" s="7">
        <v>75.531748586097137</v>
      </c>
      <c r="T111" s="7">
        <v>83.494653911086118</v>
      </c>
      <c r="U111" s="7">
        <v>89.876629626389018</v>
      </c>
      <c r="V111" s="25">
        <v>100</v>
      </c>
      <c r="W111" s="25">
        <v>100</v>
      </c>
      <c r="X111" s="7">
        <v>83.049958648799986</v>
      </c>
      <c r="Y111" s="7"/>
    </row>
    <row r="112" spans="1:25">
      <c r="A112" s="8">
        <v>39845</v>
      </c>
      <c r="B112" s="47">
        <v>41.6</v>
      </c>
      <c r="C112" s="11">
        <v>95.3459</v>
      </c>
      <c r="D112" s="4"/>
      <c r="E112" s="8">
        <f t="shared" si="2"/>
        <v>39845</v>
      </c>
      <c r="F112" s="18">
        <f>IF(ISERROR(VLOOKUP(E112,'Real GDP QoQ Ann'!A:C,3,FALSE)),F111,VLOOKUP(E112,'Real GDP QoQ Ann'!A:C,3,FALSE))</f>
        <v>-4.5394971899292091E-2</v>
      </c>
      <c r="G112" s="8">
        <f t="shared" si="3"/>
        <v>39845</v>
      </c>
      <c r="H112" s="4">
        <v>-1.3124844425335125E-3</v>
      </c>
      <c r="I112" s="4">
        <v>8.8783867489503621E-3</v>
      </c>
      <c r="K112" s="25">
        <v>75.774793388429742</v>
      </c>
      <c r="L112" s="25">
        <v>75.919199424324759</v>
      </c>
      <c r="M112" s="25">
        <v>70.236822274709226</v>
      </c>
      <c r="N112" s="25">
        <v>76.814491541201676</v>
      </c>
      <c r="O112" s="7">
        <v>88.625405746283988</v>
      </c>
      <c r="P112" s="25"/>
      <c r="Q112" s="7"/>
      <c r="R112" s="7">
        <v>79.111224294900367</v>
      </c>
      <c r="S112" s="7">
        <v>60.718341575136932</v>
      </c>
      <c r="T112" s="7">
        <v>76.359032076533495</v>
      </c>
      <c r="U112" s="7">
        <v>83.393122757896592</v>
      </c>
      <c r="V112" s="25">
        <v>100</v>
      </c>
      <c r="W112" s="25">
        <v>100</v>
      </c>
      <c r="X112" s="7">
        <v>72.959388672970789</v>
      </c>
      <c r="Y112" s="7"/>
    </row>
    <row r="113" spans="1:25">
      <c r="A113" s="8">
        <v>39873</v>
      </c>
      <c r="B113" s="47">
        <v>40.799999999999997</v>
      </c>
      <c r="C113" s="11">
        <v>95.309389999999993</v>
      </c>
      <c r="D113" s="4"/>
      <c r="E113" s="8">
        <f t="shared" si="2"/>
        <v>39873</v>
      </c>
      <c r="F113" s="18">
        <f>IF(ISERROR(VLOOKUP(E113,'Real GDP QoQ Ann'!A:C,3,FALSE)),F112,VLOOKUP(E113,'Real GDP QoQ Ann'!A:C,3,FALSE))</f>
        <v>-4.5394971899292091E-2</v>
      </c>
      <c r="G113" s="8">
        <f t="shared" si="3"/>
        <v>39873</v>
      </c>
      <c r="H113" s="4">
        <v>-5.2575167823095681E-3</v>
      </c>
      <c r="I113" s="4">
        <v>7.6245864291519805E-3</v>
      </c>
      <c r="K113" s="25">
        <v>83.338252656434463</v>
      </c>
      <c r="L113" s="25">
        <v>80.691778052850339</v>
      </c>
      <c r="M113" s="25">
        <v>77.148125586540615</v>
      </c>
      <c r="N113" s="25">
        <v>83.528078101902693</v>
      </c>
      <c r="O113" s="7">
        <v>99.809931951465018</v>
      </c>
      <c r="P113" s="25"/>
      <c r="Q113" s="7"/>
      <c r="R113" s="7">
        <v>87.355955943210034</v>
      </c>
      <c r="S113" s="7">
        <v>63.409401328812955</v>
      </c>
      <c r="T113" s="7">
        <v>82.357906584130561</v>
      </c>
      <c r="U113" s="7">
        <v>88.940414734447472</v>
      </c>
      <c r="V113" s="25">
        <v>100</v>
      </c>
      <c r="W113" s="25">
        <v>100</v>
      </c>
      <c r="X113" s="7">
        <v>79.474662081467073</v>
      </c>
      <c r="Y113" s="7"/>
    </row>
    <row r="114" spans="1:25">
      <c r="A114" s="8">
        <v>39904</v>
      </c>
      <c r="B114" s="47">
        <v>43.7</v>
      </c>
      <c r="C114" s="11">
        <v>95.496480000000005</v>
      </c>
      <c r="D114" s="4"/>
      <c r="E114" s="8">
        <f t="shared" si="2"/>
        <v>39904</v>
      </c>
      <c r="F114" s="18">
        <f>IF(ISERROR(VLOOKUP(E114,'Real GDP QoQ Ann'!A:C,3,FALSE)),F113,VLOOKUP(E114,'Real GDP QoQ Ann'!A:C,3,FALSE))</f>
        <v>-7.1460380254042555E-3</v>
      </c>
      <c r="G114" s="8">
        <f t="shared" si="3"/>
        <v>39904</v>
      </c>
      <c r="H114" s="4">
        <v>-5.6757395916621212E-3</v>
      </c>
      <c r="I114" s="4">
        <v>9.2791762013728629E-3</v>
      </c>
      <c r="K114" s="25">
        <v>93.469598583234941</v>
      </c>
      <c r="L114" s="25">
        <v>85.302799236387401</v>
      </c>
      <c r="M114" s="25">
        <v>85.634419401060086</v>
      </c>
      <c r="N114" s="25">
        <v>91.505009560634392</v>
      </c>
      <c r="O114" s="7">
        <v>115.10081352642946</v>
      </c>
      <c r="P114" s="25"/>
      <c r="Q114" s="7"/>
      <c r="R114" s="7">
        <v>101.15235245431973</v>
      </c>
      <c r="S114" s="7">
        <v>81.829835203434556</v>
      </c>
      <c r="T114" s="7">
        <v>96.949915588069786</v>
      </c>
      <c r="U114" s="7">
        <v>92.002799895003946</v>
      </c>
      <c r="V114" s="25">
        <v>100</v>
      </c>
      <c r="W114" s="25">
        <v>100</v>
      </c>
      <c r="X114" s="7">
        <v>91.737602440637446</v>
      </c>
      <c r="Y114" s="7"/>
    </row>
    <row r="115" spans="1:25">
      <c r="A115" s="8">
        <v>39934</v>
      </c>
      <c r="B115" s="47">
        <v>44</v>
      </c>
      <c r="C115" s="11">
        <v>95.845309999999998</v>
      </c>
      <c r="D115" s="4"/>
      <c r="E115" s="8">
        <f t="shared" si="2"/>
        <v>39934</v>
      </c>
      <c r="F115" s="18">
        <f>IF(ISERROR(VLOOKUP(E115,'Real GDP QoQ Ann'!A:C,3,FALSE)),F114,VLOOKUP(E115,'Real GDP QoQ Ann'!A:C,3,FALSE))</f>
        <v>-7.1460380254042555E-3</v>
      </c>
      <c r="G115" s="8">
        <f t="shared" si="3"/>
        <v>39934</v>
      </c>
      <c r="H115" s="4">
        <v>-8.8921282798835044E-3</v>
      </c>
      <c r="I115" s="4">
        <v>8.2230267590994721E-3</v>
      </c>
      <c r="K115" s="25">
        <v>96.6573199527745</v>
      </c>
      <c r="L115" s="25">
        <v>89.027986120108196</v>
      </c>
      <c r="M115" s="25">
        <v>91.072205033027387</v>
      </c>
      <c r="N115" s="25">
        <v>96.610989094117798</v>
      </c>
      <c r="O115" s="7">
        <v>128.38344740737941</v>
      </c>
      <c r="P115" s="25"/>
      <c r="Q115" s="7"/>
      <c r="R115" s="7">
        <v>121.22620487680652</v>
      </c>
      <c r="S115" s="7">
        <v>83.575326546118916</v>
      </c>
      <c r="T115" s="7">
        <v>105.99887450759708</v>
      </c>
      <c r="U115" s="7">
        <v>99.265027561466454</v>
      </c>
      <c r="V115" s="25">
        <v>100</v>
      </c>
      <c r="W115" s="25">
        <v>100</v>
      </c>
      <c r="X115" s="7">
        <v>94.498904274100639</v>
      </c>
      <c r="Y115" s="7"/>
    </row>
    <row r="116" spans="1:25">
      <c r="A116" s="8">
        <v>39965</v>
      </c>
      <c r="B116" s="47">
        <v>47</v>
      </c>
      <c r="C116" s="11">
        <v>96.291849999999997</v>
      </c>
      <c r="D116" s="4"/>
      <c r="E116" s="8">
        <f t="shared" si="2"/>
        <v>39965</v>
      </c>
      <c r="F116" s="18">
        <f>IF(ISERROR(VLOOKUP(E116,'Real GDP QoQ Ann'!A:C,3,FALSE)),F115,VLOOKUP(E116,'Real GDP QoQ Ann'!A:C,3,FALSE))</f>
        <v>-7.1460380254042555E-3</v>
      </c>
      <c r="G116" s="8">
        <f t="shared" si="3"/>
        <v>39965</v>
      </c>
      <c r="H116" s="4">
        <v>-1.018624689681269E-2</v>
      </c>
      <c r="I116" s="4">
        <v>7.2014585232451633E-3</v>
      </c>
      <c r="K116" s="25">
        <v>95.867768595041312</v>
      </c>
      <c r="L116" s="25">
        <v>91.114808808080682</v>
      </c>
      <c r="M116" s="25">
        <v>90.662380110378763</v>
      </c>
      <c r="N116" s="25">
        <v>96.823533270124855</v>
      </c>
      <c r="O116" s="7">
        <v>127.02258286486118</v>
      </c>
      <c r="P116" s="25"/>
      <c r="Q116" s="7"/>
      <c r="R116" s="7">
        <v>123.32081237664734</v>
      </c>
      <c r="S116" s="7">
        <v>81.640724543216649</v>
      </c>
      <c r="T116" s="7">
        <v>104.89026449071467</v>
      </c>
      <c r="U116" s="7">
        <v>99.562516405634796</v>
      </c>
      <c r="V116" s="25">
        <v>100</v>
      </c>
      <c r="W116" s="25">
        <v>100</v>
      </c>
      <c r="X116" s="7">
        <v>95.888038166929917</v>
      </c>
      <c r="Y116" s="7"/>
    </row>
    <row r="117" spans="1:25">
      <c r="A117" s="8">
        <v>39995</v>
      </c>
      <c r="B117" s="47">
        <v>46.4</v>
      </c>
      <c r="C117" s="11">
        <v>96.779989999999998</v>
      </c>
      <c r="D117" s="4"/>
      <c r="E117" s="8">
        <f t="shared" si="2"/>
        <v>39995</v>
      </c>
      <c r="F117" s="4">
        <f>IF(ISERROR(VLOOKUP(E117,'Real GDP QoQ Ann'!A:C,3,FALSE)),F116,VLOOKUP(E117,'Real GDP QoQ Ann'!A:C,3,FALSE))</f>
        <v>1.4047695807001936E-2</v>
      </c>
      <c r="G117" s="8">
        <f t="shared" si="3"/>
        <v>39995</v>
      </c>
      <c r="H117" s="4">
        <v>-1.4660091971854472E-2</v>
      </c>
      <c r="I117" s="4">
        <v>6.2558292954797423E-3</v>
      </c>
      <c r="K117" s="25">
        <v>105.60802833530107</v>
      </c>
      <c r="L117" s="25">
        <v>97.081039399724332</v>
      </c>
      <c r="M117" s="25">
        <v>98.278020039650585</v>
      </c>
      <c r="N117" s="25">
        <v>104.12402767869226</v>
      </c>
      <c r="O117" s="7">
        <v>145.11059866481742</v>
      </c>
      <c r="P117" s="25"/>
      <c r="Q117" s="7"/>
      <c r="R117" s="7">
        <v>134.24587763417586</v>
      </c>
      <c r="S117" s="7">
        <v>90.068175467316777</v>
      </c>
      <c r="T117" s="7">
        <v>116.05514912774338</v>
      </c>
      <c r="U117" s="7">
        <v>105.47729460145244</v>
      </c>
      <c r="V117" s="25">
        <v>100</v>
      </c>
      <c r="W117" s="25">
        <v>100</v>
      </c>
      <c r="X117" s="7">
        <v>105.13164504622196</v>
      </c>
      <c r="Y117" s="7"/>
    </row>
    <row r="118" spans="1:25">
      <c r="A118" s="8">
        <v>40026</v>
      </c>
      <c r="B118" s="47">
        <v>48.4</v>
      </c>
      <c r="C118" s="11">
        <v>97.27346</v>
      </c>
      <c r="D118" s="4"/>
      <c r="E118" s="8">
        <f t="shared" si="2"/>
        <v>40026</v>
      </c>
      <c r="F118" s="4">
        <f>IF(ISERROR(VLOOKUP(E118,'Real GDP QoQ Ann'!A:C,3,FALSE)),F117,VLOOKUP(E118,'Real GDP QoQ Ann'!A:C,3,FALSE))</f>
        <v>1.4047695807001936E-2</v>
      </c>
      <c r="G118" s="8">
        <f t="shared" si="3"/>
        <v>40026</v>
      </c>
      <c r="H118" s="4">
        <v>-1.1001197711041022E-2</v>
      </c>
      <c r="I118" s="4">
        <v>6.5094403926113653E-3</v>
      </c>
      <c r="K118" s="25">
        <v>109.75501770956318</v>
      </c>
      <c r="L118" s="25">
        <v>98.258301477118948</v>
      </c>
      <c r="M118" s="25">
        <v>103.60468872579965</v>
      </c>
      <c r="N118" s="25">
        <v>107.87249267512519</v>
      </c>
      <c r="O118" s="7">
        <v>140.40901526807733</v>
      </c>
      <c r="P118" s="25"/>
      <c r="Q118" s="7"/>
      <c r="R118" s="7">
        <v>139.06538486025337</v>
      </c>
      <c r="S118" s="7">
        <v>101.42243101670047</v>
      </c>
      <c r="T118" s="7">
        <v>122.29037703995498</v>
      </c>
      <c r="U118" s="7">
        <v>106.36101146207018</v>
      </c>
      <c r="V118" s="25">
        <v>100</v>
      </c>
      <c r="W118" s="25">
        <v>100</v>
      </c>
      <c r="X118" s="7">
        <v>108.11738376553467</v>
      </c>
      <c r="Y118" s="7"/>
    </row>
    <row r="119" spans="1:25">
      <c r="A119" s="8">
        <v>40057</v>
      </c>
      <c r="B119">
        <v>50.9</v>
      </c>
      <c r="C119" s="11">
        <v>97.745720000000006</v>
      </c>
      <c r="D119" s="4"/>
      <c r="E119" s="8">
        <f t="shared" si="2"/>
        <v>40057</v>
      </c>
      <c r="F119" s="4">
        <f>IF(ISERROR(VLOOKUP(E119,'Real GDP QoQ Ann'!A:C,3,FALSE)),F118,VLOOKUP(E119,'Real GDP QoQ Ann'!A:C,3,FALSE))</f>
        <v>1.4047695807001936E-2</v>
      </c>
      <c r="G119" s="8">
        <f t="shared" si="3"/>
        <v>40057</v>
      </c>
      <c r="H119" s="4">
        <v>-1.0227486786264395E-2</v>
      </c>
      <c r="I119" s="4">
        <v>7.2518044396023829E-3</v>
      </c>
      <c r="K119" s="25">
        <v>114.09386068476978</v>
      </c>
      <c r="L119" s="25">
        <v>101.99706855186776</v>
      </c>
      <c r="M119" s="25">
        <v>106.85787595178977</v>
      </c>
      <c r="N119" s="25">
        <v>111.89613665190737</v>
      </c>
      <c r="O119" s="7">
        <v>152.83521311930218</v>
      </c>
      <c r="P119" s="25"/>
      <c r="Q119" s="7"/>
      <c r="R119" s="7">
        <v>146.01133252689883</v>
      </c>
      <c r="S119" s="7">
        <v>107.62111934816753</v>
      </c>
      <c r="T119" s="7">
        <v>127.46201463140123</v>
      </c>
      <c r="U119" s="7">
        <v>110.35961151456821</v>
      </c>
      <c r="V119" s="25">
        <v>100</v>
      </c>
      <c r="W119" s="25">
        <v>100</v>
      </c>
      <c r="X119" s="7">
        <v>114.35575680880603</v>
      </c>
      <c r="Y119" s="7"/>
    </row>
    <row r="120" spans="1:25">
      <c r="A120" s="8">
        <v>40087</v>
      </c>
      <c r="B120">
        <v>50.6</v>
      </c>
      <c r="C120" s="11">
        <v>98.182850000000002</v>
      </c>
      <c r="D120" s="4"/>
      <c r="E120" s="8">
        <f t="shared" si="2"/>
        <v>40087</v>
      </c>
      <c r="F120" s="4">
        <f>IF(ISERROR(VLOOKUP(E120,'Real GDP QoQ Ann'!A:C,3,FALSE)),F119,VLOOKUP(E120,'Real GDP QoQ Ann'!A:C,3,FALSE))</f>
        <v>4.3236546032742851E-2</v>
      </c>
      <c r="G120" s="8">
        <f t="shared" si="3"/>
        <v>40087</v>
      </c>
      <c r="H120" s="4">
        <v>1.3385238313023962E-4</v>
      </c>
      <c r="I120" s="4">
        <v>1.2398995351797337E-2</v>
      </c>
      <c r="K120" s="25">
        <v>112.80991735537189</v>
      </c>
      <c r="L120" s="25">
        <v>98.964783598875499</v>
      </c>
      <c r="M120" s="25">
        <v>102.97893505473979</v>
      </c>
      <c r="N120" s="25">
        <v>109.8036788965167</v>
      </c>
      <c r="O120" s="7">
        <v>150.80250478481545</v>
      </c>
      <c r="P120" s="25"/>
      <c r="Q120" s="7"/>
      <c r="R120" s="7">
        <v>146.55885910740432</v>
      </c>
      <c r="S120" s="7">
        <v>102.10657590732086</v>
      </c>
      <c r="T120" s="7">
        <v>126.167698368036</v>
      </c>
      <c r="U120" s="7">
        <v>109.71213579490771</v>
      </c>
      <c r="V120" s="25">
        <v>100</v>
      </c>
      <c r="W120" s="25">
        <v>100</v>
      </c>
      <c r="X120" s="7">
        <v>106.5910009214881</v>
      </c>
      <c r="Y120" s="7"/>
    </row>
    <row r="121" spans="1:25">
      <c r="A121" s="8">
        <v>40118</v>
      </c>
      <c r="B121" s="47">
        <v>48.7</v>
      </c>
      <c r="C121" s="11">
        <v>98.584500000000006</v>
      </c>
      <c r="D121" s="4"/>
      <c r="E121" s="8">
        <f t="shared" si="2"/>
        <v>40118</v>
      </c>
      <c r="F121" s="4">
        <f>IF(ISERROR(VLOOKUP(E121,'Real GDP QoQ Ann'!A:C,3,FALSE)),F120,VLOOKUP(E121,'Real GDP QoQ Ann'!A:C,3,FALSE))</f>
        <v>4.3236546032742851E-2</v>
      </c>
      <c r="G121" s="8">
        <f t="shared" si="3"/>
        <v>40118</v>
      </c>
      <c r="H121" s="4">
        <v>1.4606120122357291E-2</v>
      </c>
      <c r="I121" s="4">
        <v>1.3734764416954759E-2</v>
      </c>
      <c r="K121" s="25">
        <v>119.03778040141674</v>
      </c>
      <c r="L121" s="25">
        <v>105.68416846305018</v>
      </c>
      <c r="M121" s="25">
        <v>109.40482060215555</v>
      </c>
      <c r="N121" s="25">
        <v>116.3699388945284</v>
      </c>
      <c r="O121" s="7">
        <v>153.3963078671143</v>
      </c>
      <c r="P121" s="25"/>
      <c r="Q121" s="7"/>
      <c r="R121" s="7">
        <v>145.76303558922771</v>
      </c>
      <c r="S121" s="7">
        <v>109.35528928746305</v>
      </c>
      <c r="T121" s="7">
        <v>131.68823860438943</v>
      </c>
      <c r="U121" s="7">
        <v>114.76944614576954</v>
      </c>
      <c r="V121" s="25">
        <v>100</v>
      </c>
      <c r="W121" s="25">
        <v>100</v>
      </c>
      <c r="X121" s="7">
        <v>109.92729925033069</v>
      </c>
      <c r="Y121" s="7"/>
    </row>
    <row r="122" spans="1:25">
      <c r="A122" s="8">
        <v>40148</v>
      </c>
      <c r="B122">
        <v>50.1</v>
      </c>
      <c r="C122" s="11">
        <v>98.953680000000006</v>
      </c>
      <c r="D122" s="4"/>
      <c r="E122" s="8">
        <f t="shared" si="2"/>
        <v>40148</v>
      </c>
      <c r="F122" s="4">
        <f>IF(ISERROR(VLOOKUP(E122,'Real GDP QoQ Ann'!A:C,3,FALSE)),F121,VLOOKUP(E122,'Real GDP QoQ Ann'!A:C,3,FALSE))</f>
        <v>4.3236546032742851E-2</v>
      </c>
      <c r="G122" s="8">
        <f t="shared" si="3"/>
        <v>40148</v>
      </c>
      <c r="H122" s="4">
        <v>2.0897182682921178E-2</v>
      </c>
      <c r="I122" s="4">
        <v>1.5095155217327072E-2</v>
      </c>
      <c r="K122" s="25">
        <v>120.21841794569065</v>
      </c>
      <c r="L122" s="25">
        <v>108.7248825001288</v>
      </c>
      <c r="M122" s="25">
        <v>111.31940496269328</v>
      </c>
      <c r="N122" s="25">
        <v>118.61587871519281</v>
      </c>
      <c r="O122" s="7">
        <v>160.54457581372182</v>
      </c>
      <c r="P122" s="25"/>
      <c r="Q122" s="7"/>
      <c r="R122" s="7">
        <v>148.54523460877311</v>
      </c>
      <c r="S122" s="7">
        <v>116.91411190079388</v>
      </c>
      <c r="T122" s="7">
        <v>135.24479459763648</v>
      </c>
      <c r="U122" s="7">
        <v>119.65176305888529</v>
      </c>
      <c r="V122" s="25">
        <v>100</v>
      </c>
      <c r="W122" s="25">
        <v>100</v>
      </c>
      <c r="X122" s="7">
        <v>118.75446138013226</v>
      </c>
      <c r="Y122" s="7"/>
    </row>
    <row r="123" spans="1:25">
      <c r="A123" s="8">
        <v>40179</v>
      </c>
      <c r="B123">
        <v>50.5</v>
      </c>
      <c r="C123" s="11">
        <v>99.27216</v>
      </c>
      <c r="D123" s="4"/>
      <c r="E123" s="8">
        <f t="shared" si="2"/>
        <v>40179</v>
      </c>
      <c r="F123" s="4">
        <f>IF(ISERROR(VLOOKUP(E123,'Real GDP QoQ Ann'!A:C,3,FALSE)),F122,VLOOKUP(E123,'Real GDP QoQ Ann'!A:C,3,FALSE))</f>
        <v>1.9380038022744017E-2</v>
      </c>
      <c r="G123" s="8">
        <f t="shared" si="3"/>
        <v>40179</v>
      </c>
      <c r="H123" s="4">
        <v>2.301720615608116E-2</v>
      </c>
      <c r="I123" s="4">
        <v>1.690903711795344E-2</v>
      </c>
      <c r="K123" s="25">
        <v>118.88282172373081</v>
      </c>
      <c r="L123" s="25">
        <v>101.73124021484801</v>
      </c>
      <c r="M123" s="25">
        <v>109.07075298244688</v>
      </c>
      <c r="N123" s="25">
        <v>114.35756866931737</v>
      </c>
      <c r="O123" s="7">
        <v>151.92333209252496</v>
      </c>
      <c r="P123" s="25"/>
      <c r="Q123" s="7"/>
      <c r="R123" s="7">
        <v>140.47240084038958</v>
      </c>
      <c r="S123" s="7">
        <v>111.13290942090265</v>
      </c>
      <c r="T123" s="7">
        <v>134.00112549240293</v>
      </c>
      <c r="U123" s="7">
        <v>114.03447370723599</v>
      </c>
      <c r="V123" s="25">
        <v>100</v>
      </c>
      <c r="W123" s="25">
        <v>100</v>
      </c>
      <c r="X123" s="7">
        <v>114.3842972013434</v>
      </c>
      <c r="Y123" s="7"/>
    </row>
    <row r="124" spans="1:25">
      <c r="A124" s="8">
        <v>40210</v>
      </c>
      <c r="B124">
        <v>53</v>
      </c>
      <c r="C124" s="11">
        <v>99.508309999999994</v>
      </c>
      <c r="D124" s="4"/>
      <c r="E124" s="8">
        <f t="shared" si="2"/>
        <v>40210</v>
      </c>
      <c r="F124" s="4">
        <f>IF(ISERROR(VLOOKUP(E124,'Real GDP QoQ Ann'!A:C,3,FALSE)),F123,VLOOKUP(E124,'Real GDP QoQ Ann'!A:C,3,FALSE))</f>
        <v>1.9380038022744017E-2</v>
      </c>
      <c r="G124" s="8">
        <f t="shared" si="3"/>
        <v>40210</v>
      </c>
      <c r="H124" s="4">
        <v>2.1163301837627158E-2</v>
      </c>
      <c r="I124" s="4">
        <v>1.6986538111697369E-2</v>
      </c>
      <c r="K124" s="25">
        <v>122.00413223140495</v>
      </c>
      <c r="L124" s="25">
        <v>106.59091937893263</v>
      </c>
      <c r="M124" s="25">
        <v>112.05929161416593</v>
      </c>
      <c r="N124" s="25">
        <v>117.9026532980662</v>
      </c>
      <c r="O124" s="7">
        <v>151.23967709810861</v>
      </c>
      <c r="P124" s="25"/>
      <c r="Q124" s="7"/>
      <c r="R124" s="7">
        <v>142.57974151652127</v>
      </c>
      <c r="S124" s="7">
        <v>116.96113678336843</v>
      </c>
      <c r="T124" s="7">
        <v>135.28418683173891</v>
      </c>
      <c r="U124" s="7">
        <v>115.35567416221892</v>
      </c>
      <c r="V124" s="25">
        <v>100</v>
      </c>
      <c r="W124" s="25">
        <v>100</v>
      </c>
      <c r="X124" s="7">
        <v>119.50871371596358</v>
      </c>
      <c r="Y124" s="7"/>
    </row>
    <row r="125" spans="1:25">
      <c r="A125" s="8">
        <v>40238</v>
      </c>
      <c r="B125">
        <v>55.4</v>
      </c>
      <c r="C125" s="11">
        <v>99.665660000000003</v>
      </c>
      <c r="D125" s="4"/>
      <c r="E125" s="8">
        <f t="shared" si="2"/>
        <v>40238</v>
      </c>
      <c r="F125" s="4">
        <f>IF(ISERROR(VLOOKUP(E125,'Real GDP QoQ Ann'!A:C,3,FALSE)),F124,VLOOKUP(E125,'Real GDP QoQ Ann'!A:C,3,FALSE))</f>
        <v>1.9380038022744017E-2</v>
      </c>
      <c r="G125" s="8">
        <f t="shared" si="3"/>
        <v>40238</v>
      </c>
      <c r="H125" s="4">
        <v>2.3727160339801934E-2</v>
      </c>
      <c r="I125" s="4">
        <v>1.7769698346872698E-2</v>
      </c>
      <c r="K125" s="25">
        <v>128.48288075560802</v>
      </c>
      <c r="L125" s="25">
        <v>114.41014362222721</v>
      </c>
      <c r="M125" s="25">
        <v>119.16385070250404</v>
      </c>
      <c r="N125" s="25">
        <v>124.98860276127998</v>
      </c>
      <c r="O125" s="7">
        <v>160.61653707819136</v>
      </c>
      <c r="P125" s="25"/>
      <c r="Q125" s="7"/>
      <c r="R125" s="7">
        <v>149.76761953269241</v>
      </c>
      <c r="S125" s="7">
        <v>128.13060038361223</v>
      </c>
      <c r="T125" s="7">
        <v>144.01800787844684</v>
      </c>
      <c r="U125" s="7">
        <v>125.29530142619649</v>
      </c>
      <c r="V125" s="25">
        <v>100</v>
      </c>
      <c r="W125" s="25">
        <v>100</v>
      </c>
      <c r="X125" s="7">
        <v>129.23672301244301</v>
      </c>
      <c r="Y125" s="7"/>
    </row>
    <row r="126" spans="1:25">
      <c r="A126" s="8">
        <v>40269</v>
      </c>
      <c r="B126">
        <v>55.4</v>
      </c>
      <c r="C126" s="11">
        <v>99.729209999999995</v>
      </c>
      <c r="D126" s="4"/>
      <c r="E126" s="8">
        <f t="shared" si="2"/>
        <v>40269</v>
      </c>
      <c r="F126" s="4">
        <f>IF(ISERROR(VLOOKUP(E126,'Real GDP QoQ Ann'!A:C,3,FALSE)),F125,VLOOKUP(E126,'Real GDP QoQ Ann'!A:C,3,FALSE))</f>
        <v>3.8703444732496095E-2</v>
      </c>
      <c r="G126" s="8">
        <f t="shared" si="3"/>
        <v>40269</v>
      </c>
      <c r="H126" s="4">
        <v>2.2821224304887089E-2</v>
      </c>
      <c r="I126" s="4">
        <v>1.6029746856967897E-2</v>
      </c>
      <c r="K126" s="25">
        <v>131.19096812278627</v>
      </c>
      <c r="L126" s="25">
        <v>115.04497852924975</v>
      </c>
      <c r="M126" s="25">
        <v>121.38029832557061</v>
      </c>
      <c r="N126" s="25">
        <v>126.95092382463208</v>
      </c>
      <c r="O126" s="7">
        <v>165.11380011638073</v>
      </c>
      <c r="P126" s="25"/>
      <c r="Q126" s="7"/>
      <c r="R126" s="7">
        <v>150.01591647036352</v>
      </c>
      <c r="S126" s="7">
        <v>136.63720119648772</v>
      </c>
      <c r="T126" s="7">
        <v>145.07034327518292</v>
      </c>
      <c r="U126" s="7">
        <v>128.45393297751335</v>
      </c>
      <c r="V126" s="25">
        <v>100.70859936834135</v>
      </c>
      <c r="W126" s="25">
        <v>100</v>
      </c>
      <c r="X126" s="7">
        <v>136.5256741903448</v>
      </c>
      <c r="Y126" s="7"/>
    </row>
    <row r="127" spans="1:25">
      <c r="A127" s="8">
        <v>40299</v>
      </c>
      <c r="B127">
        <v>55.4</v>
      </c>
      <c r="C127" s="11">
        <v>99.708309999999997</v>
      </c>
      <c r="D127" s="4"/>
      <c r="E127" s="8">
        <f t="shared" si="2"/>
        <v>40299</v>
      </c>
      <c r="F127" s="4">
        <f>IF(ISERROR(VLOOKUP(E127,'Real GDP QoQ Ann'!A:C,3,FALSE)),F126,VLOOKUP(E127,'Real GDP QoQ Ann'!A:C,3,FALSE))</f>
        <v>3.8703444732496095E-2</v>
      </c>
      <c r="G127" s="8">
        <f t="shared" si="3"/>
        <v>40299</v>
      </c>
      <c r="H127" s="4">
        <v>2.2084695713170399E-2</v>
      </c>
      <c r="I127" s="4">
        <v>1.6368558773887321E-2</v>
      </c>
      <c r="K127" s="25">
        <v>122.37308146399053</v>
      </c>
      <c r="L127" s="25">
        <v>107.16597022660191</v>
      </c>
      <c r="M127" s="25">
        <v>111.77911672801798</v>
      </c>
      <c r="N127" s="25">
        <v>116.83293519580891</v>
      </c>
      <c r="O127" s="7">
        <v>149.56008014541766</v>
      </c>
      <c r="P127" s="25"/>
      <c r="Q127" s="7"/>
      <c r="R127" s="7">
        <v>134.46234163111987</v>
      </c>
      <c r="S127" s="7">
        <v>129.07762468048006</v>
      </c>
      <c r="T127" s="7">
        <v>132.31851435002815</v>
      </c>
      <c r="U127" s="7">
        <v>116.35313675737159</v>
      </c>
      <c r="V127" s="25">
        <v>95.369905003009364</v>
      </c>
      <c r="W127" s="25">
        <v>100</v>
      </c>
      <c r="X127" s="7">
        <v>126.17702808671667</v>
      </c>
      <c r="Y127" s="7"/>
    </row>
    <row r="128" spans="1:25">
      <c r="A128" s="8">
        <v>40330</v>
      </c>
      <c r="B128">
        <v>53.8</v>
      </c>
      <c r="C128" s="11">
        <v>99.638639999999995</v>
      </c>
      <c r="D128" s="4"/>
      <c r="E128" s="8">
        <f t="shared" si="2"/>
        <v>40330</v>
      </c>
      <c r="F128" s="4">
        <f>IF(ISERROR(VLOOKUP(E128,'Real GDP QoQ Ann'!A:C,3,FALSE)),F127,VLOOKUP(E128,'Real GDP QoQ Ann'!A:C,3,FALSE))</f>
        <v>3.8703444732496095E-2</v>
      </c>
      <c r="G128" s="8">
        <f t="shared" si="3"/>
        <v>40330</v>
      </c>
      <c r="H128" s="4">
        <v>1.5622188231059875E-2</v>
      </c>
      <c r="I128" s="4">
        <v>1.555570639876902E-2</v>
      </c>
      <c r="K128" s="25">
        <v>116.86097992916173</v>
      </c>
      <c r="L128" s="25">
        <v>101.29011814766197</v>
      </c>
      <c r="M128" s="25">
        <v>105.37417333950255</v>
      </c>
      <c r="N128" s="25">
        <v>110.7225726850681</v>
      </c>
      <c r="O128" s="7">
        <v>150.95098889077005</v>
      </c>
      <c r="P128" s="25"/>
      <c r="Q128" s="7"/>
      <c r="R128" s="7">
        <v>135.28363150187812</v>
      </c>
      <c r="S128" s="7">
        <v>122.75288546782099</v>
      </c>
      <c r="T128" s="7">
        <v>132.30163196398425</v>
      </c>
      <c r="U128" s="7">
        <v>112.80951964301339</v>
      </c>
      <c r="V128" s="25">
        <v>94.031508472788417</v>
      </c>
      <c r="W128" s="25">
        <v>94.679999999999993</v>
      </c>
      <c r="X128" s="7">
        <v>116.39830840999613</v>
      </c>
      <c r="Y128" s="7"/>
    </row>
    <row r="129" spans="1:25">
      <c r="A129" s="8">
        <v>40360</v>
      </c>
      <c r="B129">
        <v>54.3</v>
      </c>
      <c r="C129" s="11">
        <v>99.578509999999994</v>
      </c>
      <c r="D129" s="4"/>
      <c r="E129" s="8">
        <f t="shared" si="2"/>
        <v>40360</v>
      </c>
      <c r="F129" s="4">
        <f>IF(ISERROR(VLOOKUP(E129,'Real GDP QoQ Ann'!A:C,3,FALSE)),F128,VLOOKUP(E129,'Real GDP QoQ Ann'!A:C,3,FALSE))</f>
        <v>3.0843397441892684E-2</v>
      </c>
      <c r="G129" s="8">
        <f t="shared" si="3"/>
        <v>40360</v>
      </c>
      <c r="H129" s="4">
        <v>1.6373900721981194E-2</v>
      </c>
      <c r="I129" s="4">
        <v>1.4705882352941124E-2</v>
      </c>
      <c r="K129" s="25">
        <v>125.61245572609205</v>
      </c>
      <c r="L129" s="25">
        <v>109.07500167801216</v>
      </c>
      <c r="M129" s="25">
        <v>112.82412739460537</v>
      </c>
      <c r="N129" s="25">
        <v>118.47315277302287</v>
      </c>
      <c r="O129" s="7">
        <v>160.41561589422133</v>
      </c>
      <c r="P129" s="25"/>
      <c r="Q129" s="7"/>
      <c r="R129" s="7">
        <v>147.59661297510661</v>
      </c>
      <c r="S129" s="7">
        <v>134.17237977615</v>
      </c>
      <c r="T129" s="7">
        <v>142.97692740574001</v>
      </c>
      <c r="U129" s="7">
        <v>123.37037361098959</v>
      </c>
      <c r="V129" s="25">
        <v>98.676495225330868</v>
      </c>
      <c r="W129" s="25">
        <v>101.279196</v>
      </c>
      <c r="X129" s="7">
        <v>124.37159253608087</v>
      </c>
      <c r="Y129" s="7"/>
    </row>
    <row r="130" spans="1:25">
      <c r="A130" s="8">
        <v>40391</v>
      </c>
      <c r="B130">
        <v>51.5</v>
      </c>
      <c r="C130" s="11">
        <v>99.573189999999997</v>
      </c>
      <c r="D130" s="4"/>
      <c r="E130" s="8">
        <f t="shared" si="2"/>
        <v>40391</v>
      </c>
      <c r="F130" s="4">
        <f>IF(ISERROR(VLOOKUP(E130,'Real GDP QoQ Ann'!A:C,3,FALSE)),F129,VLOOKUP(E130,'Real GDP QoQ Ann'!A:C,3,FALSE))</f>
        <v>3.0843397441892684E-2</v>
      </c>
      <c r="G130" s="8">
        <f t="shared" si="3"/>
        <v>40391</v>
      </c>
      <c r="H130" s="4">
        <v>1.4823951558645243E-2</v>
      </c>
      <c r="I130" s="4">
        <v>1.4176232237384179E-2</v>
      </c>
      <c r="K130" s="25">
        <v>122.40259740259737</v>
      </c>
      <c r="L130" s="25">
        <v>104.28587706961335</v>
      </c>
      <c r="M130" s="25">
        <v>107.54395823253785</v>
      </c>
      <c r="N130" s="25">
        <v>113.11816626768224</v>
      </c>
      <c r="O130" s="7">
        <v>156.00418645713026</v>
      </c>
      <c r="P130" s="25"/>
      <c r="Q130" s="7"/>
      <c r="R130" s="7">
        <v>148.23327178964789</v>
      </c>
      <c r="S130" s="7">
        <v>132.20815648818296</v>
      </c>
      <c r="T130" s="7">
        <v>139.69048958919527</v>
      </c>
      <c r="U130" s="7">
        <v>120.17674337212354</v>
      </c>
      <c r="V130" s="25">
        <v>97.981546632912014</v>
      </c>
      <c r="W130" s="25">
        <v>96.792527617199994</v>
      </c>
      <c r="X130" s="7">
        <v>115.15565752915727</v>
      </c>
      <c r="Y130" s="7"/>
    </row>
    <row r="131" spans="1:25">
      <c r="A131" s="8">
        <v>40422</v>
      </c>
      <c r="B131">
        <v>53.2</v>
      </c>
      <c r="C131" s="11">
        <v>99.633669999999995</v>
      </c>
      <c r="D131" s="4"/>
      <c r="E131" s="8">
        <f t="shared" ref="E131:E194" si="4">A131</f>
        <v>40422</v>
      </c>
      <c r="F131" s="4">
        <f>IF(ISERROR(VLOOKUP(E131,'Real GDP QoQ Ann'!A:C,3,FALSE)),F130,VLOOKUP(E131,'Real GDP QoQ Ann'!A:C,3,FALSE))</f>
        <v>3.0843397441892684E-2</v>
      </c>
      <c r="G131" s="8">
        <f t="shared" si="3"/>
        <v>40422</v>
      </c>
      <c r="H131" s="4">
        <v>1.4195512964040979E-2</v>
      </c>
      <c r="I131" s="4">
        <v>1.2968283476987308E-2</v>
      </c>
      <c r="K131" s="25">
        <v>133.19805194805193</v>
      </c>
      <c r="L131" s="25">
        <v>115.06667561606463</v>
      </c>
      <c r="M131" s="25">
        <v>115.83559741226651</v>
      </c>
      <c r="N131" s="25">
        <v>123.1743712488792</v>
      </c>
      <c r="O131" s="7">
        <v>170.80898375191191</v>
      </c>
      <c r="P131" s="25"/>
      <c r="Q131" s="7"/>
      <c r="R131" s="7">
        <v>164.07334309543509</v>
      </c>
      <c r="S131" s="7">
        <v>138.43087010029461</v>
      </c>
      <c r="T131" s="7">
        <v>152.03714124929658</v>
      </c>
      <c r="U131" s="7">
        <v>136.78362061422698</v>
      </c>
      <c r="V131" s="25">
        <v>103.25446907789008</v>
      </c>
      <c r="W131" s="25">
        <v>105.54257211379488</v>
      </c>
      <c r="X131" s="7">
        <v>129.49253689153736</v>
      </c>
      <c r="Y131" s="7"/>
    </row>
    <row r="132" spans="1:25">
      <c r="A132" s="8">
        <v>40452</v>
      </c>
      <c r="B132">
        <v>54.3</v>
      </c>
      <c r="C132" s="11">
        <v>99.74897</v>
      </c>
      <c r="D132" s="4"/>
      <c r="E132" s="8">
        <f t="shared" si="4"/>
        <v>40452</v>
      </c>
      <c r="F132" s="4">
        <f>IF(ISERROR(VLOOKUP(E132,'Real GDP QoQ Ann'!A:C,3,FALSE)),F131,VLOOKUP(E132,'Real GDP QoQ Ann'!A:C,3,FALSE))</f>
        <v>2.1004410433074661E-2</v>
      </c>
      <c r="G132" s="8">
        <f t="shared" ref="G132:G195" si="5">E132</f>
        <v>40452</v>
      </c>
      <c r="H132" s="4">
        <v>1.3584198610352205E-2</v>
      </c>
      <c r="I132" s="4">
        <v>1.0787813475225283E-2</v>
      </c>
      <c r="K132" s="25">
        <v>135.50029515938607</v>
      </c>
      <c r="L132" s="25">
        <v>120.71665946032012</v>
      </c>
      <c r="M132" s="25">
        <v>118.80098870602053</v>
      </c>
      <c r="N132" s="25">
        <v>127.84267991921172</v>
      </c>
      <c r="O132" s="7">
        <v>175.77952517909253</v>
      </c>
      <c r="P132" s="25"/>
      <c r="Q132" s="7"/>
      <c r="R132" s="7">
        <v>170.10250206914111</v>
      </c>
      <c r="S132" s="7">
        <v>144.16417942840931</v>
      </c>
      <c r="T132" s="7">
        <v>157.63083849184019</v>
      </c>
      <c r="U132" s="7">
        <v>142.87339224779069</v>
      </c>
      <c r="V132" s="25">
        <v>105.69547600876132</v>
      </c>
      <c r="W132" s="25">
        <v>109.65873242623287</v>
      </c>
      <c r="X132" s="7">
        <v>134.77583239671208</v>
      </c>
      <c r="Y132" s="7"/>
    </row>
    <row r="133" spans="1:25">
      <c r="A133" s="8">
        <v>40483</v>
      </c>
      <c r="B133">
        <v>55</v>
      </c>
      <c r="C133" s="11">
        <v>99.910780000000003</v>
      </c>
      <c r="D133" s="4"/>
      <c r="E133" s="8">
        <f t="shared" si="4"/>
        <v>40483</v>
      </c>
      <c r="F133" s="4">
        <f>IF(ISERROR(VLOOKUP(E133,'Real GDP QoQ Ann'!A:C,3,FALSE)),F132,VLOOKUP(E133,'Real GDP QoQ Ann'!A:C,3,FALSE))</f>
        <v>2.1004410433074661E-2</v>
      </c>
      <c r="G133" s="8">
        <f t="shared" si="5"/>
        <v>40483</v>
      </c>
      <c r="H133" s="4">
        <v>1.3071968137772894E-2</v>
      </c>
      <c r="I133" s="4">
        <v>1.1215791834903621E-2</v>
      </c>
      <c r="K133" s="25">
        <v>134.86570247933884</v>
      </c>
      <c r="L133" s="25">
        <v>122.94427907136472</v>
      </c>
      <c r="M133" s="25">
        <v>118.24262405910223</v>
      </c>
      <c r="N133" s="25">
        <v>127.85546418720364</v>
      </c>
      <c r="O133" s="7">
        <v>178.1349708164924</v>
      </c>
      <c r="P133" s="25"/>
      <c r="Q133" s="7"/>
      <c r="R133" s="7">
        <v>162.04240147704843</v>
      </c>
      <c r="S133" s="7">
        <v>142.12703705097127</v>
      </c>
      <c r="T133" s="7">
        <v>151.99212155317952</v>
      </c>
      <c r="U133" s="7">
        <v>142.48840668474929</v>
      </c>
      <c r="V133" s="25">
        <v>104.08902787860737</v>
      </c>
      <c r="W133" s="25">
        <v>109.79032290514436</v>
      </c>
      <c r="X133" s="7">
        <v>139.45255378087799</v>
      </c>
      <c r="Y133" s="7"/>
    </row>
    <row r="134" spans="1:25">
      <c r="A134" s="8">
        <v>40513</v>
      </c>
      <c r="B134">
        <v>57.1</v>
      </c>
      <c r="C134" s="11">
        <v>100.0835</v>
      </c>
      <c r="D134" s="4"/>
      <c r="E134" s="8">
        <f t="shared" si="4"/>
        <v>40513</v>
      </c>
      <c r="F134" s="4">
        <f>IF(ISERROR(VLOOKUP(E134,'Real GDP QoQ Ann'!A:C,3,FALSE)),F133,VLOOKUP(E134,'Real GDP QoQ Ann'!A:C,3,FALSE))</f>
        <v>2.1004410433074661E-2</v>
      </c>
      <c r="G134" s="8">
        <f t="shared" si="5"/>
        <v>40513</v>
      </c>
      <c r="H134" s="4">
        <v>1.477668197333748E-2</v>
      </c>
      <c r="I134" s="4">
        <v>1.0567483975077341E-2</v>
      </c>
      <c r="K134" s="25">
        <v>142.15613931523021</v>
      </c>
      <c r="L134" s="25">
        <v>128.03778727177087</v>
      </c>
      <c r="M134" s="25">
        <v>127.9148707071368</v>
      </c>
      <c r="N134" s="25">
        <v>136.37063810207141</v>
      </c>
      <c r="O134" s="7">
        <v>190.07001386119737</v>
      </c>
      <c r="P134" s="25"/>
      <c r="Q134" s="7"/>
      <c r="R134" s="7">
        <v>174.12618577704205</v>
      </c>
      <c r="S134" s="7">
        <v>149.23528011219281</v>
      </c>
      <c r="T134" s="7">
        <v>162.98818232976927</v>
      </c>
      <c r="U134" s="7">
        <v>150.32811269577388</v>
      </c>
      <c r="V134" s="25">
        <v>108.97786712831108</v>
      </c>
      <c r="W134" s="25">
        <v>117.04746324917441</v>
      </c>
      <c r="X134" s="7">
        <v>150.48325078494543</v>
      </c>
      <c r="Y134" s="7"/>
    </row>
    <row r="135" spans="1:25">
      <c r="A135" s="8">
        <v>40544</v>
      </c>
      <c r="B135">
        <v>59.4</v>
      </c>
      <c r="C135" s="11">
        <v>100.2302</v>
      </c>
      <c r="D135" s="4"/>
      <c r="E135" s="8">
        <f t="shared" si="4"/>
        <v>40544</v>
      </c>
      <c r="F135" s="18">
        <f>IF(ISERROR(VLOOKUP(E135,'Real GDP QoQ Ann'!A:C,3,FALSE)),F134,VLOOKUP(E135,'Real GDP QoQ Ann'!A:C,3,FALSE))</f>
        <v>-9.4881958843604508E-3</v>
      </c>
      <c r="G135" s="8">
        <f t="shared" si="5"/>
        <v>40544</v>
      </c>
      <c r="H135" s="4">
        <v>1.5598650927487467E-2</v>
      </c>
      <c r="I135" s="4">
        <v>1.1234446334258408E-2</v>
      </c>
      <c r="K135" s="25">
        <v>141.63223140495865</v>
      </c>
      <c r="L135" s="25">
        <v>128.72319668331153</v>
      </c>
      <c r="M135" s="25">
        <v>132.04652103097732</v>
      </c>
      <c r="N135" s="25">
        <v>139.58898516128031</v>
      </c>
      <c r="O135" s="7">
        <v>194.19453316198536</v>
      </c>
      <c r="P135" s="25"/>
      <c r="Q135" s="7"/>
      <c r="R135" s="7">
        <v>172.66187050359707</v>
      </c>
      <c r="S135" s="7">
        <v>155.23387432927774</v>
      </c>
      <c r="T135" s="7">
        <v>162.02588632526732</v>
      </c>
      <c r="U135" s="7">
        <v>150.1618689299151</v>
      </c>
      <c r="V135" s="25">
        <v>108.56834385063569</v>
      </c>
      <c r="W135" s="25">
        <v>119.84489762082968</v>
      </c>
      <c r="X135" s="7">
        <v>150.07694600782608</v>
      </c>
      <c r="Y135" s="7"/>
    </row>
    <row r="136" spans="1:25">
      <c r="A136" s="8">
        <v>40575</v>
      </c>
      <c r="B136">
        <v>59.7</v>
      </c>
      <c r="C136" s="11">
        <v>100.3192</v>
      </c>
      <c r="D136" s="4"/>
      <c r="E136" s="8">
        <f t="shared" si="4"/>
        <v>40575</v>
      </c>
      <c r="F136" s="18">
        <f>IF(ISERROR(VLOOKUP(E136,'Real GDP QoQ Ann'!A:C,3,FALSE)),F135,VLOOKUP(E136,'Real GDP QoQ Ann'!A:C,3,FALSE))</f>
        <v>-9.4881958843604508E-3</v>
      </c>
      <c r="G136" s="8">
        <f t="shared" si="5"/>
        <v>40575</v>
      </c>
      <c r="H136" s="4">
        <v>1.8450307320212023E-2</v>
      </c>
      <c r="I136" s="4">
        <v>1.2119043892404369E-2</v>
      </c>
      <c r="K136" s="25">
        <v>146.50974025974023</v>
      </c>
      <c r="L136" s="25">
        <v>133.85323091475857</v>
      </c>
      <c r="M136" s="25">
        <v>136.89262835281417</v>
      </c>
      <c r="N136" s="25">
        <v>144.36292845379609</v>
      </c>
      <c r="O136" s="7">
        <v>185.66939315617418</v>
      </c>
      <c r="P136" s="25"/>
      <c r="Q136" s="7"/>
      <c r="R136" s="7">
        <v>174.27898389253195</v>
      </c>
      <c r="S136" s="7">
        <v>162.54649254661456</v>
      </c>
      <c r="T136" s="7">
        <v>167.13562183455261</v>
      </c>
      <c r="U136" s="7">
        <v>154.501706186018</v>
      </c>
      <c r="V136" s="25">
        <v>111.35434311845769</v>
      </c>
      <c r="W136" s="25">
        <v>123.82374822184121</v>
      </c>
      <c r="X136" s="7">
        <v>158.30116264905493</v>
      </c>
      <c r="Y136" s="7"/>
    </row>
    <row r="137" spans="1:25">
      <c r="A137" s="8">
        <v>40603</v>
      </c>
      <c r="B137">
        <v>57.3</v>
      </c>
      <c r="C137" s="11">
        <v>100.3181</v>
      </c>
      <c r="D137" s="4"/>
      <c r="E137" s="8">
        <f t="shared" si="4"/>
        <v>40603</v>
      </c>
      <c r="F137" s="18">
        <f>IF(ISERROR(VLOOKUP(E137,'Real GDP QoQ Ann'!A:C,3,FALSE)),F136,VLOOKUP(E137,'Real GDP QoQ Ann'!A:C,3,FALSE))</f>
        <v>-9.4881958843604508E-3</v>
      </c>
      <c r="G137" s="8">
        <f t="shared" si="5"/>
        <v>40603</v>
      </c>
      <c r="H137" s="4">
        <v>2.1105460830258993E-2</v>
      </c>
      <c r="I137" s="4">
        <v>1.2145703792183493E-2</v>
      </c>
      <c r="K137" s="25">
        <v>147.54279811097987</v>
      </c>
      <c r="L137" s="25">
        <v>136.54007951435992</v>
      </c>
      <c r="M137" s="25">
        <v>136.56408604476744</v>
      </c>
      <c r="N137" s="25">
        <v>144.40623733233221</v>
      </c>
      <c r="O137" s="7">
        <v>195.21279996440151</v>
      </c>
      <c r="P137" s="25"/>
      <c r="Q137" s="7"/>
      <c r="R137" s="7">
        <v>174.17075189405992</v>
      </c>
      <c r="S137" s="7">
        <v>160.67775557631822</v>
      </c>
      <c r="T137" s="7">
        <v>168.82948790095665</v>
      </c>
      <c r="U137" s="7">
        <v>159.22652900516226</v>
      </c>
      <c r="V137" s="25">
        <v>112.67350446442421</v>
      </c>
      <c r="W137" s="25">
        <v>123.98471909452962</v>
      </c>
      <c r="X137" s="7">
        <v>162.38533264540055</v>
      </c>
      <c r="Y137" s="7"/>
    </row>
    <row r="138" spans="1:25">
      <c r="A138" s="8">
        <v>40634</v>
      </c>
      <c r="B138">
        <v>52.8</v>
      </c>
      <c r="C138" s="11">
        <v>100.2247</v>
      </c>
      <c r="D138" s="4"/>
      <c r="E138" s="8">
        <f t="shared" si="4"/>
        <v>40634</v>
      </c>
      <c r="F138" s="4">
        <f>IF(ISERROR(VLOOKUP(E138,'Real GDP QoQ Ann'!A:C,3,FALSE)),F137,VLOOKUP(E138,'Real GDP QoQ Ann'!A:C,3,FALSE))</f>
        <v>2.706329172574673E-2</v>
      </c>
      <c r="G138" s="8">
        <f t="shared" si="5"/>
        <v>40634</v>
      </c>
      <c r="H138" s="4">
        <v>2.4880965563060631E-2</v>
      </c>
      <c r="I138" s="4">
        <v>1.3947001394700065E-2</v>
      </c>
      <c r="K138" s="25">
        <v>152.63429752066108</v>
      </c>
      <c r="L138" s="25">
        <v>141.80451080873945</v>
      </c>
      <c r="M138" s="25">
        <v>140.01915742170007</v>
      </c>
      <c r="N138" s="25">
        <v>148.68066195736927</v>
      </c>
      <c r="O138" s="7">
        <v>200.71780092339765</v>
      </c>
      <c r="P138" s="25"/>
      <c r="Q138" s="7"/>
      <c r="R138" s="7">
        <v>181.71515884637421</v>
      </c>
      <c r="S138" s="7">
        <v>168.16467574730464</v>
      </c>
      <c r="T138" s="7">
        <v>177.923466516601</v>
      </c>
      <c r="U138" s="7">
        <v>166.62875142182165</v>
      </c>
      <c r="V138" s="25">
        <v>117.13606721145671</v>
      </c>
      <c r="W138" s="25">
        <v>127.75385455500331</v>
      </c>
      <c r="X138" s="7">
        <v>166.67230542723911</v>
      </c>
      <c r="Y138" s="7"/>
    </row>
    <row r="139" spans="1:25">
      <c r="A139" s="8">
        <v>40664</v>
      </c>
      <c r="B139">
        <v>54.6</v>
      </c>
      <c r="C139" s="11">
        <v>100.0492</v>
      </c>
      <c r="D139" s="4"/>
      <c r="E139" s="8">
        <f t="shared" si="4"/>
        <v>40664</v>
      </c>
      <c r="F139" s="4">
        <f>IF(ISERROR(VLOOKUP(E139,'Real GDP QoQ Ann'!A:C,3,FALSE)),F138,VLOOKUP(E139,'Real GDP QoQ Ann'!A:C,3,FALSE))</f>
        <v>2.706329172574673E-2</v>
      </c>
      <c r="G139" s="8">
        <f t="shared" si="5"/>
        <v>40664</v>
      </c>
      <c r="H139" s="4">
        <v>2.7662471357885243E-2</v>
      </c>
      <c r="I139" s="4">
        <v>1.5235611430609364E-2</v>
      </c>
      <c r="K139" s="25">
        <v>152.90731995277443</v>
      </c>
      <c r="L139" s="25">
        <v>141.03683978028192</v>
      </c>
      <c r="M139" s="25">
        <v>137.42880300939862</v>
      </c>
      <c r="N139" s="25">
        <v>146.98570241105526</v>
      </c>
      <c r="O139" s="7">
        <v>199.17227385628749</v>
      </c>
      <c r="P139" s="25"/>
      <c r="Q139" s="7"/>
      <c r="R139" s="7">
        <v>181.31406379321319</v>
      </c>
      <c r="S139" s="7">
        <v>169.35960782593796</v>
      </c>
      <c r="T139" s="7">
        <v>176.66291502532354</v>
      </c>
      <c r="U139" s="7">
        <v>162.99763758859038</v>
      </c>
      <c r="V139" s="25">
        <v>119.28358245999391</v>
      </c>
      <c r="W139" s="25">
        <v>126.34856215489827</v>
      </c>
      <c r="X139" s="7">
        <v>163.55553331574973</v>
      </c>
      <c r="Y139" s="7"/>
    </row>
    <row r="140" spans="1:25">
      <c r="A140" s="8">
        <v>40695</v>
      </c>
      <c r="B140">
        <v>53.3</v>
      </c>
      <c r="C140" s="11">
        <v>99.811570000000003</v>
      </c>
      <c r="D140" s="4"/>
      <c r="E140" s="8">
        <f t="shared" si="4"/>
        <v>40695</v>
      </c>
      <c r="F140" s="4">
        <f>IF(ISERROR(VLOOKUP(E140,'Real GDP QoQ Ann'!A:C,3,FALSE)),F139,VLOOKUP(E140,'Real GDP QoQ Ann'!A:C,3,FALSE))</f>
        <v>2.706329172574673E-2</v>
      </c>
      <c r="G140" s="8">
        <f t="shared" si="5"/>
        <v>40695</v>
      </c>
      <c r="H140" s="4">
        <v>2.7884519551278464E-2</v>
      </c>
      <c r="I140" s="4">
        <v>1.5863290518787654E-2</v>
      </c>
      <c r="K140" s="25">
        <v>151.45365997638717</v>
      </c>
      <c r="L140" s="25">
        <v>140.03409096230487</v>
      </c>
      <c r="M140" s="25">
        <v>134.5290552659003</v>
      </c>
      <c r="N140" s="25">
        <v>144.53104118079062</v>
      </c>
      <c r="O140" s="7">
        <v>191.12571399249347</v>
      </c>
      <c r="P140" s="25"/>
      <c r="Q140" s="7"/>
      <c r="R140" s="7">
        <v>178.3026676004329</v>
      </c>
      <c r="S140" s="7">
        <v>164.53473822845066</v>
      </c>
      <c r="T140" s="7">
        <v>172.8925154755205</v>
      </c>
      <c r="U140" s="7">
        <v>160.82771896053893</v>
      </c>
      <c r="V140" s="25">
        <v>117.70133343261169</v>
      </c>
      <c r="W140" s="25">
        <v>124.22590631069598</v>
      </c>
      <c r="X140" s="7">
        <v>159.77740049615591</v>
      </c>
      <c r="Y140" s="7"/>
    </row>
    <row r="141" spans="1:25">
      <c r="A141" s="8">
        <v>40725</v>
      </c>
      <c r="B141">
        <v>52.7</v>
      </c>
      <c r="C141" s="11">
        <v>99.556370000000001</v>
      </c>
      <c r="D141" s="4"/>
      <c r="E141" s="8">
        <f t="shared" si="4"/>
        <v>40725</v>
      </c>
      <c r="F141" s="4">
        <f>IF(ISERROR(VLOOKUP(E141,'Real GDP QoQ Ann'!A:C,3,FALSE)),F140,VLOOKUP(E141,'Real GDP QoQ Ann'!A:C,3,FALSE))</f>
        <v>-8.9250943668561789E-4</v>
      </c>
      <c r="G141" s="8">
        <f t="shared" si="5"/>
        <v>40725</v>
      </c>
      <c r="H141" s="4">
        <v>2.8756998384562582E-2</v>
      </c>
      <c r="I141" s="4">
        <v>1.7344517595160758E-2</v>
      </c>
      <c r="K141" s="25">
        <v>145.72756788665873</v>
      </c>
      <c r="L141" s="25">
        <v>137.38251964054643</v>
      </c>
      <c r="M141" s="25">
        <v>129.71291508738105</v>
      </c>
      <c r="N141" s="25">
        <v>141.5826079407025</v>
      </c>
      <c r="O141" s="7">
        <v>192.73116999003042</v>
      </c>
      <c r="P141" s="25"/>
      <c r="Q141" s="7"/>
      <c r="R141" s="7">
        <v>180.02164639969439</v>
      </c>
      <c r="S141" s="7">
        <v>164.40236341651226</v>
      </c>
      <c r="T141" s="7">
        <v>168.73944850872255</v>
      </c>
      <c r="U141" s="7">
        <v>160.55647913203251</v>
      </c>
      <c r="V141" s="25">
        <v>114.85700812221165</v>
      </c>
      <c r="W141" s="25">
        <v>121.80350113763741</v>
      </c>
      <c r="X141" s="7">
        <v>153.99345859819505</v>
      </c>
      <c r="Y141" s="7"/>
    </row>
    <row r="142" spans="1:25">
      <c r="A142" s="8">
        <v>40756</v>
      </c>
      <c r="B142">
        <v>53.3</v>
      </c>
      <c r="C142" s="11">
        <v>99.340519999999998</v>
      </c>
      <c r="D142" s="4"/>
      <c r="E142" s="8">
        <f t="shared" si="4"/>
        <v>40756</v>
      </c>
      <c r="F142" s="4">
        <f>IF(ISERROR(VLOOKUP(E142,'Real GDP QoQ Ann'!A:C,3,FALSE)),F141,VLOOKUP(E142,'Real GDP QoQ Ann'!A:C,3,FALSE))</f>
        <v>-8.9250943668561789E-4</v>
      </c>
      <c r="G142" s="8">
        <f t="shared" si="5"/>
        <v>40756</v>
      </c>
      <c r="H142" s="4">
        <v>2.9767297960266115E-2</v>
      </c>
      <c r="I142" s="4">
        <v>1.8396305158310478E-2</v>
      </c>
      <c r="K142" s="25">
        <v>143.44746162927976</v>
      </c>
      <c r="L142" s="25">
        <v>129.49336521816502</v>
      </c>
      <c r="M142" s="25">
        <v>121.69665693498091</v>
      </c>
      <c r="N142" s="25">
        <v>133.88051406872827</v>
      </c>
      <c r="O142" s="7">
        <v>174.19043143698951</v>
      </c>
      <c r="P142" s="25"/>
      <c r="Q142" s="7"/>
      <c r="R142" s="7">
        <v>167.7150315146113</v>
      </c>
      <c r="S142" s="7">
        <v>155.60094381372639</v>
      </c>
      <c r="T142" s="7">
        <v>161.75014068655034</v>
      </c>
      <c r="U142" s="7">
        <v>148.088196692624</v>
      </c>
      <c r="V142" s="25">
        <v>114.89796044997919</v>
      </c>
      <c r="W142" s="25">
        <v>115.07994787483982</v>
      </c>
      <c r="X142" s="7">
        <v>140.6114270460119</v>
      </c>
      <c r="Y142" s="7"/>
    </row>
    <row r="143" spans="1:25">
      <c r="A143" s="8">
        <v>40787</v>
      </c>
      <c r="B143">
        <v>53</v>
      </c>
      <c r="C143" s="11">
        <v>99.226650000000006</v>
      </c>
      <c r="D143" s="4"/>
      <c r="E143" s="8">
        <f t="shared" si="4"/>
        <v>40787</v>
      </c>
      <c r="F143" s="4">
        <f>IF(ISERROR(VLOOKUP(E143,'Real GDP QoQ Ann'!A:C,3,FALSE)),F142,VLOOKUP(E143,'Real GDP QoQ Ann'!A:C,3,FALSE))</f>
        <v>-8.9250943668561789E-4</v>
      </c>
      <c r="G143" s="8">
        <f t="shared" si="5"/>
        <v>40787</v>
      </c>
      <c r="H143" s="4">
        <v>3.0190303779583205E-2</v>
      </c>
      <c r="I143" s="4">
        <v>1.8508219696126815E-2</v>
      </c>
      <c r="K143" s="25">
        <v>135.51505312868943</v>
      </c>
      <c r="L143" s="25">
        <v>122.94989846075562</v>
      </c>
      <c r="M143" s="25">
        <v>112.58157733055084</v>
      </c>
      <c r="N143" s="25">
        <v>124.48210198110354</v>
      </c>
      <c r="O143" s="7">
        <v>155.69140761838122</v>
      </c>
      <c r="P143" s="25"/>
      <c r="Q143" s="7"/>
      <c r="R143" s="7">
        <v>144.73801489781624</v>
      </c>
      <c r="S143" s="7">
        <v>139.11712805733487</v>
      </c>
      <c r="T143" s="7">
        <v>151.47439504783341</v>
      </c>
      <c r="U143" s="7">
        <v>132.88126695248926</v>
      </c>
      <c r="V143" s="25">
        <v>112.31175890247759</v>
      </c>
      <c r="W143" s="25">
        <v>106.80569962263884</v>
      </c>
      <c r="X143" s="7">
        <v>124.90513064497236</v>
      </c>
      <c r="Y143" s="7"/>
    </row>
    <row r="144" spans="1:25">
      <c r="A144" s="8">
        <v>40817</v>
      </c>
      <c r="B144">
        <v>52.9</v>
      </c>
      <c r="C144" s="11">
        <v>99.242599999999996</v>
      </c>
      <c r="D144" s="4"/>
      <c r="E144" s="8">
        <f t="shared" si="4"/>
        <v>40817</v>
      </c>
      <c r="F144" s="4">
        <f>IF(ISERROR(VLOOKUP(E144,'Real GDP QoQ Ann'!A:C,3,FALSE)),F143,VLOOKUP(E144,'Real GDP QoQ Ann'!A:C,3,FALSE))</f>
        <v>4.492196227031986E-2</v>
      </c>
      <c r="G144" s="8">
        <f t="shared" si="5"/>
        <v>40817</v>
      </c>
      <c r="H144" s="4">
        <v>2.6936323323907052E-2</v>
      </c>
      <c r="I144" s="4">
        <v>1.744721966171725E-2</v>
      </c>
      <c r="K144" s="25">
        <v>147.45425029515931</v>
      </c>
      <c r="L144" s="25">
        <v>133.04497540736673</v>
      </c>
      <c r="M144" s="25">
        <v>125.25826293797087</v>
      </c>
      <c r="N144" s="25">
        <v>138.05065109704381</v>
      </c>
      <c r="O144" s="7">
        <v>174.15640856192124</v>
      </c>
      <c r="P144" s="25"/>
      <c r="Q144" s="7"/>
      <c r="R144" s="7">
        <v>159.73769656840895</v>
      </c>
      <c r="S144" s="7">
        <v>157.84818633267628</v>
      </c>
      <c r="T144" s="7">
        <v>162.40292628024756</v>
      </c>
      <c r="U144" s="7">
        <v>147.47571966051271</v>
      </c>
      <c r="V144" s="25">
        <v>118.88895093787032</v>
      </c>
      <c r="W144" s="25">
        <v>118.49024316135552</v>
      </c>
      <c r="X144" s="7">
        <v>143.74082434623421</v>
      </c>
      <c r="Y144" s="7"/>
    </row>
    <row r="145" spans="1:25">
      <c r="A145" s="8">
        <v>40848</v>
      </c>
      <c r="B145">
        <v>52</v>
      </c>
      <c r="C145" s="11">
        <v>99.370429999999999</v>
      </c>
      <c r="D145" s="4"/>
      <c r="E145" s="8">
        <f t="shared" si="4"/>
        <v>40848</v>
      </c>
      <c r="F145" s="4">
        <f>IF(ISERROR(VLOOKUP(E145,'Real GDP QoQ Ann'!A:C,3,FALSE)),F144,VLOOKUP(E145,'Real GDP QoQ Ann'!A:C,3,FALSE))</f>
        <v>4.492196227031986E-2</v>
      </c>
      <c r="G145" s="8">
        <f t="shared" si="5"/>
        <v>40848</v>
      </c>
      <c r="H145" s="4">
        <v>2.6992598449408156E-2</v>
      </c>
      <c r="I145" s="4">
        <v>1.8278615794143915E-2</v>
      </c>
      <c r="K145" s="25">
        <v>150.40584415584408</v>
      </c>
      <c r="L145" s="25">
        <v>133.47251728352475</v>
      </c>
      <c r="M145" s="25">
        <v>124.86996232286316</v>
      </c>
      <c r="N145" s="25">
        <v>137.7469396646303</v>
      </c>
      <c r="O145" s="7">
        <v>162.7491638011154</v>
      </c>
      <c r="P145" s="25"/>
      <c r="Q145" s="7"/>
      <c r="R145" s="7">
        <v>148.3351371999745</v>
      </c>
      <c r="S145" s="7">
        <v>152.27827067096615</v>
      </c>
      <c r="T145" s="7">
        <v>157.46587732132804</v>
      </c>
      <c r="U145" s="7">
        <v>145.61203954851689</v>
      </c>
      <c r="V145" s="25">
        <v>120.23239608346826</v>
      </c>
      <c r="W145" s="25">
        <v>118.13477243187145</v>
      </c>
      <c r="X145" s="7">
        <v>143.25210554345702</v>
      </c>
      <c r="Y145" s="7"/>
    </row>
    <row r="146" spans="1:25">
      <c r="A146" s="8">
        <v>40878</v>
      </c>
      <c r="B146">
        <v>52.6</v>
      </c>
      <c r="C146" s="11">
        <v>99.563329999999993</v>
      </c>
      <c r="D146" s="4"/>
      <c r="E146" s="8">
        <f t="shared" si="4"/>
        <v>40878</v>
      </c>
      <c r="F146" s="4">
        <f>IF(ISERROR(VLOOKUP(E146,'Real GDP QoQ Ann'!A:C,3,FALSE)),F145,VLOOKUP(E146,'Real GDP QoQ Ann'!A:C,3,FALSE))</f>
        <v>4.492196227031986E-2</v>
      </c>
      <c r="G146" s="8">
        <f t="shared" si="5"/>
        <v>40878</v>
      </c>
      <c r="H146" s="4">
        <v>2.5266248849541872E-2</v>
      </c>
      <c r="I146" s="4">
        <v>1.9749609110768507E-2</v>
      </c>
      <c r="K146" s="25">
        <v>152.68595041322303</v>
      </c>
      <c r="L146" s="25">
        <v>135.04891210182336</v>
      </c>
      <c r="M146" s="25">
        <v>127.1176216446747</v>
      </c>
      <c r="N146" s="25">
        <v>139.13818375524306</v>
      </c>
      <c r="O146" s="7">
        <v>165.23922600727249</v>
      </c>
      <c r="P146" s="25"/>
      <c r="Q146" s="7"/>
      <c r="R146" s="7">
        <v>146.25326287642449</v>
      </c>
      <c r="S146" s="7">
        <v>158.73388385349784</v>
      </c>
      <c r="T146" s="7">
        <v>158.50515211164878</v>
      </c>
      <c r="U146" s="7">
        <v>145.67328725172803</v>
      </c>
      <c r="V146" s="25">
        <v>123.41855457968016</v>
      </c>
      <c r="W146" s="25">
        <v>119.19798538375828</v>
      </c>
      <c r="X146" s="7">
        <v>144.19756944004382</v>
      </c>
      <c r="Y146" s="7"/>
    </row>
    <row r="147" spans="1:25">
      <c r="A147" s="8">
        <v>40909</v>
      </c>
      <c r="B147">
        <v>56.8</v>
      </c>
      <c r="C147" s="11">
        <v>99.756169999999997</v>
      </c>
      <c r="D147" s="4"/>
      <c r="E147" s="8">
        <f t="shared" si="4"/>
        <v>40909</v>
      </c>
      <c r="F147" s="4">
        <f>IF(ISERROR(VLOOKUP(E147,'Real GDP QoQ Ann'!A:C,3,FALSE)),F146,VLOOKUP(E147,'Real GDP QoQ Ann'!A:C,3,FALSE))</f>
        <v>3.3543632798866518E-2</v>
      </c>
      <c r="G147" s="8">
        <f t="shared" si="5"/>
        <v>40909</v>
      </c>
      <c r="H147" s="4">
        <v>2.569312446745764E-2</v>
      </c>
      <c r="I147" s="4">
        <v>2.0614792192271914E-2</v>
      </c>
      <c r="K147" s="25">
        <v>156.84769775678856</v>
      </c>
      <c r="L147" s="25">
        <v>137.64163592912701</v>
      </c>
      <c r="M147" s="25">
        <v>133.30824981877035</v>
      </c>
      <c r="N147" s="25">
        <v>145.35766056910242</v>
      </c>
      <c r="O147" s="7">
        <v>181.91186391140627</v>
      </c>
      <c r="P147" s="25"/>
      <c r="Q147" s="7"/>
      <c r="R147" s="7">
        <v>159.42573374928372</v>
      </c>
      <c r="S147" s="7">
        <v>169.62411214717989</v>
      </c>
      <c r="T147" s="7">
        <v>160.16945620882109</v>
      </c>
      <c r="U147" s="7">
        <v>153.23300376235889</v>
      </c>
      <c r="V147" s="25">
        <v>125.22046547654348</v>
      </c>
      <c r="W147" s="25">
        <v>124.81221049533329</v>
      </c>
      <c r="X147" s="7">
        <v>154.37791784251093</v>
      </c>
      <c r="Y147" s="7"/>
    </row>
    <row r="148" spans="1:25">
      <c r="A148" s="8">
        <v>40940</v>
      </c>
      <c r="B148">
        <v>57.3</v>
      </c>
      <c r="C148" s="11">
        <v>99.891149999999996</v>
      </c>
      <c r="D148" s="4"/>
      <c r="E148" s="8">
        <f t="shared" si="4"/>
        <v>40940</v>
      </c>
      <c r="F148" s="4">
        <f>IF(ISERROR(VLOOKUP(E148,'Real GDP QoQ Ann'!A:C,3,FALSE)),F147,VLOOKUP(E148,'Real GDP QoQ Ann'!A:C,3,FALSE))</f>
        <v>3.3543632798866518E-2</v>
      </c>
      <c r="G148" s="8">
        <f t="shared" si="5"/>
        <v>40940</v>
      </c>
      <c r="H148" s="4">
        <v>2.5131540246413397E-2</v>
      </c>
      <c r="I148" s="4">
        <v>2.0258477852645562E-2</v>
      </c>
      <c r="K148" s="25">
        <v>160.27154663518289</v>
      </c>
      <c r="L148" s="25">
        <v>144.53225607557454</v>
      </c>
      <c r="M148" s="25">
        <v>138.84054218624934</v>
      </c>
      <c r="N148" s="25">
        <v>151.62257573963072</v>
      </c>
      <c r="O148" s="7">
        <v>192.44456083187671</v>
      </c>
      <c r="P148" s="25"/>
      <c r="Q148" s="7"/>
      <c r="R148" s="7">
        <v>171.55408416629524</v>
      </c>
      <c r="S148" s="7">
        <v>168.5303056379465</v>
      </c>
      <c r="T148" s="7">
        <v>165.90352274109688</v>
      </c>
      <c r="U148" s="7">
        <v>162.67389972876012</v>
      </c>
      <c r="V148" s="25">
        <v>127.95027162393214</v>
      </c>
      <c r="W148" s="25">
        <v>130.29146653607842</v>
      </c>
      <c r="X148" s="7">
        <v>158.06755007894694</v>
      </c>
      <c r="Y148" s="7"/>
    </row>
    <row r="149" spans="1:25">
      <c r="A149" s="8">
        <v>40969</v>
      </c>
      <c r="B149">
        <v>56</v>
      </c>
      <c r="C149" s="11">
        <v>99.943950000000001</v>
      </c>
      <c r="D149" s="4"/>
      <c r="E149" s="8">
        <f t="shared" si="4"/>
        <v>40969</v>
      </c>
      <c r="F149" s="4">
        <f>IF(ISERROR(VLOOKUP(E149,'Real GDP QoQ Ann'!A:C,3,FALSE)),F148,VLOOKUP(E149,'Real GDP QoQ Ann'!A:C,3,FALSE))</f>
        <v>3.3543632798866518E-2</v>
      </c>
      <c r="G149" s="8">
        <f t="shared" si="5"/>
        <v>40969</v>
      </c>
      <c r="H149" s="4">
        <v>2.2980274721697835E-2</v>
      </c>
      <c r="I149" s="4">
        <v>2.0448454233624069E-2</v>
      </c>
      <c r="K149" s="25">
        <v>164.85389610389601</v>
      </c>
      <c r="L149" s="25">
        <v>150.7132722172706</v>
      </c>
      <c r="M149" s="25">
        <v>143.4917003494887</v>
      </c>
      <c r="N149" s="25">
        <v>156.58063396631664</v>
      </c>
      <c r="O149" s="7">
        <v>187.57571344283025</v>
      </c>
      <c r="P149" s="25"/>
      <c r="Q149" s="7"/>
      <c r="R149" s="7">
        <v>168.71458585344112</v>
      </c>
      <c r="S149" s="7">
        <v>176.04793420365206</v>
      </c>
      <c r="T149" s="7">
        <v>167.47960620713732</v>
      </c>
      <c r="U149" s="7">
        <v>168.22994137719832</v>
      </c>
      <c r="V149" s="25">
        <v>131.23859360466722</v>
      </c>
      <c r="W149" s="25">
        <v>134.40867687861851</v>
      </c>
      <c r="X149" s="7">
        <v>162.11407936096799</v>
      </c>
      <c r="Y149" s="7"/>
    </row>
    <row r="150" spans="1:25">
      <c r="A150" s="8">
        <v>41000</v>
      </c>
      <c r="B150">
        <v>53.5</v>
      </c>
      <c r="C150" s="11">
        <v>99.91798</v>
      </c>
      <c r="D150" s="4"/>
      <c r="E150" s="8">
        <f t="shared" si="4"/>
        <v>41000</v>
      </c>
      <c r="F150" s="4">
        <f>IF(ISERROR(VLOOKUP(E150,'Real GDP QoQ Ann'!A:C,3,FALSE)),F149,VLOOKUP(E150,'Real GDP QoQ Ann'!A:C,3,FALSE))</f>
        <v>1.7853389846612444E-2</v>
      </c>
      <c r="G150" s="8">
        <f t="shared" si="5"/>
        <v>41000</v>
      </c>
      <c r="H150" s="4">
        <v>1.9998487418563693E-2</v>
      </c>
      <c r="I150" s="4">
        <v>1.9653370013755112E-2</v>
      </c>
      <c r="K150" s="25">
        <v>165.99025974025963</v>
      </c>
      <c r="L150" s="25">
        <v>153.3927843918338</v>
      </c>
      <c r="M150" s="25">
        <v>141.56891156480555</v>
      </c>
      <c r="N150" s="25">
        <v>155.59417597232886</v>
      </c>
      <c r="O150" s="7">
        <v>190.05171286027561</v>
      </c>
      <c r="P150" s="25"/>
      <c r="Q150" s="7"/>
      <c r="R150" s="7">
        <v>171.8660469854205</v>
      </c>
      <c r="S150" s="7">
        <v>180.63286894998257</v>
      </c>
      <c r="T150" s="7">
        <v>167.61358989210302</v>
      </c>
      <c r="U150" s="7">
        <v>170.0498731297576</v>
      </c>
      <c r="V150" s="25">
        <v>133.10218163385349</v>
      </c>
      <c r="W150" s="25">
        <v>133.61566568503466</v>
      </c>
      <c r="X150" s="7">
        <v>159.601311130873</v>
      </c>
      <c r="Y150" s="7"/>
    </row>
    <row r="151" spans="1:25">
      <c r="A151" s="8">
        <v>41030</v>
      </c>
      <c r="B151">
        <v>53.7</v>
      </c>
      <c r="C151" s="11">
        <v>99.834389999999999</v>
      </c>
      <c r="D151" s="4"/>
      <c r="E151" s="8">
        <f t="shared" si="4"/>
        <v>41030</v>
      </c>
      <c r="F151" s="4">
        <f>IF(ISERROR(VLOOKUP(E151,'Real GDP QoQ Ann'!A:C,3,FALSE)),F150,VLOOKUP(E151,'Real GDP QoQ Ann'!A:C,3,FALSE))</f>
        <v>1.7853389846612444E-2</v>
      </c>
      <c r="G151" s="8">
        <f t="shared" si="5"/>
        <v>41030</v>
      </c>
      <c r="H151" s="4">
        <v>1.5769404769598871E-2</v>
      </c>
      <c r="I151" s="4">
        <v>1.826744683887549E-2</v>
      </c>
      <c r="K151" s="25">
        <v>159.9690082644627</v>
      </c>
      <c r="L151" s="25">
        <v>146.1305040748378</v>
      </c>
      <c r="M151" s="25">
        <v>132.11210827227654</v>
      </c>
      <c r="N151" s="25">
        <v>146.24296599639189</v>
      </c>
      <c r="O151" s="7">
        <v>170.1913088663768</v>
      </c>
      <c r="P151" s="25"/>
      <c r="Q151" s="7"/>
      <c r="R151" s="7">
        <v>158.59807729038008</v>
      </c>
      <c r="S151" s="7">
        <v>173.14649445074173</v>
      </c>
      <c r="T151" s="7">
        <v>154.92524113727083</v>
      </c>
      <c r="U151" s="7">
        <v>161.30020124245337</v>
      </c>
      <c r="V151" s="25">
        <v>129.80124752933392</v>
      </c>
      <c r="W151" s="25">
        <v>125.41166381197353</v>
      </c>
      <c r="X151" s="7">
        <v>149.06762459623536</v>
      </c>
      <c r="Y151" s="7"/>
    </row>
    <row r="152" spans="1:25">
      <c r="A152" s="8">
        <v>41061</v>
      </c>
      <c r="B152">
        <v>52.1</v>
      </c>
      <c r="C152" s="11">
        <v>99.729730000000004</v>
      </c>
      <c r="D152" s="4"/>
      <c r="E152" s="8">
        <f t="shared" si="4"/>
        <v>41061</v>
      </c>
      <c r="F152" s="4">
        <f>IF(ISERROR(VLOOKUP(E152,'Real GDP QoQ Ann'!A:C,3,FALSE)),F151,VLOOKUP(E152,'Real GDP QoQ Ann'!A:C,3,FALSE))</f>
        <v>1.7853389846612444E-2</v>
      </c>
      <c r="G152" s="8">
        <f t="shared" si="5"/>
        <v>41061</v>
      </c>
      <c r="H152" s="4">
        <v>1.5460196726963193E-2</v>
      </c>
      <c r="I152" s="4">
        <v>1.8192584794552102E-2</v>
      </c>
      <c r="K152" s="25">
        <v>165.60655253837064</v>
      </c>
      <c r="L152" s="25">
        <v>150.54921726588611</v>
      </c>
      <c r="M152" s="25">
        <v>138.32137736107353</v>
      </c>
      <c r="N152" s="25">
        <v>152.26817619544323</v>
      </c>
      <c r="O152" s="7">
        <v>174.48012984980949</v>
      </c>
      <c r="P152" s="25"/>
      <c r="Q152" s="7"/>
      <c r="R152" s="7">
        <v>170.32533265423055</v>
      </c>
      <c r="S152" s="7">
        <v>183.03486691004625</v>
      </c>
      <c r="T152" s="7">
        <v>164.62356123246397</v>
      </c>
      <c r="U152" s="7">
        <v>167.61746434508703</v>
      </c>
      <c r="V152" s="25">
        <v>134.850516058225</v>
      </c>
      <c r="W152" s="25">
        <v>130.31525986702167</v>
      </c>
      <c r="X152" s="7">
        <v>156.49119230112788</v>
      </c>
      <c r="Y152" s="7"/>
    </row>
    <row r="153" spans="1:25">
      <c r="A153" s="8">
        <v>41091</v>
      </c>
      <c r="B153">
        <v>52.6</v>
      </c>
      <c r="C153" s="11">
        <v>99.649829999999994</v>
      </c>
      <c r="D153" s="4"/>
      <c r="E153" s="8">
        <f t="shared" si="4"/>
        <v>41091</v>
      </c>
      <c r="F153" s="4">
        <f>IF(ISERROR(VLOOKUP(E153,'Real GDP QoQ Ann'!A:C,3,FALSE)),F152,VLOOKUP(E153,'Real GDP QoQ Ann'!A:C,3,FALSE))</f>
        <v>5.7611198929174989E-3</v>
      </c>
      <c r="G153" s="8">
        <f t="shared" si="5"/>
        <v>41091</v>
      </c>
      <c r="H153" s="4">
        <v>1.4100261354958565E-2</v>
      </c>
      <c r="I153" s="4">
        <v>1.7738650548584145E-2</v>
      </c>
      <c r="K153" s="25">
        <v>168.22609208972835</v>
      </c>
      <c r="L153" s="25">
        <v>152.51990590644658</v>
      </c>
      <c r="M153" s="25">
        <v>139.49710906864266</v>
      </c>
      <c r="N153" s="25">
        <v>154.36947702694036</v>
      </c>
      <c r="O153" s="7">
        <v>181.65126318663664</v>
      </c>
      <c r="P153" s="25"/>
      <c r="Q153" s="7"/>
      <c r="R153" s="7">
        <v>177.93340548799895</v>
      </c>
      <c r="S153" s="7">
        <v>187.27663556892287</v>
      </c>
      <c r="T153" s="7">
        <v>168.3605160724409</v>
      </c>
      <c r="U153" s="7">
        <v>171.16108145944523</v>
      </c>
      <c r="V153" s="25">
        <v>137.37222070851379</v>
      </c>
      <c r="W153" s="25">
        <v>132.10057892719988</v>
      </c>
      <c r="X153" s="7">
        <v>154.39421032429277</v>
      </c>
      <c r="Y153" s="7"/>
    </row>
    <row r="154" spans="1:25">
      <c r="A154" s="8">
        <v>41122</v>
      </c>
      <c r="B154">
        <v>53.7</v>
      </c>
      <c r="C154" s="11">
        <v>99.618920000000003</v>
      </c>
      <c r="D154" s="4"/>
      <c r="E154" s="8">
        <f t="shared" si="4"/>
        <v>41122</v>
      </c>
      <c r="F154" s="4">
        <f>IF(ISERROR(VLOOKUP(E154,'Real GDP QoQ Ann'!A:C,3,FALSE)),F153,VLOOKUP(E154,'Real GDP QoQ Ann'!A:C,3,FALSE))</f>
        <v>5.7611198929174989E-3</v>
      </c>
      <c r="G154" s="8">
        <f t="shared" si="5"/>
        <v>41122</v>
      </c>
      <c r="H154" s="4">
        <v>1.5118674621228401E-2</v>
      </c>
      <c r="I154" s="4">
        <v>1.6359225422913903E-2</v>
      </c>
      <c r="K154" s="25">
        <v>170.40289256198338</v>
      </c>
      <c r="L154" s="25">
        <v>154.49590174809845</v>
      </c>
      <c r="M154" s="25">
        <v>142.51024662452534</v>
      </c>
      <c r="N154" s="25">
        <v>157.82735331234383</v>
      </c>
      <c r="O154" s="7">
        <v>178.1272286808159</v>
      </c>
      <c r="P154" s="25"/>
      <c r="Q154" s="7"/>
      <c r="R154" s="7">
        <v>178.4490991277774</v>
      </c>
      <c r="S154" s="7">
        <v>188.05617049258422</v>
      </c>
      <c r="T154" s="7">
        <v>172.28331609692879</v>
      </c>
      <c r="U154" s="7">
        <v>173.78598302563648</v>
      </c>
      <c r="V154" s="25">
        <v>137.23484848780527</v>
      </c>
      <c r="W154" s="25">
        <v>135.17852241620363</v>
      </c>
      <c r="X154" s="7">
        <v>159.55097694912416</v>
      </c>
      <c r="Y154" s="7"/>
    </row>
    <row r="155" spans="1:25">
      <c r="A155" s="8">
        <v>41153</v>
      </c>
      <c r="B155">
        <v>55.1</v>
      </c>
      <c r="C155" s="11">
        <v>99.64855</v>
      </c>
      <c r="D155" s="4"/>
      <c r="E155" s="8">
        <f t="shared" si="4"/>
        <v>41153</v>
      </c>
      <c r="F155" s="4">
        <f>IF(ISERROR(VLOOKUP(E155,'Real GDP QoQ Ann'!A:C,3,FALSE)),F154,VLOOKUP(E155,'Real GDP QoQ Ann'!A:C,3,FALSE))</f>
        <v>5.7611198929174989E-3</v>
      </c>
      <c r="G155" s="8">
        <f t="shared" si="5"/>
        <v>41153</v>
      </c>
      <c r="H155" s="4">
        <v>1.6779710051753494E-2</v>
      </c>
      <c r="I155" s="4">
        <v>1.6916020530741482E-2</v>
      </c>
      <c r="K155" s="25">
        <v>174.8081463990554</v>
      </c>
      <c r="L155" s="25">
        <v>157.24690504324596</v>
      </c>
      <c r="M155" s="25">
        <v>146.94231529454805</v>
      </c>
      <c r="N155" s="25">
        <v>161.88351629247109</v>
      </c>
      <c r="O155" s="7">
        <v>190.22206750824333</v>
      </c>
      <c r="P155" s="25"/>
      <c r="Q155" s="7"/>
      <c r="R155" s="7">
        <v>187.93531546444254</v>
      </c>
      <c r="S155" s="7">
        <v>186.78953380908845</v>
      </c>
      <c r="T155" s="7">
        <v>176.36643068842602</v>
      </c>
      <c r="U155" s="7">
        <v>178.28331437571083</v>
      </c>
      <c r="V155" s="25">
        <v>139.30709469997112</v>
      </c>
      <c r="W155" s="25">
        <v>138.59853903333359</v>
      </c>
      <c r="X155" s="7">
        <v>164.80020409075033</v>
      </c>
      <c r="Y155" s="7"/>
    </row>
    <row r="156" spans="1:25">
      <c r="A156" s="8">
        <v>41183</v>
      </c>
      <c r="B156">
        <v>54.2</v>
      </c>
      <c r="C156" s="11">
        <v>99.715119999999999</v>
      </c>
      <c r="D156" s="4"/>
      <c r="E156" s="8">
        <f t="shared" si="4"/>
        <v>41183</v>
      </c>
      <c r="F156" s="4">
        <f>IF(ISERROR(VLOOKUP(E156,'Real GDP QoQ Ann'!A:C,3,FALSE)),F155,VLOOKUP(E156,'Real GDP QoQ Ann'!A:C,3,FALSE))</f>
        <v>4.6256221504146211E-3</v>
      </c>
      <c r="G156" s="8">
        <f t="shared" si="5"/>
        <v>41183</v>
      </c>
      <c r="H156" s="4">
        <v>1.9768774978838444E-2</v>
      </c>
      <c r="I156" s="4">
        <v>1.8894492108193051E-2</v>
      </c>
      <c r="K156" s="25">
        <v>174.21044864226673</v>
      </c>
      <c r="L156" s="25">
        <v>153.48644088168226</v>
      </c>
      <c r="M156" s="25">
        <v>145.94310755054511</v>
      </c>
      <c r="N156" s="25">
        <v>158.88867124106036</v>
      </c>
      <c r="O156" s="7">
        <v>189.91771220023014</v>
      </c>
      <c r="P156" s="25"/>
      <c r="Q156" s="7"/>
      <c r="R156" s="7">
        <v>192.41102693066782</v>
      </c>
      <c r="S156" s="7">
        <v>186.14273419704725</v>
      </c>
      <c r="T156" s="7">
        <v>175.71387489487884</v>
      </c>
      <c r="U156" s="7">
        <v>175.69341149706881</v>
      </c>
      <c r="V156" s="25">
        <v>137.94188517191139</v>
      </c>
      <c r="W156" s="25">
        <v>136.08990547683027</v>
      </c>
      <c r="X156" s="7">
        <v>161.22403966198104</v>
      </c>
      <c r="Y156" s="7"/>
    </row>
    <row r="157" spans="1:25">
      <c r="A157" s="8">
        <v>41214</v>
      </c>
      <c r="B157">
        <v>54.7</v>
      </c>
      <c r="C157" s="11">
        <v>99.802250000000001</v>
      </c>
      <c r="D157" s="4"/>
      <c r="E157" s="8">
        <f t="shared" si="4"/>
        <v>41214</v>
      </c>
      <c r="F157" s="4">
        <f>IF(ISERROR(VLOOKUP(E157,'Real GDP QoQ Ann'!A:C,3,FALSE)),F156,VLOOKUP(E157,'Real GDP QoQ Ann'!A:C,3,FALSE))</f>
        <v>4.6256221504146211E-3</v>
      </c>
      <c r="G157" s="8">
        <f t="shared" si="5"/>
        <v>41214</v>
      </c>
      <c r="H157" s="4">
        <v>1.6991017964071764E-2</v>
      </c>
      <c r="I157" s="4">
        <v>1.7830690135935745E-2</v>
      </c>
      <c r="K157" s="25">
        <v>177.42768595041312</v>
      </c>
      <c r="L157" s="25">
        <v>156.09414974736168</v>
      </c>
      <c r="M157" s="25">
        <v>146.14742790111589</v>
      </c>
      <c r="N157" s="25">
        <v>159.81022553425851</v>
      </c>
      <c r="O157" s="7">
        <v>195.21641637061657</v>
      </c>
      <c r="P157" s="25"/>
      <c r="Q157" s="7"/>
      <c r="R157" s="7">
        <v>197.26236709747238</v>
      </c>
      <c r="S157" s="7">
        <v>185.0136592370425</v>
      </c>
      <c r="T157" s="7">
        <v>176.78572953173762</v>
      </c>
      <c r="U157" s="7">
        <v>178.33581240703467</v>
      </c>
      <c r="V157" s="25">
        <v>138.17638637670365</v>
      </c>
      <c r="W157" s="25">
        <v>136.9472718813343</v>
      </c>
      <c r="X157" s="7">
        <v>162.09464947615575</v>
      </c>
      <c r="Y157" s="7"/>
    </row>
    <row r="158" spans="1:25">
      <c r="A158" s="8">
        <v>41244</v>
      </c>
      <c r="B158">
        <v>56.1</v>
      </c>
      <c r="C158" s="11">
        <v>99.912149999999997</v>
      </c>
      <c r="D158" s="4"/>
      <c r="E158" s="8">
        <f t="shared" si="4"/>
        <v>41244</v>
      </c>
      <c r="F158" s="4">
        <f>IF(ISERROR(VLOOKUP(E158,'Real GDP QoQ Ann'!A:C,3,FALSE)),F157,VLOOKUP(E158,'Real GDP QoQ Ann'!A:C,3,FALSE))</f>
        <v>4.6256221504146211E-3</v>
      </c>
      <c r="G158" s="8">
        <f t="shared" si="5"/>
        <v>41244</v>
      </c>
      <c r="H158" s="4">
        <v>1.6243828413875505E-2</v>
      </c>
      <c r="I158" s="4">
        <v>1.6898651587646807E-2</v>
      </c>
      <c r="K158" s="25">
        <v>177.05873671782754</v>
      </c>
      <c r="L158" s="25">
        <v>154.360255931968</v>
      </c>
      <c r="M158" s="25">
        <v>149.28959760098988</v>
      </c>
      <c r="N158" s="25">
        <v>161.26449858662028</v>
      </c>
      <c r="O158" s="7">
        <v>202.77129168415942</v>
      </c>
      <c r="P158" s="25"/>
      <c r="Q158" s="7"/>
      <c r="R158" s="7">
        <v>206.04189214999673</v>
      </c>
      <c r="S158" s="7">
        <v>190.72554102258439</v>
      </c>
      <c r="T158" s="7">
        <v>176.76805095878444</v>
      </c>
      <c r="U158" s="7">
        <v>177.50459357774076</v>
      </c>
      <c r="V158" s="25">
        <v>137.04334000841467</v>
      </c>
      <c r="W158" s="25">
        <v>138.23457623701884</v>
      </c>
      <c r="X158" s="7">
        <v>167.83280006761169</v>
      </c>
      <c r="Y158" s="7"/>
    </row>
    <row r="159" spans="1:25">
      <c r="A159" s="8">
        <v>41275</v>
      </c>
      <c r="B159">
        <v>55.2</v>
      </c>
      <c r="C159" s="11">
        <v>100.0398</v>
      </c>
      <c r="D159" s="4"/>
      <c r="E159" s="8">
        <f t="shared" si="4"/>
        <v>41275</v>
      </c>
      <c r="F159" s="4">
        <f>IF(ISERROR(VLOOKUP(E159,'Real GDP QoQ Ann'!A:C,3,FALSE)),F158,VLOOKUP(E159,'Real GDP QoQ Ann'!A:C,3,FALSE))</f>
        <v>3.9462426554553787E-2</v>
      </c>
      <c r="G159" s="8">
        <f t="shared" si="5"/>
        <v>41275</v>
      </c>
      <c r="H159" s="4">
        <v>1.4708075063369241E-2</v>
      </c>
      <c r="I159" s="4">
        <v>1.5915867078657886E-2</v>
      </c>
      <c r="K159" s="25">
        <v>185.92089728453359</v>
      </c>
      <c r="L159" s="25">
        <v>161.02297861978437</v>
      </c>
      <c r="M159" s="25">
        <v>158.96356352553403</v>
      </c>
      <c r="N159" s="25">
        <v>169.60187316354856</v>
      </c>
      <c r="O159" s="7">
        <v>202.93350871750673</v>
      </c>
      <c r="P159" s="25"/>
      <c r="Q159" s="7"/>
      <c r="R159" s="7">
        <v>212.87960781817017</v>
      </c>
      <c r="S159" s="7">
        <v>199.05546646892941</v>
      </c>
      <c r="T159" s="7">
        <v>183.90948021751933</v>
      </c>
      <c r="U159" s="7">
        <v>182.84189342899634</v>
      </c>
      <c r="V159" s="25">
        <v>143.99143734684128</v>
      </c>
      <c r="W159" s="25">
        <v>145.54718531995712</v>
      </c>
      <c r="X159" s="7">
        <v>178.32235007183741</v>
      </c>
      <c r="Y159" s="7"/>
    </row>
    <row r="160" spans="1:25">
      <c r="A160" s="8">
        <v>41306</v>
      </c>
      <c r="B160">
        <v>56</v>
      </c>
      <c r="C160" s="11">
        <v>100.17</v>
      </c>
      <c r="D160" s="4"/>
      <c r="E160" s="8">
        <f t="shared" si="4"/>
        <v>41306</v>
      </c>
      <c r="F160" s="4">
        <f>IF(ISERROR(VLOOKUP(E160,'Real GDP QoQ Ann'!A:C,3,FALSE)),F159,VLOOKUP(E160,'Real GDP QoQ Ann'!A:C,3,FALSE))</f>
        <v>3.9462426554553787E-2</v>
      </c>
      <c r="G160" s="8">
        <f t="shared" si="5"/>
        <v>41306</v>
      </c>
      <c r="H160" s="4">
        <v>1.6046076681118793E-2</v>
      </c>
      <c r="I160" s="4">
        <v>1.5601316530249987E-2</v>
      </c>
      <c r="K160" s="25">
        <v>190.45159386068474</v>
      </c>
      <c r="L160" s="25">
        <v>164.26021519139491</v>
      </c>
      <c r="M160" s="25">
        <v>161.0936752767762</v>
      </c>
      <c r="N160" s="25">
        <v>171.90845863857282</v>
      </c>
      <c r="O160" s="7">
        <v>203.31908238406999</v>
      </c>
      <c r="P160" s="25"/>
      <c r="Q160" s="7"/>
      <c r="R160" s="7">
        <v>214.09562615394401</v>
      </c>
      <c r="S160" s="7">
        <v>201.85414171544528</v>
      </c>
      <c r="T160" s="7">
        <v>186.35547630441235</v>
      </c>
      <c r="U160" s="7">
        <v>185.54554204217337</v>
      </c>
      <c r="V160" s="25">
        <v>147.8648070114713</v>
      </c>
      <c r="W160" s="25">
        <v>147.39563457352057</v>
      </c>
      <c r="X160" s="7">
        <v>180.31956039264199</v>
      </c>
      <c r="Y160" s="7"/>
    </row>
    <row r="161" spans="1:25">
      <c r="A161" s="8">
        <v>41334</v>
      </c>
      <c r="B161">
        <v>54.4</v>
      </c>
      <c r="C161" s="11">
        <v>100.2792</v>
      </c>
      <c r="D161" s="4"/>
      <c r="E161" s="8">
        <f t="shared" si="4"/>
        <v>41334</v>
      </c>
      <c r="F161" s="4">
        <f>IF(ISERROR(VLOOKUP(E161,'Real GDP QoQ Ann'!A:C,3,FALSE)),F160,VLOOKUP(E161,'Real GDP QoQ Ann'!A:C,3,FALSE))</f>
        <v>3.9462426554553787E-2</v>
      </c>
      <c r="G161" s="8">
        <f t="shared" si="5"/>
        <v>41334</v>
      </c>
      <c r="H161" s="4">
        <v>1.2769929150227011E-2</v>
      </c>
      <c r="I161" s="4">
        <v>1.4807449119659477E-2</v>
      </c>
      <c r="K161" s="25">
        <v>198.86363636363632</v>
      </c>
      <c r="L161" s="25">
        <v>172.44048520305515</v>
      </c>
      <c r="M161" s="25">
        <v>167.05414126201691</v>
      </c>
      <c r="N161" s="25">
        <v>178.33783499165546</v>
      </c>
      <c r="O161" s="7">
        <v>198.29710104918348</v>
      </c>
      <c r="P161" s="25"/>
      <c r="Q161" s="7"/>
      <c r="R161" s="7">
        <v>217.59088304577566</v>
      </c>
      <c r="S161" s="7">
        <v>208.42633595650165</v>
      </c>
      <c r="T161" s="7">
        <v>194.83465047626314</v>
      </c>
      <c r="U161" s="7">
        <v>190.24411584565576</v>
      </c>
      <c r="V161" s="25">
        <v>155.39112568835517</v>
      </c>
      <c r="W161" s="25">
        <v>152.87875217965552</v>
      </c>
      <c r="X161" s="7">
        <v>188.63229212674278</v>
      </c>
      <c r="Y161" s="7"/>
    </row>
    <row r="162" spans="1:25">
      <c r="A162" s="8">
        <v>41365</v>
      </c>
      <c r="B162">
        <v>53.1</v>
      </c>
      <c r="C162" s="11">
        <v>100.38120000000001</v>
      </c>
      <c r="D162" s="4"/>
      <c r="E162" s="8">
        <f t="shared" si="4"/>
        <v>41365</v>
      </c>
      <c r="F162" s="4">
        <f>IF(ISERROR(VLOOKUP(E162,'Real GDP QoQ Ann'!A:C,3,FALSE)),F161,VLOOKUP(E162,'Real GDP QoQ Ann'!A:C,3,FALSE))</f>
        <v>1.070545339251705E-2</v>
      </c>
      <c r="G162" s="8">
        <f t="shared" si="5"/>
        <v>41365</v>
      </c>
      <c r="H162" s="4">
        <v>1.0412253198881505E-2</v>
      </c>
      <c r="I162" s="4">
        <v>1.3770626261318197E-2</v>
      </c>
      <c r="K162" s="25">
        <v>202.95897284533646</v>
      </c>
      <c r="L162" s="25">
        <v>177.36868969887882</v>
      </c>
      <c r="M162" s="25">
        <v>169.99429414822842</v>
      </c>
      <c r="N162" s="25">
        <v>181.76192142349527</v>
      </c>
      <c r="O162" s="7">
        <v>200.69649597187859</v>
      </c>
      <c r="P162" s="25"/>
      <c r="Q162" s="7"/>
      <c r="R162" s="7">
        <v>233.29725600050921</v>
      </c>
      <c r="S162" s="7">
        <v>220.0229649129524</v>
      </c>
      <c r="T162" s="7">
        <v>203.07615619140907</v>
      </c>
      <c r="U162" s="7">
        <v>198.48630676349632</v>
      </c>
      <c r="V162" s="25">
        <v>159.61776430707843</v>
      </c>
      <c r="W162" s="25">
        <v>155.87517572237678</v>
      </c>
      <c r="X162" s="7">
        <v>187.9532158750865</v>
      </c>
      <c r="Y162" s="7"/>
    </row>
    <row r="163" spans="1:25">
      <c r="A163" s="8">
        <v>41395</v>
      </c>
      <c r="B163">
        <v>53.7</v>
      </c>
      <c r="C163" s="11">
        <v>100.4823</v>
      </c>
      <c r="D163" s="4"/>
      <c r="E163" s="8">
        <f t="shared" si="4"/>
        <v>41395</v>
      </c>
      <c r="F163" s="4">
        <f>IF(ISERROR(VLOOKUP(E163,'Real GDP QoQ Ann'!A:C,3,FALSE)),F162,VLOOKUP(E163,'Real GDP QoQ Ann'!A:C,3,FALSE))</f>
        <v>1.070545339251705E-2</v>
      </c>
      <c r="G163" s="8">
        <f t="shared" si="5"/>
        <v>41395</v>
      </c>
      <c r="H163" s="4">
        <v>1.2290301372187118E-2</v>
      </c>
      <c r="I163" s="4">
        <v>1.3929168238908884E-2</v>
      </c>
      <c r="K163" s="25">
        <v>204.30194805194805</v>
      </c>
      <c r="L163" s="25">
        <v>177.22679474711973</v>
      </c>
      <c r="M163" s="25">
        <v>174.19315321368964</v>
      </c>
      <c r="N163" s="25">
        <v>185.99697419266272</v>
      </c>
      <c r="O163" s="7">
        <v>197.34486448914822</v>
      </c>
      <c r="P163" s="25"/>
      <c r="Q163" s="7"/>
      <c r="R163" s="7">
        <v>214.10835933023483</v>
      </c>
      <c r="S163" s="7">
        <v>205.83782414668738</v>
      </c>
      <c r="T163" s="7">
        <v>190.70881827935227</v>
      </c>
      <c r="U163" s="7">
        <v>192.93026511505815</v>
      </c>
      <c r="V163" s="25">
        <v>155.72309085798571</v>
      </c>
      <c r="W163" s="25">
        <v>159.13296689497443</v>
      </c>
      <c r="X163" s="7">
        <v>195.45254918850247</v>
      </c>
      <c r="Y163" s="7"/>
    </row>
    <row r="164" spans="1:25">
      <c r="A164" s="8">
        <v>41426</v>
      </c>
      <c r="B164">
        <v>52.2</v>
      </c>
      <c r="C164" s="11">
        <v>100.56229999999999</v>
      </c>
      <c r="D164" s="4"/>
      <c r="E164" s="8">
        <f t="shared" si="4"/>
        <v>41426</v>
      </c>
      <c r="F164" s="4">
        <f>IF(ISERROR(VLOOKUP(E164,'Real GDP QoQ Ann'!A:C,3,FALSE)),F163,VLOOKUP(E164,'Real GDP QoQ Ann'!A:C,3,FALSE))</f>
        <v>1.070545339251705E-2</v>
      </c>
      <c r="G164" s="8">
        <f t="shared" si="5"/>
        <v>41426</v>
      </c>
      <c r="H164" s="4">
        <v>1.5055063976064709E-2</v>
      </c>
      <c r="I164" s="4">
        <v>1.4636510500807942E-2</v>
      </c>
      <c r="K164" s="25">
        <v>202.4350649350649</v>
      </c>
      <c r="L164" s="25">
        <v>175.5431401970221</v>
      </c>
      <c r="M164" s="25">
        <v>172.57315688880234</v>
      </c>
      <c r="N164" s="25">
        <v>183.48601504106179</v>
      </c>
      <c r="O164" s="7">
        <v>186.41195899644941</v>
      </c>
      <c r="P164" s="25"/>
      <c r="Q164" s="7"/>
      <c r="R164" s="7">
        <v>204.69217546316918</v>
      </c>
      <c r="S164" s="7">
        <v>201.1809208870354</v>
      </c>
      <c r="T164" s="7">
        <v>188.70637568741907</v>
      </c>
      <c r="U164" s="7">
        <v>189.80663225129055</v>
      </c>
      <c r="V164" s="25">
        <v>155.20920465815436</v>
      </c>
      <c r="W164" s="25">
        <v>157.03241173196076</v>
      </c>
      <c r="X164" s="7">
        <v>194.45574118764111</v>
      </c>
      <c r="Y164" s="7"/>
    </row>
    <row r="165" spans="1:25">
      <c r="A165" s="8">
        <v>41456</v>
      </c>
      <c r="B165">
        <v>56</v>
      </c>
      <c r="C165" s="11">
        <v>100.611</v>
      </c>
      <c r="D165" s="4"/>
      <c r="E165" s="8">
        <f t="shared" si="4"/>
        <v>41456</v>
      </c>
      <c r="F165" s="4">
        <f>IF(ISERROR(VLOOKUP(E165,'Real GDP QoQ Ann'!A:C,3,FALSE)),F164,VLOOKUP(E165,'Real GDP QoQ Ann'!A:C,3,FALSE))</f>
        <v>3.405574276337564E-2</v>
      </c>
      <c r="G165" s="8">
        <f t="shared" si="5"/>
        <v>41456</v>
      </c>
      <c r="H165" s="4">
        <v>1.5951128457492025E-2</v>
      </c>
      <c r="I165" s="4">
        <v>1.4879607514040272E-2</v>
      </c>
      <c r="K165" s="25">
        <v>214.07910271546635</v>
      </c>
      <c r="L165" s="25">
        <v>186.60235802943447</v>
      </c>
      <c r="M165" s="25">
        <v>181.32261594306462</v>
      </c>
      <c r="N165" s="25">
        <v>192.80710460514771</v>
      </c>
      <c r="O165" s="7">
        <v>191.96703537454363</v>
      </c>
      <c r="P165" s="25">
        <v>100</v>
      </c>
      <c r="Q165" s="7"/>
      <c r="R165" s="7">
        <v>206.53211943719347</v>
      </c>
      <c r="S165" s="7">
        <v>202.27965790639331</v>
      </c>
      <c r="T165" s="7">
        <v>194.2543431326292</v>
      </c>
      <c r="U165" s="7">
        <v>196.67512468282436</v>
      </c>
      <c r="V165" s="25">
        <v>160.82777786677954</v>
      </c>
      <c r="W165" s="25">
        <v>165.22950362436913</v>
      </c>
      <c r="X165" s="7">
        <v>208.08708864489475</v>
      </c>
      <c r="Y165" s="7"/>
    </row>
    <row r="166" spans="1:25">
      <c r="A166" s="8">
        <v>41487</v>
      </c>
      <c r="B166">
        <v>58.6</v>
      </c>
      <c r="C166" s="11">
        <v>100.64</v>
      </c>
      <c r="D166" s="4"/>
      <c r="E166" s="8">
        <f t="shared" si="4"/>
        <v>41487</v>
      </c>
      <c r="F166" s="4">
        <f>IF(ISERROR(VLOOKUP(E166,'Real GDP QoQ Ann'!A:C,3,FALSE)),F165,VLOOKUP(E166,'Real GDP QoQ Ann'!A:C,3,FALSE))</f>
        <v>3.405574276337564E-2</v>
      </c>
      <c r="G166" s="8">
        <f t="shared" si="5"/>
        <v>41487</v>
      </c>
      <c r="H166" s="4">
        <v>1.4047883304264985E-2</v>
      </c>
      <c r="I166" s="4">
        <v>1.5332509004892136E-2</v>
      </c>
      <c r="K166" s="25">
        <v>205.73347107438016</v>
      </c>
      <c r="L166" s="25">
        <v>180.18323691322192</v>
      </c>
      <c r="M166" s="25">
        <v>174.8131340307086</v>
      </c>
      <c r="N166" s="25">
        <v>187.21569857159844</v>
      </c>
      <c r="O166" s="7">
        <v>193.65634528583959</v>
      </c>
      <c r="P166" s="25">
        <v>98.06</v>
      </c>
      <c r="Q166" s="7"/>
      <c r="R166" s="7">
        <v>202.30470490863934</v>
      </c>
      <c r="S166" s="7">
        <v>189.52064506845906</v>
      </c>
      <c r="T166" s="7">
        <v>191.57363319739892</v>
      </c>
      <c r="U166" s="7">
        <v>191.45157056610375</v>
      </c>
      <c r="V166" s="25">
        <v>155.63304064168256</v>
      </c>
      <c r="W166" s="25">
        <v>160.66916932433654</v>
      </c>
      <c r="X166" s="7">
        <v>201.49072793485161</v>
      </c>
      <c r="Y166" s="7"/>
    </row>
    <row r="167" spans="1:25">
      <c r="A167" s="8">
        <v>41518</v>
      </c>
      <c r="B167">
        <v>54.4</v>
      </c>
      <c r="C167" s="11">
        <v>100.65219999999999</v>
      </c>
      <c r="D167" s="4"/>
      <c r="E167" s="8">
        <f t="shared" si="4"/>
        <v>41518</v>
      </c>
      <c r="F167" s="4">
        <f>IF(ISERROR(VLOOKUP(E167,'Real GDP QoQ Ann'!A:C,3,FALSE)),F166,VLOOKUP(E167,'Real GDP QoQ Ann'!A:C,3,FALSE))</f>
        <v>3.405574276337564E-2</v>
      </c>
      <c r="G167" s="8">
        <f t="shared" si="5"/>
        <v>41518</v>
      </c>
      <c r="H167" s="4">
        <v>1.1412854478201728E-2</v>
      </c>
      <c r="I167" s="4">
        <v>1.5292260440941341E-2</v>
      </c>
      <c r="K167" s="25">
        <v>213.09031877213692</v>
      </c>
      <c r="L167" s="25">
        <v>185.82297222860578</v>
      </c>
      <c r="M167" s="25">
        <v>179.09605581446095</v>
      </c>
      <c r="N167" s="25">
        <v>193.0755499368895</v>
      </c>
      <c r="O167" s="7">
        <v>202.71946224521687</v>
      </c>
      <c r="P167" s="25">
        <v>101.68822</v>
      </c>
      <c r="Q167" s="7"/>
      <c r="R167" s="7">
        <v>217.05608964156096</v>
      </c>
      <c r="S167" s="7">
        <v>196.24918705526207</v>
      </c>
      <c r="T167" s="7">
        <v>201.5546194869834</v>
      </c>
      <c r="U167" s="7">
        <v>202.93114008224688</v>
      </c>
      <c r="V167" s="25">
        <v>159.58611987398132</v>
      </c>
      <c r="W167" s="25">
        <v>165.98731882897206</v>
      </c>
      <c r="X167" s="7">
        <v>214.32568730430168</v>
      </c>
      <c r="Y167" s="7"/>
    </row>
    <row r="168" spans="1:25">
      <c r="A168" s="8">
        <v>41548</v>
      </c>
      <c r="B168">
        <v>55.4</v>
      </c>
      <c r="C168" s="11">
        <v>100.6561</v>
      </c>
      <c r="D168" s="4"/>
      <c r="E168" s="8">
        <f t="shared" si="4"/>
        <v>41548</v>
      </c>
      <c r="F168" s="4">
        <f>IF(ISERROR(VLOOKUP(E168,'Real GDP QoQ Ann'!A:C,3,FALSE)),F167,VLOOKUP(E168,'Real GDP QoQ Ann'!A:C,3,FALSE))</f>
        <v>3.4869670137090303E-2</v>
      </c>
      <c r="G168" s="8">
        <f t="shared" si="5"/>
        <v>41548</v>
      </c>
      <c r="H168" s="4">
        <v>9.761069199571093E-3</v>
      </c>
      <c r="I168" s="4">
        <v>1.4548181477315403E-2</v>
      </c>
      <c r="K168" s="25">
        <v>223.88577331759151</v>
      </c>
      <c r="L168" s="25">
        <v>195.50434908171616</v>
      </c>
      <c r="M168" s="25">
        <v>186.86882463680857</v>
      </c>
      <c r="N168" s="25">
        <v>201.95702523398643</v>
      </c>
      <c r="O168" s="7">
        <v>209.5713800691052</v>
      </c>
      <c r="P168" s="25">
        <v>106.51841045</v>
      </c>
      <c r="Q168" s="7"/>
      <c r="R168" s="7">
        <v>222.02839498312841</v>
      </c>
      <c r="S168" s="7">
        <v>203.76093031398926</v>
      </c>
      <c r="T168" s="7">
        <v>205.64617826256915</v>
      </c>
      <c r="U168" s="7">
        <v>210.28961413946976</v>
      </c>
      <c r="V168" s="25">
        <v>167.08666750805844</v>
      </c>
      <c r="W168" s="25">
        <v>173.30735958932974</v>
      </c>
      <c r="X168" s="7">
        <v>219.70526205563962</v>
      </c>
      <c r="Y168" s="7"/>
    </row>
    <row r="169" spans="1:25">
      <c r="A169" s="8">
        <v>41579</v>
      </c>
      <c r="B169">
        <v>53.9</v>
      </c>
      <c r="C169" s="11">
        <v>100.6596</v>
      </c>
      <c r="D169" s="4"/>
      <c r="E169" s="8">
        <f t="shared" si="4"/>
        <v>41579</v>
      </c>
      <c r="F169" s="4">
        <f>IF(ISERROR(VLOOKUP(E169,'Real GDP QoQ Ann'!A:C,3,FALSE)),F168,VLOOKUP(E169,'Real GDP QoQ Ann'!A:C,3,FALSE))</f>
        <v>3.4869670137090303E-2</v>
      </c>
      <c r="G169" s="8">
        <f t="shared" si="5"/>
        <v>41579</v>
      </c>
      <c r="H169" s="4">
        <v>1.1954704602088029E-2</v>
      </c>
      <c r="I169" s="4">
        <v>1.5142597249719225E-2</v>
      </c>
      <c r="K169" s="25">
        <v>227.91469893742621</v>
      </c>
      <c r="L169" s="25">
        <v>201.50633259852484</v>
      </c>
      <c r="M169" s="25">
        <v>192.10115172663922</v>
      </c>
      <c r="N169" s="25">
        <v>208.07632309857621</v>
      </c>
      <c r="O169" s="7">
        <v>212.86165073619017</v>
      </c>
      <c r="P169" s="25">
        <v>110.84305791427001</v>
      </c>
      <c r="Q169" s="7"/>
      <c r="R169" s="7">
        <v>216.60406188323665</v>
      </c>
      <c r="S169" s="7">
        <v>194.73979948872247</v>
      </c>
      <c r="T169" s="7">
        <v>204.61794737125629</v>
      </c>
      <c r="U169" s="7">
        <v>216.84311838306061</v>
      </c>
      <c r="V169" s="25">
        <v>169.34233751941724</v>
      </c>
      <c r="W169" s="25">
        <v>178.21195786570777</v>
      </c>
      <c r="X169" s="7">
        <v>228.51544306407078</v>
      </c>
      <c r="Y169" s="7"/>
    </row>
    <row r="170" spans="1:25">
      <c r="A170" s="8">
        <v>41609</v>
      </c>
      <c r="B170">
        <v>53</v>
      </c>
      <c r="C170" s="11">
        <v>100.65309999999999</v>
      </c>
      <c r="D170" s="4"/>
      <c r="E170" s="8">
        <f t="shared" si="4"/>
        <v>41609</v>
      </c>
      <c r="F170" s="4">
        <f>IF(ISERROR(VLOOKUP(E170,'Real GDP QoQ Ann'!A:C,3,FALSE)),F169,VLOOKUP(E170,'Real GDP QoQ Ann'!A:C,3,FALSE))</f>
        <v>3.4869670137090303E-2</v>
      </c>
      <c r="G170" s="8">
        <f t="shared" si="5"/>
        <v>41609</v>
      </c>
      <c r="H170" s="4">
        <v>1.3881001955959427E-2</v>
      </c>
      <c r="I170" s="4">
        <v>1.5473618923369736E-2</v>
      </c>
      <c r="K170" s="25">
        <v>232.51918536009447</v>
      </c>
      <c r="L170" s="25">
        <v>207.51122130996089</v>
      </c>
      <c r="M170" s="25">
        <v>196.55789844669727</v>
      </c>
      <c r="N170" s="25">
        <v>213.34065407297021</v>
      </c>
      <c r="O170" s="7">
        <v>208.07226359462589</v>
      </c>
      <c r="P170" s="25">
        <v>113.52545991579534</v>
      </c>
      <c r="Q170" s="7"/>
      <c r="R170" s="7">
        <v>215.01241484688342</v>
      </c>
      <c r="S170" s="7">
        <v>196.98587805273118</v>
      </c>
      <c r="T170" s="7">
        <v>205.96842582390659</v>
      </c>
      <c r="U170" s="7">
        <v>221.70793595240173</v>
      </c>
      <c r="V170" s="25">
        <v>171.44218250465801</v>
      </c>
      <c r="W170" s="25">
        <v>182.98803833650874</v>
      </c>
      <c r="X170" s="7">
        <v>233.017197292433</v>
      </c>
      <c r="Y170" s="7"/>
    </row>
    <row r="171" spans="1:25">
      <c r="A171" s="8">
        <v>41640</v>
      </c>
      <c r="B171">
        <v>54</v>
      </c>
      <c r="C171" s="11">
        <v>100.6421</v>
      </c>
      <c r="D171" s="4"/>
      <c r="E171" s="8">
        <f t="shared" si="4"/>
        <v>41640</v>
      </c>
      <c r="F171" s="4">
        <f>IF(ISERROR(VLOOKUP(E171,'Real GDP QoQ Ann'!A:C,3,FALSE)),F170,VLOOKUP(E171,'Real GDP QoQ Ann'!A:C,3,FALSE))</f>
        <v>-1.380383941139085E-2</v>
      </c>
      <c r="G171" s="8">
        <f t="shared" si="5"/>
        <v>41640</v>
      </c>
      <c r="H171" s="4">
        <v>1.4054054054054133E-2</v>
      </c>
      <c r="I171" s="4">
        <v>1.4524615006989983E-2</v>
      </c>
      <c r="K171" s="25">
        <v>221.76062573789847</v>
      </c>
      <c r="L171" s="25">
        <v>202.84221883048679</v>
      </c>
      <c r="M171" s="25">
        <v>188.69558250882938</v>
      </c>
      <c r="N171" s="25">
        <v>205.95906744204544</v>
      </c>
      <c r="O171" s="7">
        <v>195.10936157268068</v>
      </c>
      <c r="P171" s="25">
        <v>108.82550587528141</v>
      </c>
      <c r="Q171" s="7"/>
      <c r="R171" s="7">
        <v>206.22015661806824</v>
      </c>
      <c r="S171" s="7">
        <v>203.81386095178286</v>
      </c>
      <c r="T171" s="7">
        <v>200.59264990990263</v>
      </c>
      <c r="U171" s="7">
        <v>215.04068597427593</v>
      </c>
      <c r="V171" s="25">
        <v>166.31606124776872</v>
      </c>
      <c r="W171" s="25">
        <v>176.76644503306744</v>
      </c>
      <c r="X171" s="7">
        <v>226.56262092743262</v>
      </c>
      <c r="Y171" s="7"/>
    </row>
    <row r="172" spans="1:25">
      <c r="A172" s="8">
        <v>41671</v>
      </c>
      <c r="B172">
        <v>51.6</v>
      </c>
      <c r="C172" s="11">
        <v>100.6572</v>
      </c>
      <c r="D172" s="4"/>
      <c r="E172" s="8">
        <f t="shared" si="4"/>
        <v>41671</v>
      </c>
      <c r="F172" s="4">
        <f>IF(ISERROR(VLOOKUP(E172,'Real GDP QoQ Ann'!A:C,3,FALSE)),F171,VLOOKUP(E172,'Real GDP QoQ Ann'!A:C,3,FALSE))</f>
        <v>-1.380383941139085E-2</v>
      </c>
      <c r="G172" s="8">
        <f t="shared" si="5"/>
        <v>41671</v>
      </c>
      <c r="H172" s="4">
        <v>1.0939820528374389E-2</v>
      </c>
      <c r="I172" s="4">
        <v>1.3901177975587542E-2</v>
      </c>
      <c r="K172" s="25">
        <v>232.17237308146403</v>
      </c>
      <c r="L172" s="25">
        <v>216.29065793894807</v>
      </c>
      <c r="M172" s="25">
        <v>195.90375376066666</v>
      </c>
      <c r="N172" s="25">
        <v>215.37139682414693</v>
      </c>
      <c r="O172" s="7">
        <v>200.76753305828839</v>
      </c>
      <c r="P172" s="25">
        <v>114.09266035964502</v>
      </c>
      <c r="Q172" s="7"/>
      <c r="R172" s="7">
        <v>212.38938053097328</v>
      </c>
      <c r="S172" s="7">
        <v>213.01182288827945</v>
      </c>
      <c r="T172" s="7">
        <v>210.38157122550587</v>
      </c>
      <c r="U172" s="7">
        <v>224.36783620614224</v>
      </c>
      <c r="V172" s="25">
        <v>173.51754669979709</v>
      </c>
      <c r="W172" s="25">
        <v>185.02143801611169</v>
      </c>
      <c r="X172" s="7">
        <v>237.21106411102193</v>
      </c>
      <c r="Y172" s="7"/>
    </row>
    <row r="173" spans="1:25">
      <c r="A173" s="8">
        <v>41699</v>
      </c>
      <c r="B173">
        <v>53.1</v>
      </c>
      <c r="C173" s="11">
        <v>100.6986</v>
      </c>
      <c r="D173" s="4"/>
      <c r="E173" s="8">
        <f t="shared" si="4"/>
        <v>41699</v>
      </c>
      <c r="F173" s="4">
        <f>IF(ISERROR(VLOOKUP(E173,'Real GDP QoQ Ann'!A:C,3,FALSE)),F172,VLOOKUP(E173,'Real GDP QoQ Ann'!A:C,3,FALSE))</f>
        <v>-1.380383941139085E-2</v>
      </c>
      <c r="G173" s="8">
        <f t="shared" si="5"/>
        <v>41699</v>
      </c>
      <c r="H173" s="4">
        <v>1.3897034182305701E-2</v>
      </c>
      <c r="I173" s="4">
        <v>1.4474230756941431E-2</v>
      </c>
      <c r="K173" s="25">
        <v>234.43034238488787</v>
      </c>
      <c r="L173" s="25">
        <v>208.95840463481773</v>
      </c>
      <c r="M173" s="25">
        <v>200.89929948156367</v>
      </c>
      <c r="N173" s="25">
        <v>217.15897941778735</v>
      </c>
      <c r="O173" s="7">
        <v>201.51037293060406</v>
      </c>
      <c r="P173" s="25">
        <v>113.53360632388276</v>
      </c>
      <c r="Q173" s="7"/>
      <c r="R173" s="7">
        <v>213.942828038454</v>
      </c>
      <c r="S173" s="7">
        <v>213.53008286881729</v>
      </c>
      <c r="T173" s="7">
        <v>211.05479225342751</v>
      </c>
      <c r="U173" s="7">
        <v>220.79797007612211</v>
      </c>
      <c r="V173" s="25">
        <v>174.94039058273543</v>
      </c>
      <c r="W173" s="25">
        <v>186.29808593842284</v>
      </c>
      <c r="X173" s="7">
        <v>235.59802887506697</v>
      </c>
      <c r="Y173" s="7"/>
    </row>
    <row r="174" spans="1:25">
      <c r="A174" s="8">
        <v>41730</v>
      </c>
      <c r="B174">
        <v>55.2</v>
      </c>
      <c r="C174" s="11">
        <v>100.7503</v>
      </c>
      <c r="D174" s="4"/>
      <c r="E174" s="8">
        <f t="shared" si="4"/>
        <v>41730</v>
      </c>
      <c r="F174" s="18">
        <f>IF(ISERROR(VLOOKUP(E174,'Real GDP QoQ Ann'!A:C,3,FALSE)),F173,VLOOKUP(E174,'Real GDP QoQ Ann'!A:C,3,FALSE))</f>
        <v>5.1673685168531769E-2</v>
      </c>
      <c r="G174" s="17">
        <f t="shared" si="5"/>
        <v>41730</v>
      </c>
      <c r="H174" s="18">
        <v>1.6731138157687786E-2</v>
      </c>
      <c r="I174" s="19">
        <v>1.5712658483877373E-2</v>
      </c>
      <c r="K174" s="25">
        <v>237.15318772136953</v>
      </c>
      <c r="L174" s="25">
        <v>207.11957067403134</v>
      </c>
      <c r="M174" s="25">
        <v>203.31009107534243</v>
      </c>
      <c r="N174" s="25">
        <v>218.74423996753723</v>
      </c>
      <c r="O174" s="7">
        <v>203.92849740577131</v>
      </c>
      <c r="P174" s="25">
        <v>114.5781155020625</v>
      </c>
      <c r="Q174" s="7"/>
      <c r="R174" s="7">
        <v>218.38033997580675</v>
      </c>
      <c r="S174" s="7">
        <v>219.12267274790827</v>
      </c>
      <c r="T174" s="7">
        <v>215.71910316222827</v>
      </c>
      <c r="U174" s="7">
        <v>218.00682474407208</v>
      </c>
      <c r="V174" s="25">
        <v>177.37206201183545</v>
      </c>
      <c r="W174" s="25">
        <v>187.35998502827186</v>
      </c>
      <c r="X174" s="7">
        <v>226.48038515760189</v>
      </c>
      <c r="Y174" s="7"/>
    </row>
    <row r="175" spans="1:25">
      <c r="A175" s="8">
        <v>41760</v>
      </c>
      <c r="B175">
        <v>56.3</v>
      </c>
      <c r="C175" s="11">
        <v>100.7957</v>
      </c>
      <c r="D175" s="4"/>
      <c r="E175" s="8">
        <f t="shared" si="4"/>
        <v>41760</v>
      </c>
      <c r="F175" s="18">
        <f>IF(ISERROR(VLOOKUP(E175,'Real GDP QoQ Ann'!A:C,3,FALSE)),F174,VLOOKUP(E175,'Real GDP QoQ Ann'!A:C,3,FALSE))</f>
        <v>5.1673685168531769E-2</v>
      </c>
      <c r="G175" s="17">
        <f t="shared" si="5"/>
        <v>41760</v>
      </c>
      <c r="H175" s="18">
        <v>1.7661662878033946E-2</v>
      </c>
      <c r="I175" s="19">
        <v>1.6236562569778901E-2</v>
      </c>
      <c r="K175" s="25">
        <v>240.87219598583235</v>
      </c>
      <c r="L175" s="25">
        <v>215.3629295868578</v>
      </c>
      <c r="M175" s="25">
        <v>205.85146721378419</v>
      </c>
      <c r="N175" s="25">
        <v>223.86285518277762</v>
      </c>
      <c r="O175" s="7">
        <v>212.43231574759199</v>
      </c>
      <c r="P175" s="25">
        <v>117.04154498535685</v>
      </c>
      <c r="Q175" s="7"/>
      <c r="R175" s="7">
        <v>226.98796714840492</v>
      </c>
      <c r="S175" s="7">
        <v>225.43437419020944</v>
      </c>
      <c r="T175" s="7">
        <v>220.72378635559198</v>
      </c>
      <c r="U175" s="7">
        <v>225.47029486394257</v>
      </c>
      <c r="V175" s="25">
        <v>179.41184072497157</v>
      </c>
      <c r="W175" s="25">
        <v>191.80041667344193</v>
      </c>
      <c r="X175" s="7">
        <v>228.29222823886269</v>
      </c>
      <c r="Y175" s="7"/>
    </row>
    <row r="176" spans="1:25">
      <c r="A176" s="8">
        <v>41791</v>
      </c>
      <c r="B176">
        <v>56</v>
      </c>
      <c r="C176" s="11">
        <v>100.8292</v>
      </c>
      <c r="D176" s="4"/>
      <c r="E176" s="8">
        <f t="shared" si="4"/>
        <v>41791</v>
      </c>
      <c r="F176" s="18">
        <f>IF(ISERROR(VLOOKUP(E176,'Real GDP QoQ Ann'!A:C,3,FALSE)),F175,VLOOKUP(E176,'Real GDP QoQ Ann'!A:C,3,FALSE))</f>
        <v>5.1673685168531769E-2</v>
      </c>
      <c r="G176" s="17">
        <f t="shared" si="5"/>
        <v>41791</v>
      </c>
      <c r="H176" s="18">
        <v>1.6514586142380772E-2</v>
      </c>
      <c r="I176" s="19">
        <v>1.5635448842467259E-2</v>
      </c>
      <c r="K176" s="25">
        <v>244.14846517119247</v>
      </c>
      <c r="L176" s="25">
        <v>219.82094222930576</v>
      </c>
      <c r="M176" s="25">
        <v>210.05083714494538</v>
      </c>
      <c r="N176" s="25">
        <v>228.47442999954282</v>
      </c>
      <c r="O176" s="7">
        <v>214.89653061026405</v>
      </c>
      <c r="P176" s="25">
        <v>117.73209010077046</v>
      </c>
      <c r="Q176" s="7"/>
      <c r="R176" s="7">
        <v>230.70605462532606</v>
      </c>
      <c r="S176" s="7">
        <v>228.4967228700929</v>
      </c>
      <c r="T176" s="7">
        <v>224.05671552956139</v>
      </c>
      <c r="U176" s="7">
        <v>230.48385685536789</v>
      </c>
      <c r="V176" s="25">
        <v>181.74419465439618</v>
      </c>
      <c r="W176" s="25">
        <v>195.86658550691891</v>
      </c>
      <c r="X176" s="7">
        <v>240.43737478117018</v>
      </c>
      <c r="Y176" s="7"/>
    </row>
    <row r="177" spans="1:25">
      <c r="A177" s="8">
        <v>41821</v>
      </c>
      <c r="B177">
        <v>58.7</v>
      </c>
      <c r="C177" s="11">
        <v>100.846</v>
      </c>
      <c r="D177" s="4"/>
      <c r="E177" s="8">
        <f t="shared" si="4"/>
        <v>41821</v>
      </c>
      <c r="F177" s="18">
        <f>IF(ISERROR(VLOOKUP(E177,'Real GDP QoQ Ann'!A:C,3,FALSE)),F176,VLOOKUP(E177,'Real GDP QoQ Ann'!A:C,3,FALSE))</f>
        <v>4.8615656372671623E-2</v>
      </c>
      <c r="G177" s="17">
        <f t="shared" si="5"/>
        <v>41821</v>
      </c>
      <c r="H177" s="18">
        <v>1.6692416903290486E-2</v>
      </c>
      <c r="I177" s="19">
        <v>1.6103213221808854E-2</v>
      </c>
      <c r="K177" s="25">
        <v>237.82501992325857</v>
      </c>
      <c r="L177" s="25">
        <v>217.44687605322926</v>
      </c>
      <c r="M177" s="25">
        <v>206.81605425291323</v>
      </c>
      <c r="N177" s="25">
        <v>225.32148286554911</v>
      </c>
      <c r="O177" s="7">
        <v>224.24452969181056</v>
      </c>
      <c r="P177" s="25">
        <v>116.75491375293407</v>
      </c>
      <c r="Q177" s="7"/>
      <c r="R177" s="7">
        <v>235.07353409307927</v>
      </c>
      <c r="S177" s="7">
        <v>227.69225408521734</v>
      </c>
      <c r="T177" s="7">
        <v>223.07086598123132</v>
      </c>
      <c r="U177" s="7">
        <v>228.6289264152594</v>
      </c>
      <c r="V177" s="25">
        <v>178.96350847618393</v>
      </c>
      <c r="W177" s="25">
        <v>193.12445330982203</v>
      </c>
      <c r="X177" s="7">
        <v>225.91495734438749</v>
      </c>
      <c r="Y177" s="7"/>
    </row>
    <row r="178" spans="1:25">
      <c r="A178" s="8">
        <v>41852</v>
      </c>
      <c r="B178">
        <v>59.6</v>
      </c>
      <c r="C178" s="11">
        <v>100.8486</v>
      </c>
      <c r="D178" s="4"/>
      <c r="E178" s="8">
        <f t="shared" si="4"/>
        <v>41852</v>
      </c>
      <c r="F178" s="18">
        <f>IF(ISERROR(VLOOKUP(E178,'Real GDP QoQ Ann'!A:C,3,FALSE)),F177,VLOOKUP(E178,'Real GDP QoQ Ann'!A:C,3,FALSE))</f>
        <v>4.8615656372671623E-2</v>
      </c>
      <c r="G178" s="17">
        <f t="shared" si="5"/>
        <v>41852</v>
      </c>
      <c r="H178" s="18">
        <v>1.5062438759980923E-2</v>
      </c>
      <c r="I178" s="19">
        <v>1.5397485995065185E-2</v>
      </c>
      <c r="K178" s="25">
        <v>247.6709757480815</v>
      </c>
      <c r="L178" s="25">
        <v>227.53641110209909</v>
      </c>
      <c r="M178" s="25">
        <v>214.24075060059283</v>
      </c>
      <c r="N178" s="25">
        <v>234.31181003188453</v>
      </c>
      <c r="O178" s="7">
        <v>223.93058735024204</v>
      </c>
      <c r="P178" s="25">
        <v>122.02056036319139</v>
      </c>
      <c r="Q178" s="7"/>
      <c r="R178" s="7">
        <v>234.79977080282652</v>
      </c>
      <c r="S178" s="7">
        <v>235.68891593007478</v>
      </c>
      <c r="T178" s="7">
        <v>224.36467700392248</v>
      </c>
      <c r="U178" s="7">
        <v>235.15618164318832</v>
      </c>
      <c r="V178" s="25">
        <v>186.229426920317</v>
      </c>
      <c r="W178" s="25">
        <v>200.81080655155296</v>
      </c>
      <c r="X178" s="7">
        <v>237.12033922866914</v>
      </c>
      <c r="Y178" s="7"/>
    </row>
    <row r="179" spans="1:25">
      <c r="A179" s="8">
        <v>41883</v>
      </c>
      <c r="B179">
        <v>58.6</v>
      </c>
      <c r="C179" s="11">
        <v>100.8381</v>
      </c>
      <c r="D179" s="4"/>
      <c r="E179" s="8">
        <f t="shared" si="4"/>
        <v>41883</v>
      </c>
      <c r="F179" s="18">
        <f>IF(ISERROR(VLOOKUP(E179,'Real GDP QoQ Ann'!A:C,3,FALSE)),F178,VLOOKUP(E179,'Real GDP QoQ Ann'!A:C,3,FALSE))</f>
        <v>4.8615656372671623E-2</v>
      </c>
      <c r="G179" s="17">
        <f t="shared" si="5"/>
        <v>41883</v>
      </c>
      <c r="H179" s="18">
        <v>1.4972493123280861E-2</v>
      </c>
      <c r="I179" s="19">
        <v>1.5548480585553692E-2</v>
      </c>
      <c r="K179" s="25">
        <v>245.02089630757703</v>
      </c>
      <c r="L179" s="25">
        <v>226.14843899437628</v>
      </c>
      <c r="M179" s="25">
        <v>210.47011339002242</v>
      </c>
      <c r="N179" s="25">
        <v>231.03144469143814</v>
      </c>
      <c r="O179" s="7">
        <v>206.64314600680336</v>
      </c>
      <c r="P179" s="25">
        <v>120.75154653541421</v>
      </c>
      <c r="Q179" s="7"/>
      <c r="R179" s="7">
        <v>219.92105430699664</v>
      </c>
      <c r="S179" s="7">
        <v>222.23044821755957</v>
      </c>
      <c r="T179" s="7">
        <v>215.3452169883648</v>
      </c>
      <c r="U179" s="7">
        <v>232.29503893603984</v>
      </c>
      <c r="V179" s="25">
        <v>184.75821444764648</v>
      </c>
      <c r="W179" s="25">
        <v>197.65807688869356</v>
      </c>
      <c r="X179" s="7">
        <v>222.82198277318039</v>
      </c>
      <c r="Y179" s="7"/>
    </row>
    <row r="180" spans="1:25">
      <c r="A180" s="8">
        <v>41913</v>
      </c>
      <c r="B180">
        <v>57.1</v>
      </c>
      <c r="C180" s="11">
        <v>100.8113</v>
      </c>
      <c r="D180" s="4"/>
      <c r="E180" s="8">
        <f t="shared" si="4"/>
        <v>41913</v>
      </c>
      <c r="F180" s="18">
        <f>IF(ISERROR(VLOOKUP(E180,'Real GDP QoQ Ann'!A:C,3,FALSE)),F179,VLOOKUP(E180,'Real GDP QoQ Ann'!A:C,3,FALSE))</f>
        <v>2.0229325448481994E-2</v>
      </c>
      <c r="G180" s="17">
        <f t="shared" si="5"/>
        <v>41913</v>
      </c>
      <c r="H180" s="18">
        <v>1.3329448612426242E-2</v>
      </c>
      <c r="I180" s="19">
        <v>1.4709143321753215E-2</v>
      </c>
      <c r="K180" s="25">
        <v>252.27351483828133</v>
      </c>
      <c r="L180" s="25">
        <v>231.37246793514635</v>
      </c>
      <c r="M180" s="25">
        <v>214.42695152175483</v>
      </c>
      <c r="N180" s="25">
        <v>236.66861194190923</v>
      </c>
      <c r="O180" s="7">
        <v>212.98709058921222</v>
      </c>
      <c r="P180" s="25">
        <v>124.22919107563413</v>
      </c>
      <c r="Q180" s="7"/>
      <c r="R180" s="7">
        <v>226.07117845546546</v>
      </c>
      <c r="S180" s="7">
        <v>241.21998301404506</v>
      </c>
      <c r="T180" s="7">
        <v>217.54173820164613</v>
      </c>
      <c r="U180" s="7">
        <v>232.99501268702417</v>
      </c>
      <c r="V180" s="25">
        <v>192.70281766889528</v>
      </c>
      <c r="W180" s="25">
        <v>202.44140234939994</v>
      </c>
      <c r="X180" s="7">
        <v>237.5282336362103</v>
      </c>
      <c r="Y180" s="7"/>
    </row>
    <row r="181" spans="1:25">
      <c r="A181" s="8">
        <v>41944</v>
      </c>
      <c r="B181">
        <v>59.3</v>
      </c>
      <c r="C181" s="11">
        <v>100.76860000000001</v>
      </c>
      <c r="D181" s="4"/>
      <c r="E181" s="8">
        <f t="shared" si="4"/>
        <v>41944</v>
      </c>
      <c r="F181" s="18">
        <f>IF(ISERROR(VLOOKUP(E181,'Real GDP QoQ Ann'!A:C,3,FALSE)),F180,VLOOKUP(E181,'Real GDP QoQ Ann'!A:C,3,FALSE))</f>
        <v>2.0229325448481994E-2</v>
      </c>
      <c r="G181" s="17">
        <f t="shared" si="5"/>
        <v>41944</v>
      </c>
      <c r="H181" s="18">
        <v>1.0857594081832067E-2</v>
      </c>
      <c r="I181" s="19">
        <v>1.392578536791067E-2</v>
      </c>
      <c r="K181" s="25">
        <v>259.74081087749448</v>
      </c>
      <c r="L181" s="25">
        <v>240.04893548271434</v>
      </c>
      <c r="M181" s="25">
        <v>219.29444332129864</v>
      </c>
      <c r="N181" s="25">
        <v>243.01133074195238</v>
      </c>
      <c r="O181" s="7">
        <v>213.7751428243923</v>
      </c>
      <c r="P181" s="25">
        <v>127.17342290412667</v>
      </c>
      <c r="Q181" s="7"/>
      <c r="R181" s="7">
        <v>227.07709938244071</v>
      </c>
      <c r="S181" s="7">
        <v>247.08213548067093</v>
      </c>
      <c r="T181" s="7">
        <v>218.73821776175518</v>
      </c>
      <c r="U181" s="7">
        <v>240.36720089360392</v>
      </c>
      <c r="V181" s="25">
        <v>199.27398375140461</v>
      </c>
      <c r="W181" s="25">
        <v>207.78585537142408</v>
      </c>
      <c r="X181" s="7">
        <v>237.74200904648288</v>
      </c>
      <c r="Y181" s="7"/>
    </row>
    <row r="182" spans="1:25">
      <c r="A182" s="8">
        <v>41974</v>
      </c>
      <c r="B182">
        <v>56.2</v>
      </c>
      <c r="C182" s="11">
        <v>100.7052</v>
      </c>
      <c r="D182" s="4"/>
      <c r="E182" s="8">
        <f t="shared" si="4"/>
        <v>41974</v>
      </c>
      <c r="F182" s="18">
        <f>IF(ISERROR(VLOOKUP(E182,'Real GDP QoQ Ann'!A:C,3,FALSE)),F181,VLOOKUP(E182,'Real GDP QoQ Ann'!A:C,3,FALSE))</f>
        <v>2.0229325448481994E-2</v>
      </c>
      <c r="G182" s="17">
        <f t="shared" si="5"/>
        <v>41974</v>
      </c>
      <c r="H182" s="18">
        <v>7.3225880058913617E-3</v>
      </c>
      <c r="I182" s="19">
        <v>1.3563462895293865E-2</v>
      </c>
      <c r="K182" s="25">
        <v>260.80574820209222</v>
      </c>
      <c r="L182" s="25">
        <v>237.52842166014585</v>
      </c>
      <c r="M182" s="25">
        <v>220.47863331523368</v>
      </c>
      <c r="N182" s="25">
        <v>242.40380241509752</v>
      </c>
      <c r="O182" s="7">
        <v>210.31198551063716</v>
      </c>
      <c r="P182" s="25">
        <v>126.72831592396223</v>
      </c>
      <c r="Q182" s="7"/>
      <c r="R182" s="7">
        <v>222.38492391927144</v>
      </c>
      <c r="S182" s="7">
        <v>249.27411934980861</v>
      </c>
      <c r="T182" s="7">
        <v>215.45714449532886</v>
      </c>
      <c r="U182" s="7">
        <v>237.95431080251362</v>
      </c>
      <c r="V182" s="25">
        <v>199.45333033678085</v>
      </c>
      <c r="W182" s="25">
        <v>207.14171921977265</v>
      </c>
      <c r="X182" s="7">
        <v>244.56520470611693</v>
      </c>
      <c r="Y182" s="7"/>
    </row>
    <row r="183" spans="1:25">
      <c r="A183" s="8">
        <v>42005</v>
      </c>
      <c r="B183">
        <v>56.7</v>
      </c>
      <c r="C183" s="11">
        <v>100.6224</v>
      </c>
      <c r="D183" s="4"/>
      <c r="E183" s="8">
        <f t="shared" si="4"/>
        <v>42005</v>
      </c>
      <c r="F183" s="18">
        <f>IF(ISERROR(VLOOKUP(E183,'Real GDP QoQ Ann'!A:C,3,FALSE)),F182,VLOOKUP(E183,'Real GDP QoQ Ann'!A:C,3,FALSE))</f>
        <v>3.6019399102628746E-2</v>
      </c>
      <c r="G183" s="17">
        <f t="shared" si="5"/>
        <v>42005</v>
      </c>
      <c r="H183" s="18">
        <v>4.1401867224211131E-4</v>
      </c>
      <c r="I183" s="19">
        <v>1.2097113523521053E-2</v>
      </c>
      <c r="K183" s="25">
        <v>251.26025781789565</v>
      </c>
      <c r="L183" s="25">
        <v>236.10325113018499</v>
      </c>
      <c r="M183" s="25">
        <v>210.66733413270578</v>
      </c>
      <c r="N183" s="25">
        <v>235.10744796240309</v>
      </c>
      <c r="O183" s="7">
        <v>216.22175230348606</v>
      </c>
      <c r="P183" s="25">
        <v>124.58660738484727</v>
      </c>
      <c r="Q183" s="7"/>
      <c r="R183" s="7">
        <v>227.38906220156596</v>
      </c>
      <c r="S183" s="7">
        <v>262.88314320886883</v>
      </c>
      <c r="T183" s="7">
        <v>223.45060455610553</v>
      </c>
      <c r="U183" s="7">
        <v>237.43543953009322</v>
      </c>
      <c r="V183" s="25">
        <v>198.47600901813061</v>
      </c>
      <c r="W183" s="25">
        <v>201.25889439393112</v>
      </c>
      <c r="X183" s="7">
        <v>236.69020511457995</v>
      </c>
      <c r="Y183" s="7">
        <v>100</v>
      </c>
    </row>
    <row r="184" spans="1:25">
      <c r="A184" s="8">
        <v>42036</v>
      </c>
      <c r="B184">
        <v>56.9</v>
      </c>
      <c r="C184" s="11">
        <v>100.5264</v>
      </c>
      <c r="D184" s="4"/>
      <c r="E184" s="8">
        <f t="shared" si="4"/>
        <v>42036</v>
      </c>
      <c r="F184" s="18">
        <f>IF(ISERROR(VLOOKUP(E184,'Real GDP QoQ Ann'!A:C,3,FALSE)),F183,VLOOKUP(E184,'Real GDP QoQ Ann'!A:C,3,FALSE))</f>
        <v>3.6019399102628746E-2</v>
      </c>
      <c r="G184" s="17">
        <f t="shared" si="5"/>
        <v>42036</v>
      </c>
      <c r="H184" s="18">
        <v>1.7070142768467189E-3</v>
      </c>
      <c r="I184" s="19">
        <v>1.2774816263445121E-2</v>
      </c>
      <c r="K184" s="25">
        <v>264.65242955958945</v>
      </c>
      <c r="L184" s="25">
        <v>248.94726799166705</v>
      </c>
      <c r="M184" s="25">
        <v>222.21190404317804</v>
      </c>
      <c r="N184" s="25">
        <v>248.60261547544499</v>
      </c>
      <c r="O184" s="7">
        <v>220.30834342202192</v>
      </c>
      <c r="P184" s="25">
        <v>132.08672114941507</v>
      </c>
      <c r="Q184" s="7"/>
      <c r="R184" s="7">
        <v>234.87616986057148</v>
      </c>
      <c r="S184" s="7">
        <v>256.64190337646573</v>
      </c>
      <c r="T184" s="7">
        <v>230.31053811597795</v>
      </c>
      <c r="U184" s="7">
        <v>249.83914524484035</v>
      </c>
      <c r="V184" s="25">
        <v>205.72038334729237</v>
      </c>
      <c r="W184" s="25">
        <v>212.97216204765792</v>
      </c>
      <c r="X184" s="7">
        <v>250.77327231889748</v>
      </c>
      <c r="Y184" s="7">
        <v>104.53445699999999</v>
      </c>
    </row>
    <row r="185" spans="1:25">
      <c r="A185" s="8">
        <v>42064</v>
      </c>
      <c r="B185">
        <v>56.5</v>
      </c>
      <c r="C185" s="11">
        <v>100.4264</v>
      </c>
      <c r="D185" s="4"/>
      <c r="E185" s="8">
        <f t="shared" si="4"/>
        <v>42064</v>
      </c>
      <c r="F185" s="18">
        <f>IF(ISERROR(VLOOKUP(E185,'Real GDP QoQ Ann'!A:C,3,FALSE)),F184,VLOOKUP(E185,'Real GDP QoQ Ann'!A:C,3,FALSE))</f>
        <v>3.6019399102628746E-2</v>
      </c>
      <c r="G185" s="17">
        <f t="shared" si="5"/>
        <v>42064</v>
      </c>
      <c r="H185" s="18">
        <v>1.9934927438929329E-3</v>
      </c>
      <c r="I185" s="19">
        <v>1.2808398950131306E-2</v>
      </c>
      <c r="K185" s="25">
        <v>260.1004077711645</v>
      </c>
      <c r="L185" s="25">
        <v>246.05947968296368</v>
      </c>
      <c r="M185" s="25">
        <v>218.87872548253037</v>
      </c>
      <c r="N185" s="25">
        <v>244.64983388938541</v>
      </c>
      <c r="O185" s="7">
        <v>222.81985853703299</v>
      </c>
      <c r="P185" s="25">
        <v>130.01295962736924</v>
      </c>
      <c r="Q185" s="7"/>
      <c r="R185" s="7">
        <v>231.70560896415586</v>
      </c>
      <c r="S185" s="7">
        <v>259.69649365244004</v>
      </c>
      <c r="T185" s="7">
        <v>228.95170594109368</v>
      </c>
      <c r="U185" s="7">
        <v>247.61817517927182</v>
      </c>
      <c r="V185" s="25">
        <v>204.19805251052242</v>
      </c>
      <c r="W185" s="25">
        <v>209.90536291417166</v>
      </c>
      <c r="X185" s="7">
        <v>255.13672725724632</v>
      </c>
      <c r="Y185" s="7">
        <v>103.49393251381225</v>
      </c>
    </row>
    <row r="186" spans="1:25">
      <c r="A186" s="8">
        <v>42095</v>
      </c>
      <c r="B186">
        <v>57.8</v>
      </c>
      <c r="C186" s="11">
        <v>100.327</v>
      </c>
      <c r="D186" s="4"/>
      <c r="E186" s="8">
        <f t="shared" si="4"/>
        <v>42095</v>
      </c>
      <c r="F186" s="18">
        <f>IF(ISERROR(VLOOKUP(E186,'Real GDP QoQ Ann'!A:C,3,FALSE)),F185,VLOOKUP(E186,'Real GDP QoQ Ann'!A:C,3,FALSE))</f>
        <v>2.4776203470354474E-2</v>
      </c>
      <c r="G186" s="17">
        <f t="shared" si="5"/>
        <v>42095</v>
      </c>
      <c r="H186" s="18">
        <v>1.1032406404982709E-3</v>
      </c>
      <c r="I186" s="19">
        <v>1.2943728841981805E-2</v>
      </c>
      <c r="K186" s="25">
        <v>261.08878932069496</v>
      </c>
      <c r="L186" s="25">
        <v>243.89415626175361</v>
      </c>
      <c r="M186" s="25">
        <v>222.14001849222007</v>
      </c>
      <c r="N186" s="25">
        <v>246.97400731133459</v>
      </c>
      <c r="O186" s="7">
        <v>241.96008438536413</v>
      </c>
      <c r="P186" s="25">
        <v>130.40299850625132</v>
      </c>
      <c r="Q186" s="7"/>
      <c r="R186" s="7">
        <v>244.81441395556095</v>
      </c>
      <c r="S186" s="7">
        <v>247.48306407864928</v>
      </c>
      <c r="T186" s="7">
        <v>237.33133837853771</v>
      </c>
      <c r="U186" s="7">
        <v>248.08155049903004</v>
      </c>
      <c r="V186" s="25">
        <v>203.01370380596137</v>
      </c>
      <c r="W186" s="25">
        <v>211.75253010781634</v>
      </c>
      <c r="X186" s="7">
        <v>248.60522703946083</v>
      </c>
      <c r="Y186" s="7">
        <v>106.60740672174208</v>
      </c>
    </row>
    <row r="187" spans="1:25">
      <c r="A187" s="8">
        <v>42125</v>
      </c>
      <c r="B187">
        <v>55.7</v>
      </c>
      <c r="C187" s="11">
        <v>100.2221</v>
      </c>
      <c r="D187" s="4"/>
      <c r="E187" s="8">
        <f t="shared" si="4"/>
        <v>42125</v>
      </c>
      <c r="F187" s="18">
        <f>IF(ISERROR(VLOOKUP(E187,'Real GDP QoQ Ann'!A:C,3,FALSE)),F186,VLOOKUP(E187,'Real GDP QoQ Ann'!A:C,3,FALSE))</f>
        <v>2.4776203470354474E-2</v>
      </c>
      <c r="G187" s="17">
        <f t="shared" si="5"/>
        <v>42125</v>
      </c>
      <c r="H187" s="18">
        <v>1.8528621573490334E-3</v>
      </c>
      <c r="I187" s="19">
        <v>1.2472011216439594E-2</v>
      </c>
      <c r="K187" s="25">
        <v>263.75189497176603</v>
      </c>
      <c r="L187" s="25">
        <v>251.8938845871391</v>
      </c>
      <c r="M187" s="25">
        <v>223.73942662536408</v>
      </c>
      <c r="N187" s="25">
        <v>250.13527460491966</v>
      </c>
      <c r="O187" s="7">
        <v>234.96743794662709</v>
      </c>
      <c r="P187" s="25">
        <v>132.28080168474133</v>
      </c>
      <c r="Q187" s="7"/>
      <c r="R187" s="7">
        <v>238.37779334054855</v>
      </c>
      <c r="S187" s="7">
        <v>246.77266805129312</v>
      </c>
      <c r="T187" s="7">
        <v>235.02922439626587</v>
      </c>
      <c r="U187" s="7">
        <v>252.88013487157616</v>
      </c>
      <c r="V187" s="25">
        <v>205.18595043668515</v>
      </c>
      <c r="W187" s="25">
        <v>214.5900140112611</v>
      </c>
      <c r="X187" s="7">
        <v>254.29828673866447</v>
      </c>
      <c r="Y187" s="7">
        <v>107.18593633402115</v>
      </c>
    </row>
    <row r="188" spans="1:25">
      <c r="A188" s="8">
        <v>42156</v>
      </c>
      <c r="B188">
        <v>56</v>
      </c>
      <c r="C188" s="11">
        <v>100.1078</v>
      </c>
      <c r="D188" s="4"/>
      <c r="E188" s="8">
        <f t="shared" si="4"/>
        <v>42156</v>
      </c>
      <c r="F188" s="18">
        <f>IF(ISERROR(VLOOKUP(E188,'Real GDP QoQ Ann'!A:C,3,FALSE)),F187,VLOOKUP(E188,'Real GDP QoQ Ann'!A:C,3,FALSE))</f>
        <v>2.4776203470354474E-2</v>
      </c>
      <c r="G188" s="17">
        <f t="shared" si="5"/>
        <v>42156</v>
      </c>
      <c r="H188" s="18">
        <v>2.7042867572208973E-3</v>
      </c>
      <c r="I188" s="19">
        <v>1.2541543864049709E-2</v>
      </c>
      <c r="K188" s="25">
        <v>257.47459987143799</v>
      </c>
      <c r="L188" s="25">
        <v>251.21377109875382</v>
      </c>
      <c r="M188" s="25">
        <v>219.30938597818187</v>
      </c>
      <c r="N188" s="25">
        <v>245.28265027758422</v>
      </c>
      <c r="O188" s="7">
        <v>227.63645388269231</v>
      </c>
      <c r="P188" s="25">
        <v>129.67486989155194</v>
      </c>
      <c r="Q188" s="7"/>
      <c r="R188" s="7">
        <v>229.92933087158565</v>
      </c>
      <c r="S188" s="7">
        <v>236.39354682023733</v>
      </c>
      <c r="T188" s="7">
        <v>230.23462821858206</v>
      </c>
      <c r="U188" s="7">
        <v>248.71156263390185</v>
      </c>
      <c r="V188" s="25">
        <v>200.61030374194706</v>
      </c>
      <c r="W188" s="25">
        <v>210.51280374504714</v>
      </c>
      <c r="X188" s="7">
        <v>256.23095371787832</v>
      </c>
      <c r="Y188" s="7">
        <v>104.07734588635232</v>
      </c>
    </row>
    <row r="189" spans="1:25">
      <c r="A189" s="8">
        <v>42186</v>
      </c>
      <c r="B189">
        <v>60.3</v>
      </c>
      <c r="C189" s="11">
        <v>99.96508</v>
      </c>
      <c r="D189" s="4"/>
      <c r="E189" s="8">
        <f t="shared" si="4"/>
        <v>42186</v>
      </c>
      <c r="F189" s="18">
        <f>IF(ISERROR(VLOOKUP(E189,'Real GDP QoQ Ann'!A:C,3,FALSE)),F188,VLOOKUP(E189,'Real GDP QoQ Ann'!A:C,3,FALSE))</f>
        <v>1.6009802450112964E-2</v>
      </c>
      <c r="G189" s="17">
        <f t="shared" si="5"/>
        <v>42186</v>
      </c>
      <c r="H189" s="18">
        <v>2.197328295222345E-3</v>
      </c>
      <c r="I189" s="19">
        <v>1.1789500041732737E-2</v>
      </c>
      <c r="K189" s="25">
        <v>262.46960710894393</v>
      </c>
      <c r="L189" s="25">
        <v>260.93574404027561</v>
      </c>
      <c r="M189" s="25">
        <v>220.2085544606924</v>
      </c>
      <c r="N189" s="25">
        <v>250.43358593341347</v>
      </c>
      <c r="O189" s="7">
        <v>213.22706635191787</v>
      </c>
      <c r="P189" s="25">
        <v>133.46137609238525</v>
      </c>
      <c r="Q189" s="7"/>
      <c r="R189" s="7">
        <v>228.56051442032191</v>
      </c>
      <c r="S189" s="7">
        <v>247.57913784370609</v>
      </c>
      <c r="T189" s="7">
        <v>238.20074635494498</v>
      </c>
      <c r="U189" s="7">
        <v>256.64832912624047</v>
      </c>
      <c r="V189" s="25">
        <v>208.51434970937979</v>
      </c>
      <c r="W189" s="25">
        <v>214.68095725919909</v>
      </c>
      <c r="X189" s="7">
        <v>253.25867465475091</v>
      </c>
      <c r="Y189" s="7">
        <v>108.17204945705102</v>
      </c>
    </row>
    <row r="190" spans="1:25">
      <c r="A190" s="8">
        <v>42217</v>
      </c>
      <c r="B190">
        <v>59</v>
      </c>
      <c r="C190" s="11">
        <v>99.804689999999994</v>
      </c>
      <c r="D190" s="4"/>
      <c r="E190" s="8">
        <f t="shared" si="4"/>
        <v>42217</v>
      </c>
      <c r="F190" s="18">
        <f>IF(ISERROR(VLOOKUP(E190,'Real GDP QoQ Ann'!A:C,3,FALSE)),F189,VLOOKUP(E190,'Real GDP QoQ Ann'!A:C,3,FALSE))</f>
        <v>1.6009802450112964E-2</v>
      </c>
      <c r="G190" s="17">
        <f t="shared" si="5"/>
        <v>42217</v>
      </c>
      <c r="H190" s="18">
        <v>2.3927130079379744E-3</v>
      </c>
      <c r="I190" s="19">
        <v>1.2212546279397163E-2</v>
      </c>
      <c r="K190" s="25">
        <v>247.22012293591428</v>
      </c>
      <c r="L190" s="25">
        <v>245.38397369547519</v>
      </c>
      <c r="M190" s="25">
        <v>207.01806204849694</v>
      </c>
      <c r="N190" s="25">
        <v>235.33244070162863</v>
      </c>
      <c r="O190" s="7">
        <v>191.47790558402224</v>
      </c>
      <c r="P190" s="25">
        <v>126.29450019622416</v>
      </c>
      <c r="Q190" s="7"/>
      <c r="R190" s="7">
        <v>213.3698351053668</v>
      </c>
      <c r="S190" s="7">
        <v>232.79084799172338</v>
      </c>
      <c r="T190" s="7">
        <v>225.1711655293295</v>
      </c>
      <c r="U190" s="7">
        <v>239.66108419936958</v>
      </c>
      <c r="V190" s="25">
        <v>199.15205540742863</v>
      </c>
      <c r="W190" s="25">
        <v>201.77863172792121</v>
      </c>
      <c r="X190" s="7">
        <v>237.35402988643256</v>
      </c>
      <c r="Y190" s="7">
        <v>101.85337173426541</v>
      </c>
    </row>
    <row r="191" spans="1:25">
      <c r="A191" s="8">
        <v>42248</v>
      </c>
      <c r="B191">
        <v>56.9</v>
      </c>
      <c r="C191" s="11">
        <v>99.649940000000001</v>
      </c>
      <c r="D191" s="4"/>
      <c r="E191" s="8">
        <f t="shared" si="4"/>
        <v>42248</v>
      </c>
      <c r="F191" s="18">
        <f>IF(ISERROR(VLOOKUP(E191,'Real GDP QoQ Ann'!A:C,3,FALSE)),F190,VLOOKUP(E191,'Real GDP QoQ Ann'!A:C,3,FALSE))</f>
        <v>1.6009802450112964E-2</v>
      </c>
      <c r="G191" s="17">
        <f t="shared" si="5"/>
        <v>42248</v>
      </c>
      <c r="H191" s="18">
        <v>6.5699649944050975E-4</v>
      </c>
      <c r="I191" s="19">
        <v>1.2321248164310905E-2</v>
      </c>
      <c r="K191" s="25">
        <v>243.66015316563713</v>
      </c>
      <c r="L191" s="25">
        <v>240.64806300315252</v>
      </c>
      <c r="M191" s="25">
        <v>201.24225811734388</v>
      </c>
      <c r="N191" s="25">
        <v>229.49619617222822</v>
      </c>
      <c r="O191" s="7">
        <v>187.47601735731618</v>
      </c>
      <c r="P191" s="25">
        <v>124.74107784381061</v>
      </c>
      <c r="Q191" s="7"/>
      <c r="R191" s="7">
        <v>211.77182148086817</v>
      </c>
      <c r="S191" s="7">
        <v>236.57928368776436</v>
      </c>
      <c r="T191" s="7">
        <v>219.31671522556692</v>
      </c>
      <c r="U191" s="7">
        <v>230.81073828201556</v>
      </c>
      <c r="V191" s="25">
        <v>198.01688869160628</v>
      </c>
      <c r="W191" s="25">
        <v>193.96979868005067</v>
      </c>
      <c r="X191" s="7">
        <v>225.72368242199735</v>
      </c>
      <c r="Y191" s="7">
        <v>98.737253382887815</v>
      </c>
    </row>
    <row r="192" spans="1:25">
      <c r="A192" s="8">
        <v>42278</v>
      </c>
      <c r="B192">
        <v>59.1</v>
      </c>
      <c r="C192" s="11">
        <v>99.522239999999996</v>
      </c>
      <c r="D192" s="4"/>
      <c r="E192" s="8">
        <f t="shared" si="4"/>
        <v>42278</v>
      </c>
      <c r="F192" s="18">
        <f>IF(ISERROR(VLOOKUP(E192,'Real GDP QoQ Ann'!A:C,3,FALSE)),F191,VLOOKUP(E192,'Real GDP QoQ Ann'!A:C,3,FALSE))</f>
        <v>7.3791650585457447E-3</v>
      </c>
      <c r="G192" s="17">
        <f t="shared" si="5"/>
        <v>42278</v>
      </c>
      <c r="H192" s="18">
        <v>9.5498233796109666E-4</v>
      </c>
      <c r="I192" s="19">
        <v>1.1779886779886617E-2</v>
      </c>
      <c r="K192" s="25">
        <v>262.32452089812494</v>
      </c>
      <c r="L192" s="25">
        <v>258.11911237718141</v>
      </c>
      <c r="M192" s="25">
        <v>215.93294295990998</v>
      </c>
      <c r="N192" s="25">
        <v>248.84272550954708</v>
      </c>
      <c r="O192" s="7">
        <v>206.07363827916194</v>
      </c>
      <c r="P192" s="25">
        <v>135.45633643059395</v>
      </c>
      <c r="Q192" s="7"/>
      <c r="R192" s="7">
        <v>224.645062710893</v>
      </c>
      <c r="S192" s="7">
        <v>251.3481415473737</v>
      </c>
      <c r="T192" s="7">
        <v>233.462643357616</v>
      </c>
      <c r="U192" s="7">
        <v>246.76411338782685</v>
      </c>
      <c r="V192" s="25">
        <v>209.81869525762605</v>
      </c>
      <c r="W192" s="25">
        <v>207.66406646686224</v>
      </c>
      <c r="X192" s="7">
        <v>238.4770704788402</v>
      </c>
      <c r="Y192" s="7">
        <v>103.22385146703796</v>
      </c>
    </row>
    <row r="193" spans="1:25">
      <c r="A193" s="8">
        <v>42309</v>
      </c>
      <c r="B193">
        <v>55.9</v>
      </c>
      <c r="C193" s="11">
        <v>99.414670000000001</v>
      </c>
      <c r="D193" s="4"/>
      <c r="E193" s="8">
        <f t="shared" si="4"/>
        <v>42309</v>
      </c>
      <c r="F193" s="18">
        <f>IF(ISERROR(VLOOKUP(E193,'Real GDP QoQ Ann'!A:C,3,FALSE)),F192,VLOOKUP(E193,'Real GDP QoQ Ann'!A:C,3,FALSE))</f>
        <v>7.3791650585457447E-3</v>
      </c>
      <c r="G193" s="17">
        <f t="shared" si="5"/>
        <v>42309</v>
      </c>
      <c r="H193" s="18">
        <v>2.5387754262984341E-3</v>
      </c>
      <c r="I193" s="19">
        <v>1.1967020513407034E-2</v>
      </c>
      <c r="K193" s="25">
        <v>262.61307787111292</v>
      </c>
      <c r="L193" s="25">
        <v>259.43551985030507</v>
      </c>
      <c r="M193" s="25">
        <v>217.0126076747095</v>
      </c>
      <c r="N193" s="25">
        <v>249.56436941352473</v>
      </c>
      <c r="O193" s="7">
        <v>198.46952102666086</v>
      </c>
      <c r="P193" s="25">
        <v>136.01170740995937</v>
      </c>
      <c r="Q193" s="7"/>
      <c r="R193" s="7">
        <v>216.75685999872641</v>
      </c>
      <c r="S193" s="7">
        <v>251.03807359284818</v>
      </c>
      <c r="T193" s="7">
        <v>229.33035457018619</v>
      </c>
      <c r="U193" s="7">
        <v>247.10825308799863</v>
      </c>
      <c r="V193" s="25">
        <v>209.37807599758503</v>
      </c>
      <c r="W193" s="25">
        <v>208.28705866626279</v>
      </c>
      <c r="X193" s="7">
        <v>246.29911839054614</v>
      </c>
      <c r="Y193" s="7">
        <v>102.02943383037365</v>
      </c>
    </row>
    <row r="194" spans="1:25">
      <c r="A194" s="8">
        <v>42339</v>
      </c>
      <c r="B194">
        <v>55.3</v>
      </c>
      <c r="C194" s="11">
        <v>99.320869999999999</v>
      </c>
      <c r="D194" s="4"/>
      <c r="E194" s="8">
        <f t="shared" si="4"/>
        <v>42339</v>
      </c>
      <c r="F194" s="18">
        <f>IF(ISERROR(VLOOKUP(E194,'Real GDP QoQ Ann'!A:C,3,FALSE)),F193,VLOOKUP(E194,'Real GDP QoQ Ann'!A:C,3,FALSE))</f>
        <v>7.3791650585457447E-3</v>
      </c>
      <c r="G194" s="17">
        <f t="shared" si="5"/>
        <v>42339</v>
      </c>
      <c r="H194" s="18">
        <v>3.4596375617792496E-3</v>
      </c>
      <c r="I194" s="19">
        <v>1.1917006929942131E-2</v>
      </c>
      <c r="K194" s="25">
        <v>259.17284655100133</v>
      </c>
      <c r="L194" s="25">
        <v>259.25391498640982</v>
      </c>
      <c r="M194" s="25">
        <v>213.34509460500689</v>
      </c>
      <c r="N194" s="25">
        <v>245.62125237679103</v>
      </c>
      <c r="O194" s="7">
        <v>196.78253009793426</v>
      </c>
      <c r="P194" s="25">
        <v>133.78111540843605</v>
      </c>
      <c r="Q194" s="7"/>
      <c r="R194" s="7">
        <v>218.45673903355166</v>
      </c>
      <c r="S194" s="7">
        <v>253.01319437803872</v>
      </c>
      <c r="T194" s="7">
        <v>232.31164917959859</v>
      </c>
      <c r="U194" s="7">
        <v>247.07595109715496</v>
      </c>
      <c r="V194" s="25">
        <v>210.44590418517274</v>
      </c>
      <c r="W194" s="25">
        <v>202.64247937640707</v>
      </c>
      <c r="X194" s="7">
        <v>233.95953255917976</v>
      </c>
      <c r="Y194" s="7">
        <v>101.549232300051</v>
      </c>
    </row>
    <row r="195" spans="1:25">
      <c r="A195" s="8">
        <v>42370</v>
      </c>
      <c r="B195">
        <v>53.5</v>
      </c>
      <c r="C195" s="11">
        <v>99.244460000000004</v>
      </c>
      <c r="D195" s="4"/>
      <c r="E195" s="8">
        <f t="shared" ref="E195:E258" si="6">A195</f>
        <v>42370</v>
      </c>
      <c r="F195" s="34">
        <f>IF(ISERROR(VLOOKUP(E195,'Real GDP QoQ Ann'!A:C,3,FALSE)),F194,VLOOKUP(E195,'Real GDP QoQ Ann'!A:C,3,FALSE))</f>
        <v>2.3180776241800594E-2</v>
      </c>
      <c r="G195" s="35">
        <f t="shared" si="5"/>
        <v>42370</v>
      </c>
      <c r="H195" s="34">
        <v>8.7114863326918091E-3</v>
      </c>
      <c r="I195" s="4">
        <v>1.4062402560957699E-2</v>
      </c>
      <c r="K195" s="25">
        <v>250.80156360740398</v>
      </c>
      <c r="L195" s="25">
        <v>249.66152013191265</v>
      </c>
      <c r="M195" s="25">
        <v>202.89118496936155</v>
      </c>
      <c r="N195" s="25">
        <v>233.43843825890221</v>
      </c>
      <c r="O195" s="7">
        <v>180.15440630465881</v>
      </c>
      <c r="P195" s="25">
        <v>127.78772143813812</v>
      </c>
      <c r="Q195" s="7"/>
      <c r="R195" s="7">
        <v>204.56484370026078</v>
      </c>
      <c r="S195" s="7">
        <v>242.79009693117808</v>
      </c>
      <c r="T195" s="7">
        <v>223.90196747929713</v>
      </c>
      <c r="U195" s="7">
        <v>236.43373266137058</v>
      </c>
      <c r="V195" s="25">
        <v>207.47861693616181</v>
      </c>
      <c r="W195" s="25">
        <v>189.61256795250409</v>
      </c>
      <c r="X195" s="7">
        <v>213.39448964722786</v>
      </c>
      <c r="Y195" s="7">
        <v>97.171810472832078</v>
      </c>
    </row>
    <row r="196" spans="1:25">
      <c r="A196" s="8">
        <v>42401</v>
      </c>
      <c r="B196">
        <v>53.4</v>
      </c>
      <c r="C196" s="11">
        <v>99.192149999999998</v>
      </c>
      <c r="D196" s="4"/>
      <c r="E196" s="8">
        <f t="shared" si="6"/>
        <v>42401</v>
      </c>
      <c r="F196" s="34">
        <f>IF(ISERROR(VLOOKUP(E196,'Real GDP QoQ Ann'!A:C,3,FALSE)),F195,VLOOKUP(E196,'Real GDP QoQ Ann'!A:C,3,FALSE))</f>
        <v>2.3180776241800594E-2</v>
      </c>
      <c r="G196" s="35">
        <f t="shared" ref="G196:G259" si="7">E196</f>
        <v>42401</v>
      </c>
      <c r="H196" s="34">
        <v>6.4033049315774804E-3</v>
      </c>
      <c r="I196" s="4">
        <v>1.4658859681907055E-2</v>
      </c>
      <c r="K196" s="25">
        <v>252.50701423993431</v>
      </c>
      <c r="L196" s="25">
        <v>246.36598806617141</v>
      </c>
      <c r="M196" s="25">
        <v>203.96650824969919</v>
      </c>
      <c r="N196" s="25">
        <v>233.11162444533974</v>
      </c>
      <c r="O196" s="7">
        <v>179.64997396700576</v>
      </c>
      <c r="P196" s="25">
        <v>128.46499636176026</v>
      </c>
      <c r="Q196" s="7"/>
      <c r="R196" s="7">
        <v>208.5885274081617</v>
      </c>
      <c r="S196" s="7">
        <v>241.34996073790614</v>
      </c>
      <c r="T196" s="7">
        <v>225.40211066140841</v>
      </c>
      <c r="U196" s="7">
        <v>233.35808208570782</v>
      </c>
      <c r="V196" s="25">
        <v>209.69863813737874</v>
      </c>
      <c r="W196" s="25">
        <v>191.24323603689561</v>
      </c>
      <c r="X196" s="7">
        <v>213.39448964722786</v>
      </c>
      <c r="Y196" s="7">
        <v>95.128421395686871</v>
      </c>
    </row>
    <row r="197" spans="1:25">
      <c r="A197" s="8">
        <v>42430</v>
      </c>
      <c r="B197">
        <v>54.5</v>
      </c>
      <c r="C197" s="11">
        <v>99.173100000000005</v>
      </c>
      <c r="D197" s="4"/>
      <c r="E197" s="8">
        <f t="shared" si="6"/>
        <v>42430</v>
      </c>
      <c r="F197" s="34">
        <f>IF(ISERROR(VLOOKUP(E197,'Real GDP QoQ Ann'!A:C,3,FALSE)),F196,VLOOKUP(E197,'Real GDP QoQ Ann'!A:C,3,FALSE))</f>
        <v>2.3180776241800594E-2</v>
      </c>
      <c r="G197" s="35">
        <f t="shared" si="7"/>
        <v>42430</v>
      </c>
      <c r="H197" s="34">
        <v>6.8551047336302684E-3</v>
      </c>
      <c r="I197" s="4">
        <v>1.4574479112677619E-2</v>
      </c>
      <c r="K197" s="25">
        <v>268.0361956156903</v>
      </c>
      <c r="L197" s="25">
        <v>259.30020243964543</v>
      </c>
      <c r="M197" s="25">
        <v>217.91781741397861</v>
      </c>
      <c r="N197" s="25">
        <v>248.91659258273378</v>
      </c>
      <c r="O197" s="7">
        <v>200.74088091073224</v>
      </c>
      <c r="P197" s="25">
        <v>136.60967713109585</v>
      </c>
      <c r="Q197" s="7"/>
      <c r="R197" s="7">
        <v>227.84108995989021</v>
      </c>
      <c r="S197" s="7">
        <v>266.17298179761428</v>
      </c>
      <c r="T197" s="7">
        <v>237.05539978260325</v>
      </c>
      <c r="U197" s="7">
        <v>246.13828515467392</v>
      </c>
      <c r="V197" s="25">
        <v>222.3015262894352</v>
      </c>
      <c r="W197" s="25">
        <v>206.63831653786571</v>
      </c>
      <c r="X197" s="7">
        <v>230.46604881900609</v>
      </c>
      <c r="Y197" s="7">
        <v>100.81799329974163</v>
      </c>
    </row>
    <row r="198" spans="1:25">
      <c r="A198" s="8">
        <v>42461</v>
      </c>
      <c r="B198">
        <v>55.7</v>
      </c>
      <c r="C198" s="11">
        <v>99.17165</v>
      </c>
      <c r="D198" s="4"/>
      <c r="E198" s="8">
        <f t="shared" si="6"/>
        <v>42461</v>
      </c>
      <c r="F198" s="34">
        <f>IF(ISERROR(VLOOKUP(E198,'Real GDP QoQ Ann'!A:C,3,FALSE)),F197,VLOOKUP(E198,'Real GDP QoQ Ann'!A:C,3,FALSE))</f>
        <v>1.2844962737524668E-2</v>
      </c>
      <c r="G198" s="35">
        <f t="shared" si="7"/>
        <v>42461</v>
      </c>
      <c r="H198" s="34">
        <v>9.2590685315261378E-3</v>
      </c>
      <c r="I198" s="4">
        <v>1.5199486797450534E-2</v>
      </c>
      <c r="K198" s="25">
        <v>271.38664806088644</v>
      </c>
      <c r="L198" s="25">
        <v>257.58882110354375</v>
      </c>
      <c r="M198" s="25">
        <v>222.47229979793076</v>
      </c>
      <c r="N198" s="25">
        <v>249.86247563454819</v>
      </c>
      <c r="O198" s="7">
        <v>199.13495386344638</v>
      </c>
      <c r="P198" s="25">
        <v>136.13154326113701</v>
      </c>
      <c r="Q198" s="7"/>
      <c r="R198" s="7">
        <v>233.85114916915995</v>
      </c>
      <c r="S198" s="7">
        <v>262.084037355036</v>
      </c>
      <c r="T198" s="7">
        <v>241.84391885821182</v>
      </c>
      <c r="U198" s="7">
        <v>246.64891625690726</v>
      </c>
      <c r="V198" s="25">
        <v>221.30116942113276</v>
      </c>
      <c r="W198" s="25">
        <v>209.86187427585642</v>
      </c>
      <c r="X198" s="7">
        <v>234.10741239034638</v>
      </c>
      <c r="Y198" s="7">
        <v>100.90288910735954</v>
      </c>
    </row>
    <row r="199" spans="1:25">
      <c r="A199" s="8">
        <v>42491</v>
      </c>
      <c r="B199">
        <v>52.9</v>
      </c>
      <c r="C199" s="11">
        <v>99.17371</v>
      </c>
      <c r="D199" s="4"/>
      <c r="E199" s="8">
        <f t="shared" si="6"/>
        <v>42491</v>
      </c>
      <c r="F199" s="34">
        <f>IF(ISERROR(VLOOKUP(E199,'Real GDP QoQ Ann'!A:C,3,FALSE)),F198,VLOOKUP(E199,'Real GDP QoQ Ann'!A:C,3,FALSE))</f>
        <v>1.2844962737524668E-2</v>
      </c>
      <c r="G199" s="35">
        <f t="shared" si="7"/>
        <v>42491</v>
      </c>
      <c r="H199" s="34">
        <v>8.4868535966382552E-3</v>
      </c>
      <c r="I199" s="4">
        <v>1.5687328193787042E-2</v>
      </c>
      <c r="K199" s="25">
        <v>275.64741843544238</v>
      </c>
      <c r="L199" s="25">
        <v>263.89974722058054</v>
      </c>
      <c r="M199" s="25">
        <v>224.45230326613233</v>
      </c>
      <c r="N199" s="25">
        <v>254.33501394840661</v>
      </c>
      <c r="O199" s="7">
        <v>197.06395034326655</v>
      </c>
      <c r="P199" s="25">
        <v>137.50647184807448</v>
      </c>
      <c r="Q199" s="7"/>
      <c r="R199" s="7">
        <v>227.98115489908929</v>
      </c>
      <c r="S199" s="7">
        <v>268.12180839301448</v>
      </c>
      <c r="T199" s="7">
        <v>239.73987676414538</v>
      </c>
      <c r="U199" s="7">
        <v>251.59763078290257</v>
      </c>
      <c r="V199" s="25">
        <v>224.79772789798665</v>
      </c>
      <c r="W199" s="25">
        <v>213.09374713970462</v>
      </c>
      <c r="X199" s="7">
        <v>239.37482916912916</v>
      </c>
      <c r="Y199" s="7">
        <v>102.23075397452125</v>
      </c>
    </row>
    <row r="200" spans="1:25">
      <c r="A200" s="8">
        <v>42522</v>
      </c>
      <c r="B200">
        <v>56.5</v>
      </c>
      <c r="C200" s="11">
        <v>99.174109999999999</v>
      </c>
      <c r="D200" s="4"/>
      <c r="E200" s="8">
        <f t="shared" si="6"/>
        <v>42522</v>
      </c>
      <c r="F200" s="34">
        <f>IF(ISERROR(VLOOKUP(E200,'Real GDP QoQ Ann'!A:C,3,FALSE)),F199,VLOOKUP(E200,'Real GDP QoQ Ann'!A:C,3,FALSE))</f>
        <v>1.2844962737524668E-2</v>
      </c>
      <c r="G200" s="35">
        <f t="shared" si="7"/>
        <v>42522</v>
      </c>
      <c r="H200" s="34">
        <v>8.2960744903399775E-3</v>
      </c>
      <c r="I200" s="4">
        <v>1.5524039553270974E-2</v>
      </c>
      <c r="K200" s="25">
        <v>278.51415158717094</v>
      </c>
      <c r="L200" s="25">
        <v>271.76395968775387</v>
      </c>
      <c r="M200" s="25">
        <v>226.42748353487428</v>
      </c>
      <c r="N200" s="25">
        <v>254.97085148327761</v>
      </c>
      <c r="O200" s="7">
        <v>205.39975544278673</v>
      </c>
      <c r="P200" s="25">
        <v>138.20775485449968</v>
      </c>
      <c r="Q200" s="7"/>
      <c r="R200" s="7">
        <v>230.32405933660124</v>
      </c>
      <c r="S200" s="7">
        <v>284.69752708878303</v>
      </c>
      <c r="T200" s="7">
        <v>239.09257909688219</v>
      </c>
      <c r="U200" s="7">
        <v>258.43001856041934</v>
      </c>
      <c r="V200" s="25">
        <v>235.04850429013484</v>
      </c>
      <c r="W200" s="25">
        <v>212.98720026613478</v>
      </c>
      <c r="X200" s="7">
        <v>239.25514175454461</v>
      </c>
      <c r="Y200" s="7">
        <v>100.4741137282092</v>
      </c>
    </row>
    <row r="201" spans="1:25">
      <c r="A201" s="8">
        <v>42552</v>
      </c>
      <c r="B201">
        <v>55.5</v>
      </c>
      <c r="C201" s="11">
        <v>99.189509999999999</v>
      </c>
      <c r="D201" s="4"/>
      <c r="E201" s="8">
        <f t="shared" si="6"/>
        <v>42552</v>
      </c>
      <c r="F201" s="34">
        <f>IF(ISERROR(VLOOKUP(E201,'Real GDP QoQ Ann'!A:C,3,FALSE)),F200,VLOOKUP(E201,'Real GDP QoQ Ann'!A:C,3,FALSE))</f>
        <v>2.8375610203145385E-2</v>
      </c>
      <c r="G201" s="35">
        <f t="shared" si="7"/>
        <v>42552</v>
      </c>
      <c r="H201" s="34">
        <v>7.5508426822394892E-3</v>
      </c>
      <c r="I201" s="4">
        <v>1.5993318072140106E-2</v>
      </c>
      <c r="K201" s="25">
        <v>286.89742754994478</v>
      </c>
      <c r="L201" s="25">
        <v>279.02005741141687</v>
      </c>
      <c r="M201" s="25">
        <v>232.54102559031588</v>
      </c>
      <c r="N201" s="25">
        <v>264.35377881786223</v>
      </c>
      <c r="O201" s="7">
        <v>216.51188221224149</v>
      </c>
      <c r="P201" s="25">
        <v>142.39544982659103</v>
      </c>
      <c r="Q201" s="7"/>
      <c r="R201" s="7">
        <v>241.90488317310727</v>
      </c>
      <c r="S201" s="7">
        <v>295.9674231957257</v>
      </c>
      <c r="T201" s="7">
        <v>245.83498982741426</v>
      </c>
      <c r="U201" s="7">
        <v>265.48360490270721</v>
      </c>
      <c r="V201" s="25">
        <v>238.50371730319981</v>
      </c>
      <c r="W201" s="25">
        <v>222.63552043819067</v>
      </c>
      <c r="X201" s="7">
        <v>253.53867371729095</v>
      </c>
      <c r="Y201" s="7">
        <v>104.20711387855002</v>
      </c>
    </row>
    <row r="202" spans="1:25">
      <c r="A202" s="8">
        <v>42583</v>
      </c>
      <c r="B202">
        <v>51.4</v>
      </c>
      <c r="C202" s="11">
        <v>99.231759999999994</v>
      </c>
      <c r="D202" s="4"/>
      <c r="E202" s="8">
        <f t="shared" si="6"/>
        <v>42583</v>
      </c>
      <c r="F202" s="34">
        <f>IF(ISERROR(VLOOKUP(E202,'Real GDP QoQ Ann'!A:C,3,FALSE)),F201,VLOOKUP(E202,'Real GDP QoQ Ann'!A:C,3,FALSE))</f>
        <v>2.8375610203145385E-2</v>
      </c>
      <c r="G202" s="35">
        <f t="shared" si="7"/>
        <v>42583</v>
      </c>
      <c r="H202" s="34">
        <v>8.8821046592633124E-3</v>
      </c>
      <c r="I202" s="4">
        <v>1.6969584569733076E-2</v>
      </c>
      <c r="K202" s="25">
        <v>287.01218652096475</v>
      </c>
      <c r="L202" s="25">
        <v>274.91846256746902</v>
      </c>
      <c r="M202" s="25">
        <v>233.88976353873971</v>
      </c>
      <c r="N202" s="25">
        <v>264.72387410820727</v>
      </c>
      <c r="O202" s="7">
        <v>225.08575274784627</v>
      </c>
      <c r="P202" s="25">
        <v>142.12489847192052</v>
      </c>
      <c r="Q202" s="7"/>
      <c r="R202" s="7">
        <v>239.81027567326646</v>
      </c>
      <c r="S202" s="7">
        <v>286.72633420293147</v>
      </c>
      <c r="T202" s="7">
        <v>240.15620156240098</v>
      </c>
      <c r="U202" s="7">
        <v>258.23469984813312</v>
      </c>
      <c r="V202" s="25">
        <v>233.8290444440571</v>
      </c>
      <c r="W202" s="25">
        <v>223.08079147906705</v>
      </c>
      <c r="X202" s="7">
        <v>258.00095437471526</v>
      </c>
      <c r="Y202" s="7">
        <v>102.7684533899078</v>
      </c>
    </row>
    <row r="203" spans="1:25">
      <c r="A203" s="8">
        <v>42614</v>
      </c>
      <c r="B203">
        <v>57.1</v>
      </c>
      <c r="C203" s="11">
        <v>99.312929999999994</v>
      </c>
      <c r="D203" s="4"/>
      <c r="E203" s="8">
        <f t="shared" si="6"/>
        <v>42614</v>
      </c>
      <c r="F203" s="34">
        <f>IF(ISERROR(VLOOKUP(E203,'Real GDP QoQ Ann'!A:C,3,FALSE)),F202,VLOOKUP(E203,'Real GDP QoQ Ann'!A:C,3,FALSE))</f>
        <v>2.8375610203145385E-2</v>
      </c>
      <c r="G203" s="35">
        <f t="shared" si="7"/>
        <v>42614</v>
      </c>
      <c r="H203" s="34">
        <v>1.2197749212634612E-2</v>
      </c>
      <c r="I203" s="4">
        <v>1.6852545372237682E-2</v>
      </c>
      <c r="K203" s="25">
        <v>283.82635125058204</v>
      </c>
      <c r="L203" s="25">
        <v>276.21057934153612</v>
      </c>
      <c r="M203" s="25">
        <v>233.00098243729249</v>
      </c>
      <c r="N203" s="25">
        <v>264.75034649561809</v>
      </c>
      <c r="O203" s="7">
        <v>230.08265645884845</v>
      </c>
      <c r="P203" s="25">
        <v>141.9685610836014</v>
      </c>
      <c r="Q203" s="7"/>
      <c r="R203" s="7">
        <v>240.87986248169585</v>
      </c>
      <c r="S203" s="7">
        <v>282.37355074227486</v>
      </c>
      <c r="T203" s="7">
        <v>244.16681012849307</v>
      </c>
      <c r="U203" s="7">
        <v>260.0773490429815</v>
      </c>
      <c r="V203" s="25">
        <v>232.26238984628191</v>
      </c>
      <c r="W203" s="25">
        <v>223.52695306202517</v>
      </c>
      <c r="X203" s="7">
        <v>260.89056506371207</v>
      </c>
      <c r="Y203" s="7">
        <v>105.56902220534953</v>
      </c>
    </row>
    <row r="204" spans="1:25">
      <c r="A204" s="8">
        <v>42644</v>
      </c>
      <c r="B204">
        <v>54.8</v>
      </c>
      <c r="C204" s="11">
        <v>99.428470000000004</v>
      </c>
      <c r="D204" s="4"/>
      <c r="E204" s="8">
        <f t="shared" si="6"/>
        <v>42644</v>
      </c>
      <c r="F204" s="34">
        <f>IF(ISERROR(VLOOKUP(E204,'Real GDP QoQ Ann'!A:C,3,FALSE)),F203,VLOOKUP(E204,'Real GDP QoQ Ann'!A:C,3,FALSE))</f>
        <v>2.2171964509938746E-2</v>
      </c>
      <c r="G204" s="35">
        <f t="shared" si="7"/>
        <v>42644</v>
      </c>
      <c r="H204" s="34">
        <v>1.4270032930845167E-2</v>
      </c>
      <c r="I204" s="4">
        <v>1.7824083597317797E-2</v>
      </c>
      <c r="K204" s="25">
        <v>279.82439969794882</v>
      </c>
      <c r="L204" s="25">
        <v>270.76923092850785</v>
      </c>
      <c r="M204" s="25">
        <v>229.4127673077582</v>
      </c>
      <c r="N204" s="25">
        <v>259.90541515474825</v>
      </c>
      <c r="O204" s="7">
        <v>227.43670590957171</v>
      </c>
      <c r="P204" s="25">
        <v>139.07240243749592</v>
      </c>
      <c r="Q204" s="7"/>
      <c r="R204" s="7">
        <v>230.58508945056323</v>
      </c>
      <c r="S204" s="7">
        <v>267.64945296344342</v>
      </c>
      <c r="T204" s="7">
        <v>232.83747013853099</v>
      </c>
      <c r="U204" s="7">
        <v>252.29033152290972</v>
      </c>
      <c r="V204" s="25">
        <v>225.75904293058602</v>
      </c>
      <c r="W204" s="25">
        <v>217.82701575894353</v>
      </c>
      <c r="X204" s="7">
        <v>248.5504413361985</v>
      </c>
      <c r="Y204" s="7">
        <v>100.46366839803127</v>
      </c>
    </row>
    <row r="205" spans="1:25">
      <c r="A205" s="8">
        <v>42675</v>
      </c>
      <c r="B205">
        <v>57.2</v>
      </c>
      <c r="C205" s="11">
        <v>99.563190000000006</v>
      </c>
      <c r="D205" s="4"/>
      <c r="E205" s="8">
        <f t="shared" si="6"/>
        <v>42675</v>
      </c>
      <c r="F205" s="34">
        <f>IF(ISERROR(VLOOKUP(E205,'Real GDP QoQ Ann'!A:C,3,FALSE)),F204,VLOOKUP(E205,'Real GDP QoQ Ann'!A:C,3,FALSE))</f>
        <v>2.2171964509938746E-2</v>
      </c>
      <c r="G205" s="35">
        <f t="shared" si="7"/>
        <v>42675</v>
      </c>
      <c r="H205" s="34">
        <v>1.3974040886628902E-2</v>
      </c>
      <c r="I205" s="4">
        <v>1.7188591624542893E-2</v>
      </c>
      <c r="K205" s="25">
        <v>293.31193576338995</v>
      </c>
      <c r="L205" s="25">
        <v>269.11753861984397</v>
      </c>
      <c r="M205" s="25">
        <v>243.81988909468541</v>
      </c>
      <c r="N205" s="25">
        <v>269.52191551547389</v>
      </c>
      <c r="O205" s="7">
        <v>224.61649075629302</v>
      </c>
      <c r="P205" s="25">
        <v>143.17503830940205</v>
      </c>
      <c r="Q205" s="7"/>
      <c r="R205" s="7">
        <v>221.72916534029392</v>
      </c>
      <c r="S205" s="7">
        <v>262.23244485341178</v>
      </c>
      <c r="T205" s="7">
        <v>224.4786049605577</v>
      </c>
      <c r="U205" s="7">
        <v>253.42057707071245</v>
      </c>
      <c r="V205" s="25">
        <v>227.1813249010487</v>
      </c>
      <c r="W205" s="25">
        <v>228.95797626422552</v>
      </c>
      <c r="X205" s="7">
        <v>276.26381554518463</v>
      </c>
      <c r="Y205" s="7">
        <v>97.471327895695396</v>
      </c>
    </row>
    <row r="206" spans="1:25">
      <c r="A206" s="8">
        <v>42705</v>
      </c>
      <c r="B206">
        <v>57.2</v>
      </c>
      <c r="C206" s="11">
        <v>99.69708</v>
      </c>
      <c r="D206" s="4"/>
      <c r="E206" s="8">
        <f t="shared" si="6"/>
        <v>42705</v>
      </c>
      <c r="F206" s="34">
        <f>IF(ISERROR(VLOOKUP(E206,'Real GDP QoQ Ann'!A:C,3,FALSE)),F205,VLOOKUP(E206,'Real GDP QoQ Ann'!A:C,3,FALSE))</f>
        <v>2.2171964509938746E-2</v>
      </c>
      <c r="G206" s="35">
        <f t="shared" si="7"/>
        <v>42705</v>
      </c>
      <c r="H206" s="34">
        <v>1.6571581021178838E-2</v>
      </c>
      <c r="I206" s="4">
        <v>1.770093227647962E-2</v>
      </c>
      <c r="K206" s="25">
        <v>298.76753776858897</v>
      </c>
      <c r="L206" s="25">
        <v>271.88944926762838</v>
      </c>
      <c r="M206" s="25">
        <v>249.96415029987145</v>
      </c>
      <c r="N206" s="25">
        <v>274.83149725112872</v>
      </c>
      <c r="O206" s="7">
        <v>220.05677599394028</v>
      </c>
      <c r="P206" s="25">
        <v>146.05285657942105</v>
      </c>
      <c r="Q206" s="7"/>
      <c r="R206" s="7">
        <v>222.87515120646825</v>
      </c>
      <c r="S206" s="7">
        <v>273.74185619531698</v>
      </c>
      <c r="T206" s="7">
        <v>228.02536691893454</v>
      </c>
      <c r="U206" s="7">
        <v>257.07864481399548</v>
      </c>
      <c r="V206" s="25">
        <v>232.56552230120357</v>
      </c>
      <c r="W206" s="25">
        <v>231.15597283636211</v>
      </c>
      <c r="X206" s="7">
        <v>283.94394961734076</v>
      </c>
      <c r="Y206" s="7">
        <v>100.93523080620112</v>
      </c>
    </row>
    <row r="207" spans="1:25">
      <c r="A207" s="8">
        <v>42736</v>
      </c>
      <c r="B207">
        <v>56.5</v>
      </c>
      <c r="C207" s="11">
        <v>99.803520000000006</v>
      </c>
      <c r="D207" s="4"/>
      <c r="E207" s="8">
        <f t="shared" si="6"/>
        <v>42736</v>
      </c>
      <c r="F207" s="34">
        <f>IF(ISERROR(VLOOKUP(E207,'Real GDP QoQ Ann'!A:C,3,FALSE)),F206,VLOOKUP(E207,'Real GDP QoQ Ann'!A:C,3,FALSE))</f>
        <v>1.9475608401670286E-2</v>
      </c>
      <c r="G207" s="35">
        <f t="shared" si="7"/>
        <v>42736</v>
      </c>
      <c r="H207" s="34">
        <v>2.0052104701731244E-2</v>
      </c>
      <c r="I207" s="4">
        <v>1.863334939067518E-2</v>
      </c>
      <c r="K207" s="25">
        <v>302.29299471425833</v>
      </c>
      <c r="L207" s="25">
        <v>280.94336792824043</v>
      </c>
      <c r="M207" s="25">
        <v>251.58891727682061</v>
      </c>
      <c r="N207" s="25">
        <v>280.02581254917504</v>
      </c>
      <c r="O207" s="7">
        <v>234.49250049914272</v>
      </c>
      <c r="P207" s="25">
        <v>147.83470142968997</v>
      </c>
      <c r="Q207" s="7"/>
      <c r="R207" s="7">
        <v>228.43318265741371</v>
      </c>
      <c r="S207" s="7">
        <v>273.98627198413863</v>
      </c>
      <c r="T207" s="7">
        <v>234.27326197251335</v>
      </c>
      <c r="U207" s="7">
        <v>266.23233357607012</v>
      </c>
      <c r="V207" s="25">
        <v>235.61213064334936</v>
      </c>
      <c r="W207" s="25">
        <v>236.81929417085297</v>
      </c>
      <c r="X207" s="7">
        <v>285.07972541581012</v>
      </c>
      <c r="Y207" s="7">
        <v>104.5647345276013</v>
      </c>
    </row>
    <row r="208" spans="1:25">
      <c r="A208" s="8">
        <v>42767</v>
      </c>
      <c r="B208">
        <v>57.6</v>
      </c>
      <c r="C208" s="11">
        <v>99.872349999999997</v>
      </c>
      <c r="D208" s="4"/>
      <c r="E208" s="8">
        <f t="shared" si="6"/>
        <v>42767</v>
      </c>
      <c r="F208" s="34">
        <f>IF(ISERROR(VLOOKUP(E208,'Real GDP QoQ Ann'!A:C,3,FALSE)),F207,VLOOKUP(E208,'Real GDP QoQ Ann'!A:C,3,FALSE))</f>
        <v>1.9475608401670286E-2</v>
      </c>
      <c r="G208" s="35">
        <f t="shared" si="7"/>
        <v>42767</v>
      </c>
      <c r="H208" s="34">
        <v>2.1971368464261953E-2</v>
      </c>
      <c r="I208" s="4">
        <v>1.8672751084554351E-2</v>
      </c>
      <c r="K208" s="25">
        <v>316.5612240647713</v>
      </c>
      <c r="L208" s="25">
        <v>291.31017820479246</v>
      </c>
      <c r="M208" s="25">
        <v>261.2499317002505</v>
      </c>
      <c r="N208" s="25">
        <v>291.14283730737731</v>
      </c>
      <c r="O208" s="7">
        <v>240.70655176237</v>
      </c>
      <c r="P208" s="25">
        <v>154.76814892674241</v>
      </c>
      <c r="Q208" s="7"/>
      <c r="R208" s="7">
        <v>235.08626726937013</v>
      </c>
      <c r="S208" s="7">
        <v>285.41397763203582</v>
      </c>
      <c r="T208" s="7">
        <v>238.93529988576637</v>
      </c>
      <c r="U208" s="7">
        <v>272.52281790733883</v>
      </c>
      <c r="V208" s="25">
        <v>246.26179894842872</v>
      </c>
      <c r="W208" s="25">
        <v>244.39751158432028</v>
      </c>
      <c r="X208" s="7">
        <v>290.5532561437937</v>
      </c>
      <c r="Y208" s="7">
        <v>106.00729287478657</v>
      </c>
    </row>
    <row r="209" spans="1:25">
      <c r="A209" s="8">
        <v>42795</v>
      </c>
      <c r="B209">
        <v>55.2</v>
      </c>
      <c r="C209" s="11">
        <v>99.904049999999998</v>
      </c>
      <c r="D209" s="4"/>
      <c r="E209" s="8">
        <f t="shared" si="6"/>
        <v>42795</v>
      </c>
      <c r="F209" s="34">
        <f>IF(ISERROR(VLOOKUP(E209,'Real GDP QoQ Ann'!A:C,3,FALSE)),F208,VLOOKUP(E209,'Real GDP QoQ Ann'!A:C,3,FALSE))</f>
        <v>1.9475608401670286E-2</v>
      </c>
      <c r="G209" s="35">
        <f t="shared" si="7"/>
        <v>42795</v>
      </c>
      <c r="H209" s="34">
        <v>1.9063610209576698E-2</v>
      </c>
      <c r="I209" s="4">
        <v>1.6786546242183897E-2</v>
      </c>
      <c r="K209" s="25">
        <v>316.37128733033239</v>
      </c>
      <c r="L209" s="25">
        <v>297.51508500055456</v>
      </c>
      <c r="M209" s="25">
        <v>258.08880752667744</v>
      </c>
      <c r="N209" s="25">
        <v>291.46309442841545</v>
      </c>
      <c r="O209" s="7">
        <v>247.6870417634787</v>
      </c>
      <c r="P209" s="25">
        <v>154.7217184820644</v>
      </c>
      <c r="Q209" s="7"/>
      <c r="R209" s="7">
        <v>237.2509072388105</v>
      </c>
      <c r="S209" s="7">
        <v>281.07053665770997</v>
      </c>
      <c r="T209" s="7">
        <v>243.76179294345886</v>
      </c>
      <c r="U209" s="7">
        <v>278.31102814508728</v>
      </c>
      <c r="V209" s="25">
        <v>246.50806074737713</v>
      </c>
      <c r="W209" s="25">
        <v>244.05535506810224</v>
      </c>
      <c r="X209" s="7">
        <v>290.96003070239504</v>
      </c>
      <c r="Y209" s="7">
        <v>109.11726698847961</v>
      </c>
    </row>
    <row r="210" spans="1:25">
      <c r="A210" s="8">
        <v>42826</v>
      </c>
      <c r="B210">
        <v>57.5</v>
      </c>
      <c r="C210" s="11">
        <v>99.913480000000007</v>
      </c>
      <c r="D210" s="4"/>
      <c r="E210" s="8">
        <f t="shared" si="6"/>
        <v>42826</v>
      </c>
      <c r="F210" s="34">
        <f>IF(ISERROR(VLOOKUP(E210,'Real GDP QoQ Ann'!A:C,3,FALSE)),F209,VLOOKUP(E210,'Real GDP QoQ Ann'!A:C,3,FALSE))</f>
        <v>2.2394902492444579E-2</v>
      </c>
      <c r="G210" s="35">
        <f t="shared" si="7"/>
        <v>42826</v>
      </c>
      <c r="H210" s="34">
        <v>1.76747318686028E-2</v>
      </c>
      <c r="I210" s="4">
        <v>1.6368213459441172E-2</v>
      </c>
      <c r="K210" s="25">
        <v>319.69318584730087</v>
      </c>
      <c r="L210" s="25">
        <v>305.01246514256849</v>
      </c>
      <c r="M210" s="25">
        <v>257.88233648065608</v>
      </c>
      <c r="N210" s="25">
        <v>294.4651643010281</v>
      </c>
      <c r="O210" s="7">
        <v>253.06185056974621</v>
      </c>
      <c r="P210" s="25">
        <v>155.57268793371577</v>
      </c>
      <c r="Q210" s="7"/>
      <c r="R210" s="7">
        <v>243.12090150888119</v>
      </c>
      <c r="S210" s="7">
        <v>282.4601758964634</v>
      </c>
      <c r="T210" s="7">
        <v>248.66140498162238</v>
      </c>
      <c r="U210" s="7">
        <v>283.51253045493576</v>
      </c>
      <c r="V210" s="25">
        <v>250.08242762821408</v>
      </c>
      <c r="W210" s="25">
        <v>246.1054200506743</v>
      </c>
      <c r="X210" s="7">
        <v>294.16059104012135</v>
      </c>
      <c r="Y210" s="7">
        <v>112.91476065834934</v>
      </c>
    </row>
    <row r="211" spans="1:25">
      <c r="A211" s="8">
        <v>42856</v>
      </c>
      <c r="B211">
        <v>56.9</v>
      </c>
      <c r="C211" s="11">
        <v>99.919110000000003</v>
      </c>
      <c r="D211" s="4"/>
      <c r="E211" s="8">
        <f t="shared" si="6"/>
        <v>42856</v>
      </c>
      <c r="F211" s="34">
        <f>IF(ISERROR(VLOOKUP(E211,'Real GDP QoQ Ann'!A:C,3,FALSE)),F210,VLOOKUP(E211,'Real GDP QoQ Ann'!A:C,3,FALSE))</f>
        <v>2.2394902492444579E-2</v>
      </c>
      <c r="G211" s="35">
        <f t="shared" si="7"/>
        <v>42856</v>
      </c>
      <c r="H211" s="34">
        <v>1.557772049759043E-2</v>
      </c>
      <c r="I211" s="4">
        <v>1.545521142810613E-2</v>
      </c>
      <c r="K211" s="25">
        <v>323.0179949801128</v>
      </c>
      <c r="L211" s="25">
        <v>319.68356471592602</v>
      </c>
      <c r="M211" s="25">
        <v>257.03132477026992</v>
      </c>
      <c r="N211" s="25">
        <v>298.58767660124249</v>
      </c>
      <c r="O211" s="7">
        <v>264.93045136146731</v>
      </c>
      <c r="P211" s="25">
        <v>157.99962186548174</v>
      </c>
      <c r="Q211" s="7"/>
      <c r="R211" s="7">
        <v>252.16145667536748</v>
      </c>
      <c r="S211" s="7">
        <v>282.08105268612974</v>
      </c>
      <c r="T211" s="7">
        <v>262.51184523909876</v>
      </c>
      <c r="U211" s="7">
        <v>295.46316197917344</v>
      </c>
      <c r="V211" s="25">
        <v>255.20911739459245</v>
      </c>
      <c r="W211" s="25">
        <v>247.77893690701887</v>
      </c>
      <c r="X211" s="7">
        <v>288.18913104200686</v>
      </c>
      <c r="Y211" s="7">
        <v>117.7377712581247</v>
      </c>
    </row>
    <row r="212" spans="1:25">
      <c r="A212" s="8">
        <v>42887</v>
      </c>
      <c r="B212">
        <v>57.4</v>
      </c>
      <c r="C212" s="11">
        <v>99.934150000000002</v>
      </c>
      <c r="D212" s="4"/>
      <c r="E212" s="8">
        <f t="shared" si="6"/>
        <v>42887</v>
      </c>
      <c r="F212" s="34">
        <f>IF(ISERROR(VLOOKUP(E212,'Real GDP QoQ Ann'!A:C,3,FALSE)),F211,VLOOKUP(E212,'Real GDP QoQ Ann'!A:C,3,FALSE))</f>
        <v>2.2394902492444579E-2</v>
      </c>
      <c r="G212" s="35">
        <f t="shared" si="7"/>
        <v>42887</v>
      </c>
      <c r="H212" s="34">
        <v>1.4655479277905004E-2</v>
      </c>
      <c r="I212" s="4">
        <v>1.5764438029800987E-2</v>
      </c>
      <c r="K212" s="25">
        <v>327.34643611284633</v>
      </c>
      <c r="L212" s="25">
        <v>320.89836226184656</v>
      </c>
      <c r="M212" s="25">
        <v>261.86351367595097</v>
      </c>
      <c r="N212" s="25">
        <v>300.43892019617022</v>
      </c>
      <c r="O212" s="7">
        <v>269.96412993733514</v>
      </c>
      <c r="P212" s="25">
        <v>158.91601967230153</v>
      </c>
      <c r="Q212" s="7"/>
      <c r="R212" s="7">
        <v>252.25695549754869</v>
      </c>
      <c r="S212" s="7">
        <v>287.78417234142614</v>
      </c>
      <c r="T212" s="7">
        <v>260.72676469147291</v>
      </c>
      <c r="U212" s="7">
        <v>296.1052684320498</v>
      </c>
      <c r="V212" s="25">
        <v>254.16276001327464</v>
      </c>
      <c r="W212" s="25">
        <v>250.82661783097521</v>
      </c>
      <c r="X212" s="7">
        <v>298.1316560629561</v>
      </c>
      <c r="Y212" s="7">
        <v>117.48859103903399</v>
      </c>
    </row>
    <row r="213" spans="1:25">
      <c r="A213" s="8">
        <v>42917</v>
      </c>
      <c r="B213">
        <v>53.9</v>
      </c>
      <c r="C213" s="11">
        <v>99.964519999999993</v>
      </c>
      <c r="D213" s="4"/>
      <c r="E213" s="8">
        <f t="shared" si="6"/>
        <v>42917</v>
      </c>
      <c r="F213" s="34">
        <f>IF(ISERROR(VLOOKUP(E213,'Real GDP QoQ Ann'!A:C,3,FALSE)),F212,VLOOKUP(E213,'Real GDP QoQ Ann'!A:C,3,FALSE))</f>
        <v>3.1540965222188078E-2</v>
      </c>
      <c r="G213" s="35">
        <f t="shared" si="7"/>
        <v>42917</v>
      </c>
      <c r="H213" s="34">
        <v>1.4856317748266346E-2</v>
      </c>
      <c r="I213" s="4">
        <v>1.5031107592688553E-2</v>
      </c>
      <c r="K213" s="25">
        <v>331.11092012814407</v>
      </c>
      <c r="L213" s="25">
        <v>331.84099641497551</v>
      </c>
      <c r="M213" s="25">
        <v>265.42485746194393</v>
      </c>
      <c r="N213" s="25">
        <v>306.59791806019172</v>
      </c>
      <c r="O213" s="7">
        <v>284.75816425790111</v>
      </c>
      <c r="P213" s="25">
        <v>160.39393865525395</v>
      </c>
      <c r="Q213" s="7"/>
      <c r="R213" s="7">
        <v>262.48806264722714</v>
      </c>
      <c r="S213" s="7">
        <v>291.59492460686602</v>
      </c>
      <c r="T213" s="7">
        <v>265.75879125001836</v>
      </c>
      <c r="U213" s="7">
        <v>305.29894319685798</v>
      </c>
      <c r="V213" s="25">
        <v>259.24601521354015</v>
      </c>
      <c r="W213" s="25">
        <v>254.51376911309052</v>
      </c>
      <c r="X213" s="7">
        <v>300.36764348342831</v>
      </c>
      <c r="Y213" s="7">
        <v>121.97260538499197</v>
      </c>
    </row>
    <row r="214" spans="1:25">
      <c r="A214" s="8">
        <v>42948</v>
      </c>
      <c r="B214">
        <v>55.3</v>
      </c>
      <c r="C214" s="11">
        <v>100.033</v>
      </c>
      <c r="D214" s="4"/>
      <c r="E214" s="8">
        <f t="shared" si="6"/>
        <v>42948</v>
      </c>
      <c r="F214" s="34">
        <f>IF(ISERROR(VLOOKUP(E214,'Real GDP QoQ Ann'!A:C,3,FALSE)),F213,VLOOKUP(E214,'Real GDP QoQ Ann'!A:C,3,FALSE))</f>
        <v>3.1540965222188078E-2</v>
      </c>
      <c r="G214" s="35">
        <f t="shared" si="7"/>
        <v>42948</v>
      </c>
      <c r="H214" s="34">
        <v>1.5719087318108338E-2</v>
      </c>
      <c r="I214" s="4">
        <v>1.4335937104241969E-2</v>
      </c>
      <c r="K214" s="25">
        <v>332.5678081767079</v>
      </c>
      <c r="L214" s="25">
        <v>336.75224316191714</v>
      </c>
      <c r="M214" s="25">
        <v>262.31938662963915</v>
      </c>
      <c r="N214" s="25">
        <v>307.51771181437226</v>
      </c>
      <c r="O214" s="7">
        <v>287.77660079903484</v>
      </c>
      <c r="P214" s="25">
        <v>161.27610531785785</v>
      </c>
      <c r="Q214" s="7"/>
      <c r="R214" s="7">
        <v>265.32119437193586</v>
      </c>
      <c r="S214" s="7">
        <v>293.08971253288883</v>
      </c>
      <c r="T214" s="7">
        <v>267.61910278876849</v>
      </c>
      <c r="U214" s="7">
        <v>309.70691345151226</v>
      </c>
      <c r="V214" s="25">
        <v>261.37183253829119</v>
      </c>
      <c r="W214" s="25">
        <v>252.55401309091971</v>
      </c>
      <c r="X214" s="7">
        <v>296.55297441118876</v>
      </c>
      <c r="Y214" s="7">
        <v>122.6528588024846</v>
      </c>
    </row>
    <row r="215" spans="1:25">
      <c r="A215" s="8">
        <v>42979</v>
      </c>
      <c r="B215">
        <v>59.8</v>
      </c>
      <c r="C215" s="11">
        <v>100.131</v>
      </c>
      <c r="D215" s="4"/>
      <c r="E215" s="8">
        <f t="shared" si="6"/>
        <v>42979</v>
      </c>
      <c r="F215" s="34">
        <f>IF(ISERROR(VLOOKUP(E215,'Real GDP QoQ Ann'!A:C,3,FALSE)),F214,VLOOKUP(E215,'Real GDP QoQ Ann'!A:C,3,FALSE))</f>
        <v>3.1540965222188078E-2</v>
      </c>
      <c r="G215" s="35">
        <f t="shared" si="7"/>
        <v>42979</v>
      </c>
      <c r="H215" s="34">
        <v>1.757444307056133E-2</v>
      </c>
      <c r="I215" s="4">
        <v>1.4225873687192525E-2</v>
      </c>
      <c r="K215" s="25">
        <v>341.3143415317553</v>
      </c>
      <c r="L215" s="25">
        <v>346.38335731634794</v>
      </c>
      <c r="M215" s="25">
        <v>270.89723057242833</v>
      </c>
      <c r="N215" s="25">
        <v>313.85257667774829</v>
      </c>
      <c r="O215" s="7">
        <v>287.86293377927456</v>
      </c>
      <c r="P215" s="25">
        <v>165.54992210878109</v>
      </c>
      <c r="Q215" s="7"/>
      <c r="R215" s="7">
        <v>266.90010823199827</v>
      </c>
      <c r="S215" s="7">
        <v>291.02104178126604</v>
      </c>
      <c r="T215" s="7">
        <v>267.91348380183615</v>
      </c>
      <c r="U215" s="7">
        <v>317.53861154007171</v>
      </c>
      <c r="V215" s="25">
        <v>262.73096606749033</v>
      </c>
      <c r="W215" s="25">
        <v>259.39822684568361</v>
      </c>
      <c r="X215" s="7">
        <v>315.05788001444694</v>
      </c>
      <c r="Y215" s="7">
        <v>127.28367635994462</v>
      </c>
    </row>
    <row r="216" spans="1:25">
      <c r="A216" s="8">
        <v>43009</v>
      </c>
      <c r="B216">
        <v>60.1</v>
      </c>
      <c r="C216" s="11">
        <v>100.2471</v>
      </c>
      <c r="D216" s="4"/>
      <c r="E216" s="8">
        <f t="shared" si="6"/>
        <v>43009</v>
      </c>
      <c r="F216" s="34">
        <f>IF(ISERROR(VLOOKUP(E216,'Real GDP QoQ Ann'!A:C,3,FALSE)),F215,VLOOKUP(E216,'Real GDP QoQ Ann'!A:C,3,FALSE))</f>
        <v>4.5081865070771165E-2</v>
      </c>
      <c r="G216" s="35">
        <f t="shared" si="7"/>
        <v>43009</v>
      </c>
      <c r="H216" s="34">
        <v>1.6820407007323013E-2</v>
      </c>
      <c r="I216" s="4">
        <v>1.5410111053849596E-2</v>
      </c>
      <c r="K216" s="25">
        <v>348.44781126976898</v>
      </c>
      <c r="L216" s="25">
        <v>363.63324851070212</v>
      </c>
      <c r="M216" s="25">
        <v>273.98545900095405</v>
      </c>
      <c r="N216" s="25">
        <v>321.16534171433983</v>
      </c>
      <c r="O216" s="7">
        <v>303.81054031064633</v>
      </c>
      <c r="P216" s="25">
        <v>170.28464988109224</v>
      </c>
      <c r="Q216" s="7"/>
      <c r="R216" s="7">
        <v>268.07156045075425</v>
      </c>
      <c r="S216" s="7">
        <v>291.62423746075149</v>
      </c>
      <c r="T216" s="7">
        <v>270.4854532463338</v>
      </c>
      <c r="U216" s="7">
        <v>331.92443477884711</v>
      </c>
      <c r="V216" s="25">
        <v>267.8016737125929</v>
      </c>
      <c r="W216" s="25">
        <v>262.40724627709358</v>
      </c>
      <c r="X216" s="7">
        <v>317.7043662065683</v>
      </c>
      <c r="Y216" s="7">
        <v>129.56959190610166</v>
      </c>
    </row>
    <row r="217" spans="1:25">
      <c r="A217" s="8">
        <v>43040</v>
      </c>
      <c r="B217">
        <v>57.4</v>
      </c>
      <c r="C217" s="11">
        <v>100.3643</v>
      </c>
      <c r="D217" s="4"/>
      <c r="E217" s="8">
        <f t="shared" si="6"/>
        <v>43040</v>
      </c>
      <c r="F217" s="34">
        <f>IF(ISERROR(VLOOKUP(E217,'Real GDP QoQ Ann'!A:C,3,FALSE)),F216,VLOOKUP(E217,'Real GDP QoQ Ann'!A:C,3,FALSE))</f>
        <v>4.5081865070771165E-2</v>
      </c>
      <c r="G217" s="35">
        <f t="shared" si="7"/>
        <v>43040</v>
      </c>
      <c r="H217" s="34">
        <v>1.7937129048240186E-2</v>
      </c>
      <c r="I217" s="4">
        <v>1.5453764961365524E-2</v>
      </c>
      <c r="K217" s="25">
        <v>363.15230890535321</v>
      </c>
      <c r="L217" s="25">
        <v>373.7786161441507</v>
      </c>
      <c r="M217" s="25">
        <v>283.2187689692862</v>
      </c>
      <c r="N217" s="25">
        <v>330.99300117079861</v>
      </c>
      <c r="O217" s="7">
        <v>308.54998473949246</v>
      </c>
      <c r="P217" s="25">
        <v>176.61923885666886</v>
      </c>
      <c r="Q217" s="7"/>
      <c r="R217" s="7">
        <v>272.88470108868637</v>
      </c>
      <c r="S217" s="7">
        <v>299.43466830490883</v>
      </c>
      <c r="T217" s="7">
        <v>275.21894867814467</v>
      </c>
      <c r="U217" s="7">
        <v>338.14445638176534</v>
      </c>
      <c r="V217" s="25">
        <v>276.15708593242579</v>
      </c>
      <c r="W217" s="25">
        <v>272.24751801248459</v>
      </c>
      <c r="X217" s="7">
        <v>326.82248151669677</v>
      </c>
      <c r="Y217" s="7">
        <v>127.23980625682172</v>
      </c>
    </row>
    <row r="218" spans="1:25">
      <c r="A218" s="8">
        <v>43070</v>
      </c>
      <c r="B218">
        <v>55.9</v>
      </c>
      <c r="C218" s="11">
        <v>100.4772</v>
      </c>
      <c r="D218" s="4"/>
      <c r="E218" s="8">
        <f t="shared" si="6"/>
        <v>43070</v>
      </c>
      <c r="F218" s="34">
        <f>IF(ISERROR(VLOOKUP(E218,'Real GDP QoQ Ann'!A:C,3,FALSE)),F217,VLOOKUP(E218,'Real GDP QoQ Ann'!A:C,3,FALSE))</f>
        <v>4.5081865070771165E-2</v>
      </c>
      <c r="G218" s="35">
        <f t="shared" si="7"/>
        <v>43070</v>
      </c>
      <c r="H218" s="34">
        <v>1.7664099484208329E-2</v>
      </c>
      <c r="I218" s="4">
        <v>1.5768765133171936E-2</v>
      </c>
      <c r="K218" s="25">
        <v>366.96540814885941</v>
      </c>
      <c r="L218" s="25">
        <v>374.11501689868038</v>
      </c>
      <c r="M218" s="25">
        <v>287.92020053417633</v>
      </c>
      <c r="N218" s="25">
        <v>334.66702348379448</v>
      </c>
      <c r="O218" s="7">
        <v>315.77005438239661</v>
      </c>
      <c r="P218" s="25">
        <v>178.57971240797789</v>
      </c>
      <c r="Q218" s="7"/>
      <c r="R218" s="7">
        <v>282.14172025211673</v>
      </c>
      <c r="S218" s="7">
        <v>298.49155262126766</v>
      </c>
      <c r="T218" s="7">
        <v>277.25556889836298</v>
      </c>
      <c r="U218" s="7">
        <v>339.102612369035</v>
      </c>
      <c r="V218" s="25">
        <v>276.70940010429064</v>
      </c>
      <c r="W218" s="25">
        <v>275.29669021422444</v>
      </c>
      <c r="X218" s="7">
        <v>325.54787383878164</v>
      </c>
      <c r="Y218" s="7">
        <v>127.94078180107313</v>
      </c>
    </row>
    <row r="219" spans="1:25">
      <c r="A219" s="8">
        <v>43101</v>
      </c>
      <c r="B219">
        <v>59.9</v>
      </c>
      <c r="C219" s="11">
        <v>100.58710000000001</v>
      </c>
      <c r="D219" s="4"/>
      <c r="E219" s="8">
        <f t="shared" si="6"/>
        <v>43101</v>
      </c>
      <c r="F219" s="36">
        <f>IF(ISERROR(VLOOKUP(E219,'Real GDP QoQ Ann'!A:C,3,FALSE)),F218,VLOOKUP(E219,'Real GDP QoQ Ann'!A:C,3,FALSE))</f>
        <v>3.2536392072729292E-2</v>
      </c>
      <c r="G219" s="37">
        <f t="shared" si="7"/>
        <v>43101</v>
      </c>
      <c r="H219" s="36">
        <v>1.7576494957315614E-2</v>
      </c>
      <c r="I219" s="4">
        <v>1.6320370277204788E-2</v>
      </c>
      <c r="K219" s="25">
        <v>384.94671314815349</v>
      </c>
      <c r="L219" s="25">
        <v>404.75503678268234</v>
      </c>
      <c r="M219" s="25">
        <v>299.84009683629125</v>
      </c>
      <c r="N219" s="25">
        <v>353.80997722706752</v>
      </c>
      <c r="O219" s="7">
        <v>343.27362611910331</v>
      </c>
      <c r="P219" s="25">
        <v>186.74080526502249</v>
      </c>
      <c r="Q219" s="7"/>
      <c r="R219" s="7">
        <v>296.8740052206021</v>
      </c>
      <c r="S219" s="7">
        <v>290.35738933260438</v>
      </c>
      <c r="T219" s="7">
        <v>286.29410044444961</v>
      </c>
      <c r="U219" s="7">
        <v>366.37503830857224</v>
      </c>
      <c r="V219" s="25">
        <v>286.36655816793035</v>
      </c>
      <c r="W219" s="25">
        <v>287.71257094288592</v>
      </c>
      <c r="X219" s="7">
        <v>334.07722813335772</v>
      </c>
      <c r="Y219" s="7">
        <v>136.4888815791013</v>
      </c>
    </row>
    <row r="220" spans="1:25">
      <c r="A220" s="8">
        <v>43132</v>
      </c>
      <c r="B220">
        <v>59.5</v>
      </c>
      <c r="C220" s="11">
        <v>100.6859</v>
      </c>
      <c r="D220" s="4"/>
      <c r="E220" s="8">
        <f t="shared" si="6"/>
        <v>43132</v>
      </c>
      <c r="F220" s="36">
        <f>IF(ISERROR(VLOOKUP(E220,'Real GDP QoQ Ann'!A:C,3,FALSE)),F219,VLOOKUP(E220,'Real GDP QoQ Ann'!A:C,3,FALSE))</f>
        <v>3.2536392072729292E-2</v>
      </c>
      <c r="G220" s="37">
        <f t="shared" si="7"/>
        <v>43132</v>
      </c>
      <c r="H220" s="36">
        <v>1.8376076958608545E-2</v>
      </c>
      <c r="I220" s="4">
        <v>1.6442181175359671E-2</v>
      </c>
      <c r="K220" s="25">
        <v>370.16475936326441</v>
      </c>
      <c r="L220" s="25">
        <v>398.96703975668999</v>
      </c>
      <c r="M220" s="25">
        <v>283.37887551997886</v>
      </c>
      <c r="N220" s="25">
        <v>340.75438906738873</v>
      </c>
      <c r="O220" s="7">
        <v>324.66819558344793</v>
      </c>
      <c r="P220" s="25">
        <v>181.45604047602237</v>
      </c>
      <c r="Q220" s="7"/>
      <c r="R220" s="7">
        <v>278.42999936334104</v>
      </c>
      <c r="S220" s="7">
        <v>270.11201844720944</v>
      </c>
      <c r="T220" s="7">
        <v>278.82182442284949</v>
      </c>
      <c r="U220" s="7">
        <v>360.38628292363143</v>
      </c>
      <c r="V220" s="25">
        <v>274.31052606906047</v>
      </c>
      <c r="W220" s="25">
        <v>275.68618547747332</v>
      </c>
      <c r="X220" s="7">
        <v>321.14843940459679</v>
      </c>
      <c r="Y220" s="7">
        <v>129.21662976368455</v>
      </c>
    </row>
    <row r="221" spans="1:25">
      <c r="A221" s="8">
        <v>43160</v>
      </c>
      <c r="B221">
        <v>58.8</v>
      </c>
      <c r="C221" s="11">
        <v>100.7467</v>
      </c>
      <c r="D221" s="4"/>
      <c r="E221" s="8">
        <f t="shared" si="6"/>
        <v>43160</v>
      </c>
      <c r="F221" s="36">
        <f>IF(ISERROR(VLOOKUP(E221,'Real GDP QoQ Ann'!A:C,3,FALSE)),F220,VLOOKUP(E221,'Real GDP QoQ Ann'!A:C,3,FALSE))</f>
        <v>3.2536392072729292E-2</v>
      </c>
      <c r="G221" s="37">
        <f t="shared" si="7"/>
        <v>43160</v>
      </c>
      <c r="H221" s="36">
        <v>1.9982920580700281E-2</v>
      </c>
      <c r="I221" s="4">
        <v>1.9091831710527529E-2</v>
      </c>
      <c r="K221" s="25">
        <v>360.13329438451996</v>
      </c>
      <c r="L221" s="25">
        <v>384.36484610159516</v>
      </c>
      <c r="M221" s="25">
        <v>277.54127068426732</v>
      </c>
      <c r="N221" s="25">
        <v>332.06515214617031</v>
      </c>
      <c r="O221" s="7">
        <v>321.25917952982172</v>
      </c>
      <c r="P221" s="25">
        <v>179.06082074173887</v>
      </c>
      <c r="Q221" s="7"/>
      <c r="R221" s="7">
        <v>281.68969249379245</v>
      </c>
      <c r="S221" s="7">
        <v>280.31385441097808</v>
      </c>
      <c r="T221" s="7">
        <v>278.40359168621524</v>
      </c>
      <c r="U221" s="7">
        <v>348.31410286074674</v>
      </c>
      <c r="V221" s="25">
        <v>273.62474975388784</v>
      </c>
      <c r="W221" s="25">
        <v>274.00449974606073</v>
      </c>
      <c r="X221" s="7">
        <v>325.29125427291604</v>
      </c>
      <c r="Y221" s="7">
        <v>127.8784765596811</v>
      </c>
    </row>
    <row r="222" spans="1:25">
      <c r="A222" s="8">
        <v>43191</v>
      </c>
      <c r="B222">
        <v>56.8</v>
      </c>
      <c r="C222" s="11">
        <v>100.7645</v>
      </c>
      <c r="D222" s="4"/>
      <c r="E222" s="8">
        <f t="shared" si="6"/>
        <v>43191</v>
      </c>
      <c r="F222" s="36">
        <f>IF(ISERROR(VLOOKUP(E222,'Real GDP QoQ Ann'!A:C,3,FALSE)),F221,VLOOKUP(E222,'Real GDP QoQ Ann'!A:C,3,FALSE))</f>
        <v>2.1233005640518776E-2</v>
      </c>
      <c r="G222" s="37">
        <f t="shared" si="7"/>
        <v>43191</v>
      </c>
      <c r="H222" s="36">
        <v>2.0466282276259795E-2</v>
      </c>
      <c r="I222" s="4">
        <v>1.8842192874261698E-2</v>
      </c>
      <c r="K222" s="25">
        <v>359.91721440788922</v>
      </c>
      <c r="L222" s="25">
        <v>387.32445541657745</v>
      </c>
      <c r="M222" s="25">
        <v>278.90122291062022</v>
      </c>
      <c r="N222" s="25">
        <v>333.32699972432579</v>
      </c>
      <c r="O222" s="7">
        <v>325.27491927394448</v>
      </c>
      <c r="P222" s="25">
        <v>176.66140574379958</v>
      </c>
      <c r="Q222" s="7"/>
      <c r="R222" s="7">
        <v>286.42006748583424</v>
      </c>
      <c r="S222" s="7">
        <v>281.20049121724276</v>
      </c>
      <c r="T222" s="7">
        <v>282.05067873730468</v>
      </c>
      <c r="U222" s="7">
        <v>352.14353777041839</v>
      </c>
      <c r="V222" s="25">
        <v>273.78892460374016</v>
      </c>
      <c r="W222" s="25">
        <v>274.41550649567984</v>
      </c>
      <c r="X222" s="7">
        <v>328.12128818509041</v>
      </c>
      <c r="Y222" s="7">
        <v>131.18237429212661</v>
      </c>
    </row>
    <row r="223" spans="1:25">
      <c r="A223" s="8">
        <v>43221</v>
      </c>
      <c r="B223">
        <v>58.6</v>
      </c>
      <c r="C223" s="11">
        <v>100.74930000000001</v>
      </c>
      <c r="D223" s="4"/>
      <c r="E223" s="8">
        <f t="shared" si="6"/>
        <v>43221</v>
      </c>
      <c r="F223" s="36">
        <f>IF(ISERROR(VLOOKUP(E223,'Real GDP QoQ Ann'!A:C,3,FALSE)),F222,VLOOKUP(E223,'Real GDP QoQ Ann'!A:C,3,FALSE))</f>
        <v>2.1233005640518776E-2</v>
      </c>
      <c r="G223" s="37">
        <f t="shared" si="7"/>
        <v>43221</v>
      </c>
      <c r="H223" s="36">
        <v>2.2662065367869744E-2</v>
      </c>
      <c r="I223" s="4">
        <v>1.9809023776840462E-2</v>
      </c>
      <c r="K223" s="25">
        <v>365.56791467409312</v>
      </c>
      <c r="L223" s="25">
        <v>400.84207891061595</v>
      </c>
      <c r="M223" s="25">
        <v>279.59847596789677</v>
      </c>
      <c r="N223" s="25">
        <v>341.3268477177096</v>
      </c>
      <c r="O223" s="7">
        <v>318.18392603377248</v>
      </c>
      <c r="P223" s="25">
        <v>181.51959440175409</v>
      </c>
      <c r="Q223" s="7"/>
      <c r="R223" s="7">
        <v>281.88705672630027</v>
      </c>
      <c r="S223" s="7">
        <v>290.91130636749864</v>
      </c>
      <c r="T223" s="7">
        <v>278.58145538883582</v>
      </c>
      <c r="U223" s="7">
        <v>362.12343353111788</v>
      </c>
      <c r="V223" s="25">
        <v>276.80060277438128</v>
      </c>
      <c r="W223" s="25">
        <v>278.88847925155943</v>
      </c>
      <c r="X223" s="7">
        <v>348.03825037792541</v>
      </c>
      <c r="Y223" s="7">
        <v>129.22697900369437</v>
      </c>
    </row>
    <row r="224" spans="1:25">
      <c r="A224" s="8">
        <v>43252</v>
      </c>
      <c r="B224">
        <v>59.1</v>
      </c>
      <c r="C224" s="11">
        <v>100.7076</v>
      </c>
      <c r="D224" s="4"/>
      <c r="E224" s="8">
        <f t="shared" si="6"/>
        <v>43252</v>
      </c>
      <c r="F224" s="36">
        <f>IF(ISERROR(VLOOKUP(E224,'Real GDP QoQ Ann'!A:C,3,FALSE)),F223,VLOOKUP(E224,'Real GDP QoQ Ann'!A:C,3,FALSE))</f>
        <v>2.1233005640518776E-2</v>
      </c>
      <c r="G224" s="37">
        <f t="shared" si="7"/>
        <v>43252</v>
      </c>
      <c r="H224" s="36">
        <v>2.2683078403463952E-2</v>
      </c>
      <c r="I224" s="4">
        <v>1.9362198184856405E-2</v>
      </c>
      <c r="K224" s="25">
        <v>366.18938012903908</v>
      </c>
      <c r="L224" s="25">
        <v>400.20073158435895</v>
      </c>
      <c r="M224" s="25">
        <v>281.33198651889774</v>
      </c>
      <c r="N224" s="25">
        <v>343.4089414887876</v>
      </c>
      <c r="O224" s="7">
        <v>303.42019186580546</v>
      </c>
      <c r="P224" s="25">
        <v>181.42883460455323</v>
      </c>
      <c r="Q224" s="7"/>
      <c r="R224" s="7">
        <v>274.52091424205759</v>
      </c>
      <c r="S224" s="7">
        <v>302.91326531423096</v>
      </c>
      <c r="T224" s="7">
        <v>276.40852003680288</v>
      </c>
      <c r="U224" s="7">
        <v>360.70165726391934</v>
      </c>
      <c r="V224" s="25">
        <v>281.45085290099087</v>
      </c>
      <c r="W224" s="25">
        <v>281.67736404407503</v>
      </c>
      <c r="X224" s="7">
        <v>350.47451813057086</v>
      </c>
      <c r="Y224" s="7">
        <v>128.00170952546148</v>
      </c>
    </row>
    <row r="225" spans="1:25">
      <c r="A225" s="8">
        <v>43282</v>
      </c>
      <c r="B225">
        <v>55.7</v>
      </c>
      <c r="C225" s="11">
        <v>100.6413</v>
      </c>
      <c r="D225" s="4"/>
      <c r="E225" s="8">
        <f t="shared" si="6"/>
        <v>43282</v>
      </c>
      <c r="F225" s="36">
        <f>IF(ISERROR(VLOOKUP(E225,'Real GDP QoQ Ann'!A:C,3,FALSE)),F224,VLOOKUP(E225,'Real GDP QoQ Ann'!A:C,3,FALSE))</f>
        <v>2.4947897012457254E-2</v>
      </c>
      <c r="G225" s="37">
        <f t="shared" si="7"/>
        <v>43282</v>
      </c>
      <c r="H225" s="36">
        <v>2.3386070559001215E-2</v>
      </c>
      <c r="I225" s="4">
        <v>1.9958004199579937E-2</v>
      </c>
      <c r="K225" s="25">
        <v>385.01151426767166</v>
      </c>
      <c r="L225" s="25">
        <v>407.64446519182803</v>
      </c>
      <c r="M225" s="25">
        <v>292.66966557560932</v>
      </c>
      <c r="N225" s="25">
        <v>356.18375411217045</v>
      </c>
      <c r="O225" s="7">
        <v>303.48087590417862</v>
      </c>
      <c r="P225" s="25">
        <v>188.23241590222401</v>
      </c>
      <c r="Q225" s="7"/>
      <c r="R225" s="7">
        <v>277.51957725854703</v>
      </c>
      <c r="S225" s="7">
        <v>305.04255711895672</v>
      </c>
      <c r="T225" s="7">
        <v>282.6829934416383</v>
      </c>
      <c r="U225" s="7">
        <v>368.68465395098661</v>
      </c>
      <c r="V225" s="25">
        <v>290.8231663025939</v>
      </c>
      <c r="W225" s="25">
        <v>289.98684628337526</v>
      </c>
      <c r="X225" s="7">
        <v>356.5727747460428</v>
      </c>
      <c r="Y225" s="7">
        <v>131.21275529054881</v>
      </c>
    </row>
    <row r="226" spans="1:25">
      <c r="A226" s="8">
        <v>43313</v>
      </c>
      <c r="B226">
        <v>58.5</v>
      </c>
      <c r="C226" s="11">
        <v>100.5526</v>
      </c>
      <c r="D226" s="4"/>
      <c r="E226" s="8">
        <f t="shared" si="6"/>
        <v>43313</v>
      </c>
      <c r="F226" s="36">
        <f>IF(ISERROR(VLOOKUP(E226,'Real GDP QoQ Ann'!A:C,3,FALSE)),F225,VLOOKUP(E226,'Real GDP QoQ Ann'!A:C,3,FALSE))</f>
        <v>2.4947897012457254E-2</v>
      </c>
      <c r="G226" s="37">
        <f t="shared" si="7"/>
        <v>43313</v>
      </c>
      <c r="H226" s="36">
        <v>2.1804112889519889E-2</v>
      </c>
      <c r="I226" s="4">
        <v>1.8957629996604108E-2</v>
      </c>
      <c r="K226" s="25">
        <v>395.79183666716648</v>
      </c>
      <c r="L226" s="25">
        <v>431.49166640554995</v>
      </c>
      <c r="M226" s="25">
        <v>296.62070606088008</v>
      </c>
      <c r="N226" s="25">
        <v>367.79534449622719</v>
      </c>
      <c r="O226" s="7">
        <v>302.75252180200863</v>
      </c>
      <c r="P226" s="25">
        <v>195.17819204901605</v>
      </c>
      <c r="Q226" s="7"/>
      <c r="R226" s="7">
        <v>272.7510027376328</v>
      </c>
      <c r="S226" s="7">
        <v>312.72476289644823</v>
      </c>
      <c r="T226" s="7">
        <v>280.59113929017019</v>
      </c>
      <c r="U226" s="7">
        <v>385.16485798259572</v>
      </c>
      <c r="V226" s="25">
        <v>299.78051982471379</v>
      </c>
      <c r="W226" s="25">
        <v>296.83053585566296</v>
      </c>
      <c r="X226" s="7">
        <v>371.9410613375972</v>
      </c>
      <c r="Y226" s="7">
        <v>130.30570119513854</v>
      </c>
    </row>
    <row r="227" spans="1:25">
      <c r="A227" s="8">
        <v>43344</v>
      </c>
      <c r="B227">
        <v>61.6</v>
      </c>
      <c r="C227" s="11">
        <v>100.42749999999999</v>
      </c>
      <c r="D227" s="4"/>
      <c r="E227" s="8">
        <f t="shared" si="6"/>
        <v>43344</v>
      </c>
      <c r="F227" s="36">
        <f>IF(ISERROR(VLOOKUP(E227,'Real GDP QoQ Ann'!A:C,3,FALSE)),F226,VLOOKUP(E227,'Real GDP QoQ Ann'!A:C,3,FALSE))</f>
        <v>2.4947897012457254E-2</v>
      </c>
      <c r="G227" s="37">
        <f t="shared" si="7"/>
        <v>43344</v>
      </c>
      <c r="H227" s="36">
        <v>2.0099601593625449E-2</v>
      </c>
      <c r="I227" s="4">
        <v>1.9602952913008842E-2</v>
      </c>
      <c r="K227" s="25">
        <v>398.32490442183632</v>
      </c>
      <c r="L227" s="25">
        <v>435.46138973648107</v>
      </c>
      <c r="M227" s="25">
        <v>297.68854060269928</v>
      </c>
      <c r="N227" s="25">
        <v>369.89177795985569</v>
      </c>
      <c r="O227" s="7">
        <v>301.93508999314321</v>
      </c>
      <c r="P227" s="25">
        <v>197.30563434235032</v>
      </c>
      <c r="Q227" s="7"/>
      <c r="R227" s="7">
        <v>266.53084611956439</v>
      </c>
      <c r="S227" s="7">
        <v>304.54536749167221</v>
      </c>
      <c r="T227" s="7">
        <v>282.38692258162729</v>
      </c>
      <c r="U227" s="7">
        <v>388.82392413343041</v>
      </c>
      <c r="V227" s="25">
        <v>303.46782021855779</v>
      </c>
      <c r="W227" s="25">
        <v>296.47433921263615</v>
      </c>
      <c r="X227" s="7">
        <v>363.01447586549489</v>
      </c>
      <c r="Y227" s="7">
        <v>131.68595260753494</v>
      </c>
    </row>
    <row r="228" spans="1:25">
      <c r="A228" s="8">
        <v>43374</v>
      </c>
      <c r="B228">
        <v>60.3</v>
      </c>
      <c r="C228" s="11">
        <v>100.2606</v>
      </c>
      <c r="D228" s="4"/>
      <c r="E228" s="8">
        <f t="shared" si="6"/>
        <v>43374</v>
      </c>
      <c r="F228" s="36">
        <f>IF(ISERROR(VLOOKUP(E228,'Real GDP QoQ Ann'!A:C,3,FALSE)),F227,VLOOKUP(E228,'Real GDP QoQ Ann'!A:C,3,FALSE))</f>
        <v>5.6657687646284316E-3</v>
      </c>
      <c r="G228" s="37">
        <f t="shared" si="7"/>
        <v>43374</v>
      </c>
      <c r="H228" s="36">
        <v>2.0530980493578932E-2</v>
      </c>
      <c r="I228" s="4">
        <v>1.8709073900841755E-2</v>
      </c>
      <c r="K228" s="25">
        <v>376.93485705438371</v>
      </c>
      <c r="L228" s="25">
        <v>392.78617354230596</v>
      </c>
      <c r="M228" s="25">
        <v>281.76220368045489</v>
      </c>
      <c r="N228" s="25">
        <v>344.59118034740158</v>
      </c>
      <c r="O228" s="7">
        <v>266.00481428395915</v>
      </c>
      <c r="P228" s="25">
        <v>182.52744233010827</v>
      </c>
      <c r="Q228" s="7"/>
      <c r="R228" s="7">
        <v>251.34016680460928</v>
      </c>
      <c r="S228" s="7">
        <v>295.6088980742403</v>
      </c>
      <c r="T228" s="7">
        <v>264.99188815059904</v>
      </c>
      <c r="U228" s="7">
        <v>350.40448242045989</v>
      </c>
      <c r="V228" s="25">
        <v>291.2380670637499</v>
      </c>
      <c r="W228" s="25">
        <v>273.55687279149936</v>
      </c>
      <c r="X228" s="7">
        <v>323.55480233891558</v>
      </c>
      <c r="Y228" s="7">
        <v>118.9271232086508</v>
      </c>
    </row>
    <row r="229" spans="1:25">
      <c r="A229" s="8">
        <v>43405</v>
      </c>
      <c r="B229">
        <v>60.7</v>
      </c>
      <c r="C229" s="11">
        <v>100.06619999999999</v>
      </c>
      <c r="D229" s="4"/>
      <c r="E229" s="8">
        <f t="shared" si="6"/>
        <v>43405</v>
      </c>
      <c r="F229" s="36">
        <f>IF(ISERROR(VLOOKUP(E229,'Real GDP QoQ Ann'!A:C,3,FALSE)),F228,VLOOKUP(E229,'Real GDP QoQ Ann'!A:C,3,FALSE))</f>
        <v>5.6657687646284316E-3</v>
      </c>
      <c r="G229" s="37">
        <f t="shared" si="7"/>
        <v>43405</v>
      </c>
      <c r="H229" s="36">
        <v>1.9418922274646144E-2</v>
      </c>
      <c r="I229" s="4">
        <v>2.0102451882429095E-2</v>
      </c>
      <c r="K229" s="25">
        <v>391.55992950809377</v>
      </c>
      <c r="L229" s="25">
        <v>398.16734411983555</v>
      </c>
      <c r="M229" s="25">
        <v>289.14437341688279</v>
      </c>
      <c r="N229" s="25">
        <v>351.58638130845384</v>
      </c>
      <c r="O229" s="7">
        <v>277.31001889102743</v>
      </c>
      <c r="P229" s="25">
        <v>184.37096949764236</v>
      </c>
      <c r="Q229" s="7"/>
      <c r="R229" s="7">
        <v>260.16220665945104</v>
      </c>
      <c r="S229" s="7">
        <v>309.65083447582964</v>
      </c>
      <c r="T229" s="7">
        <v>269.17875998337854</v>
      </c>
      <c r="U229" s="7">
        <v>355.38022607083042</v>
      </c>
      <c r="V229" s="25">
        <v>302.04299935181501</v>
      </c>
      <c r="W229" s="25">
        <v>280.58728442224088</v>
      </c>
      <c r="X229" s="7">
        <v>328.66696821587044</v>
      </c>
      <c r="Y229" s="7">
        <v>114.04620898107746</v>
      </c>
    </row>
    <row r="230" spans="1:25">
      <c r="A230" s="8">
        <v>43435</v>
      </c>
      <c r="B230">
        <v>57.6</v>
      </c>
      <c r="C230" s="11">
        <v>99.864689999999996</v>
      </c>
      <c r="D230" s="4"/>
      <c r="E230" s="8">
        <f t="shared" si="6"/>
        <v>43435</v>
      </c>
      <c r="F230" s="36">
        <f>IF(ISERROR(VLOOKUP(E230,'Real GDP QoQ Ann'!A:C,3,FALSE)),F229,VLOOKUP(E230,'Real GDP QoQ Ann'!A:C,3,FALSE))</f>
        <v>5.6657687646284316E-3</v>
      </c>
      <c r="G230" s="37">
        <f t="shared" si="7"/>
        <v>43435</v>
      </c>
      <c r="H230" s="36">
        <v>1.8646908878110713E-2</v>
      </c>
      <c r="I230" s="4">
        <v>2.0380799141860972E-2</v>
      </c>
      <c r="K230" s="25">
        <v>358.74720741531553</v>
      </c>
      <c r="L230" s="25">
        <v>367.5084586226082</v>
      </c>
      <c r="M230" s="25">
        <v>261.73348681696228</v>
      </c>
      <c r="N230" s="25">
        <v>319.83813107630044</v>
      </c>
      <c r="O230" s="7">
        <v>271.73608751131775</v>
      </c>
      <c r="P230" s="25">
        <v>168.29382095744796</v>
      </c>
      <c r="Q230" s="7"/>
      <c r="R230" s="7">
        <v>255.61013202746429</v>
      </c>
      <c r="S230" s="7">
        <v>284.94905651471879</v>
      </c>
      <c r="T230" s="7">
        <v>261.1841508118722</v>
      </c>
      <c r="U230" s="7">
        <v>329.04655131898187</v>
      </c>
      <c r="V230" s="25">
        <v>280.5375377979658</v>
      </c>
      <c r="W230" s="25">
        <v>252.80914326443903</v>
      </c>
      <c r="X230" s="7">
        <v>289.62133239182504</v>
      </c>
      <c r="Y230" s="7">
        <v>110.10548022564919</v>
      </c>
    </row>
    <row r="231" spans="1:25">
      <c r="A231" s="8">
        <v>43466</v>
      </c>
      <c r="B231">
        <v>56.7</v>
      </c>
      <c r="C231" s="11">
        <v>99.676320000000004</v>
      </c>
      <c r="D231" s="4"/>
      <c r="E231" s="8">
        <f t="shared" si="6"/>
        <v>43466</v>
      </c>
      <c r="F231" s="18">
        <f>IF(ISERROR(VLOOKUP(E231,'Real GDP QoQ Ann'!A:C,3,FALSE)),F230,VLOOKUP(E231,'Real GDP QoQ Ann'!A:C,3,FALSE))</f>
        <v>2.4972723297864263E-2</v>
      </c>
      <c r="G231" s="17">
        <f t="shared" si="7"/>
        <v>43466</v>
      </c>
      <c r="H231" s="18">
        <v>1.4318323303589953E-2</v>
      </c>
      <c r="I231" s="4">
        <v>1.8444266238973439E-2</v>
      </c>
      <c r="K231" s="25">
        <v>381.02540899580663</v>
      </c>
      <c r="L231" s="25">
        <v>391.9845219668739</v>
      </c>
      <c r="M231" s="25">
        <v>284.11169993981252</v>
      </c>
      <c r="N231" s="25">
        <v>345.45716537551215</v>
      </c>
      <c r="O231" s="7">
        <v>293.36628007721868</v>
      </c>
      <c r="P231" s="25">
        <v>182.41367253577786</v>
      </c>
      <c r="Q231" s="7"/>
      <c r="R231" s="7">
        <v>279.97487275000049</v>
      </c>
      <c r="S231" s="7">
        <v>318.39889491287846</v>
      </c>
      <c r="T231" s="7">
        <v>272.9374375984064</v>
      </c>
      <c r="U231" s="7">
        <v>349.87519801747339</v>
      </c>
      <c r="V231" s="25">
        <v>296.69649997512863</v>
      </c>
      <c r="W231" s="25">
        <v>278.34286673414738</v>
      </c>
      <c r="X231" s="7">
        <v>322.17477015266621</v>
      </c>
      <c r="Y231" s="7">
        <v>116.77708837630432</v>
      </c>
    </row>
    <row r="232" spans="1:25">
      <c r="A232" s="8">
        <v>43497</v>
      </c>
      <c r="B232">
        <v>59.7</v>
      </c>
      <c r="C232" s="11">
        <v>99.517399999999995</v>
      </c>
      <c r="D232" s="4"/>
      <c r="E232" s="8">
        <f t="shared" si="6"/>
        <v>43497</v>
      </c>
      <c r="F232" s="18">
        <f>IF(ISERROR(VLOOKUP(E232,'Real GDP QoQ Ann'!A:C,3,FALSE)),F231,VLOOKUP(E232,'Real GDP QoQ Ann'!A:C,3,FALSE))</f>
        <v>2.4972723297864263E-2</v>
      </c>
      <c r="G232" s="17">
        <f t="shared" si="7"/>
        <v>43497</v>
      </c>
      <c r="H232" s="18">
        <v>1.4001735426362627E-2</v>
      </c>
      <c r="I232" s="4">
        <v>1.7441056147354805E-2</v>
      </c>
      <c r="K232" s="25">
        <v>395.50437453764727</v>
      </c>
      <c r="L232" s="25">
        <v>405.03760654837083</v>
      </c>
      <c r="M232" s="25">
        <v>290.47580201846432</v>
      </c>
      <c r="N232" s="25">
        <v>356.54634038406607</v>
      </c>
      <c r="O232" s="7">
        <v>297.62009113833835</v>
      </c>
      <c r="P232" s="25">
        <v>190.31218455657702</v>
      </c>
      <c r="Q232" s="7"/>
      <c r="R232" s="7">
        <v>277.26909412259573</v>
      </c>
      <c r="S232" s="7">
        <v>320.67172275610847</v>
      </c>
      <c r="T232" s="7">
        <v>277.87760521893756</v>
      </c>
      <c r="U232" s="7">
        <v>362.71561778471465</v>
      </c>
      <c r="V232" s="25">
        <v>307.88195802419102</v>
      </c>
      <c r="W232" s="25">
        <v>289.25390711012591</v>
      </c>
      <c r="X232" s="7">
        <v>338.89564072358962</v>
      </c>
      <c r="Y232" s="7">
        <v>120.48836467319927</v>
      </c>
    </row>
    <row r="233" spans="1:25">
      <c r="A233" s="8">
        <v>43525</v>
      </c>
      <c r="B233">
        <v>56.1</v>
      </c>
      <c r="C233" s="11">
        <v>99.389979999999994</v>
      </c>
      <c r="D233" s="4"/>
      <c r="E233" s="8">
        <f t="shared" si="6"/>
        <v>43525</v>
      </c>
      <c r="F233" s="18">
        <f>IF(ISERROR(VLOOKUP(E233,'Real GDP QoQ Ann'!A:C,3,FALSE)),F232,VLOOKUP(E233,'Real GDP QoQ Ann'!A:C,3,FALSE))</f>
        <v>2.4972723297864263E-2</v>
      </c>
      <c r="G233" s="17">
        <f t="shared" si="7"/>
        <v>43525</v>
      </c>
      <c r="H233" s="18">
        <v>1.5218076513927814E-2</v>
      </c>
      <c r="I233" s="4">
        <v>1.6160679951488399E-2</v>
      </c>
      <c r="K233" s="25">
        <v>399.73627134520007</v>
      </c>
      <c r="L233" s="25">
        <v>413.78641884981568</v>
      </c>
      <c r="M233" s="25">
        <v>293.55484551986001</v>
      </c>
      <c r="N233" s="25">
        <v>363.4989940215554</v>
      </c>
      <c r="O233" s="7">
        <v>299.28676364871308</v>
      </c>
      <c r="P233" s="25">
        <v>195.22223891813672</v>
      </c>
      <c r="Q233" s="7"/>
      <c r="R233" s="7">
        <v>289.93850463679672</v>
      </c>
      <c r="S233" s="7">
        <v>334.05520039919378</v>
      </c>
      <c r="T233" s="7">
        <v>281.96240601565592</v>
      </c>
      <c r="U233" s="7">
        <v>372.0736807235603</v>
      </c>
      <c r="V233" s="25">
        <v>316.13319449923932</v>
      </c>
      <c r="W233" s="25">
        <v>291.04728133420866</v>
      </c>
      <c r="X233" s="7">
        <v>331.77883226839424</v>
      </c>
      <c r="Y233" s="7">
        <v>123.52091102110244</v>
      </c>
    </row>
    <row r="234" spans="1:25">
      <c r="A234" s="8">
        <v>43556</v>
      </c>
      <c r="B234">
        <v>55.5</v>
      </c>
      <c r="C234" s="11">
        <v>99.275120000000001</v>
      </c>
      <c r="D234" s="4"/>
      <c r="E234" s="8">
        <f t="shared" si="6"/>
        <v>43556</v>
      </c>
      <c r="F234" s="18">
        <f>IF(ISERROR(VLOOKUP(E234,'Real GDP QoQ Ann'!A:C,3,FALSE)),F233,VLOOKUP(E234,'Real GDP QoQ Ann'!A:C,3,FALSE))</f>
        <v>3.3405833628341597E-2</v>
      </c>
      <c r="G234" s="17">
        <f t="shared" si="7"/>
        <v>43556</v>
      </c>
      <c r="H234" s="18">
        <v>1.5663384627478738E-2</v>
      </c>
      <c r="I234" s="4">
        <v>1.6367788035668518E-2</v>
      </c>
      <c r="K234" s="25">
        <v>414.96622328345222</v>
      </c>
      <c r="L234" s="25">
        <v>423.34488512524638</v>
      </c>
      <c r="M234" s="25">
        <v>305.61994967072621</v>
      </c>
      <c r="N234" s="25">
        <v>378.22070327942839</v>
      </c>
      <c r="O234" s="7">
        <v>308.80408273274219</v>
      </c>
      <c r="P234" s="25">
        <v>202.60163954924229</v>
      </c>
      <c r="Q234" s="7"/>
      <c r="R234" s="7">
        <v>284.44418238867837</v>
      </c>
      <c r="S234" s="7">
        <v>333.78056629500793</v>
      </c>
      <c r="T234" s="7">
        <v>281.73683609084338</v>
      </c>
      <c r="U234" s="7">
        <v>383.98003850671427</v>
      </c>
      <c r="V234" s="25">
        <v>323.02489813932277</v>
      </c>
      <c r="W234" s="25">
        <v>301.99065911237494</v>
      </c>
      <c r="X234" s="7">
        <v>343.02613468229282</v>
      </c>
      <c r="Y234" s="7">
        <v>125.12944355673808</v>
      </c>
    </row>
    <row r="235" spans="1:25">
      <c r="A235" s="8">
        <v>43586</v>
      </c>
      <c r="B235">
        <v>56.9</v>
      </c>
      <c r="C235" s="11">
        <v>99.170929999999998</v>
      </c>
      <c r="D235" s="4"/>
      <c r="E235" s="8">
        <f t="shared" si="6"/>
        <v>43586</v>
      </c>
      <c r="F235" s="18">
        <f>IF(ISERROR(VLOOKUP(E235,'Real GDP QoQ Ann'!A:C,3,FALSE)),F234,VLOOKUP(E235,'Real GDP QoQ Ann'!A:C,3,FALSE))</f>
        <v>3.3405833628341597E-2</v>
      </c>
      <c r="G235" s="17">
        <f t="shared" si="7"/>
        <v>43586</v>
      </c>
      <c r="H235" s="18">
        <v>1.4655536045359518E-2</v>
      </c>
      <c r="I235" s="4">
        <v>1.563175476517964E-2</v>
      </c>
      <c r="K235" s="25">
        <v>390.81518908835528</v>
      </c>
      <c r="L235" s="25">
        <v>413.56561827885321</v>
      </c>
      <c r="M235" s="25">
        <v>282.45395748568518</v>
      </c>
      <c r="N235" s="25">
        <v>354.16586655085678</v>
      </c>
      <c r="O235" s="7">
        <v>279.37505364831185</v>
      </c>
      <c r="P235" s="25">
        <v>189.16915084712753</v>
      </c>
      <c r="Q235" s="7"/>
      <c r="R235" s="7">
        <v>280.64972577236495</v>
      </c>
      <c r="S235" s="7">
        <v>334.15308060300418</v>
      </c>
      <c r="T235" s="7">
        <v>278.55320984301687</v>
      </c>
      <c r="U235" s="7">
        <v>369.96476710121919</v>
      </c>
      <c r="V235" s="25">
        <v>317.75959229965184</v>
      </c>
      <c r="W235" s="25">
        <v>281.45529429273341</v>
      </c>
      <c r="X235" s="7">
        <v>316.33870140401046</v>
      </c>
      <c r="Y235" s="7">
        <v>122.10149621424148</v>
      </c>
    </row>
    <row r="236" spans="1:25">
      <c r="A236" s="8">
        <v>43617</v>
      </c>
      <c r="B236">
        <v>55.1</v>
      </c>
      <c r="C236" s="11">
        <v>99.080280000000002</v>
      </c>
      <c r="D236" s="4"/>
      <c r="E236" s="8">
        <f t="shared" si="6"/>
        <v>43617</v>
      </c>
      <c r="F236" s="18">
        <f>IF(ISERROR(VLOOKUP(E236,'Real GDP QoQ Ann'!A:C,3,FALSE)),F235,VLOOKUP(E236,'Real GDP QoQ Ann'!A:C,3,FALSE))</f>
        <v>3.3405833628341597E-2</v>
      </c>
      <c r="G236" s="17">
        <f t="shared" si="7"/>
        <v>43617</v>
      </c>
      <c r="H236" s="18">
        <v>1.4260651383430245E-2</v>
      </c>
      <c r="I236" s="4">
        <v>1.6569813098790576E-2</v>
      </c>
      <c r="K236" s="25">
        <v>418.25041536235784</v>
      </c>
      <c r="L236" s="25">
        <v>439.24804317397002</v>
      </c>
      <c r="M236" s="25">
        <v>305.2197464590314</v>
      </c>
      <c r="N236" s="25">
        <v>379.09914355603712</v>
      </c>
      <c r="O236" s="7">
        <v>302.47937058502725</v>
      </c>
      <c r="P236" s="25">
        <v>202.7325789628666</v>
      </c>
      <c r="Q236" s="7"/>
      <c r="R236" s="7">
        <v>290.15496692698906</v>
      </c>
      <c r="S236" s="7">
        <v>339.90661137159242</v>
      </c>
      <c r="T236" s="7">
        <v>290.16887869347067</v>
      </c>
      <c r="U236" s="7">
        <v>393.272547428596</v>
      </c>
      <c r="V236" s="25">
        <v>333.71112383309435</v>
      </c>
      <c r="W236" s="25">
        <v>302.50815030582987</v>
      </c>
      <c r="X236" s="7">
        <v>338.67221372313361</v>
      </c>
      <c r="Y236" s="7">
        <v>130.37986410317558</v>
      </c>
    </row>
    <row r="237" spans="1:25">
      <c r="A237" s="8">
        <v>43647</v>
      </c>
      <c r="B237">
        <v>53.7</v>
      </c>
      <c r="C237" s="11">
        <v>99.007429999999999</v>
      </c>
      <c r="D237" s="4"/>
      <c r="E237" s="8">
        <f t="shared" si="6"/>
        <v>43647</v>
      </c>
      <c r="F237" s="18">
        <f>IF(ISERROR(VLOOKUP(E237,'Real GDP QoQ Ann'!A:C,3,FALSE)),F236,VLOOKUP(E237,'Real GDP QoQ Ann'!A:C,3,FALSE))</f>
        <v>4.6800074263642522E-2</v>
      </c>
      <c r="G237" s="17">
        <f t="shared" si="7"/>
        <v>43647</v>
      </c>
      <c r="H237" s="18">
        <v>1.4539295260287632E-2</v>
      </c>
      <c r="I237" s="4">
        <v>1.6391192674940713E-2</v>
      </c>
      <c r="K237" s="25">
        <v>424.0640961358946</v>
      </c>
      <c r="L237" s="25">
        <v>447.24235755973626</v>
      </c>
      <c r="M237" s="25">
        <v>310.56109202206449</v>
      </c>
      <c r="N237" s="25">
        <v>384.55817122324402</v>
      </c>
      <c r="O237" s="7">
        <v>297.57920478154983</v>
      </c>
      <c r="P237" s="25">
        <v>205.42892226307274</v>
      </c>
      <c r="Q237" s="7"/>
      <c r="R237" s="7">
        <v>287.67838366567037</v>
      </c>
      <c r="S237" s="7">
        <v>345.35339136265588</v>
      </c>
      <c r="T237" s="7">
        <v>287.44129123375205</v>
      </c>
      <c r="U237" s="7">
        <v>397.16594564813909</v>
      </c>
      <c r="V237" s="25">
        <v>339.18398626395708</v>
      </c>
      <c r="W237" s="25">
        <v>305.77523832913283</v>
      </c>
      <c r="X237" s="7">
        <v>340.60264534135547</v>
      </c>
      <c r="Y237" s="7">
        <v>127.20921094759338</v>
      </c>
    </row>
    <row r="238" spans="1:25">
      <c r="A238" s="8">
        <v>43678</v>
      </c>
      <c r="B238">
        <v>56.4</v>
      </c>
      <c r="C238" s="11">
        <v>98.961029999999994</v>
      </c>
      <c r="D238" s="4"/>
      <c r="E238" s="8">
        <f t="shared" si="6"/>
        <v>43678</v>
      </c>
      <c r="F238" s="18">
        <f>IF(ISERROR(VLOOKUP(E238,'Real GDP QoQ Ann'!A:C,3,FALSE)),F237,VLOOKUP(E238,'Real GDP QoQ Ann'!A:C,3,FALSE))</f>
        <v>4.6800074263642522E-2</v>
      </c>
      <c r="G238" s="17">
        <f t="shared" si="7"/>
        <v>43678</v>
      </c>
      <c r="H238" s="18">
        <v>1.4304164057608038E-2</v>
      </c>
      <c r="I238" s="4">
        <v>1.7458045796737709E-2</v>
      </c>
      <c r="K238" s="25">
        <v>418.67848211496874</v>
      </c>
      <c r="L238" s="25">
        <v>448.40518768939154</v>
      </c>
      <c r="M238" s="25">
        <v>302.48650362949081</v>
      </c>
      <c r="N238" s="25">
        <v>378.44369630079444</v>
      </c>
      <c r="O238" s="7">
        <v>280.70646387043598</v>
      </c>
      <c r="P238" s="25">
        <v>201.93663058460049</v>
      </c>
      <c r="Q238" s="7"/>
      <c r="R238" s="7">
        <v>285.46282846017192</v>
      </c>
      <c r="S238" s="7">
        <v>358.36876875026917</v>
      </c>
      <c r="T238" s="7">
        <v>287.21133820076506</v>
      </c>
      <c r="U238" s="7">
        <v>397.32481202639832</v>
      </c>
      <c r="V238" s="25">
        <v>344.81444043593876</v>
      </c>
      <c r="W238" s="25">
        <v>296.14331832176515</v>
      </c>
      <c r="X238" s="7">
        <v>323.77687466149251</v>
      </c>
      <c r="Y238" s="7">
        <v>126.86139679511258</v>
      </c>
    </row>
    <row r="239" spans="1:25">
      <c r="A239" s="8">
        <v>43709</v>
      </c>
      <c r="B239">
        <v>52.6</v>
      </c>
      <c r="C239" s="11">
        <v>98.964910000000003</v>
      </c>
      <c r="D239" s="4"/>
      <c r="E239" s="8">
        <f t="shared" si="6"/>
        <v>43709</v>
      </c>
      <c r="F239" s="18">
        <f>IF(ISERROR(VLOOKUP(E239,'Real GDP QoQ Ann'!A:C,3,FALSE)),F238,VLOOKUP(E239,'Real GDP QoQ Ann'!A:C,3,FALSE))</f>
        <v>4.6800074263642522E-2</v>
      </c>
      <c r="G239" s="17">
        <f t="shared" si="7"/>
        <v>43709</v>
      </c>
      <c r="H239" s="18">
        <v>1.2839539924622612E-2</v>
      </c>
      <c r="I239" s="4">
        <v>1.6320140893302693E-2</v>
      </c>
      <c r="K239" s="25">
        <v>431.19696873020632</v>
      </c>
      <c r="L239" s="25">
        <v>442.9794849183499</v>
      </c>
      <c r="M239" s="25">
        <v>313.7087529141449</v>
      </c>
      <c r="N239" s="25">
        <v>385.52059342161925</v>
      </c>
      <c r="O239" s="7">
        <v>291.45752143667369</v>
      </c>
      <c r="P239" s="25">
        <v>205.4301342937141</v>
      </c>
      <c r="Q239" s="7"/>
      <c r="R239" s="7">
        <v>290.86165263908771</v>
      </c>
      <c r="S239" s="7">
        <v>365.14731833705531</v>
      </c>
      <c r="T239" s="7">
        <v>292.29497888691861</v>
      </c>
      <c r="U239" s="7">
        <v>394.10648104898451</v>
      </c>
      <c r="V239" s="25">
        <v>347.88328895581861</v>
      </c>
      <c r="W239" s="25">
        <v>304.70186022126416</v>
      </c>
      <c r="X239" s="7">
        <v>330.47905596698541</v>
      </c>
      <c r="Y239" s="7">
        <v>128.55627520520704</v>
      </c>
    </row>
    <row r="240" spans="1:25">
      <c r="A240" s="8">
        <v>43739</v>
      </c>
      <c r="B240">
        <v>54.7</v>
      </c>
      <c r="C240" s="11">
        <v>99.013810000000007</v>
      </c>
      <c r="D240" s="4"/>
      <c r="E240" s="8">
        <f t="shared" si="6"/>
        <v>43739</v>
      </c>
      <c r="F240" s="34">
        <f>IF(ISERROR(VLOOKUP(E240,'Real GDP QoQ Ann'!A:C,3,FALSE)),F239,VLOOKUP(E240,'Real GDP QoQ Ann'!A:C,3,FALSE))</f>
        <v>2.7275114782566945E-2</v>
      </c>
      <c r="G240" s="35">
        <f t="shared" si="7"/>
        <v>43739</v>
      </c>
      <c r="H240" s="34">
        <v>1.2885618207514993E-2</v>
      </c>
      <c r="I240" s="4">
        <v>1.6235859562745425E-2</v>
      </c>
      <c r="K240" s="25">
        <v>439.56218992357236</v>
      </c>
      <c r="L240" s="25">
        <v>445.68165977635181</v>
      </c>
      <c r="M240" s="25">
        <v>321.99066399107829</v>
      </c>
      <c r="N240" s="25">
        <v>393.84783823952625</v>
      </c>
      <c r="O240" s="7">
        <v>303.90275760201962</v>
      </c>
      <c r="P240" s="25">
        <v>210.03176930189329</v>
      </c>
      <c r="Q240" s="7"/>
      <c r="R240" s="7">
        <v>302.18772364650653</v>
      </c>
      <c r="S240" s="7">
        <v>369.11457070402713</v>
      </c>
      <c r="T240" s="7">
        <v>299.54389436331417</v>
      </c>
      <c r="U240" s="7">
        <v>398.953990765887</v>
      </c>
      <c r="V240" s="25">
        <v>347.29188736459372</v>
      </c>
      <c r="W240" s="25">
        <v>308.69345459016273</v>
      </c>
      <c r="X240" s="7">
        <v>339.17065513891714</v>
      </c>
      <c r="Y240" s="7">
        <v>132.5466799854552</v>
      </c>
    </row>
    <row r="241" spans="1:25">
      <c r="A241" s="8">
        <v>43770</v>
      </c>
      <c r="B241">
        <v>53.9</v>
      </c>
      <c r="C241" s="11">
        <v>99.086969999999994</v>
      </c>
      <c r="D241" s="4"/>
      <c r="E241" s="8">
        <f t="shared" si="6"/>
        <v>43770</v>
      </c>
      <c r="F241" s="34">
        <f>IF(ISERROR(VLOOKUP(E241,'Real GDP QoQ Ann'!A:C,3,FALSE)),F240,VLOOKUP(E241,'Real GDP QoQ Ann'!A:C,3,FALSE))</f>
        <v>2.7275114782566945E-2</v>
      </c>
      <c r="G241" s="35">
        <f t="shared" si="7"/>
        <v>43770</v>
      </c>
      <c r="H241" s="34">
        <v>1.3582773068303577E-2</v>
      </c>
      <c r="I241" s="4">
        <v>1.4977183197472543E-2</v>
      </c>
      <c r="K241" s="25">
        <v>454.41939194298914</v>
      </c>
      <c r="L241" s="25">
        <v>460.6119953788596</v>
      </c>
      <c r="M241" s="25">
        <v>334.35510548833571</v>
      </c>
      <c r="N241" s="25">
        <v>408.1051299837971</v>
      </c>
      <c r="O241" s="7">
        <v>303.72041594745838</v>
      </c>
      <c r="P241" s="25">
        <v>219.33617668196717</v>
      </c>
      <c r="Q241" s="7"/>
      <c r="R241" s="7">
        <v>300.13133188967896</v>
      </c>
      <c r="S241" s="7">
        <v>364.52255021450117</v>
      </c>
      <c r="T241" s="7">
        <v>300.41257165696777</v>
      </c>
      <c r="U241" s="7">
        <v>409.20710832857031</v>
      </c>
      <c r="V241" s="25">
        <v>351.84141108906994</v>
      </c>
      <c r="W241" s="25">
        <v>320.36206717367088</v>
      </c>
      <c r="X241" s="7">
        <v>353.11056906512658</v>
      </c>
      <c r="Y241" s="7">
        <v>134.6561073787517</v>
      </c>
    </row>
    <row r="242" spans="1:25">
      <c r="A242" s="8">
        <v>43800</v>
      </c>
      <c r="B242">
        <v>55</v>
      </c>
      <c r="C242" s="11">
        <v>99.15616</v>
      </c>
      <c r="D242" s="4"/>
      <c r="E242" s="8">
        <f t="shared" si="6"/>
        <v>43800</v>
      </c>
      <c r="F242" s="34">
        <f>IF(ISERROR(VLOOKUP(E242,'Real GDP QoQ Ann'!A:C,3,FALSE)),F241,VLOOKUP(E242,'Real GDP QoQ Ann'!A:C,3,FALSE))</f>
        <v>2.7275114782566945E-2</v>
      </c>
      <c r="G242" s="35">
        <f t="shared" si="7"/>
        <v>43800</v>
      </c>
      <c r="H242" s="34">
        <v>1.5637627676458932E-2</v>
      </c>
      <c r="I242" s="4">
        <v>1.544751058548699E-2</v>
      </c>
      <c r="K242" s="25">
        <v>466.41606389028402</v>
      </c>
      <c r="L242" s="25">
        <v>468.81088889660333</v>
      </c>
      <c r="M242" s="25">
        <v>344.7201137584741</v>
      </c>
      <c r="N242" s="25">
        <v>420.42990490930777</v>
      </c>
      <c r="O242" s="7">
        <v>331.05525338272963</v>
      </c>
      <c r="P242" s="25">
        <v>225.74079304108059</v>
      </c>
      <c r="Q242" s="7"/>
      <c r="R242" s="7">
        <v>311.5963487678647</v>
      </c>
      <c r="S242" s="7">
        <v>367.52737151442398</v>
      </c>
      <c r="T242" s="7">
        <v>305.03892526048509</v>
      </c>
      <c r="U242" s="7">
        <v>419.27360319345314</v>
      </c>
      <c r="V242" s="25">
        <v>358.4560296175444</v>
      </c>
      <c r="W242" s="25">
        <v>328.24297402614314</v>
      </c>
      <c r="X242" s="7">
        <v>363.28015345420221</v>
      </c>
      <c r="Y242" s="7">
        <v>139.72951456555623</v>
      </c>
    </row>
    <row r="243" spans="1:25">
      <c r="A243" s="8">
        <v>43831</v>
      </c>
      <c r="B243">
        <v>55.5</v>
      </c>
      <c r="C243" s="11">
        <v>99.18732</v>
      </c>
      <c r="D243" s="4"/>
      <c r="E243" s="8">
        <f t="shared" si="6"/>
        <v>43831</v>
      </c>
      <c r="F243" s="34">
        <f>IF(ISERROR(VLOOKUP(E243,'Real GDP QoQ Ann'!A:C,3,FALSE)),F242,VLOOKUP(E243,'Real GDP QoQ Ann'!A:C,3,FALSE))</f>
        <v>-5.5697643433678223E-2</v>
      </c>
      <c r="G243" s="35">
        <f t="shared" si="7"/>
        <v>43831</v>
      </c>
      <c r="H243" s="34">
        <v>1.7253136933988111E-2</v>
      </c>
      <c r="I243" s="4">
        <v>1.572858948187017E-2</v>
      </c>
      <c r="K243" s="25">
        <v>459.23325650637366</v>
      </c>
      <c r="L243" s="25">
        <v>486.01624851910867</v>
      </c>
      <c r="M243" s="25">
        <v>335.61950275525038</v>
      </c>
      <c r="N243" s="25">
        <v>420.26173294734406</v>
      </c>
      <c r="O243" s="7">
        <v>316.55503328456609</v>
      </c>
      <c r="P243" s="25">
        <v>224.22832972770536</v>
      </c>
      <c r="Q243" s="7">
        <v>100</v>
      </c>
      <c r="R243" s="7">
        <v>306.42673850287264</v>
      </c>
      <c r="S243" s="7">
        <v>371.86419449829418</v>
      </c>
      <c r="T243" s="7">
        <v>305.89303425121443</v>
      </c>
      <c r="U243" s="7">
        <v>430.17471687648293</v>
      </c>
      <c r="V243" s="25">
        <v>366.77220950467148</v>
      </c>
      <c r="W243" s="25">
        <v>324.43535552743987</v>
      </c>
      <c r="X243" s="7">
        <v>351.61886052832233</v>
      </c>
      <c r="Y243" s="7">
        <v>140.95245382564175</v>
      </c>
    </row>
    <row r="244" spans="1:25">
      <c r="A244" s="8">
        <v>43862</v>
      </c>
      <c r="B244">
        <v>57.3</v>
      </c>
      <c r="C244" s="11">
        <v>99.153260000000003</v>
      </c>
      <c r="D244" s="4"/>
      <c r="E244" s="8">
        <f t="shared" si="6"/>
        <v>43862</v>
      </c>
      <c r="F244" s="34">
        <f>IF(ISERROR(VLOOKUP(E244,'Real GDP QoQ Ann'!A:C,3,FALSE)),F243,VLOOKUP(E244,'Real GDP QoQ Ann'!A:C,3,FALSE))</f>
        <v>-5.5697643433678223E-2</v>
      </c>
      <c r="G244" s="35">
        <f t="shared" si="7"/>
        <v>43862</v>
      </c>
      <c r="H244" s="34">
        <v>1.6579796958263726E-2</v>
      </c>
      <c r="I244" s="4">
        <v>1.6714742188941756E-2</v>
      </c>
      <c r="K244" s="25">
        <v>415.69794378956942</v>
      </c>
      <c r="L244" s="25">
        <v>450.24545262810227</v>
      </c>
      <c r="M244" s="25">
        <v>303.66852609295057</v>
      </c>
      <c r="N244" s="25">
        <v>385.67419232577765</v>
      </c>
      <c r="O244" s="7">
        <v>309.4325450356634</v>
      </c>
      <c r="P244" s="25">
        <v>205.43799569652364</v>
      </c>
      <c r="Q244" s="7">
        <v>92.22</v>
      </c>
      <c r="R244" s="7">
        <v>285.28354184026352</v>
      </c>
      <c r="S244" s="7">
        <v>345.58053495888862</v>
      </c>
      <c r="T244" s="7">
        <v>281.02393056659071</v>
      </c>
      <c r="U244" s="7">
        <v>399.28817220475145</v>
      </c>
      <c r="V244" s="25">
        <v>336.99030609289218</v>
      </c>
      <c r="W244" s="25">
        <v>296.27436666765811</v>
      </c>
      <c r="X244" s="7">
        <v>322.01255247183758</v>
      </c>
      <c r="Y244" s="7">
        <v>131.27320230712516</v>
      </c>
    </row>
    <row r="245" spans="1:25">
      <c r="A245" s="8">
        <v>43891</v>
      </c>
      <c r="B245">
        <v>52.5</v>
      </c>
      <c r="C245" s="11">
        <v>97.893619999999999</v>
      </c>
      <c r="D245" s="4"/>
      <c r="E245" s="8">
        <f t="shared" si="6"/>
        <v>43891</v>
      </c>
      <c r="F245" s="34">
        <f>IF(ISERROR(VLOOKUP(E245,'Real GDP QoQ Ann'!A:C,3,FALSE)),F244,VLOOKUP(E245,'Real GDP QoQ Ann'!A:C,3,FALSE))</f>
        <v>-5.5697643433678223E-2</v>
      </c>
      <c r="G245" s="35">
        <f t="shared" si="7"/>
        <v>43891</v>
      </c>
      <c r="H245" s="34">
        <v>1.1477747916444292E-2</v>
      </c>
      <c r="I245" s="4">
        <v>1.492363523452811E-2</v>
      </c>
      <c r="K245" s="25">
        <v>364.27610814279967</v>
      </c>
      <c r="L245" s="25">
        <v>398.87244648323582</v>
      </c>
      <c r="M245" s="25">
        <v>257.35907586377562</v>
      </c>
      <c r="N245" s="25">
        <v>338.04342957354413</v>
      </c>
      <c r="O245" s="7">
        <v>281.33606994642514</v>
      </c>
      <c r="P245" s="25">
        <v>181.95643278841101</v>
      </c>
      <c r="Q245" s="7">
        <v>82.822782000000004</v>
      </c>
      <c r="R245" s="7">
        <v>225.69932697565679</v>
      </c>
      <c r="S245" s="7">
        <v>279.03705245059359</v>
      </c>
      <c r="T245" s="7">
        <v>255.00111459612441</v>
      </c>
      <c r="U245" s="7">
        <v>358.52084982264631</v>
      </c>
      <c r="V245" s="25">
        <v>296.78736257601014</v>
      </c>
      <c r="W245" s="25">
        <v>241.37472652414107</v>
      </c>
      <c r="X245" s="7">
        <v>252.03922481970727</v>
      </c>
      <c r="Y245" s="7">
        <v>119.02513423268148</v>
      </c>
    </row>
    <row r="246" spans="1:25">
      <c r="A246" s="8">
        <v>43922</v>
      </c>
      <c r="B246">
        <v>41.8</v>
      </c>
      <c r="C246" s="11">
        <v>93.483699999999999</v>
      </c>
      <c r="D246" s="4"/>
      <c r="E246" s="8">
        <f t="shared" si="6"/>
        <v>43922</v>
      </c>
      <c r="F246" s="34">
        <f>IF(ISERROR(VLOOKUP(E246,'Real GDP QoQ Ann'!A:C,3,FALSE)),F245,VLOOKUP(E246,'Real GDP QoQ Ann'!A:C,3,FALSE))</f>
        <v>-0.31635860951292472</v>
      </c>
      <c r="G246" s="35">
        <f t="shared" si="7"/>
        <v>43922</v>
      </c>
      <c r="H246" s="34">
        <v>4.4214396284829593E-3</v>
      </c>
      <c r="I246" s="4">
        <v>9.5966687648283422E-3</v>
      </c>
      <c r="K246" s="25">
        <v>406.4957090765501</v>
      </c>
      <c r="L246" s="25">
        <v>445.73995894501599</v>
      </c>
      <c r="M246" s="25">
        <v>284.89649698119962</v>
      </c>
      <c r="N246" s="25">
        <v>381.38059724487255</v>
      </c>
      <c r="O246" s="7">
        <v>298.35690217818387</v>
      </c>
      <c r="P246" s="25">
        <v>204.44624788105858</v>
      </c>
      <c r="Q246" s="7">
        <v>94.591899322200007</v>
      </c>
      <c r="R246" s="7">
        <v>239.97305384032697</v>
      </c>
      <c r="S246" s="7">
        <v>303.75620495919088</v>
      </c>
      <c r="T246" s="7">
        <v>265.55816074040399</v>
      </c>
      <c r="U246" s="7">
        <v>394.98242024960939</v>
      </c>
      <c r="V246" s="25">
        <v>324.35890855932149</v>
      </c>
      <c r="W246" s="25">
        <v>274.85340109303945</v>
      </c>
      <c r="X246" s="7">
        <v>286.71982215489896</v>
      </c>
      <c r="Y246" s="7">
        <v>126.13478997047037</v>
      </c>
    </row>
    <row r="247" spans="1:25">
      <c r="A247" s="8">
        <v>43952</v>
      </c>
      <c r="B247">
        <v>45.4</v>
      </c>
      <c r="C247" s="11">
        <v>94.922799999999995</v>
      </c>
      <c r="D247" s="4"/>
      <c r="E247" s="8">
        <f t="shared" si="6"/>
        <v>43952</v>
      </c>
      <c r="F247" s="34">
        <f>IF(ISERROR(VLOOKUP(E247,'Real GDP QoQ Ann'!A:C,3,FALSE)),F246,VLOOKUP(E247,'Real GDP QoQ Ann'!A:C,3,FALSE))</f>
        <v>-0.31635860951292472</v>
      </c>
      <c r="G247" s="35">
        <f t="shared" si="7"/>
        <v>43952</v>
      </c>
      <c r="H247" s="34">
        <v>4.6309276357132667E-3</v>
      </c>
      <c r="I247" s="4">
        <v>9.6642191717213333E-3</v>
      </c>
      <c r="K247" s="25">
        <v>421.25150331602885</v>
      </c>
      <c r="L247" s="25">
        <v>472.2614865022444</v>
      </c>
      <c r="M247" s="25">
        <v>293.92771593550367</v>
      </c>
      <c r="N247" s="25">
        <v>399.53431367372849</v>
      </c>
      <c r="O247" s="7">
        <v>295.58218298792679</v>
      </c>
      <c r="P247" s="25">
        <v>215.83390388803357</v>
      </c>
      <c r="Q247" s="7">
        <v>101.00523009624517</v>
      </c>
      <c r="R247" s="7">
        <v>241.02893527722441</v>
      </c>
      <c r="S247" s="7">
        <v>309.09371144877525</v>
      </c>
      <c r="T247" s="7">
        <v>270.63032161054571</v>
      </c>
      <c r="U247" s="7">
        <v>417.65441117193694</v>
      </c>
      <c r="V247" s="25">
        <v>338.468521081652</v>
      </c>
      <c r="W247" s="25">
        <v>292.19665070201023</v>
      </c>
      <c r="X247" s="7">
        <v>305.44262654161383</v>
      </c>
      <c r="Y247" s="7">
        <v>134.29841899550047</v>
      </c>
    </row>
    <row r="248" spans="1:25">
      <c r="A248" s="8">
        <v>43983</v>
      </c>
      <c r="B248">
        <v>57.1</v>
      </c>
      <c r="C248" s="11">
        <v>96.59299</v>
      </c>
      <c r="D248" s="4"/>
      <c r="E248" s="8">
        <f t="shared" si="6"/>
        <v>43983</v>
      </c>
      <c r="F248" s="34">
        <f>IF(ISERROR(VLOOKUP(E248,'Real GDP QoQ Ann'!A:C,3,FALSE)),F247,VLOOKUP(E248,'Real GDP QoQ Ann'!A:C,3,FALSE))</f>
        <v>-0.31635860951292472</v>
      </c>
      <c r="G248" s="35">
        <f t="shared" si="7"/>
        <v>43983</v>
      </c>
      <c r="H248" s="34">
        <v>7.2378338680376686E-3</v>
      </c>
      <c r="I248" s="4">
        <v>9.3762070297411793E-3</v>
      </c>
      <c r="K248" s="25">
        <v>423.35776083260896</v>
      </c>
      <c r="L248" s="25">
        <v>492.80486116509206</v>
      </c>
      <c r="M248" s="25">
        <v>291.13540263411642</v>
      </c>
      <c r="N248" s="25">
        <v>407.48504651583568</v>
      </c>
      <c r="O248" s="7">
        <v>327.23903478593371</v>
      </c>
      <c r="P248" s="25">
        <v>216.35190525736485</v>
      </c>
      <c r="Q248" s="7">
        <v>105.58076701960506</v>
      </c>
      <c r="R248" s="7">
        <v>246.58051433535428</v>
      </c>
      <c r="S248" s="7">
        <v>316.68043582538979</v>
      </c>
      <c r="T248" s="7">
        <v>273.76963334122803</v>
      </c>
      <c r="U248" s="7">
        <v>436.86651408584606</v>
      </c>
      <c r="V248" s="25">
        <v>334.91460161029465</v>
      </c>
      <c r="W248" s="25">
        <v>296.84257744817222</v>
      </c>
      <c r="X248" s="7">
        <v>316.10257420791612</v>
      </c>
      <c r="Y248" s="7">
        <v>139.44017498008316</v>
      </c>
    </row>
    <row r="249" spans="1:25">
      <c r="A249" s="8">
        <v>44013</v>
      </c>
      <c r="B249">
        <v>58.1</v>
      </c>
      <c r="C249" s="11">
        <v>97.981949999999998</v>
      </c>
      <c r="D249" s="4"/>
      <c r="E249" s="8">
        <f t="shared" si="6"/>
        <v>44013</v>
      </c>
      <c r="F249" s="27">
        <f>IF(ISERROR(VLOOKUP(E249,'Real GDP QoQ Ann'!A:C,3,FALSE)),F248,VLOOKUP(E249,'Real GDP QoQ Ann'!A:C,3,FALSE))</f>
        <v>0.31320900241632632</v>
      </c>
      <c r="G249" s="32">
        <f t="shared" si="7"/>
        <v>44013</v>
      </c>
      <c r="H249" s="27">
        <v>9.0907336279939521E-3</v>
      </c>
      <c r="I249" s="4">
        <v>1.1786492794999992E-2</v>
      </c>
      <c r="K249" s="25">
        <v>441.01177945932881</v>
      </c>
      <c r="L249" s="25">
        <v>526.41415269655135</v>
      </c>
      <c r="M249" s="25">
        <v>301.76184483026168</v>
      </c>
      <c r="N249" s="25">
        <v>430.46720313932883</v>
      </c>
      <c r="O249" s="7">
        <v>352.33826875401485</v>
      </c>
      <c r="P249" s="25">
        <v>226.78006709076985</v>
      </c>
      <c r="Q249" s="7">
        <v>111.92617111748334</v>
      </c>
      <c r="R249" s="7">
        <v>251.93473221137177</v>
      </c>
      <c r="S249" s="7">
        <v>328.06812514040956</v>
      </c>
      <c r="T249" s="7">
        <v>277.38339250133225</v>
      </c>
      <c r="U249" s="7">
        <v>465.91813727255482</v>
      </c>
      <c r="V249" s="25">
        <v>349.91877576243581</v>
      </c>
      <c r="W249" s="25">
        <v>312.15965444449796</v>
      </c>
      <c r="X249" s="7">
        <v>324.82700525605463</v>
      </c>
      <c r="Y249" s="7">
        <v>148.0814722622369</v>
      </c>
    </row>
    <row r="250" spans="1:25">
      <c r="A250" s="8">
        <v>44044</v>
      </c>
      <c r="B250">
        <v>56.9</v>
      </c>
      <c r="C250" s="11">
        <v>98.588769999999997</v>
      </c>
      <c r="D250" s="4"/>
      <c r="E250" s="8">
        <f t="shared" si="6"/>
        <v>44044</v>
      </c>
      <c r="F250" s="27">
        <f>IF(ISERROR(VLOOKUP(E250,'Real GDP QoQ Ann'!A:C,3,FALSE)),F249,VLOOKUP(E250,'Real GDP QoQ Ann'!A:C,3,FALSE))</f>
        <v>0.31320900241632632</v>
      </c>
      <c r="G250" s="32">
        <f t="shared" si="7"/>
        <v>44044</v>
      </c>
      <c r="H250" s="27">
        <v>1.173917237387867E-2</v>
      </c>
      <c r="I250" s="4">
        <v>1.3853964950817588E-2</v>
      </c>
      <c r="K250" s="25">
        <v>462.84186254256565</v>
      </c>
      <c r="L250" s="25">
        <v>577.21311843176852</v>
      </c>
      <c r="M250" s="25">
        <v>312.53474269070205</v>
      </c>
      <c r="N250" s="25">
        <v>461.4177950450466</v>
      </c>
      <c r="O250" s="7">
        <v>362.13327262537649</v>
      </c>
      <c r="P250" s="25">
        <v>242.60931577370559</v>
      </c>
      <c r="Q250" s="7">
        <v>120.6452198475353</v>
      </c>
      <c r="R250" s="7">
        <v>264.08836113564922</v>
      </c>
      <c r="S250" s="7">
        <v>329.62528594952676</v>
      </c>
      <c r="T250" s="7">
        <v>287.34145629213009</v>
      </c>
      <c r="U250" s="7">
        <v>501.84042565626879</v>
      </c>
      <c r="V250" s="25">
        <v>359.96144462681769</v>
      </c>
      <c r="W250" s="25">
        <v>326.3004867908337</v>
      </c>
      <c r="X250" s="7">
        <v>343.17973105302173</v>
      </c>
      <c r="Y250" s="7">
        <v>152.73652588471921</v>
      </c>
    </row>
    <row r="251" spans="1:25">
      <c r="A251" s="8">
        <v>44075</v>
      </c>
      <c r="B251">
        <v>57.8</v>
      </c>
      <c r="C251" s="11">
        <v>98.858500000000006</v>
      </c>
      <c r="D251" s="4"/>
      <c r="E251" s="8">
        <f t="shared" si="6"/>
        <v>44075</v>
      </c>
      <c r="F251" s="27">
        <f>IF(ISERROR(VLOOKUP(E251,'Real GDP QoQ Ann'!A:C,3,FALSE)),F250,VLOOKUP(E251,'Real GDP QoQ Ann'!A:C,3,FALSE))</f>
        <v>0.31320900241632632</v>
      </c>
      <c r="G251" s="32">
        <f t="shared" si="7"/>
        <v>44075</v>
      </c>
      <c r="H251" s="27">
        <v>1.2657495686040132E-2</v>
      </c>
      <c r="I251" s="4">
        <v>1.4652508351544524E-2</v>
      </c>
      <c r="K251" s="25">
        <v>450.6691215576962</v>
      </c>
      <c r="L251" s="25">
        <v>554.81724943661595</v>
      </c>
      <c r="M251" s="25">
        <v>304.97140191758706</v>
      </c>
      <c r="N251" s="25">
        <v>443.8839188333348</v>
      </c>
      <c r="O251" s="7">
        <v>356.846126845046</v>
      </c>
      <c r="P251" s="25">
        <v>234.96712232683387</v>
      </c>
      <c r="Q251" s="7">
        <v>116.7483792464599</v>
      </c>
      <c r="R251" s="7">
        <v>256.70323303079749</v>
      </c>
      <c r="S251" s="7">
        <v>320.99598313896621</v>
      </c>
      <c r="T251" s="7">
        <v>282.97386615648969</v>
      </c>
      <c r="U251" s="7">
        <v>485.58079586500571</v>
      </c>
      <c r="V251" s="25">
        <v>354.0580769349379</v>
      </c>
      <c r="W251" s="25">
        <v>319.08924603275625</v>
      </c>
      <c r="X251" s="7">
        <v>331.64889208964019</v>
      </c>
      <c r="Y251" s="7">
        <v>151.3338440340475</v>
      </c>
    </row>
    <row r="252" spans="1:25">
      <c r="A252" s="8">
        <v>44105</v>
      </c>
      <c r="B252">
        <v>56.6</v>
      </c>
      <c r="C252" s="11">
        <v>99.188310000000001</v>
      </c>
      <c r="D252" s="4"/>
      <c r="E252" s="8">
        <f t="shared" si="6"/>
        <v>44105</v>
      </c>
      <c r="F252" s="27">
        <f>IF(ISERROR(VLOOKUP(E252,'Real GDP QoQ Ann'!A:C,3,FALSE)),F251,VLOOKUP(E252,'Real GDP QoQ Ann'!A:C,3,FALSE))</f>
        <v>4.338902046460813E-2</v>
      </c>
      <c r="G252" s="32">
        <f t="shared" si="7"/>
        <v>44105</v>
      </c>
      <c r="H252" s="27">
        <v>1.1441823763195469E-2</v>
      </c>
      <c r="I252" s="4">
        <v>1.386165263198369E-2</v>
      </c>
      <c r="K252" s="25">
        <v>440.57413323480381</v>
      </c>
      <c r="L252" s="25">
        <v>531.57040668522177</v>
      </c>
      <c r="M252" s="25">
        <v>298.81097959885182</v>
      </c>
      <c r="N252" s="25">
        <v>432.07660659236814</v>
      </c>
      <c r="O252" s="7">
        <v>372.97557177844203</v>
      </c>
      <c r="P252" s="25">
        <v>228.41153961391521</v>
      </c>
      <c r="Q252" s="7">
        <v>111.69317442508819</v>
      </c>
      <c r="R252" s="7">
        <v>248.19123624098134</v>
      </c>
      <c r="S252" s="7">
        <v>311.14346371781807</v>
      </c>
      <c r="T252" s="7">
        <v>271.62661412361444</v>
      </c>
      <c r="U252" s="7">
        <v>468.29411953221154</v>
      </c>
      <c r="V252" s="25">
        <v>341.84307328068257</v>
      </c>
      <c r="W252" s="25">
        <v>317.46189087798922</v>
      </c>
      <c r="X252" s="7">
        <v>338.58035393431362</v>
      </c>
      <c r="Y252" s="7">
        <v>145.29589151799294</v>
      </c>
    </row>
    <row r="253" spans="1:25">
      <c r="A253" s="8">
        <v>44136</v>
      </c>
      <c r="B253">
        <v>55.9</v>
      </c>
      <c r="C253" s="11">
        <v>99.546369999999996</v>
      </c>
      <c r="D253" s="4"/>
      <c r="E253" s="8">
        <f t="shared" si="6"/>
        <v>44136</v>
      </c>
      <c r="F253" s="27">
        <f>IF(ISERROR(VLOOKUP(E253,'Real GDP QoQ Ann'!A:C,3,FALSE)),F252,VLOOKUP(E253,'Real GDP QoQ Ann'!A:C,3,FALSE))</f>
        <v>4.338902046460813E-2</v>
      </c>
      <c r="G253" s="32">
        <f t="shared" si="7"/>
        <v>44136</v>
      </c>
      <c r="H253" s="27">
        <v>1.1545412597092852E-2</v>
      </c>
      <c r="I253" s="4">
        <v>1.4275832917034936E-2</v>
      </c>
      <c r="K253" s="25">
        <v>494.23606266280285</v>
      </c>
      <c r="L253" s="25">
        <v>587.70424163118116</v>
      </c>
      <c r="M253" s="25">
        <v>337.26795267322404</v>
      </c>
      <c r="N253" s="25">
        <v>479.38899501423242</v>
      </c>
      <c r="O253" s="7">
        <v>409.11690468377304</v>
      </c>
      <c r="P253" s="25">
        <v>254.58750205366991</v>
      </c>
      <c r="Q253" s="7">
        <v>123.3539418350674</v>
      </c>
      <c r="R253" s="7">
        <v>281.46251165128734</v>
      </c>
      <c r="S253" s="7">
        <v>341.17082095295717</v>
      </c>
      <c r="T253" s="7">
        <v>298.11020900066683</v>
      </c>
      <c r="U253" s="7">
        <v>514.37426089418113</v>
      </c>
      <c r="V253" s="25">
        <v>369.87420528969858</v>
      </c>
      <c r="W253" s="25">
        <v>362.2875098699613</v>
      </c>
      <c r="X253" s="7">
        <v>401.01457119980108</v>
      </c>
      <c r="Y253" s="7">
        <v>158.22909000938247</v>
      </c>
    </row>
    <row r="254" spans="1:25">
      <c r="A254" s="8">
        <v>44166</v>
      </c>
      <c r="B254">
        <v>57.2</v>
      </c>
      <c r="C254" s="11">
        <v>99.921589999999995</v>
      </c>
      <c r="D254" s="4"/>
      <c r="E254" s="8">
        <f t="shared" si="6"/>
        <v>44166</v>
      </c>
      <c r="F254" s="27">
        <f>IF(ISERROR(VLOOKUP(E254,'Real GDP QoQ Ann'!A:C,3,FALSE)),F253,VLOOKUP(E254,'Real GDP QoQ Ann'!A:C,3,FALSE))</f>
        <v>4.338902046460813E-2</v>
      </c>
      <c r="G254" s="32">
        <f t="shared" si="7"/>
        <v>44166</v>
      </c>
      <c r="H254" s="27">
        <v>1.325893755931995E-2</v>
      </c>
      <c r="I254" s="4">
        <v>1.5164586568509053E-2</v>
      </c>
      <c r="K254" s="25">
        <v>510.64469994320785</v>
      </c>
      <c r="L254" s="25">
        <v>608.03880839162002</v>
      </c>
      <c r="M254" s="25">
        <v>349.00487742625222</v>
      </c>
      <c r="N254" s="25">
        <v>497.79753242277894</v>
      </c>
      <c r="O254" s="7">
        <v>443.7691065104886</v>
      </c>
      <c r="P254" s="25">
        <v>264.05815713006638</v>
      </c>
      <c r="Q254" s="7">
        <v>130.43445809640025</v>
      </c>
      <c r="R254" s="7">
        <v>290.34376484634606</v>
      </c>
      <c r="S254" s="7">
        <v>350.71935200912304</v>
      </c>
      <c r="T254" s="7">
        <v>305.59277524658353</v>
      </c>
      <c r="U254" s="7">
        <v>536.28660440827321</v>
      </c>
      <c r="V254" s="25">
        <v>378.49227427294858</v>
      </c>
      <c r="W254" s="25">
        <v>377.97455904733056</v>
      </c>
      <c r="X254" s="7">
        <v>435.66223015146392</v>
      </c>
      <c r="Y254" s="7">
        <v>168.06021147566344</v>
      </c>
    </row>
    <row r="255" spans="1:25">
      <c r="A255" s="8">
        <v>44197</v>
      </c>
      <c r="B255">
        <v>58.7</v>
      </c>
      <c r="C255" s="11">
        <v>100.25790000000001</v>
      </c>
      <c r="D255" s="4"/>
      <c r="E255" s="8">
        <f t="shared" si="6"/>
        <v>44197</v>
      </c>
      <c r="F255" s="27">
        <f>IF(ISERROR(VLOOKUP(E255,'Real GDP QoQ Ann'!A:C,3,FALSE)),F254,VLOOKUP(E255,'Real GDP QoQ Ann'!A:C,3,FALSE))</f>
        <v>5.5207445556550994E-2</v>
      </c>
      <c r="G255" s="32">
        <f t="shared" si="7"/>
        <v>44197</v>
      </c>
      <c r="H255" s="27">
        <v>1.5935797125044227E-2</v>
      </c>
      <c r="I255" s="4">
        <v>1.6805757598958637E-2</v>
      </c>
      <c r="K255" s="25">
        <v>502.88290050407107</v>
      </c>
      <c r="L255" s="25">
        <v>618.13225261092089</v>
      </c>
      <c r="M255" s="25">
        <v>343.45569987517479</v>
      </c>
      <c r="N255" s="25">
        <v>492.76977734530885</v>
      </c>
      <c r="O255" s="7">
        <v>474.52230559166543</v>
      </c>
      <c r="P255" s="25">
        <v>256.6117170989985</v>
      </c>
      <c r="Q255" s="7">
        <v>131.2953255198365</v>
      </c>
      <c r="R255" s="7">
        <v>284.7030549317783</v>
      </c>
      <c r="S255" s="7">
        <v>350.76903518782507</v>
      </c>
      <c r="T255" s="7">
        <v>302.32293255144509</v>
      </c>
      <c r="U255" s="7">
        <v>540.2551252808945</v>
      </c>
      <c r="V255" s="25">
        <v>368.34868132243355</v>
      </c>
      <c r="W255" s="25">
        <v>374.34600328047617</v>
      </c>
      <c r="X255" s="7">
        <v>457.44534165903713</v>
      </c>
      <c r="Y255" s="7">
        <v>167.52919498666802</v>
      </c>
    </row>
    <row r="256" spans="1:25">
      <c r="A256" s="8">
        <v>44228</v>
      </c>
      <c r="B256">
        <v>55.3</v>
      </c>
      <c r="C256" s="11">
        <v>100.59350000000001</v>
      </c>
      <c r="D256" s="4"/>
      <c r="E256" s="8">
        <f t="shared" si="6"/>
        <v>44228</v>
      </c>
      <c r="F256" s="27">
        <f>IF(ISERROR(VLOOKUP(E256,'Real GDP QoQ Ann'!A:C,3,FALSE)),F255,VLOOKUP(E256,'Real GDP QoQ Ann'!A:C,3,FALSE))</f>
        <v>5.5207445556550994E-2</v>
      </c>
      <c r="G256" s="32">
        <f t="shared" si="7"/>
        <v>44228</v>
      </c>
      <c r="H256" s="27">
        <v>1.8461656192307441E-2</v>
      </c>
      <c r="I256" s="4">
        <v>1.7127736807917238E-2</v>
      </c>
      <c r="K256" s="25">
        <v>516.20929736742892</v>
      </c>
      <c r="L256" s="25">
        <v>614.4852723205164</v>
      </c>
      <c r="M256" s="25">
        <v>363.68524059782254</v>
      </c>
      <c r="N256" s="25">
        <v>506.32094622230488</v>
      </c>
      <c r="O256" s="7">
        <v>478.50829295863542</v>
      </c>
      <c r="P256" s="25">
        <v>265.05424259155552</v>
      </c>
      <c r="Q256" s="7">
        <v>130.17931525291789</v>
      </c>
      <c r="R256" s="7">
        <v>293.32955749621118</v>
      </c>
      <c r="S256" s="7">
        <v>362.554874770136</v>
      </c>
      <c r="T256" s="7">
        <v>296.88111976551909</v>
      </c>
      <c r="U256" s="7">
        <v>536.85151799162486</v>
      </c>
      <c r="V256" s="25">
        <v>366.91212146527607</v>
      </c>
      <c r="W256" s="25">
        <v>393.81199545106097</v>
      </c>
      <c r="X256" s="7">
        <v>485.94418644439514</v>
      </c>
      <c r="Y256" s="7">
        <v>166.29395364856478</v>
      </c>
    </row>
    <row r="257" spans="1:25">
      <c r="A257" s="8">
        <v>44256</v>
      </c>
      <c r="B257">
        <v>63.7</v>
      </c>
      <c r="C257" s="11">
        <v>100.88630000000001</v>
      </c>
      <c r="D257" s="4"/>
      <c r="E257" s="8">
        <f t="shared" si="6"/>
        <v>44256</v>
      </c>
      <c r="F257" s="27">
        <f>IF(ISERROR(VLOOKUP(E257,'Real GDP QoQ Ann'!A:C,3,FALSE)),F256,VLOOKUP(E257,'Real GDP QoQ Ann'!A:C,3,FALSE))</f>
        <v>5.5207445556550994E-2</v>
      </c>
      <c r="G257" s="32">
        <f t="shared" si="7"/>
        <v>44256</v>
      </c>
      <c r="H257" s="27">
        <v>2.6666155085753873E-2</v>
      </c>
      <c r="I257" s="4">
        <v>2.200848980840564E-2</v>
      </c>
      <c r="K257" s="25">
        <v>552.49881097235914</v>
      </c>
      <c r="L257" s="25">
        <v>606.86565494374202</v>
      </c>
      <c r="M257" s="25">
        <v>386.34283108706688</v>
      </c>
      <c r="N257" s="25">
        <v>528.44717157221964</v>
      </c>
      <c r="O257" s="7">
        <v>462.04760768085839</v>
      </c>
      <c r="P257" s="25">
        <v>277.75034081169105</v>
      </c>
      <c r="Q257" s="7">
        <v>133.32965468203849</v>
      </c>
      <c r="R257" s="7">
        <v>297.78816677015362</v>
      </c>
      <c r="S257" s="7">
        <v>381.24415180358613</v>
      </c>
      <c r="T257" s="7">
        <v>303.62032118419637</v>
      </c>
      <c r="U257" s="7">
        <v>537.97890617940732</v>
      </c>
      <c r="V257" s="25">
        <v>387.12897935801277</v>
      </c>
      <c r="W257" s="25">
        <v>410.78529245500164</v>
      </c>
      <c r="X257" s="7">
        <v>490.75503389019468</v>
      </c>
      <c r="Y257" s="7">
        <v>171.45047804733679</v>
      </c>
    </row>
    <row r="258" spans="1:25">
      <c r="A258" s="8">
        <v>44287</v>
      </c>
      <c r="B258">
        <v>62.7</v>
      </c>
      <c r="C258" s="11">
        <v>101.131</v>
      </c>
      <c r="D258" s="4"/>
      <c r="E258" s="8">
        <f t="shared" si="6"/>
        <v>44287</v>
      </c>
      <c r="F258" s="27">
        <f>IF(ISERROR(VLOOKUP(E258,'Real GDP QoQ Ann'!A:C,3,FALSE)),F257,VLOOKUP(E258,'Real GDP QoQ Ann'!A:C,3,FALSE))</f>
        <v>6.2801794952973111E-2</v>
      </c>
      <c r="G258" s="32">
        <f t="shared" si="7"/>
        <v>44287</v>
      </c>
      <c r="H258" s="27">
        <v>3.6747353516283665E-2</v>
      </c>
      <c r="I258" s="4">
        <v>3.1585712093308738E-2</v>
      </c>
      <c r="K258" s="25">
        <v>571.17327078322489</v>
      </c>
      <c r="L258" s="25">
        <v>649.95311644474771</v>
      </c>
      <c r="M258" s="25">
        <v>400.71478440350575</v>
      </c>
      <c r="N258" s="25">
        <v>556.61340581701893</v>
      </c>
      <c r="O258" s="7">
        <v>473.136750265199</v>
      </c>
      <c r="P258" s="25">
        <v>291.2767824092204</v>
      </c>
      <c r="Q258" s="7">
        <v>140.58278789674139</v>
      </c>
      <c r="R258" s="7">
        <v>306.33468715645699</v>
      </c>
      <c r="S258" s="7">
        <v>411.68672964594958</v>
      </c>
      <c r="T258" s="7">
        <v>308.50860835526191</v>
      </c>
      <c r="U258" s="7">
        <v>574.45387601837115</v>
      </c>
      <c r="V258" s="25">
        <v>402.80770302201228</v>
      </c>
      <c r="W258" s="25">
        <v>431.36563560699722</v>
      </c>
      <c r="X258" s="7">
        <v>501.06088960188873</v>
      </c>
      <c r="Y258" s="7">
        <v>181.82601289595459</v>
      </c>
    </row>
    <row r="259" spans="1:25">
      <c r="A259" s="8">
        <v>44317</v>
      </c>
      <c r="B259">
        <v>64</v>
      </c>
      <c r="C259" s="11">
        <v>101.2037</v>
      </c>
      <c r="D259" s="4"/>
      <c r="E259" s="8">
        <f t="shared" ref="E259:E308" si="8">A259</f>
        <v>44317</v>
      </c>
      <c r="F259" s="27">
        <f>IF(ISERROR(VLOOKUP(E259,'Real GDP QoQ Ann'!A:C,3,FALSE)),F258,VLOOKUP(E259,'Real GDP QoQ Ann'!A:C,3,FALSE))</f>
        <v>6.2801794952973111E-2</v>
      </c>
      <c r="G259" s="32">
        <f t="shared" si="7"/>
        <v>44317</v>
      </c>
      <c r="H259" s="27">
        <v>4.1091671959504916E-2</v>
      </c>
      <c r="I259" s="4">
        <v>3.5766982849477769E-2</v>
      </c>
      <c r="K259" s="25">
        <v>581.7970936197928</v>
      </c>
      <c r="L259" s="25">
        <v>642.73863685221102</v>
      </c>
      <c r="M259" s="25">
        <v>410.33193922918991</v>
      </c>
      <c r="N259" s="25">
        <v>560.45403831715635</v>
      </c>
      <c r="O259" s="7">
        <v>465.32999388582323</v>
      </c>
      <c r="P259" s="25">
        <v>294.39344398099905</v>
      </c>
      <c r="Q259" s="7">
        <v>139.75334944815063</v>
      </c>
      <c r="R259" s="7">
        <v>314.29938902252491</v>
      </c>
      <c r="S259" s="7">
        <v>414.98022348311719</v>
      </c>
      <c r="T259" s="7">
        <v>317.94897177093293</v>
      </c>
      <c r="U259" s="7">
        <v>568.13488338216905</v>
      </c>
      <c r="V259" s="25">
        <v>406.0704454164906</v>
      </c>
      <c r="W259" s="25">
        <v>437.57730075973797</v>
      </c>
      <c r="X259" s="7">
        <v>502.06301138109251</v>
      </c>
      <c r="Y259" s="7">
        <v>186.49417213106236</v>
      </c>
    </row>
    <row r="260" spans="1:25">
      <c r="A260" s="8">
        <v>44348</v>
      </c>
      <c r="B260">
        <v>60.1</v>
      </c>
      <c r="C260" s="11">
        <v>101.21129999999999</v>
      </c>
      <c r="D260" s="4"/>
      <c r="E260" s="8">
        <f t="shared" si="8"/>
        <v>44348</v>
      </c>
      <c r="F260" s="27">
        <f>IF(ISERROR(VLOOKUP(E260,'Real GDP QoQ Ann'!A:C,3,FALSE)),F259,VLOOKUP(E260,'Real GDP QoQ Ann'!A:C,3,FALSE))</f>
        <v>6.2801794952973111E-2</v>
      </c>
      <c r="G260" s="32">
        <f t="shared" ref="G260:G306" si="9">E260</f>
        <v>44348</v>
      </c>
      <c r="H260" s="27">
        <v>4.331641610622361E-2</v>
      </c>
      <c r="I260" s="4">
        <v>3.887841884225729E-2</v>
      </c>
      <c r="K260" s="25">
        <v>580.05170233893341</v>
      </c>
      <c r="L260" s="25">
        <v>654.95067095240302</v>
      </c>
      <c r="M260" s="25">
        <v>405.49002234628546</v>
      </c>
      <c r="N260" s="25">
        <v>573.51261740994619</v>
      </c>
      <c r="O260" s="7">
        <v>469.98329382468148</v>
      </c>
      <c r="P260" s="25">
        <v>304.16730632116821</v>
      </c>
      <c r="Q260" s="7">
        <v>147.53761101241264</v>
      </c>
      <c r="R260" s="7">
        <v>311.97357354375822</v>
      </c>
      <c r="S260" s="7">
        <v>425.85270533837485</v>
      </c>
      <c r="T260" s="7">
        <v>318.99820337777703</v>
      </c>
      <c r="U260" s="7">
        <v>574.61162105272581</v>
      </c>
      <c r="V260" s="25">
        <v>413.37971343398743</v>
      </c>
      <c r="W260" s="25">
        <v>444.84108395234961</v>
      </c>
      <c r="X260" s="7">
        <v>511.70262119960955</v>
      </c>
      <c r="Y260" s="7">
        <v>181.90921663910365</v>
      </c>
    </row>
    <row r="261" spans="1:25">
      <c r="A261" s="8">
        <v>44378</v>
      </c>
      <c r="B261">
        <v>64.099999999999994</v>
      </c>
      <c r="C261" s="11">
        <v>101.1688</v>
      </c>
      <c r="D261" s="4"/>
      <c r="E261" s="8">
        <f t="shared" si="8"/>
        <v>44378</v>
      </c>
      <c r="F261" s="27">
        <f>IF(ISERROR(VLOOKUP(E261,'Real GDP QoQ Ann'!A:C,3,FALSE)),F260,VLOOKUP(E261,'Real GDP QoQ Ann'!A:C,3,FALSE))</f>
        <v>3.4113975848805822E-2</v>
      </c>
      <c r="G261" s="32">
        <f t="shared" si="9"/>
        <v>44378</v>
      </c>
      <c r="H261" s="27">
        <v>4.5053746987490983E-2</v>
      </c>
      <c r="I261" s="4">
        <v>3.9675881792182954E-2</v>
      </c>
      <c r="K261" s="25">
        <v>594.66900523787444</v>
      </c>
      <c r="L261" s="25">
        <v>661.04171219226043</v>
      </c>
      <c r="M261" s="25">
        <v>408.65284452058648</v>
      </c>
      <c r="N261" s="25">
        <v>587.10486644256196</v>
      </c>
      <c r="O261" s="7">
        <v>428.57776563872704</v>
      </c>
      <c r="P261" s="25">
        <v>314.44816127482369</v>
      </c>
      <c r="Q261" s="7">
        <v>152.49487474242972</v>
      </c>
      <c r="R261" s="7">
        <v>312.06716561582135</v>
      </c>
      <c r="S261" s="7">
        <v>444.88832126700021</v>
      </c>
      <c r="T261" s="7">
        <v>326.20756277411476</v>
      </c>
      <c r="U261" s="7">
        <v>584.03525163799054</v>
      </c>
      <c r="V261" s="25">
        <v>427.76532746149019</v>
      </c>
      <c r="W261" s="25">
        <v>450.66850215212543</v>
      </c>
      <c r="X261" s="7">
        <v>493.23015657430363</v>
      </c>
      <c r="Y261" s="7">
        <v>188.68548594356008</v>
      </c>
    </row>
    <row r="262" spans="1:25">
      <c r="A262" s="8">
        <v>44409</v>
      </c>
      <c r="B262">
        <v>61.7</v>
      </c>
      <c r="C262" s="11">
        <v>101.10639999999999</v>
      </c>
      <c r="D262" s="4"/>
      <c r="E262" s="8">
        <f t="shared" si="8"/>
        <v>44409</v>
      </c>
      <c r="F262" s="27">
        <f>IF(ISERROR(VLOOKUP(E262,'Real GDP QoQ Ann'!A:C,3,FALSE)),F261,VLOOKUP(E262,'Real GDP QoQ Ann'!A:C,3,FALSE))</f>
        <v>3.4113975848805822E-2</v>
      </c>
      <c r="G262" s="32">
        <f t="shared" si="9"/>
        <v>44409</v>
      </c>
      <c r="H262" s="27">
        <v>4.6078160305852878E-2</v>
      </c>
      <c r="I262" s="4">
        <v>3.9920178647788296E-2</v>
      </c>
      <c r="K262" s="25">
        <v>608.1085247562504</v>
      </c>
      <c r="L262" s="25">
        <v>688.40883907702005</v>
      </c>
      <c r="M262" s="25">
        <v>415.64080816188846</v>
      </c>
      <c r="N262" s="25">
        <v>604.95285438241581</v>
      </c>
      <c r="O262" s="7">
        <v>426.99202790586372</v>
      </c>
      <c r="P262" s="25">
        <v>323.37848905502869</v>
      </c>
      <c r="Q262" s="7">
        <v>159.0979028187769</v>
      </c>
      <c r="R262" s="7">
        <v>317.90282161283722</v>
      </c>
      <c r="S262" s="7">
        <v>454.49790900636742</v>
      </c>
      <c r="T262" s="7">
        <v>331.65522907244247</v>
      </c>
      <c r="U262" s="7">
        <v>602.49076558975105</v>
      </c>
      <c r="V262" s="25">
        <v>436.02119828149699</v>
      </c>
      <c r="W262" s="25">
        <v>461.21414510248519</v>
      </c>
      <c r="X262" s="7">
        <v>504.17986605025317</v>
      </c>
      <c r="Y262" s="7">
        <v>191.25884275392357</v>
      </c>
    </row>
    <row r="263" spans="1:25">
      <c r="A263" s="8">
        <v>44440</v>
      </c>
      <c r="B263">
        <v>61.9</v>
      </c>
      <c r="C263" s="11">
        <v>101.0549</v>
      </c>
      <c r="D263" s="4"/>
      <c r="E263" s="8">
        <f t="shared" si="8"/>
        <v>44440</v>
      </c>
      <c r="F263" s="27">
        <f>IF(ISERROR(VLOOKUP(E263,'Real GDP QoQ Ann'!A:C,3,FALSE)),F262,VLOOKUP(E263,'Real GDP QoQ Ann'!A:C,3,FALSE))</f>
        <v>3.4113975848805822E-2</v>
      </c>
      <c r="G263" s="32">
        <f t="shared" si="9"/>
        <v>44440</v>
      </c>
      <c r="H263" s="27">
        <v>4.7607714715457883E-2</v>
      </c>
      <c r="I263" s="4">
        <v>4.0438350965415815E-2</v>
      </c>
      <c r="K263" s="25">
        <v>580.86526284717047</v>
      </c>
      <c r="L263" s="25">
        <v>664.38337059323203</v>
      </c>
      <c r="M263" s="25">
        <v>401.88309741172992</v>
      </c>
      <c r="N263" s="25">
        <v>576.82254665363348</v>
      </c>
      <c r="O263" s="7">
        <v>401.79949825941776</v>
      </c>
      <c r="P263" s="25">
        <v>302.68226575550682</v>
      </c>
      <c r="Q263" s="7">
        <v>148.88381745781143</v>
      </c>
      <c r="R263" s="7">
        <v>304.61448366942062</v>
      </c>
      <c r="S263" s="7">
        <v>428.7869622938772</v>
      </c>
      <c r="T263" s="7">
        <v>318.38901990954474</v>
      </c>
      <c r="U263" s="7">
        <v>580.01786003325333</v>
      </c>
      <c r="V263" s="25">
        <v>414.35094472690662</v>
      </c>
      <c r="W263" s="25">
        <v>441.88927242269102</v>
      </c>
      <c r="X263" s="7">
        <v>489.15530604195561</v>
      </c>
      <c r="Y263" s="7">
        <v>181.41234790631415</v>
      </c>
    </row>
    <row r="264" spans="1:25">
      <c r="A264" s="8">
        <v>44470</v>
      </c>
      <c r="B264">
        <v>66.7</v>
      </c>
      <c r="C264" s="11">
        <v>101.0183</v>
      </c>
      <c r="D264" s="4"/>
      <c r="E264" s="8">
        <f t="shared" si="8"/>
        <v>44470</v>
      </c>
      <c r="F264" s="27">
        <f>IF(ISERROR(VLOOKUP(E264,'Real GDP QoQ Ann'!A:C,3,FALSE)),F263,VLOOKUP(E264,'Real GDP QoQ Ann'!A:C,3,FALSE))</f>
        <v>7.2126356441700956E-2</v>
      </c>
      <c r="G264" s="32">
        <f t="shared" si="9"/>
        <v>44470</v>
      </c>
      <c r="H264" s="27">
        <v>5.3612543527486567E-2</v>
      </c>
      <c r="I264" s="4">
        <v>4.4695173983123171E-2</v>
      </c>
      <c r="K264" s="25">
        <v>614.38118851345223</v>
      </c>
      <c r="L264" s="25">
        <v>721.18814877895329</v>
      </c>
      <c r="M264" s="25">
        <v>420.32953158292833</v>
      </c>
      <c r="N264" s="25">
        <v>617.2001249193878</v>
      </c>
      <c r="O264" s="7">
        <v>410.63908722112495</v>
      </c>
      <c r="P264" s="25">
        <v>325.86772731237863</v>
      </c>
      <c r="Q264" s="7">
        <v>161.46450003299651</v>
      </c>
      <c r="R264" s="7">
        <v>309.76246844343382</v>
      </c>
      <c r="S264" s="7">
        <v>459.10220052805431</v>
      </c>
      <c r="T264" s="7">
        <v>323.3240497181427</v>
      </c>
      <c r="U264" s="7">
        <v>623.51919953574725</v>
      </c>
      <c r="V264" s="25">
        <v>436.93307121452301</v>
      </c>
      <c r="W264" s="25">
        <v>467.25371665975342</v>
      </c>
      <c r="X264" s="7">
        <v>509.9444065487387</v>
      </c>
      <c r="Y264" s="7">
        <v>191.10974677776966</v>
      </c>
    </row>
    <row r="265" spans="1:25">
      <c r="A265" s="8">
        <v>44501</v>
      </c>
      <c r="B265">
        <v>69.099999999999994</v>
      </c>
      <c r="C265" s="11">
        <v>100.98739999999999</v>
      </c>
      <c r="D265" s="4"/>
      <c r="E265" s="8">
        <f t="shared" si="8"/>
        <v>44501</v>
      </c>
      <c r="F265" s="27">
        <f>IF(ISERROR(VLOOKUP(E265,'Real GDP QoQ Ann'!A:C,3,FALSE)),F264,VLOOKUP(E265,'Real GDP QoQ Ann'!A:C,3,FALSE))</f>
        <v>7.2126356441700956E-2</v>
      </c>
      <c r="G265" s="32">
        <f t="shared" si="9"/>
        <v>44501</v>
      </c>
      <c r="H265" s="27">
        <v>5.9729151817534021E-2</v>
      </c>
      <c r="I265" s="4">
        <v>4.9385288601792032E-2</v>
      </c>
      <c r="K265" s="25">
        <v>605.59553751770989</v>
      </c>
      <c r="L265" s="25">
        <v>693.27816742120785</v>
      </c>
      <c r="M265" s="25">
        <v>406.62678885332485</v>
      </c>
      <c r="N265" s="25">
        <v>612.94144405744407</v>
      </c>
      <c r="O265" s="7">
        <v>390.59989976473406</v>
      </c>
      <c r="P265" s="25">
        <v>323.81476063031067</v>
      </c>
      <c r="Q265" s="7">
        <v>163.69271013345187</v>
      </c>
      <c r="R265" s="7">
        <v>298.51809083893716</v>
      </c>
      <c r="S265" s="7">
        <v>449.09377255654272</v>
      </c>
      <c r="T265" s="7">
        <v>315.30561328513272</v>
      </c>
      <c r="U265" s="7">
        <v>604.31480819004616</v>
      </c>
      <c r="V265" s="25">
        <v>428.23810309735399</v>
      </c>
      <c r="W265" s="25">
        <v>453.37628127495879</v>
      </c>
      <c r="X265" s="7">
        <v>488.57773591434653</v>
      </c>
      <c r="Y265" s="7">
        <v>183.15344477784541</v>
      </c>
    </row>
    <row r="266" spans="1:25">
      <c r="A266" s="8">
        <v>44531</v>
      </c>
      <c r="B266">
        <v>62</v>
      </c>
      <c r="C266" s="11">
        <v>100.9415</v>
      </c>
      <c r="D266" s="4"/>
      <c r="E266" s="8">
        <f t="shared" si="8"/>
        <v>44531</v>
      </c>
      <c r="F266" s="27">
        <f>IF(ISERROR(VLOOKUP(E266,'Real GDP QoQ Ann'!A:C,3,FALSE)),F265,VLOOKUP(E266,'Real GDP QoQ Ann'!A:C,3,FALSE))</f>
        <v>7.2126356441700956E-2</v>
      </c>
      <c r="G266" s="32">
        <f t="shared" si="9"/>
        <v>44531</v>
      </c>
      <c r="H266" s="27">
        <v>6.1793925631564051E-2</v>
      </c>
      <c r="I266" s="4">
        <v>5.2443722616709598E-2</v>
      </c>
      <c r="K266" s="25">
        <v>646.17043853139637</v>
      </c>
      <c r="L266" s="25">
        <v>689.81177658410184</v>
      </c>
      <c r="M266" s="25">
        <v>435.17198943082826</v>
      </c>
      <c r="N266" s="25">
        <v>640.40122075121758</v>
      </c>
      <c r="O266" s="7">
        <v>396.06829836144033</v>
      </c>
      <c r="P266" s="25">
        <v>335.18065872843454</v>
      </c>
      <c r="Q266" s="7">
        <v>167.01567214916093</v>
      </c>
      <c r="R266" s="7">
        <v>306.9661528096791</v>
      </c>
      <c r="S266" s="7">
        <v>492.65586849452734</v>
      </c>
      <c r="T266" s="7">
        <v>327.0665126606682</v>
      </c>
      <c r="U266" s="7">
        <v>613.01694142798283</v>
      </c>
      <c r="V266" s="25">
        <v>457.22982267704487</v>
      </c>
      <c r="W266" s="25">
        <v>474.45827835424438</v>
      </c>
      <c r="X266" s="7">
        <v>499.42416165164502</v>
      </c>
      <c r="Y266" s="7">
        <v>191.32710681932423</v>
      </c>
    </row>
    <row r="267" spans="1:25">
      <c r="A267" s="8">
        <v>44562</v>
      </c>
      <c r="B267">
        <v>59.9</v>
      </c>
      <c r="C267" s="11">
        <v>100.8647</v>
      </c>
      <c r="D267" s="4"/>
      <c r="E267" s="8">
        <f t="shared" si="8"/>
        <v>44562</v>
      </c>
      <c r="F267" s="30">
        <f>IF(ISERROR(VLOOKUP(E267,'Real GDP QoQ Ann'!A:C,3,FALSE)),F266,VLOOKUP(E267,'Real GDP QoQ Ann'!A:C,3,FALSE))</f>
        <v>-1.0298178702489391E-2</v>
      </c>
      <c r="G267" s="31">
        <f t="shared" si="9"/>
        <v>44562</v>
      </c>
      <c r="H267" s="30">
        <v>6.3092107123667196E-2</v>
      </c>
      <c r="I267" s="4">
        <v>5.4064229509431128E-2</v>
      </c>
      <c r="K267" s="25">
        <v>625.49298449839171</v>
      </c>
      <c r="L267" s="25">
        <v>627.31482962558221</v>
      </c>
      <c r="M267" s="25">
        <v>427.9916516052196</v>
      </c>
      <c r="N267" s="25">
        <v>607.22843751630455</v>
      </c>
      <c r="O267" s="7">
        <v>400.82111794177763</v>
      </c>
      <c r="P267" s="25">
        <v>312.08671134204542</v>
      </c>
      <c r="Q267" s="7">
        <v>152.46860710496904</v>
      </c>
      <c r="R267" s="7">
        <v>298.21761745460327</v>
      </c>
      <c r="S267" s="7">
        <v>452.40588403852445</v>
      </c>
      <c r="T267" s="7">
        <v>310.5823604225705</v>
      </c>
      <c r="U267" s="7">
        <v>565.56943016145692</v>
      </c>
      <c r="V267" s="25">
        <v>430.2075401568315</v>
      </c>
      <c r="W267" s="25">
        <v>446.51268575917942</v>
      </c>
      <c r="X267" s="7">
        <v>451.32961488459159</v>
      </c>
      <c r="Y267" s="7">
        <v>175.47869812034165</v>
      </c>
    </row>
    <row r="268" spans="1:25">
      <c r="A268" s="8">
        <v>44593</v>
      </c>
      <c r="B268">
        <v>56.5</v>
      </c>
      <c r="C268" s="11">
        <v>100.7504</v>
      </c>
      <c r="D268" s="4"/>
      <c r="E268" s="8">
        <f t="shared" si="8"/>
        <v>44593</v>
      </c>
      <c r="F268" s="30">
        <f>IF(ISERROR(VLOOKUP(E268,'Real GDP QoQ Ann'!A:C,3,FALSE)),F267,VLOOKUP(E268,'Real GDP QoQ Ann'!A:C,3,FALSE))</f>
        <v>-1.0298178702489391E-2</v>
      </c>
      <c r="G268" s="31">
        <f t="shared" si="9"/>
        <v>44593</v>
      </c>
      <c r="H268" s="30">
        <v>6.5914662208488739E-2</v>
      </c>
      <c r="I268" s="4">
        <v>5.6491073189515184E-2</v>
      </c>
      <c r="K268" s="25">
        <v>609.54291339368274</v>
      </c>
      <c r="L268" s="25">
        <v>610.56552367457914</v>
      </c>
      <c r="M268" s="25">
        <v>421.78577265694395</v>
      </c>
      <c r="N268" s="25">
        <v>589.01158439081541</v>
      </c>
      <c r="O268" s="7">
        <v>372.72355757405899</v>
      </c>
      <c r="P268" s="25">
        <v>299.10390415021635</v>
      </c>
      <c r="Q268" s="7">
        <v>147.10171213487413</v>
      </c>
      <c r="R268" s="7">
        <v>294.31096666594794</v>
      </c>
      <c r="S268" s="7">
        <v>435.57638515229132</v>
      </c>
      <c r="T268" s="7">
        <v>307.01066327771093</v>
      </c>
      <c r="U268" s="7">
        <v>553.35313046996953</v>
      </c>
      <c r="V268" s="25">
        <v>417.04318942803246</v>
      </c>
      <c r="W268" s="25">
        <v>441.15453353006927</v>
      </c>
      <c r="X268" s="7">
        <v>456.11370880236825</v>
      </c>
      <c r="Y268" s="7">
        <v>169.03106501264915</v>
      </c>
    </row>
    <row r="269" spans="1:25">
      <c r="A269" s="8">
        <v>44621</v>
      </c>
      <c r="B269">
        <v>58.3</v>
      </c>
      <c r="C269" s="11">
        <v>100.5853</v>
      </c>
      <c r="D269" s="4"/>
      <c r="E269" s="8">
        <f t="shared" si="8"/>
        <v>44621</v>
      </c>
      <c r="F269" s="30">
        <f>IF(ISERROR(VLOOKUP(E269,'Real GDP QoQ Ann'!A:C,3,FALSE)),F268,VLOOKUP(E269,'Real GDP QoQ Ann'!A:C,3,FALSE))</f>
        <v>-1.0298178702489391E-2</v>
      </c>
      <c r="G269" s="31">
        <f t="shared" si="9"/>
        <v>44621</v>
      </c>
      <c r="H269" s="30">
        <v>6.9670752672098102E-2</v>
      </c>
      <c r="I269" s="4">
        <v>5.6296656625942409E-2</v>
      </c>
      <c r="K269" s="25">
        <v>623.80621756709502</v>
      </c>
      <c r="L269" s="25">
        <v>638.83470742071211</v>
      </c>
      <c r="M269" s="25">
        <v>434.22845295032386</v>
      </c>
      <c r="N269" s="25">
        <v>610.86391417171467</v>
      </c>
      <c r="O269" s="7">
        <v>354.1246520511134</v>
      </c>
      <c r="P269" s="25">
        <v>310.32030055584949</v>
      </c>
      <c r="Q269" s="7">
        <v>151.02932784887525</v>
      </c>
      <c r="R269" s="7">
        <v>298.37245800593803</v>
      </c>
      <c r="S269" s="7">
        <v>463.14837033243134</v>
      </c>
      <c r="T269" s="7">
        <v>306.9492611450554</v>
      </c>
      <c r="U269" s="7">
        <v>577.81133883674215</v>
      </c>
      <c r="V269" s="25">
        <v>439.89715620868861</v>
      </c>
      <c r="W269" s="25">
        <v>450.9922796277898</v>
      </c>
      <c r="X269" s="7">
        <v>461.76951879151761</v>
      </c>
      <c r="Y269" s="7">
        <v>171.03640731019297</v>
      </c>
    </row>
    <row r="270" spans="1:25">
      <c r="A270" s="8">
        <v>44652</v>
      </c>
      <c r="B270">
        <v>57.1</v>
      </c>
      <c r="C270" s="11">
        <v>100.36799999999999</v>
      </c>
      <c r="D270" s="4"/>
      <c r="E270" s="8">
        <f t="shared" si="8"/>
        <v>44652</v>
      </c>
      <c r="F270" s="30">
        <f>IF(ISERROR(VLOOKUP(E270,'Real GDP QoQ Ann'!A:C,3,FALSE)),F269,VLOOKUP(E270,'Real GDP QoQ Ann'!A:C,3,FALSE))</f>
        <v>2.8071777335956227E-3</v>
      </c>
      <c r="G270" s="31">
        <f t="shared" si="9"/>
        <v>44652</v>
      </c>
      <c r="H270" s="30">
        <v>6.7015385758881996E-2</v>
      </c>
      <c r="I270" s="4">
        <v>5.3482598629461808E-2</v>
      </c>
      <c r="K270" s="25">
        <v>591.11877176657924</v>
      </c>
      <c r="L270" s="25">
        <v>558.46930122718652</v>
      </c>
      <c r="M270" s="25">
        <v>412.99468160105306</v>
      </c>
      <c r="N270" s="25">
        <v>557.59658085594117</v>
      </c>
      <c r="O270" s="7">
        <v>332.94799785845686</v>
      </c>
      <c r="P270" s="25">
        <v>285.30848433104802</v>
      </c>
      <c r="Q270" s="7">
        <v>135.18635135752825</v>
      </c>
      <c r="R270" s="7">
        <v>281.21604167059661</v>
      </c>
      <c r="S270" s="7">
        <v>443.78876845253575</v>
      </c>
      <c r="T270" s="7">
        <v>291.84735749671864</v>
      </c>
      <c r="U270" s="7">
        <v>512.40309528042292</v>
      </c>
      <c r="V270" s="25">
        <v>416.71457607649074</v>
      </c>
      <c r="W270" s="25">
        <v>415.09329416941773</v>
      </c>
      <c r="X270" s="7">
        <v>415.96198252739907</v>
      </c>
      <c r="Y270" s="7">
        <v>158.03610786840881</v>
      </c>
    </row>
    <row r="271" spans="1:25">
      <c r="A271" s="8">
        <v>44682</v>
      </c>
      <c r="B271">
        <v>55.9</v>
      </c>
      <c r="C271" s="11">
        <v>100.01</v>
      </c>
      <c r="D271" s="4"/>
      <c r="E271" s="8">
        <f t="shared" si="8"/>
        <v>44682</v>
      </c>
      <c r="F271" s="30">
        <f>IF(ISERROR(VLOOKUP(E271,'Real GDP QoQ Ann'!A:C,3,FALSE)),F270,VLOOKUP(E271,'Real GDP QoQ Ann'!A:C,3,FALSE))</f>
        <v>2.8071777335956227E-3</v>
      </c>
      <c r="G271" s="31">
        <f t="shared" si="9"/>
        <v>44682</v>
      </c>
      <c r="H271" s="30">
        <v>6.8013754344450339E-2</v>
      </c>
      <c r="I271" s="4">
        <v>5.18579502881511E-2</v>
      </c>
      <c r="K271" s="25">
        <v>600.22200085178463</v>
      </c>
      <c r="L271" s="25">
        <v>555.397720070437</v>
      </c>
      <c r="M271" s="25">
        <v>419.68519544299011</v>
      </c>
      <c r="N271" s="25">
        <v>558.60025470148184</v>
      </c>
      <c r="O271" s="7">
        <v>340.47262261005795</v>
      </c>
      <c r="P271" s="25">
        <v>284.79492905925213</v>
      </c>
      <c r="Q271" s="7">
        <v>132.44206842497044</v>
      </c>
      <c r="R271" s="7">
        <v>274.83243752467405</v>
      </c>
      <c r="S271" s="7">
        <v>423.38158572401431</v>
      </c>
      <c r="T271" s="7">
        <v>289.39583969374621</v>
      </c>
      <c r="U271" s="7">
        <v>511.68573094703032</v>
      </c>
      <c r="V271" s="25">
        <v>416.63123316127547</v>
      </c>
      <c r="W271" s="25">
        <v>415.34235014591934</v>
      </c>
      <c r="X271" s="7">
        <v>416.54432930293746</v>
      </c>
      <c r="Y271" s="7">
        <v>158.40910469019983</v>
      </c>
    </row>
    <row r="272" spans="1:25">
      <c r="A272" s="8">
        <v>44713</v>
      </c>
      <c r="B272">
        <v>55.3</v>
      </c>
      <c r="C272" s="11">
        <v>99.68</v>
      </c>
      <c r="D272" s="4"/>
      <c r="E272" s="8">
        <f t="shared" si="8"/>
        <v>44713</v>
      </c>
      <c r="F272" s="28">
        <f>IF(ISERROR(VLOOKUP(E272,'Real GDP QoQ Ann'!A:C,3,FALSE)),F271,VLOOKUP(E272,'Real GDP QoQ Ann'!A:C,3,FALSE))</f>
        <v>2.8071777335956227E-3</v>
      </c>
      <c r="G272" s="17">
        <f t="shared" si="9"/>
        <v>44713</v>
      </c>
      <c r="H272" s="28">
        <v>7.2488689447162136E-2</v>
      </c>
      <c r="I272" s="4">
        <v>5.3234495142502114E-2</v>
      </c>
      <c r="K272" s="25">
        <v>559.04677159335222</v>
      </c>
      <c r="L272" s="25">
        <v>519.35240803786564</v>
      </c>
      <c r="M272" s="25">
        <v>385.10313533848773</v>
      </c>
      <c r="N272" s="25">
        <v>512.45987366313943</v>
      </c>
      <c r="O272" s="7">
        <v>324.84492923225628</v>
      </c>
      <c r="P272" s="25">
        <v>259.02098797938982</v>
      </c>
      <c r="Q272" s="7">
        <v>121.72750508939033</v>
      </c>
      <c r="R272" s="7">
        <v>250.81467714155932</v>
      </c>
      <c r="S272" s="7">
        <v>391.75498127043045</v>
      </c>
      <c r="T272" s="7">
        <v>274.23149769379393</v>
      </c>
      <c r="U272" s="7">
        <v>472.89995254124545</v>
      </c>
      <c r="V272" s="25">
        <v>399.46602635503092</v>
      </c>
      <c r="W272" s="25">
        <v>376.75704581736346</v>
      </c>
      <c r="X272" s="7">
        <v>382.17942213544512</v>
      </c>
      <c r="Y272" s="7">
        <v>145.66506212014338</v>
      </c>
    </row>
    <row r="273" spans="1:25">
      <c r="A273" s="8">
        <v>44743</v>
      </c>
      <c r="B273">
        <v>56.7</v>
      </c>
      <c r="C273" s="11">
        <v>99.41</v>
      </c>
      <c r="D273" s="4"/>
      <c r="E273" s="8">
        <f t="shared" si="8"/>
        <v>44743</v>
      </c>
      <c r="F273" s="28">
        <f>IF(ISERROR(VLOOKUP(E273,'Real GDP QoQ Ann'!A:C,3,FALSE)),F272,VLOOKUP(E273,'Real GDP QoQ Ann'!A:C,3,FALSE))</f>
        <v>2.692832802186107E-2</v>
      </c>
      <c r="G273" s="17">
        <f t="shared" si="9"/>
        <v>44743</v>
      </c>
      <c r="H273" s="28">
        <v>6.7600091512239668E-2</v>
      </c>
      <c r="I273" s="4">
        <v>5.1126881957052062E-2</v>
      </c>
      <c r="K273" s="25">
        <v>593.98719481793671</v>
      </c>
      <c r="L273" s="25">
        <v>546.25486277422715</v>
      </c>
      <c r="M273" s="25">
        <v>407.82422032345846</v>
      </c>
      <c r="N273" s="25">
        <v>559.7086740148809</v>
      </c>
      <c r="O273" s="7">
        <v>313.70274815958987</v>
      </c>
      <c r="P273" s="25">
        <v>282.72262836835733</v>
      </c>
      <c r="Q273" s="7">
        <v>137.34514399235911</v>
      </c>
      <c r="R273" s="7">
        <v>261.54954532321807</v>
      </c>
      <c r="S273" s="7">
        <v>425.72013814657674</v>
      </c>
      <c r="T273" s="7">
        <v>284.65229460615808</v>
      </c>
      <c r="U273" s="7">
        <v>493.61297046255203</v>
      </c>
      <c r="V273" s="25">
        <v>419.83879369913745</v>
      </c>
      <c r="W273" s="25">
        <v>410.2575401200632</v>
      </c>
      <c r="X273" s="7">
        <v>422.07895380638558</v>
      </c>
      <c r="Y273" s="7">
        <v>148.63602342073588</v>
      </c>
    </row>
    <row r="274" spans="1:25">
      <c r="A274" s="8">
        <v>44774</v>
      </c>
      <c r="B274">
        <v>56.9</v>
      </c>
      <c r="C274" s="11">
        <v>99.2</v>
      </c>
      <c r="D274" s="4"/>
      <c r="E274" s="8">
        <f t="shared" si="8"/>
        <v>44774</v>
      </c>
      <c r="F274" s="28">
        <f>IF(ISERROR(VLOOKUP(E274,'Real GDP QoQ Ann'!A:C,3,FALSE)),F273,VLOOKUP(E274,'Real GDP QoQ Ann'!A:C,3,FALSE))</f>
        <v>2.692832802186107E-2</v>
      </c>
      <c r="G274" s="17">
        <f t="shared" si="9"/>
        <v>44774</v>
      </c>
      <c r="H274" s="28">
        <v>6.6368939117754211E-2</v>
      </c>
      <c r="I274" s="4">
        <v>5.3565554296575169E-2</v>
      </c>
      <c r="K274" s="25">
        <v>573.19764299930887</v>
      </c>
      <c r="L274" s="25">
        <v>535.82139489523945</v>
      </c>
      <c r="M274" s="25">
        <v>396.16044762220758</v>
      </c>
      <c r="N274" s="25">
        <v>536.87256011507384</v>
      </c>
      <c r="O274" s="7">
        <v>309.31090968535563</v>
      </c>
      <c r="P274" s="25">
        <v>268.51647786379777</v>
      </c>
      <c r="Q274" s="7">
        <v>130.97232931111364</v>
      </c>
      <c r="R274" s="7">
        <v>249.00962942634203</v>
      </c>
      <c r="S274" s="7">
        <v>400.05772821910108</v>
      </c>
      <c r="T274" s="7">
        <v>269.05334886174063</v>
      </c>
      <c r="U274" s="7">
        <v>480.97647841871071</v>
      </c>
      <c r="V274" s="25">
        <v>406.94974273257395</v>
      </c>
      <c r="W274" s="25">
        <v>397.00861747821949</v>
      </c>
      <c r="X274" s="7">
        <v>413.51167539702482</v>
      </c>
      <c r="Y274" s="7">
        <v>140.87266730405562</v>
      </c>
    </row>
    <row r="275" spans="1:25">
      <c r="A275" s="8">
        <v>44805</v>
      </c>
      <c r="B275">
        <v>56.7</v>
      </c>
      <c r="C275" s="11">
        <v>99.04</v>
      </c>
      <c r="D275" s="4"/>
      <c r="E275" s="8">
        <f t="shared" si="8"/>
        <v>44805</v>
      </c>
      <c r="F275" s="28">
        <f>IF(ISERROR(VLOOKUP(E275,'Real GDP QoQ Ann'!A:C,3,FALSE)),F274,VLOOKUP(E275,'Real GDP QoQ Ann'!A:C,3,FALSE))</f>
        <v>2.692832802186107E-2</v>
      </c>
      <c r="G275" s="17">
        <f t="shared" si="9"/>
        <v>44805</v>
      </c>
      <c r="H275" s="28">
        <v>6.6607903895608223E-2</v>
      </c>
      <c r="I275" s="4">
        <v>5.6065732237796206E-2</v>
      </c>
      <c r="K275" s="25">
        <v>525.45027933746644</v>
      </c>
      <c r="L275" s="25">
        <v>503.45778264356699</v>
      </c>
      <c r="M275" s="25">
        <v>362.55019524593951</v>
      </c>
      <c r="N275" s="25">
        <v>487.42659732847557</v>
      </c>
      <c r="O275" s="7">
        <v>260.93468341056604</v>
      </c>
      <c r="P275" s="25">
        <v>242.16189167025078</v>
      </c>
      <c r="Q275" s="7">
        <v>119.30793366266586</v>
      </c>
      <c r="R275" s="7">
        <v>217.3107036003687</v>
      </c>
      <c r="S275" s="7">
        <v>348.73032168859044</v>
      </c>
      <c r="T275" s="7">
        <v>246.53358356201295</v>
      </c>
      <c r="U275" s="7">
        <v>445.62470725493546</v>
      </c>
      <c r="V275" s="25">
        <v>377.6900562301019</v>
      </c>
      <c r="W275" s="25">
        <v>358.88796913054608</v>
      </c>
      <c r="X275" s="7">
        <v>373.87854135556137</v>
      </c>
      <c r="Y275" s="7">
        <v>129.35430241171991</v>
      </c>
    </row>
    <row r="276" spans="1:25">
      <c r="A276" s="8">
        <v>44835</v>
      </c>
      <c r="B276">
        <v>54.4</v>
      </c>
      <c r="C276" s="11">
        <v>98.9</v>
      </c>
      <c r="D276" s="4"/>
      <c r="E276" s="8">
        <f t="shared" si="8"/>
        <v>44835</v>
      </c>
      <c r="F276" s="28">
        <f>IF(ISERROR(VLOOKUP(E276,'Real GDP QoQ Ann'!A:C,3,FALSE)),F275,VLOOKUP(E276,'Real GDP QoQ Ann'!A:C,3,FALSE))</f>
        <v>3.3113116981613899E-2</v>
      </c>
      <c r="G276" s="17">
        <f t="shared" si="9"/>
        <v>44835</v>
      </c>
      <c r="H276" s="28">
        <v>6.4565066235630963E-2</v>
      </c>
      <c r="I276" s="4">
        <v>5.4599578886226796E-2</v>
      </c>
      <c r="K276" s="25">
        <v>579.46656805335795</v>
      </c>
      <c r="L276" s="25">
        <v>566.49069703054158</v>
      </c>
      <c r="M276" s="25">
        <v>404.22896569141267</v>
      </c>
      <c r="N276" s="25">
        <v>526.85940905234918</v>
      </c>
      <c r="O276" s="7">
        <v>237.97243127043623</v>
      </c>
      <c r="P276" s="25">
        <v>262.09989145379967</v>
      </c>
      <c r="Q276" s="7">
        <v>127.39820464433123</v>
      </c>
      <c r="R276" s="7">
        <v>213.89891282328034</v>
      </c>
      <c r="S276" s="7">
        <v>360.97075597985992</v>
      </c>
      <c r="T276" s="7">
        <v>253.11603024311867</v>
      </c>
      <c r="U276" s="7">
        <v>489.87524068535055</v>
      </c>
      <c r="V276" s="25">
        <v>407.14988061604987</v>
      </c>
      <c r="W276" s="25">
        <v>390.74619216204718</v>
      </c>
      <c r="X276" s="7">
        <v>414.97223098882341</v>
      </c>
      <c r="Y276" s="7">
        <v>138.11835650209554</v>
      </c>
    </row>
    <row r="277" spans="1:25">
      <c r="A277" s="8">
        <v>44866</v>
      </c>
      <c r="B277">
        <v>56.5</v>
      </c>
      <c r="C277" s="11">
        <v>98.8</v>
      </c>
      <c r="D277" s="4"/>
      <c r="E277" s="8">
        <f t="shared" si="8"/>
        <v>44866</v>
      </c>
      <c r="F277" s="28">
        <f>IF(ISERROR(VLOOKUP(E277,'Real GDP QoQ Ann'!A:C,3,FALSE)),F276,VLOOKUP(E277,'Real GDP QoQ Ann'!A:C,3,FALSE))</f>
        <v>3.3113116981613899E-2</v>
      </c>
      <c r="G277" s="17">
        <f t="shared" si="9"/>
        <v>44866</v>
      </c>
      <c r="H277" s="28">
        <v>6.0182943233790587E-2</v>
      </c>
      <c r="I277" s="4">
        <v>5.2007365152718643E-2</v>
      </c>
      <c r="K277" s="25">
        <v>619.04413465140226</v>
      </c>
      <c r="L277" s="25">
        <v>586.65776584482887</v>
      </c>
      <c r="M277" s="25">
        <v>428.51099966049583</v>
      </c>
      <c r="N277" s="25">
        <v>556.3108500183755</v>
      </c>
      <c r="O277" s="7">
        <v>303.29586365417094</v>
      </c>
      <c r="P277" s="25">
        <v>282.61808528338304</v>
      </c>
      <c r="Q277" s="7">
        <v>132.8890672645019</v>
      </c>
      <c r="R277" s="7">
        <v>237.72725171179377</v>
      </c>
      <c r="S277" s="7">
        <v>383.2787486994153</v>
      </c>
      <c r="T277" s="7">
        <v>279.06042334303834</v>
      </c>
      <c r="U277" s="7">
        <v>516.08356606201687</v>
      </c>
      <c r="V277" s="25">
        <v>430.60171373953438</v>
      </c>
      <c r="W277" s="25">
        <v>415.2581579694172</v>
      </c>
      <c r="X277" s="7">
        <v>424.64459878565941</v>
      </c>
      <c r="Y277" s="7">
        <v>152.22966589760719</v>
      </c>
    </row>
    <row r="278" spans="1:25">
      <c r="A278" s="8">
        <v>44896</v>
      </c>
      <c r="B278">
        <v>49.6</v>
      </c>
      <c r="C278" s="11">
        <v>98.73</v>
      </c>
      <c r="D278" s="4"/>
      <c r="E278" s="8">
        <f t="shared" si="8"/>
        <v>44896</v>
      </c>
      <c r="F278" s="28">
        <f>IF(ISERROR(VLOOKUP(E278,'Real GDP QoQ Ann'!A:C,3,FALSE)),F277,VLOOKUP(E278,'Real GDP QoQ Ann'!A:C,3,FALSE))</f>
        <v>3.3113116981613899E-2</v>
      </c>
      <c r="G278" s="17">
        <f t="shared" si="9"/>
        <v>44896</v>
      </c>
      <c r="H278" s="28">
        <v>5.5087728678233194E-2</v>
      </c>
      <c r="I278" s="4">
        <v>4.9516409768702196E-2</v>
      </c>
      <c r="K278" s="25">
        <v>595.39664870771867</v>
      </c>
      <c r="L278" s="25">
        <v>564.01277608321845</v>
      </c>
      <c r="M278" s="25">
        <v>411.66194715384512</v>
      </c>
      <c r="N278" s="25">
        <v>524.26734505731713</v>
      </c>
      <c r="O278" s="7">
        <v>300.71784881311049</v>
      </c>
      <c r="P278" s="25">
        <v>266.83242386807115</v>
      </c>
      <c r="Q278" s="7">
        <v>122.38019982522509</v>
      </c>
      <c r="R278" s="7">
        <v>238.67816071864095</v>
      </c>
      <c r="S278" s="7">
        <v>363.9614997649648</v>
      </c>
      <c r="T278" s="7">
        <v>278.86508104669821</v>
      </c>
      <c r="U278" s="7">
        <v>503.43951869349746</v>
      </c>
      <c r="V278" s="25">
        <v>414.45414947430186</v>
      </c>
      <c r="W278" s="25">
        <v>393.6503118391812</v>
      </c>
      <c r="X278" s="7">
        <v>397.0862216895211</v>
      </c>
      <c r="Y278" s="7">
        <v>151.56138679809663</v>
      </c>
    </row>
    <row r="279" spans="1:25">
      <c r="A279" s="8">
        <v>44927</v>
      </c>
      <c r="B279">
        <v>55.2</v>
      </c>
      <c r="C279" s="11">
        <v>98.69</v>
      </c>
      <c r="D279" s="4"/>
      <c r="E279" s="8">
        <f t="shared" si="8"/>
        <v>44927</v>
      </c>
      <c r="F279" s="28">
        <f>IF(ISERROR(VLOOKUP(E279,'Real GDP QoQ Ann'!A:C,3,FALSE)),F278,VLOOKUP(E279,'Real GDP QoQ Ann'!A:C,3,FALSE))</f>
        <v>2.7681751722592907E-2</v>
      </c>
      <c r="G279" s="17">
        <f t="shared" si="9"/>
        <v>44927</v>
      </c>
      <c r="H279" s="28">
        <v>5.5251117258991345E-2</v>
      </c>
      <c r="I279" s="4">
        <v>4.9451726970746845E-2</v>
      </c>
      <c r="K279" s="25">
        <v>611.1151202336024</v>
      </c>
      <c r="L279" s="25">
        <v>560.40309431628589</v>
      </c>
      <c r="M279" s="25">
        <v>440.39595106518357</v>
      </c>
      <c r="N279" s="25">
        <v>557.1913343269166</v>
      </c>
      <c r="O279" s="7">
        <v>341.91619410050663</v>
      </c>
      <c r="P279" s="25">
        <v>285.5580509574242</v>
      </c>
      <c r="Q279" s="7">
        <v>132.97832513008959</v>
      </c>
      <c r="R279" s="7">
        <v>252.36947022063563</v>
      </c>
      <c r="S279" s="7">
        <v>401.73031687628821</v>
      </c>
      <c r="T279" s="7">
        <v>291.69287477484636</v>
      </c>
      <c r="U279" s="7">
        <v>508.82632154351785</v>
      </c>
      <c r="V279" s="25">
        <v>420.54662547157409</v>
      </c>
      <c r="W279" s="25">
        <v>425.7737755055245</v>
      </c>
      <c r="X279" s="7">
        <v>435.87573220630179</v>
      </c>
      <c r="Y279" s="7">
        <v>158.69858225117221</v>
      </c>
    </row>
    <row r="280" spans="1:25">
      <c r="A280" s="8">
        <v>44958</v>
      </c>
      <c r="B280">
        <v>55.1</v>
      </c>
      <c r="C280" s="11">
        <v>98.65</v>
      </c>
      <c r="D280" s="4"/>
      <c r="E280" s="8">
        <f t="shared" si="8"/>
        <v>44958</v>
      </c>
      <c r="F280" s="28">
        <f>IF(ISERROR(VLOOKUP(E280,'Real GDP QoQ Ann'!A:C,3,FALSE)),F279,VLOOKUP(E280,'Real GDP QoQ Ann'!A:C,3,FALSE))</f>
        <v>2.7681751722592907E-2</v>
      </c>
      <c r="G280" s="17">
        <f t="shared" si="9"/>
        <v>44958</v>
      </c>
      <c r="H280" s="28">
        <v>5.2093154402629294E-2</v>
      </c>
      <c r="I280" s="4">
        <v>4.8634569569391495E-2</v>
      </c>
      <c r="K280" s="25">
        <v>594.43167745122503</v>
      </c>
      <c r="L280" s="25">
        <v>538.09905116249763</v>
      </c>
      <c r="M280" s="25">
        <v>427.22811212833454</v>
      </c>
      <c r="N280" s="25">
        <v>543.59586576933987</v>
      </c>
      <c r="O280" s="7">
        <v>308.51098193688711</v>
      </c>
      <c r="P280" s="25">
        <v>277.90221105545055</v>
      </c>
      <c r="Q280" s="7">
        <v>132.39322049951718</v>
      </c>
      <c r="R280" s="7">
        <v>241.03960926593987</v>
      </c>
      <c r="S280" s="7">
        <v>378.18877775540909</v>
      </c>
      <c r="T280" s="7">
        <v>282.76707280673605</v>
      </c>
      <c r="U280" s="7">
        <v>492.39123135766221</v>
      </c>
      <c r="V280" s="25">
        <v>406.07982155535194</v>
      </c>
      <c r="W280" s="25">
        <v>411.67182873044987</v>
      </c>
      <c r="X280" s="7">
        <v>428.54985980617738</v>
      </c>
      <c r="Y280" s="7">
        <v>159.2719459459733</v>
      </c>
    </row>
    <row r="281" spans="1:25">
      <c r="A281" s="8">
        <v>44986</v>
      </c>
      <c r="B281">
        <v>51.2</v>
      </c>
      <c r="C281" s="11">
        <v>98.64</v>
      </c>
      <c r="D281" s="4"/>
      <c r="E281" s="8">
        <f t="shared" si="8"/>
        <v>44986</v>
      </c>
      <c r="F281" s="28">
        <f>IF(ISERROR(VLOOKUP(E281,'Real GDP QoQ Ann'!A:C,3,FALSE)),F280,VLOOKUP(E281,'Real GDP QoQ Ann'!A:C,3,FALSE))</f>
        <v>2.7681751722592907E-2</v>
      </c>
      <c r="G281" s="17">
        <f t="shared" si="9"/>
        <v>44986</v>
      </c>
      <c r="H281" s="28">
        <v>4.4231323533265199E-2</v>
      </c>
      <c r="I281" s="4">
        <v>4.7716886889369148E-2</v>
      </c>
      <c r="K281" s="25">
        <v>598.94935819985437</v>
      </c>
      <c r="L281" s="25">
        <v>540.19763746203137</v>
      </c>
      <c r="M281" s="25">
        <v>432.76498846151782</v>
      </c>
      <c r="N281" s="25">
        <v>563.54583404307459</v>
      </c>
      <c r="O281" s="7">
        <v>326.55887438019499</v>
      </c>
      <c r="P281" s="25">
        <v>291.21004198168805</v>
      </c>
      <c r="Q281" s="7">
        <v>139.74236816944537</v>
      </c>
      <c r="R281" s="7">
        <v>233.21691313486059</v>
      </c>
      <c r="S281" s="7">
        <v>370.39308547261362</v>
      </c>
      <c r="T281" s="7">
        <v>294.89778023014503</v>
      </c>
      <c r="U281" s="7">
        <v>496.72427419360957</v>
      </c>
      <c r="V281" s="25">
        <v>419.72410355961182</v>
      </c>
      <c r="W281" s="25">
        <v>409.3974900785725</v>
      </c>
      <c r="X281" s="7">
        <v>408.04912731519238</v>
      </c>
      <c r="Y281" s="7">
        <v>162.33686696883436</v>
      </c>
    </row>
    <row r="282" spans="1:25">
      <c r="A282" s="8">
        <v>45017</v>
      </c>
      <c r="B282">
        <v>51.9</v>
      </c>
      <c r="C282" s="11">
        <v>98.66</v>
      </c>
      <c r="D282" s="4"/>
      <c r="E282" s="8">
        <f t="shared" si="8"/>
        <v>45017</v>
      </c>
      <c r="F282" s="28">
        <f>IF(ISERROR(VLOOKUP(E282,'Real GDP QoQ Ann'!A:C,3,FALSE)),F281,VLOOKUP(E282,'Real GDP QoQ Ann'!A:C,3,FALSE))</f>
        <v>2.4278955436967564E-2</v>
      </c>
      <c r="G282" s="17">
        <f t="shared" si="9"/>
        <v>45017</v>
      </c>
      <c r="H282" s="28">
        <v>4.4625364621881713E-2</v>
      </c>
      <c r="I282" s="4">
        <v>4.7784220792402632E-2</v>
      </c>
      <c r="K282" s="25">
        <v>609.61065677581178</v>
      </c>
      <c r="L282" s="25">
        <v>553.27042028861251</v>
      </c>
      <c r="M282" s="25">
        <v>440.12199326536359</v>
      </c>
      <c r="N282" s="25">
        <v>572.33714905414661</v>
      </c>
      <c r="O282" s="7">
        <v>311.60247793358207</v>
      </c>
      <c r="P282" s="25">
        <v>296.05508691246382</v>
      </c>
      <c r="Q282" s="7">
        <v>140.22028706858487</v>
      </c>
      <c r="R282" s="7">
        <v>240.95049800000405</v>
      </c>
      <c r="S282" s="7">
        <v>371.52456814340377</v>
      </c>
      <c r="T282" s="7">
        <v>306.81165055144288</v>
      </c>
      <c r="U282" s="7">
        <v>511.07960571780484</v>
      </c>
      <c r="V282" s="25">
        <v>425.97799270265</v>
      </c>
      <c r="W282" s="25">
        <v>407.47218375018076</v>
      </c>
      <c r="X282" s="7">
        <v>400.70201915577508</v>
      </c>
      <c r="Y282" s="7">
        <v>171.77852525492204</v>
      </c>
    </row>
    <row r="283" spans="1:25">
      <c r="A283" s="8">
        <v>45047</v>
      </c>
      <c r="B283">
        <v>50.3</v>
      </c>
      <c r="C283" s="11">
        <v>98.71</v>
      </c>
      <c r="D283" s="4"/>
      <c r="E283" s="8">
        <f t="shared" si="8"/>
        <v>45047</v>
      </c>
      <c r="F283" s="28">
        <f>IF(ISERROR(VLOOKUP(E283,'Real GDP QoQ Ann'!A:C,3,FALSE)),F282,VLOOKUP(E283,'Real GDP QoQ Ann'!A:C,3,FALSE))</f>
        <v>2.4278955436967564E-2</v>
      </c>
      <c r="G283" s="17">
        <f t="shared" si="9"/>
        <v>45047</v>
      </c>
      <c r="H283" s="28">
        <v>3.9795052881203441E-2</v>
      </c>
      <c r="I283" s="4">
        <v>4.7085103202033185E-2</v>
      </c>
      <c r="K283" s="25">
        <v>587.84755632891529</v>
      </c>
      <c r="L283" s="25">
        <v>526.16016969447048</v>
      </c>
      <c r="M283" s="25">
        <v>431.69805831426453</v>
      </c>
      <c r="N283" s="25">
        <v>574.79819879507943</v>
      </c>
      <c r="O283" s="7">
        <v>306.86612026899161</v>
      </c>
      <c r="P283" s="25">
        <v>298.0484761420102</v>
      </c>
      <c r="Q283" s="7">
        <v>145.03965833513212</v>
      </c>
      <c r="R283" s="7">
        <v>226.3553456578033</v>
      </c>
      <c r="S283" s="7">
        <v>356.67944106298853</v>
      </c>
      <c r="T283" s="7">
        <v>293.98692355839256</v>
      </c>
      <c r="U283" s="7">
        <v>486.34335280106308</v>
      </c>
      <c r="V283" s="25">
        <v>412.13370793981386</v>
      </c>
      <c r="W283" s="25">
        <v>397.67096600918723</v>
      </c>
      <c r="X283" s="7">
        <v>396.96983647213608</v>
      </c>
      <c r="Y283" s="7">
        <v>159.99419032545114</v>
      </c>
    </row>
    <row r="284" spans="1:25">
      <c r="A284" s="8">
        <v>45078</v>
      </c>
      <c r="B284">
        <v>53.9</v>
      </c>
      <c r="C284" s="11">
        <v>98.8</v>
      </c>
      <c r="D284" s="4"/>
      <c r="E284" s="8">
        <f t="shared" si="8"/>
        <v>45078</v>
      </c>
      <c r="F284" s="28">
        <f>IF(ISERROR(VLOOKUP(E284,'Real GDP QoQ Ann'!A:C,3,FALSE)),F283,VLOOKUP(E284,'Real GDP QoQ Ann'!A:C,3,FALSE))</f>
        <v>2.4278955436967564E-2</v>
      </c>
      <c r="G284" s="17">
        <f t="shared" si="9"/>
        <v>45078</v>
      </c>
      <c r="H284" s="28">
        <v>3.2615685366669256E-2</v>
      </c>
      <c r="I284" s="4">
        <v>4.3663006225082235E-2</v>
      </c>
      <c r="K284" s="25">
        <v>620.47309570517018</v>
      </c>
      <c r="L284" s="25">
        <v>562.83353352217512</v>
      </c>
      <c r="M284" s="25">
        <v>461.30822813403989</v>
      </c>
      <c r="N284" s="25">
        <v>612.73487991555476</v>
      </c>
      <c r="O284" s="7">
        <v>317.08476207394904</v>
      </c>
      <c r="P284" s="25">
        <v>317.44455894099525</v>
      </c>
      <c r="Q284" s="7">
        <v>155.79870019043221</v>
      </c>
      <c r="R284" s="7">
        <v>230.85981703639359</v>
      </c>
      <c r="S284" s="7">
        <v>376.6178218184096</v>
      </c>
      <c r="T284" s="7">
        <v>300.39583849196555</v>
      </c>
      <c r="U284" s="7">
        <v>517.32342437449086</v>
      </c>
      <c r="V284" s="25">
        <v>430.67972479710545</v>
      </c>
      <c r="W284" s="25">
        <v>428.03623019068493</v>
      </c>
      <c r="X284" s="7">
        <v>429.06550672083682</v>
      </c>
      <c r="Y284" s="7">
        <v>168.45480630538756</v>
      </c>
    </row>
    <row r="285" spans="1:25">
      <c r="A285" s="8">
        <v>45108</v>
      </c>
      <c r="B285">
        <v>52.7</v>
      </c>
      <c r="C285" s="11">
        <v>98.9</v>
      </c>
      <c r="D285" s="4"/>
      <c r="E285" s="8">
        <f t="shared" si="8"/>
        <v>45108</v>
      </c>
      <c r="F285" s="28">
        <f>IF(ISERROR(VLOOKUP(E285,'Real GDP QoQ Ann'!A:C,3,FALSE)),F284,VLOOKUP(E285,'Real GDP QoQ Ann'!A:C,3,FALSE))</f>
        <v>4.2860911492923037E-2</v>
      </c>
      <c r="G285" s="17">
        <f t="shared" si="9"/>
        <v>45108</v>
      </c>
      <c r="H285" s="28">
        <v>3.3738492396838682E-2</v>
      </c>
      <c r="I285" s="4">
        <v>4.2725797728501824E-2</v>
      </c>
      <c r="K285" s="25">
        <v>641.32099172086396</v>
      </c>
      <c r="L285" s="25">
        <v>572.57055365210874</v>
      </c>
      <c r="M285" s="25">
        <v>476.96502939690924</v>
      </c>
      <c r="N285" s="25">
        <v>632.40366956084404</v>
      </c>
      <c r="O285" s="7">
        <v>337.37818684668179</v>
      </c>
      <c r="P285" s="25">
        <v>329.29444053281253</v>
      </c>
      <c r="Q285" s="7">
        <v>159.50203529395881</v>
      </c>
      <c r="R285" s="7">
        <v>244.20351446109717</v>
      </c>
      <c r="S285" s="7">
        <v>384.33848716568696</v>
      </c>
      <c r="T285" s="7">
        <v>306.37371567795566</v>
      </c>
      <c r="U285" s="7">
        <v>529.73918655947864</v>
      </c>
      <c r="V285" s="25">
        <v>436.4939010818664</v>
      </c>
      <c r="W285" s="25">
        <v>445.95424626197263</v>
      </c>
      <c r="X285" s="7">
        <v>455.04969664523043</v>
      </c>
      <c r="Y285" s="7">
        <v>171.36209031820135</v>
      </c>
    </row>
    <row r="286" spans="1:25">
      <c r="A286" s="8">
        <v>45139</v>
      </c>
      <c r="B286">
        <v>54.5</v>
      </c>
      <c r="C286" s="11">
        <v>98.97</v>
      </c>
      <c r="D286" s="4"/>
      <c r="E286" s="8">
        <f t="shared" si="8"/>
        <v>45139</v>
      </c>
      <c r="F286" s="28">
        <f>IF(ISERROR(VLOOKUP(E286,'Real GDP QoQ Ann'!A:C,3,FALSE)),F285,VLOOKUP(E286,'Real GDP QoQ Ann'!A:C,3,FALSE))</f>
        <v>4.2860911492923037E-2</v>
      </c>
      <c r="G286" s="17">
        <f t="shared" si="9"/>
        <v>45139</v>
      </c>
      <c r="H286" s="28">
        <v>3.387121587665165E-2</v>
      </c>
      <c r="I286" s="4">
        <v>3.7815053166577073E-2</v>
      </c>
      <c r="K286" s="25">
        <v>625.86515582039112</v>
      </c>
      <c r="L286" s="25">
        <v>574.17375120233464</v>
      </c>
      <c r="M286" s="25">
        <v>463.86280003937617</v>
      </c>
      <c r="N286" s="25">
        <v>622.41169158178263</v>
      </c>
      <c r="O286" s="7">
        <v>309.94934025604653</v>
      </c>
      <c r="P286" s="25">
        <v>327.94162323338242</v>
      </c>
      <c r="Q286" s="7">
        <v>158.31374513101883</v>
      </c>
      <c r="R286" s="7">
        <v>233.67834298782387</v>
      </c>
      <c r="S286" s="7">
        <v>371.77061863536903</v>
      </c>
      <c r="T286" s="7">
        <v>298.92883438698135</v>
      </c>
      <c r="U286" s="7">
        <v>522.85257713420538</v>
      </c>
      <c r="V286" s="25">
        <v>434.00588584569977</v>
      </c>
      <c r="W286" s="25">
        <v>431.50034737415393</v>
      </c>
      <c r="X286" s="7">
        <v>432.23087011769502</v>
      </c>
      <c r="Y286" s="7">
        <v>165.27718528498781</v>
      </c>
    </row>
    <row r="287" spans="1:25">
      <c r="A287" s="8">
        <v>45170</v>
      </c>
      <c r="B287">
        <v>53.6</v>
      </c>
      <c r="C287" s="11">
        <v>99.03</v>
      </c>
      <c r="D287" s="4"/>
      <c r="E287" s="8">
        <f t="shared" si="8"/>
        <v>45170</v>
      </c>
      <c r="F287" s="28">
        <f>IF(ISERROR(VLOOKUP(E287,'Real GDP QoQ Ann'!A:C,3,FALSE)),F286,VLOOKUP(E287,'Real GDP QoQ Ann'!A:C,3,FALSE))</f>
        <v>4.2860911492923037E-2</v>
      </c>
      <c r="G287" s="17">
        <f t="shared" si="9"/>
        <v>45170</v>
      </c>
      <c r="H287" s="28">
        <v>3.4163422135512045E-2</v>
      </c>
      <c r="I287" s="4">
        <v>3.6570096282543929E-2</v>
      </c>
      <c r="K287" s="25">
        <v>601.08089564990371</v>
      </c>
      <c r="L287" s="25">
        <v>546.67082851974283</v>
      </c>
      <c r="M287" s="25">
        <v>442.26070944154242</v>
      </c>
      <c r="N287" s="25">
        <v>592.72265389333165</v>
      </c>
      <c r="O287" s="7">
        <v>296.4665439549085</v>
      </c>
      <c r="P287" s="25">
        <v>311.26731662051293</v>
      </c>
      <c r="Q287" s="7">
        <v>151.69464744709094</v>
      </c>
      <c r="R287" s="7">
        <v>223.93395608523161</v>
      </c>
      <c r="S287" s="7">
        <v>344.29676991821526</v>
      </c>
      <c r="T287" s="7">
        <v>290.43925549039108</v>
      </c>
      <c r="U287" s="7">
        <v>501.25876569856268</v>
      </c>
      <c r="V287" s="25">
        <v>421.6801186876819</v>
      </c>
      <c r="W287" s="25">
        <v>410.66189678341044</v>
      </c>
      <c r="X287" s="7">
        <v>406.76174389756648</v>
      </c>
      <c r="Y287" s="7">
        <v>159.16140715353777</v>
      </c>
    </row>
    <row r="288" spans="1:25">
      <c r="A288" s="8">
        <v>45200</v>
      </c>
      <c r="B288">
        <v>51.8</v>
      </c>
      <c r="C288" s="11">
        <v>99.08</v>
      </c>
      <c r="D288" s="4"/>
      <c r="E288" s="8">
        <f t="shared" si="8"/>
        <v>45200</v>
      </c>
      <c r="F288" s="28">
        <f>IF(ISERROR(VLOOKUP(E288,'Real GDP QoQ Ann'!A:C,3,FALSE)),F287,VLOOKUP(E288,'Real GDP QoQ Ann'!A:C,3,FALSE))</f>
        <v>3.1546908109513438E-2</v>
      </c>
      <c r="G288" s="17">
        <f t="shared" si="9"/>
        <v>45200</v>
      </c>
      <c r="H288" s="28">
        <v>2.9942913369129132E-2</v>
      </c>
      <c r="I288" s="4">
        <v>3.4423407917383742E-2</v>
      </c>
      <c r="K288" s="25">
        <v>585.27246809431119</v>
      </c>
      <c r="L288" s="25">
        <v>537.70542693201901</v>
      </c>
      <c r="M288" s="25">
        <v>434.56979570435396</v>
      </c>
      <c r="N288" s="25">
        <v>580.27547816157164</v>
      </c>
      <c r="O288" s="7">
        <v>288.28406734175303</v>
      </c>
      <c r="P288" s="25">
        <v>306.87776578074028</v>
      </c>
      <c r="Q288" s="7">
        <v>150.19135349089026</v>
      </c>
      <c r="R288" s="7">
        <v>215.04377802864792</v>
      </c>
      <c r="S288" s="7">
        <v>332.00537523213501</v>
      </c>
      <c r="T288" s="7">
        <v>284.54333860393615</v>
      </c>
      <c r="U288" s="7">
        <v>492.13585616284882</v>
      </c>
      <c r="V288" s="25">
        <v>417.9693336432303</v>
      </c>
      <c r="W288" s="25">
        <v>392.57525448842358</v>
      </c>
      <c r="X288" s="7">
        <v>379.03831150531664</v>
      </c>
      <c r="Y288" s="7">
        <v>155.69952876850704</v>
      </c>
    </row>
    <row r="289" spans="1:25">
      <c r="A289" s="8">
        <v>45231</v>
      </c>
      <c r="B289">
        <v>52.7</v>
      </c>
      <c r="C289" s="11">
        <v>99.15</v>
      </c>
      <c r="D289" s="4"/>
      <c r="E289" s="8">
        <f t="shared" si="8"/>
        <v>45231</v>
      </c>
      <c r="F289" s="28">
        <f>IF(ISERROR(VLOOKUP(E289,'Real GDP QoQ Ann'!A:C,3,FALSE)),F288,VLOOKUP(E289,'Real GDP QoQ Ann'!A:C,3,FALSE))</f>
        <v>3.1546908109513438E-2</v>
      </c>
      <c r="G289" s="17">
        <f t="shared" si="9"/>
        <v>45231</v>
      </c>
      <c r="H289" s="28">
        <v>2.7017196606355931E-2</v>
      </c>
      <c r="I289" s="4">
        <v>3.2216826535339749E-2</v>
      </c>
      <c r="K289" s="25">
        <v>626.88534057581671</v>
      </c>
      <c r="L289" s="25">
        <v>587.22809675245799</v>
      </c>
      <c r="M289" s="25">
        <v>476.0755568920768</v>
      </c>
      <c r="N289" s="25">
        <v>633.25462931772313</v>
      </c>
      <c r="O289" s="7">
        <v>308.06035436139729</v>
      </c>
      <c r="P289" s="25">
        <v>333.12074321191199</v>
      </c>
      <c r="Q289" s="7">
        <v>167.14044773233721</v>
      </c>
      <c r="R289" s="7">
        <v>235.42992818576374</v>
      </c>
      <c r="S289" s="7">
        <v>372.11162456017695</v>
      </c>
      <c r="T289" s="7">
        <v>300.36394823031503</v>
      </c>
      <c r="U289" s="7">
        <v>537.85527720037749</v>
      </c>
      <c r="V289" s="25">
        <v>444.71937099639706</v>
      </c>
      <c r="W289" s="25">
        <v>431.03400314120586</v>
      </c>
      <c r="X289" s="7">
        <v>413.37491076592761</v>
      </c>
      <c r="Y289" s="7">
        <v>170.7335327274308</v>
      </c>
    </row>
    <row r="290" spans="1:25">
      <c r="A290" s="8">
        <v>45261</v>
      </c>
      <c r="B290">
        <v>50.6</v>
      </c>
      <c r="C290" s="11">
        <v>99.25</v>
      </c>
      <c r="D290" s="4"/>
      <c r="E290" s="8">
        <f t="shared" si="8"/>
        <v>45261</v>
      </c>
      <c r="F290" s="28">
        <f>IF(ISERROR(VLOOKUP(E290,'Real GDP QoQ Ann'!A:C,3,FALSE)),F289,VLOOKUP(E290,'Real GDP QoQ Ann'!A:C,3,FALSE))</f>
        <v>3.1546908109513438E-2</v>
      </c>
      <c r="G290" s="17">
        <f t="shared" si="9"/>
        <v>45261</v>
      </c>
      <c r="H290" s="28">
        <v>2.7017896506000616E-2</v>
      </c>
      <c r="I290" s="4">
        <v>3.0356394846850154E-2</v>
      </c>
      <c r="K290" s="25">
        <v>657.47734519591654</v>
      </c>
      <c r="L290" s="25">
        <v>615.35632258690077</v>
      </c>
      <c r="M290" s="25">
        <v>502.2977985656924</v>
      </c>
      <c r="N290" s="25">
        <v>662.00438948874785</v>
      </c>
      <c r="O290" s="7">
        <v>315.2381606180179</v>
      </c>
      <c r="P290" s="25">
        <v>349.11425318237059</v>
      </c>
      <c r="Q290" s="7">
        <v>174.70689580118011</v>
      </c>
      <c r="R290" s="7">
        <v>254.19369346216908</v>
      </c>
      <c r="S290" s="7">
        <v>407.01569494392152</v>
      </c>
      <c r="T290" s="7">
        <v>312.31843336988157</v>
      </c>
      <c r="U290" s="7">
        <v>561.62848045263422</v>
      </c>
      <c r="V290" s="25">
        <v>456.72679401329975</v>
      </c>
      <c r="W290" s="25">
        <v>462.93385557683945</v>
      </c>
      <c r="X290" s="7">
        <v>463.81285463678137</v>
      </c>
      <c r="Y290" s="7">
        <v>176.42044133431833</v>
      </c>
    </row>
    <row r="291" spans="1:25">
      <c r="A291" s="8">
        <v>45292</v>
      </c>
      <c r="B291">
        <v>53.4</v>
      </c>
      <c r="C291" s="11">
        <v>99.38</v>
      </c>
      <c r="D291" s="4"/>
      <c r="E291" s="8">
        <f t="shared" si="8"/>
        <v>45292</v>
      </c>
      <c r="F291" s="28">
        <f>IF(ISERROR(VLOOKUP(E291,'Real GDP QoQ Ann'!A:C,3,FALSE)),F290,VLOOKUP(E291,'Real GDP QoQ Ann'!A:C,3,FALSE))</f>
        <v>1.6192085572676262E-2</v>
      </c>
      <c r="G291" s="17">
        <f t="shared" si="9"/>
        <v>45292</v>
      </c>
      <c r="H291" s="28">
        <v>2.6116110817010707E-2</v>
      </c>
      <c r="I291" s="4">
        <v>3.0648537344927895E-2</v>
      </c>
      <c r="K291" s="25">
        <v>666.02455068346342</v>
      </c>
      <c r="L291" s="25">
        <v>649.81627665176723</v>
      </c>
      <c r="M291" s="25">
        <v>503.71427835764769</v>
      </c>
      <c r="N291" s="25">
        <v>673.1260632321588</v>
      </c>
      <c r="O291" s="7">
        <v>294.52701346541414</v>
      </c>
      <c r="P291" s="25">
        <v>356.95101981867958</v>
      </c>
      <c r="Q291" s="7">
        <v>181.61830059907481</v>
      </c>
      <c r="R291" s="7">
        <v>242.72955788702524</v>
      </c>
      <c r="S291" s="7">
        <v>386.66491019672543</v>
      </c>
      <c r="T291" s="7">
        <v>310.75684120303214</v>
      </c>
      <c r="U291" s="7">
        <v>592.79886111775545</v>
      </c>
      <c r="V291" s="25">
        <v>466.95747419919763</v>
      </c>
      <c r="W291" s="25">
        <v>459.09466178444671</v>
      </c>
      <c r="X291" s="7">
        <v>445.73603155315413</v>
      </c>
      <c r="Y291" s="7">
        <v>177.8538856474303</v>
      </c>
    </row>
    <row r="292" spans="1:25">
      <c r="A292" s="8">
        <v>45323</v>
      </c>
      <c r="B292">
        <v>52.6</v>
      </c>
      <c r="C292" s="11">
        <v>99.51</v>
      </c>
      <c r="D292" s="4"/>
      <c r="E292" s="8">
        <f t="shared" si="8"/>
        <v>45323</v>
      </c>
      <c r="F292" s="28">
        <f>IF(ISERROR(VLOOKUP(E292,'Real GDP QoQ Ann'!A:C,3,FALSE)),F291,VLOOKUP(E292,'Real GDP QoQ Ann'!A:C,3,FALSE))</f>
        <v>1.6192085572676262E-2</v>
      </c>
      <c r="G292" s="17">
        <f t="shared" si="9"/>
        <v>45323</v>
      </c>
      <c r="H292" s="28">
        <v>2.5904305659081528E-2</v>
      </c>
      <c r="I292" s="4">
        <v>2.928884480727012E-2</v>
      </c>
      <c r="K292" s="25">
        <v>686.80451666478746</v>
      </c>
      <c r="L292" s="25">
        <v>715.12281245526981</v>
      </c>
      <c r="M292" s="25">
        <v>518.98185813466807</v>
      </c>
      <c r="N292" s="25">
        <v>709.00368240243279</v>
      </c>
      <c r="O292" s="7">
        <v>313.02330991104213</v>
      </c>
      <c r="P292" s="25">
        <v>380.24794213661426</v>
      </c>
      <c r="Q292" s="7">
        <v>196.500104150163</v>
      </c>
      <c r="R292" s="7">
        <v>240.30226230815498</v>
      </c>
      <c r="S292" s="7">
        <v>394.51420787371893</v>
      </c>
      <c r="T292" s="7">
        <v>313.08751751205489</v>
      </c>
      <c r="U292" s="7">
        <v>646.09147873224174</v>
      </c>
      <c r="V292" s="25">
        <v>476.71688540996081</v>
      </c>
      <c r="W292" s="25">
        <v>480.08294552695446</v>
      </c>
      <c r="X292" s="7">
        <v>470.8973223952537</v>
      </c>
      <c r="Y292" s="7">
        <v>185.41284297009861</v>
      </c>
    </row>
    <row r="293" spans="1:25">
      <c r="A293" s="8">
        <v>45352</v>
      </c>
      <c r="B293">
        <v>51.4</v>
      </c>
      <c r="C293" s="11">
        <v>99.62</v>
      </c>
      <c r="D293" s="4"/>
      <c r="E293" s="8">
        <f t="shared" si="8"/>
        <v>45352</v>
      </c>
      <c r="F293" s="28">
        <f>IF(ISERROR(VLOOKUP(E293,'Real GDP QoQ Ann'!A:C,3,FALSE)),F292,VLOOKUP(E293,'Real GDP QoQ Ann'!A:C,3,FALSE))</f>
        <v>1.6192085572676262E-2</v>
      </c>
      <c r="G293" s="17">
        <f t="shared" si="9"/>
        <v>45352</v>
      </c>
      <c r="H293" s="28">
        <v>2.8096325479076256E-2</v>
      </c>
      <c r="I293" s="4">
        <v>2.9796118474438638E-2</v>
      </c>
      <c r="K293" s="25">
        <v>713.65857326638059</v>
      </c>
      <c r="L293" s="25">
        <v>735.93288629771814</v>
      </c>
      <c r="M293" s="25">
        <v>542.51768540107525</v>
      </c>
      <c r="N293" s="25">
        <v>731.83360097579111</v>
      </c>
      <c r="O293" s="7">
        <v>330.55261526606051</v>
      </c>
      <c r="P293" s="25">
        <v>390.37556849442518</v>
      </c>
      <c r="Q293" s="7">
        <v>202.38724727050189</v>
      </c>
      <c r="R293" s="7">
        <v>251.74064999402319</v>
      </c>
      <c r="S293" s="7">
        <v>402.04942924410693</v>
      </c>
      <c r="T293" s="7">
        <v>319.16141535178878</v>
      </c>
      <c r="U293" s="7">
        <v>673.22732083899587</v>
      </c>
      <c r="V293" s="25">
        <v>491.68579561183361</v>
      </c>
      <c r="W293" s="25">
        <v>500.94794084157883</v>
      </c>
      <c r="X293" s="7">
        <v>487.66962549999721</v>
      </c>
      <c r="Y293" s="7">
        <v>197.0863039203775</v>
      </c>
    </row>
    <row r="294" spans="1:25">
      <c r="A294" s="8">
        <v>45383</v>
      </c>
      <c r="B294">
        <v>49.4</v>
      </c>
      <c r="C294" s="11">
        <v>99.68</v>
      </c>
      <c r="D294" s="4"/>
      <c r="E294" s="8">
        <f t="shared" si="8"/>
        <v>45383</v>
      </c>
      <c r="F294" s="28">
        <f>IF(ISERROR(VLOOKUP(E294,'Real GDP QoQ Ann'!A:C,3,FALSE)),F293,VLOOKUP(E294,'Real GDP QoQ Ann'!A:C,3,FALSE))</f>
        <v>2.9559184932296034E-2</v>
      </c>
      <c r="G294" s="17">
        <f t="shared" si="9"/>
        <v>45383</v>
      </c>
      <c r="H294" s="28">
        <v>2.7206801700424998E-2</v>
      </c>
      <c r="I294" s="4">
        <v>2.885060860042965E-2</v>
      </c>
      <c r="K294" s="25">
        <v>687.46730362750441</v>
      </c>
      <c r="L294" s="25">
        <v>695.01501781956506</v>
      </c>
      <c r="M294" s="25">
        <v>519.11347245287288</v>
      </c>
      <c r="N294" s="25">
        <v>701.90160669588124</v>
      </c>
      <c r="O294" s="7">
        <v>333.36231249582204</v>
      </c>
      <c r="P294" s="25">
        <v>373.06941146564048</v>
      </c>
      <c r="Q294" s="7">
        <v>191.91775496919882</v>
      </c>
      <c r="R294" s="7">
        <v>242.65281252923896</v>
      </c>
      <c r="S294" s="7">
        <v>369.88547490457842</v>
      </c>
      <c r="T294" s="7">
        <v>312.52285791247158</v>
      </c>
      <c r="U294" s="7">
        <v>646.43287346960381</v>
      </c>
      <c r="V294" s="25">
        <v>473.44425259463458</v>
      </c>
      <c r="W294" s="25">
        <v>475.37709327715567</v>
      </c>
      <c r="X294" s="7">
        <v>453.30465400106226</v>
      </c>
      <c r="Y294" s="7">
        <v>192.57923577917435</v>
      </c>
    </row>
    <row r="295" spans="1:25">
      <c r="A295" s="8">
        <v>45413</v>
      </c>
      <c r="B295">
        <v>53.8</v>
      </c>
      <c r="C295" s="11">
        <v>99.7</v>
      </c>
      <c r="D295" s="4"/>
      <c r="E295" s="8">
        <f t="shared" si="8"/>
        <v>45413</v>
      </c>
      <c r="F295" s="28">
        <f>IF(ISERROR(VLOOKUP(E295,'Real GDP QoQ Ann'!A:C,3,FALSE)),F294,VLOOKUP(E295,'Real GDP QoQ Ann'!A:C,3,FALSE))</f>
        <v>2.9559184932296034E-2</v>
      </c>
      <c r="G295" s="17">
        <f t="shared" si="9"/>
        <v>45413</v>
      </c>
      <c r="H295" s="28">
        <v>2.5670051606459188E-2</v>
      </c>
      <c r="I295" s="4">
        <v>2.6674953595995365E-2</v>
      </c>
      <c r="K295" s="25">
        <v>707.67884235415306</v>
      </c>
      <c r="L295" s="25">
        <v>732.05931826934784</v>
      </c>
      <c r="M295" s="25">
        <v>534.47923123747796</v>
      </c>
      <c r="N295" s="25">
        <v>736.715926387997</v>
      </c>
      <c r="O295" s="7">
        <v>346.73014122690449</v>
      </c>
      <c r="P295" s="25">
        <v>393.82435218815556</v>
      </c>
      <c r="Q295" s="7">
        <v>207.28652878713226</v>
      </c>
      <c r="R295" s="7">
        <v>249.2772343112872</v>
      </c>
      <c r="S295" s="7">
        <v>387.04816094015086</v>
      </c>
      <c r="T295" s="7">
        <v>322.83611222358314</v>
      </c>
      <c r="U295" s="7">
        <v>683.02097410798342</v>
      </c>
      <c r="V295" s="25">
        <v>486.65334724202489</v>
      </c>
      <c r="W295" s="25">
        <v>487.70282267231562</v>
      </c>
      <c r="X295" s="7">
        <v>475.97808698230625</v>
      </c>
      <c r="Y295" s="7">
        <v>203.14983685098363</v>
      </c>
    </row>
    <row r="296" spans="1:25">
      <c r="A296" s="8">
        <v>45444</v>
      </c>
      <c r="B296">
        <v>48.8</v>
      </c>
      <c r="C296" s="11">
        <v>99.7</v>
      </c>
      <c r="D296" s="4"/>
      <c r="E296" s="8">
        <f t="shared" si="8"/>
        <v>45444</v>
      </c>
      <c r="F296" s="28">
        <f>IF(ISERROR(VLOOKUP(E296,'Real GDP QoQ Ann'!A:C,3,FALSE)),F295,VLOOKUP(E296,'Real GDP QoQ Ann'!A:C,3,FALSE))</f>
        <v>2.9559184932296034E-2</v>
      </c>
      <c r="G296" s="17">
        <f t="shared" si="9"/>
        <v>45444</v>
      </c>
      <c r="H296" s="28">
        <v>2.4361688877817977E-2</v>
      </c>
      <c r="I296" s="4">
        <v>2.6304766691798598E-2</v>
      </c>
      <c r="K296" s="25">
        <v>711.71261175557174</v>
      </c>
      <c r="L296" s="25">
        <v>765.51442911425704</v>
      </c>
      <c r="M296" s="25">
        <v>530.9035651804993</v>
      </c>
      <c r="N296" s="25">
        <v>763.16402814532614</v>
      </c>
      <c r="O296" s="7">
        <v>367.49927668639612</v>
      </c>
      <c r="P296" s="25">
        <v>406.29312654669667</v>
      </c>
      <c r="Q296" s="7">
        <v>220.71247725667482</v>
      </c>
      <c r="R296" s="7">
        <v>242.27254402714001</v>
      </c>
      <c r="S296" s="7">
        <v>394.20855191754362</v>
      </c>
      <c r="T296" s="7">
        <v>318.25183943000826</v>
      </c>
      <c r="U296" s="7">
        <v>707.40482288363842</v>
      </c>
      <c r="V296" s="25">
        <v>495.31577682293295</v>
      </c>
      <c r="W296" s="25">
        <v>487.34657526846638</v>
      </c>
      <c r="X296" s="7">
        <v>471.57292406662765</v>
      </c>
      <c r="Y296" s="7">
        <v>200.33515929444263</v>
      </c>
    </row>
    <row r="297" spans="1:25">
      <c r="A297" s="8">
        <v>45474</v>
      </c>
      <c r="B297">
        <v>51.4</v>
      </c>
      <c r="C297" s="11">
        <v>99.74</v>
      </c>
      <c r="D297" s="4"/>
      <c r="E297" s="8">
        <f t="shared" si="8"/>
        <v>45474</v>
      </c>
      <c r="F297" s="28">
        <f>IF(ISERROR(VLOOKUP(E297,'Real GDP QoQ Ann'!A:C,3,FALSE)),F296,VLOOKUP(E297,'Real GDP QoQ Ann'!A:C,3,FALSE))</f>
        <v>3.03804192111361E-2</v>
      </c>
      <c r="G297" s="17">
        <f t="shared" si="9"/>
        <v>45474</v>
      </c>
      <c r="H297" s="28">
        <v>2.4685318164480385E-2</v>
      </c>
      <c r="I297" s="4">
        <v>2.6653058492838833E-2</v>
      </c>
      <c r="K297" s="25">
        <v>744.52256315750367</v>
      </c>
      <c r="L297" s="25">
        <v>750.51034630361767</v>
      </c>
      <c r="M297" s="25">
        <v>556.03123092049236</v>
      </c>
      <c r="N297" s="25">
        <v>772.47462928869913</v>
      </c>
      <c r="O297" s="7">
        <v>365.33103095394637</v>
      </c>
      <c r="P297" s="25">
        <v>409.26885803483731</v>
      </c>
      <c r="Q297" s="7">
        <v>218.19635501594874</v>
      </c>
      <c r="R297" s="7">
        <v>254.36194397409432</v>
      </c>
      <c r="S297" s="7">
        <v>425.35102751902957</v>
      </c>
      <c r="T297" s="7">
        <v>337.31512461186577</v>
      </c>
      <c r="U297" s="7">
        <v>698.98670549132305</v>
      </c>
      <c r="V297" s="25">
        <v>513.74152372074605</v>
      </c>
      <c r="W297" s="25">
        <v>507.2470315269515</v>
      </c>
      <c r="X297" s="7">
        <v>519.23511074017154</v>
      </c>
      <c r="Y297" s="7">
        <v>203.46882589634544</v>
      </c>
    </row>
    <row r="298" spans="1:25">
      <c r="A298" s="8">
        <v>45505</v>
      </c>
      <c r="B298">
        <v>51.5</v>
      </c>
      <c r="C298" s="11">
        <v>99.83</v>
      </c>
      <c r="D298" s="4"/>
      <c r="E298" s="8">
        <f t="shared" si="8"/>
        <v>45505</v>
      </c>
      <c r="F298" s="28">
        <f>IF(ISERROR(VLOOKUP(E298,'Real GDP QoQ Ann'!A:C,3,FALSE)),F297,VLOOKUP(E298,'Real GDP QoQ Ann'!A:C,3,FALSE))</f>
        <v>3.03804192111361E-2</v>
      </c>
      <c r="G298" s="17">
        <f t="shared" si="9"/>
        <v>45505</v>
      </c>
      <c r="H298" s="28">
        <v>2.2833050882486772E-2</v>
      </c>
      <c r="I298" s="4">
        <v>2.7311170168313081E-2</v>
      </c>
      <c r="K298" s="25">
        <v>767.45385810275468</v>
      </c>
      <c r="L298" s="25">
        <v>776.02769807794073</v>
      </c>
      <c r="M298" s="25">
        <v>572.39523004648254</v>
      </c>
      <c r="N298" s="25">
        <v>791.16851531748569</v>
      </c>
      <c r="O298" s="7">
        <v>368.54594402634109</v>
      </c>
      <c r="P298" s="25">
        <v>423.56199173992565</v>
      </c>
      <c r="Q298" s="7">
        <v>221.67658687845309</v>
      </c>
      <c r="R298" s="7">
        <v>266.18977436888969</v>
      </c>
      <c r="S298" s="7">
        <v>447.55435115552291</v>
      </c>
      <c r="T298" s="7">
        <v>353.30386151846824</v>
      </c>
      <c r="U298" s="7">
        <v>715.76238642311478</v>
      </c>
      <c r="V298" s="25">
        <v>539.06898084017882</v>
      </c>
      <c r="W298" s="25">
        <v>519.65223956762304</v>
      </c>
      <c r="X298" s="7">
        <v>511.39566269175867</v>
      </c>
      <c r="Y298" s="7">
        <v>210.02735457338136</v>
      </c>
    </row>
    <row r="299" spans="1:25">
      <c r="A299" s="8">
        <v>45536</v>
      </c>
      <c r="B299">
        <v>54.9</v>
      </c>
      <c r="C299" s="11">
        <v>99.96</v>
      </c>
      <c r="D299" s="4"/>
      <c r="E299" s="8">
        <f t="shared" si="8"/>
        <v>45536</v>
      </c>
      <c r="F299" s="28">
        <f>IF(ISERROR(VLOOKUP(E299,'Real GDP QoQ Ann'!A:C,3,FALSE)),F298,VLOOKUP(E299,'Real GDP QoQ Ann'!A:C,3,FALSE))</f>
        <v>3.03804192111361E-2</v>
      </c>
      <c r="G299" s="17">
        <f t="shared" si="9"/>
        <v>45536</v>
      </c>
      <c r="H299" s="28">
        <v>2.1023668102844617E-2</v>
      </c>
      <c r="I299" s="4">
        <v>2.6607797400866273E-2</v>
      </c>
      <c r="K299" s="25">
        <v>779.19590213172694</v>
      </c>
      <c r="L299" s="25">
        <v>798.14448747316203</v>
      </c>
      <c r="M299" s="25">
        <v>578.70302548159475</v>
      </c>
      <c r="N299" s="25">
        <v>808.02040469374822</v>
      </c>
      <c r="O299" s="7">
        <v>395.89205307309561</v>
      </c>
      <c r="P299" s="25">
        <v>428.31064264858009</v>
      </c>
      <c r="Q299" s="7">
        <v>227.69067268046555</v>
      </c>
      <c r="R299" s="7">
        <v>280.11149956838261</v>
      </c>
      <c r="S299" s="7">
        <v>462.18937843830849</v>
      </c>
      <c r="T299" s="7">
        <v>353.1978703600127</v>
      </c>
      <c r="U299" s="7">
        <v>728.14507570823469</v>
      </c>
      <c r="V299" s="25">
        <v>541.38697745779155</v>
      </c>
      <c r="W299" s="25">
        <v>530.825656520179</v>
      </c>
      <c r="X299" s="7">
        <v>514.96373671179526</v>
      </c>
      <c r="Y299" s="7">
        <v>211.71507978762085</v>
      </c>
    </row>
    <row r="300" spans="1:25">
      <c r="A300" s="8">
        <v>45566</v>
      </c>
      <c r="B300">
        <v>56</v>
      </c>
      <c r="C300" s="11">
        <v>100.12</v>
      </c>
      <c r="D300" s="4"/>
      <c r="E300" s="8">
        <f t="shared" si="8"/>
        <v>45566</v>
      </c>
      <c r="F300" s="28">
        <f>IF(ISERROR(VLOOKUP(E300,'Real GDP QoQ Ann'!A:C,3,FALSE)),F299,VLOOKUP(E300,'Real GDP QoQ Ann'!A:C,3,FALSE))</f>
        <v>2.4282600893816841E-2</v>
      </c>
      <c r="G300" s="17">
        <f t="shared" si="9"/>
        <v>45566</v>
      </c>
      <c r="H300" s="28">
        <v>2.3422636940891639E-2</v>
      </c>
      <c r="I300" s="4">
        <v>2.8244592346089892E-2</v>
      </c>
      <c r="K300" s="25">
        <v>770.31306884742526</v>
      </c>
      <c r="L300" s="25">
        <v>797.02708519069961</v>
      </c>
      <c r="M300" s="25">
        <v>571.26090457390148</v>
      </c>
      <c r="N300" s="25">
        <v>800.66741901103512</v>
      </c>
      <c r="O300" s="7">
        <v>388.92435293900917</v>
      </c>
      <c r="P300" s="25">
        <v>421.68131905136818</v>
      </c>
      <c r="Q300" s="7">
        <v>222.85907660618608</v>
      </c>
      <c r="R300" s="7">
        <v>260.69977264829367</v>
      </c>
      <c r="S300" s="7">
        <v>446.65981532278136</v>
      </c>
      <c r="T300" s="7">
        <v>339.28187426782819</v>
      </c>
      <c r="U300" s="7">
        <v>719.11607676945255</v>
      </c>
      <c r="V300" s="25">
        <v>533.4827275869078</v>
      </c>
      <c r="W300" s="25">
        <v>525.28820536126148</v>
      </c>
      <c r="X300" s="7">
        <v>507.46424256950093</v>
      </c>
      <c r="Y300" s="7">
        <v>203.83701558531843</v>
      </c>
    </row>
    <row r="301" spans="1:25">
      <c r="A301" s="8">
        <v>45597</v>
      </c>
      <c r="B301">
        <v>52.1</v>
      </c>
      <c r="C301" s="11">
        <v>100.28</v>
      </c>
      <c r="D301" s="4"/>
      <c r="E301" s="8">
        <f t="shared" si="8"/>
        <v>45597</v>
      </c>
      <c r="F301" s="28">
        <f>IF(ISERROR(VLOOKUP(E301,'Real GDP QoQ Ann'!A:C,3,FALSE)),F300,VLOOKUP(E301,'Real GDP QoQ Ann'!A:C,3,FALSE))</f>
        <v>2.4282600893816841E-2</v>
      </c>
      <c r="G301" s="17">
        <f t="shared" si="9"/>
        <v>45597</v>
      </c>
      <c r="H301" s="28">
        <v>2.4576864473088156E-2</v>
      </c>
      <c r="I301" s="4">
        <v>2.8318745895984376E-2</v>
      </c>
      <c r="K301" s="25">
        <v>806.59481439013894</v>
      </c>
      <c r="L301" s="25">
        <v>852.181359485896</v>
      </c>
      <c r="M301" s="25">
        <v>604.19409572258689</v>
      </c>
      <c r="N301" s="25">
        <v>847.66659650698284</v>
      </c>
      <c r="O301" s="7">
        <v>378.54007271553763</v>
      </c>
      <c r="P301" s="25">
        <v>442.27794248317917</v>
      </c>
      <c r="Q301" s="7">
        <v>238.89155857723514</v>
      </c>
      <c r="R301" s="7">
        <v>259.21378394419838</v>
      </c>
      <c r="S301" s="7">
        <v>465.68752345553185</v>
      </c>
      <c r="T301" s="7">
        <v>339.65508432952282</v>
      </c>
      <c r="U301" s="7">
        <v>748.81557074003103</v>
      </c>
      <c r="V301" s="25">
        <v>560.26356051177061</v>
      </c>
      <c r="W301" s="25">
        <v>566.04100459907568</v>
      </c>
      <c r="X301" s="7">
        <v>563.09864867980173</v>
      </c>
      <c r="Y301" s="7">
        <v>204.60811266994628</v>
      </c>
    </row>
    <row r="302" spans="1:25">
      <c r="A302" s="8">
        <v>45627</v>
      </c>
      <c r="B302">
        <v>54.1</v>
      </c>
      <c r="C302" s="11">
        <v>100.42</v>
      </c>
      <c r="D302" s="4"/>
      <c r="E302" s="8">
        <f t="shared" si="8"/>
        <v>45627</v>
      </c>
      <c r="F302" s="28">
        <f>IF(ISERROR(VLOOKUP(E302,'Real GDP QoQ Ann'!A:C,3,FALSE)),F301,VLOOKUP(E302,'Real GDP QoQ Ann'!A:C,3,FALSE))</f>
        <v>2.4282600893816841E-2</v>
      </c>
      <c r="G302" s="17">
        <f t="shared" si="9"/>
        <v>45627</v>
      </c>
      <c r="H302" s="28">
        <v>2.6043979539810191E-2</v>
      </c>
      <c r="I302" s="4">
        <v>2.8640647816275067E-2</v>
      </c>
      <c r="K302" s="25">
        <v>766.74903055926609</v>
      </c>
      <c r="L302" s="25">
        <v>817.75323256266586</v>
      </c>
      <c r="M302" s="25">
        <v>563.0363939219643</v>
      </c>
      <c r="N302" s="25">
        <v>827.40736485046591</v>
      </c>
      <c r="O302" s="7">
        <v>379.59998491914109</v>
      </c>
      <c r="P302" s="25">
        <v>426.72690602360132</v>
      </c>
      <c r="Q302" s="7">
        <v>239.88534746091642</v>
      </c>
      <c r="R302" s="7">
        <v>248.50825466730299</v>
      </c>
      <c r="S302" s="7">
        <v>426.66290898995828</v>
      </c>
      <c r="T302" s="7">
        <v>328.85405264784396</v>
      </c>
      <c r="U302" s="7">
        <v>729.12172122956827</v>
      </c>
      <c r="V302" s="25">
        <v>528.94482747916265</v>
      </c>
      <c r="W302" s="25">
        <v>530.74709701170309</v>
      </c>
      <c r="X302" s="7">
        <v>516.46687853739752</v>
      </c>
      <c r="Y302" s="7">
        <v>199.3553968328344</v>
      </c>
    </row>
    <row r="303" spans="1:25">
      <c r="A303" s="8">
        <v>45658</v>
      </c>
      <c r="B303">
        <v>52.8</v>
      </c>
      <c r="C303" s="11">
        <v>100.5</v>
      </c>
      <c r="D303" s="4"/>
      <c r="E303" s="8">
        <f t="shared" si="8"/>
        <v>45658</v>
      </c>
      <c r="F303" s="29">
        <f>IF(ISERROR(VLOOKUP(E303,'Real GDP QoQ Ann'!A:C,3,FALSE)),F302,VLOOKUP(E303,'Real GDP QoQ Ann'!A:C,3,FALSE))</f>
        <v>-2.4300039048781308E-3</v>
      </c>
      <c r="G303" s="26">
        <f t="shared" si="9"/>
        <v>45658</v>
      </c>
      <c r="H303" s="29">
        <v>2.5410473733775696E-2</v>
      </c>
      <c r="I303" s="4">
        <v>2.6880655174691181E-2</v>
      </c>
      <c r="K303" s="25">
        <v>793.66192153189627</v>
      </c>
      <c r="L303" s="25">
        <v>866.16422393037556</v>
      </c>
      <c r="M303" s="25">
        <v>579.25184206691688</v>
      </c>
      <c r="N303" s="25">
        <v>850.40928959330893</v>
      </c>
      <c r="O303" s="7">
        <v>390.26674449536898</v>
      </c>
      <c r="P303" s="25">
        <v>439.31628001595266</v>
      </c>
      <c r="Q303" s="7">
        <v>248.6699488849352</v>
      </c>
      <c r="R303" s="7">
        <v>252.0370718835787</v>
      </c>
      <c r="S303" s="7">
        <v>433.70284698829255</v>
      </c>
      <c r="T303" s="7">
        <v>339.377382332575</v>
      </c>
      <c r="U303" s="7">
        <v>763.97373950434167</v>
      </c>
      <c r="V303" s="25">
        <v>547.88105230291671</v>
      </c>
      <c r="W303" s="25">
        <v>552.7986888552357</v>
      </c>
      <c r="X303" s="7">
        <v>529.90065719768347</v>
      </c>
      <c r="Y303" s="7">
        <v>214.21622727005393</v>
      </c>
    </row>
    <row r="304" spans="1:25">
      <c r="A304" s="8">
        <v>45689</v>
      </c>
      <c r="B304">
        <v>53.5</v>
      </c>
      <c r="C304" s="11">
        <v>100.52</v>
      </c>
      <c r="D304" s="4"/>
      <c r="E304" s="8">
        <f t="shared" si="8"/>
        <v>45689</v>
      </c>
      <c r="F304" s="29">
        <f>IF(ISERROR(VLOOKUP(E304,'Real GDP QoQ Ann'!A:C,3,FALSE)),F303,VLOOKUP(E304,'Real GDP QoQ Ann'!A:C,3,FALSE))</f>
        <v>-2.4300039048781308E-3</v>
      </c>
      <c r="G304" s="26">
        <f t="shared" si="9"/>
        <v>45689</v>
      </c>
      <c r="H304" s="29">
        <v>2.6491093441311397E-2</v>
      </c>
      <c r="I304" s="4">
        <v>2.9188423462748414E-2</v>
      </c>
      <c r="K304" s="25">
        <v>802.23347028444073</v>
      </c>
      <c r="L304" s="25">
        <v>863.56573125858438</v>
      </c>
      <c r="M304" s="25">
        <v>581.60360454570855</v>
      </c>
      <c r="N304" s="25">
        <v>839.26892789963654</v>
      </c>
      <c r="O304" s="7">
        <v>407.82874799766057</v>
      </c>
      <c r="P304" s="25">
        <v>435.01204801035675</v>
      </c>
      <c r="Q304" s="7">
        <v>238.24819132716755</v>
      </c>
      <c r="R304" s="7">
        <v>253.29725724299658</v>
      </c>
      <c r="S304" s="7">
        <v>449.74985232685935</v>
      </c>
      <c r="T304" s="7">
        <v>352.20584738474633</v>
      </c>
      <c r="U304" s="7">
        <v>766.11286597495371</v>
      </c>
      <c r="V304" s="25">
        <v>563.11214555693778</v>
      </c>
      <c r="W304" s="25">
        <v>545.00412231062603</v>
      </c>
      <c r="X304" s="7">
        <v>501.65104377671918</v>
      </c>
      <c r="Y304" s="7">
        <v>222.40329942170678</v>
      </c>
    </row>
    <row r="305" spans="1:25">
      <c r="A305" s="8">
        <v>45717</v>
      </c>
      <c r="B305">
        <v>50.8</v>
      </c>
      <c r="C305" s="11">
        <v>100.41</v>
      </c>
      <c r="D305" s="4"/>
      <c r="E305" s="8">
        <f t="shared" si="8"/>
        <v>45717</v>
      </c>
      <c r="F305" s="29">
        <f>IF(ISERROR(VLOOKUP(E305,'Real GDP QoQ Ann'!A:C,3,FALSE)),F304,VLOOKUP(E305,'Real GDP QoQ Ann'!A:C,3,FALSE))</f>
        <v>-2.4300039048781308E-3</v>
      </c>
      <c r="G305" s="26">
        <f t="shared" si="9"/>
        <v>45717</v>
      </c>
      <c r="H305" s="29">
        <v>2.3122233793283042E-2</v>
      </c>
      <c r="I305" s="4">
        <v>2.6652110745388979E-2</v>
      </c>
      <c r="K305" s="25">
        <v>776.80266927642401</v>
      </c>
      <c r="L305" s="25">
        <v>799.83458029170083</v>
      </c>
      <c r="M305" s="25">
        <v>564.31834541861008</v>
      </c>
      <c r="N305" s="25">
        <v>792.01808725888702</v>
      </c>
      <c r="O305" s="7">
        <v>403.26106602008679</v>
      </c>
      <c r="P305" s="25">
        <v>410.55558801892539</v>
      </c>
      <c r="Q305" s="7">
        <v>217.90894323356727</v>
      </c>
      <c r="R305" s="7">
        <v>254.18379764334708</v>
      </c>
      <c r="S305" s="7">
        <v>438.14630613682635</v>
      </c>
      <c r="T305" s="7">
        <v>362.13805228099619</v>
      </c>
      <c r="U305" s="7">
        <v>722.67426647417381</v>
      </c>
      <c r="V305" s="25">
        <v>559.62085025448482</v>
      </c>
      <c r="W305" s="25">
        <v>523.49736583748813</v>
      </c>
      <c r="X305" s="7">
        <v>467.49023304490646</v>
      </c>
      <c r="Y305" s="7">
        <v>224.16950187986629</v>
      </c>
    </row>
    <row r="306" spans="1:25">
      <c r="A306" s="8">
        <v>45748</v>
      </c>
      <c r="B306">
        <v>51.6</v>
      </c>
      <c r="C306" s="11">
        <v>100.33</v>
      </c>
      <c r="D306" s="4"/>
      <c r="E306" s="8">
        <f t="shared" si="8"/>
        <v>45748</v>
      </c>
      <c r="F306" s="29">
        <f>IF(ISERROR(VLOOKUP(E306,'Real GDP QoQ Ann'!A:C,3,FALSE)),F305,VLOOKUP(E306,'Real GDP QoQ Ann'!A:C,3,FALSE))</f>
        <v>-2.6091413367201888E-3</v>
      </c>
      <c r="G306" s="26">
        <f t="shared" si="9"/>
        <v>45748</v>
      </c>
      <c r="H306" s="29">
        <v>2.1471347193144696E-2</v>
      </c>
      <c r="I306" s="4">
        <v>2.5225151465531281E-2</v>
      </c>
      <c r="K306" s="25">
        <v>756.21739854059877</v>
      </c>
      <c r="L306" s="25">
        <v>831.10811238110625</v>
      </c>
      <c r="M306" s="25">
        <v>544.11010546916964</v>
      </c>
      <c r="N306" s="25">
        <v>786.63236426552658</v>
      </c>
      <c r="O306" s="7">
        <v>391.84877785171835</v>
      </c>
      <c r="P306" s="25">
        <v>406.87864396151616</v>
      </c>
      <c r="Q306" s="7">
        <v>223.1278624240112</v>
      </c>
      <c r="R306" s="7">
        <v>269.51108064124094</v>
      </c>
      <c r="S306" s="7">
        <v>427.45553626708778</v>
      </c>
      <c r="T306" s="7">
        <v>383.50419736557495</v>
      </c>
      <c r="U306" s="7">
        <v>746.52251726782151</v>
      </c>
      <c r="V306" s="25">
        <v>552.96136213645639</v>
      </c>
      <c r="W306" s="25">
        <v>513.69003531154715</v>
      </c>
      <c r="X306" s="7">
        <v>456.74276815937162</v>
      </c>
      <c r="Y306" s="7">
        <v>238.70186819654347</v>
      </c>
    </row>
    <row r="307" spans="1:25">
      <c r="A307" s="8">
        <v>45778</v>
      </c>
      <c r="B307">
        <v>49.9</v>
      </c>
      <c r="C307" s="11">
        <v>100.29</v>
      </c>
      <c r="D307" s="4"/>
      <c r="E307" s="8">
        <f t="shared" si="8"/>
        <v>45778</v>
      </c>
      <c r="F307" s="29">
        <f>IF(ISERROR(VLOOKUP(E307,'Real GDP QoQ Ann'!A:C,3,FALSE)),F306,VLOOKUP(E307,'Real GDP QoQ Ann'!A:C,3,FALSE))</f>
        <v>-2.6091413367201888E-3</v>
      </c>
      <c r="G307" s="26">
        <f t="shared" ref="G307" si="10">E307</f>
        <v>45778</v>
      </c>
      <c r="H307" s="29">
        <v>1.9820460593006399E-2</v>
      </c>
      <c r="I307" s="4">
        <v>2.3798192185673601E-2</v>
      </c>
      <c r="K307" s="25">
        <v>781.17257269243851</v>
      </c>
      <c r="L307" s="25">
        <v>917.87579931369373</v>
      </c>
      <c r="M307" s="25">
        <v>560.44429083535408</v>
      </c>
      <c r="N307" s="25">
        <v>836.11153997782822</v>
      </c>
      <c r="O307" s="7">
        <v>417.16220890093933</v>
      </c>
      <c r="P307" s="25">
        <v>425.69137382755804</v>
      </c>
      <c r="Q307" s="7">
        <v>242.81220244705744</v>
      </c>
      <c r="R307" s="7">
        <v>277.4886086282217</v>
      </c>
      <c r="S307" s="7">
        <v>432.24303827327918</v>
      </c>
      <c r="T307" s="7">
        <v>392.97675104050461</v>
      </c>
      <c r="U307" s="7">
        <v>800.19748625937791</v>
      </c>
      <c r="V307" s="25">
        <v>559.09923325617115</v>
      </c>
      <c r="W307" s="25">
        <v>536.71732639936533</v>
      </c>
      <c r="X307" s="7">
        <v>481.08959214122041</v>
      </c>
      <c r="Y307" s="7">
        <v>252.73368301132885</v>
      </c>
    </row>
    <row r="308" spans="1:25">
      <c r="A308" s="8">
        <v>45809</v>
      </c>
      <c r="B308">
        <v>50.8</v>
      </c>
      <c r="C308" s="11">
        <v>100.29</v>
      </c>
      <c r="D308" s="4"/>
      <c r="E308" s="8">
        <f t="shared" si="8"/>
        <v>45809</v>
      </c>
      <c r="F308" s="29">
        <f>IF(ISERROR(VLOOKUP(E308,'Real GDP QoQ Ann'!A:C,3,FALSE)),F307,VLOOKUP(E308,'Real GDP QoQ Ann'!A:C,3,FALSE))</f>
        <v>-2.6091413367201888E-3</v>
      </c>
      <c r="G308" s="26">
        <f t="shared" ref="G308" si="11">E308</f>
        <v>45809</v>
      </c>
      <c r="H308" s="29">
        <v>1.9820460593006399E-2</v>
      </c>
      <c r="I308" s="4">
        <v>2.3798192185673601E-2</v>
      </c>
      <c r="K308" s="62">
        <v>808.38081339931603</v>
      </c>
      <c r="L308" s="62">
        <v>954.76000497481289</v>
      </c>
      <c r="M308" s="62">
        <v>581.01820075191995</v>
      </c>
      <c r="N308" s="62">
        <v>878.6199774205711</v>
      </c>
      <c r="O308" s="63">
        <v>454.16449683045266</v>
      </c>
      <c r="P308" s="62">
        <v>440.12354164838263</v>
      </c>
      <c r="Q308" s="63">
        <v>258.04624002858583</v>
      </c>
      <c r="R308" s="63">
        <v>289.17087905146985</v>
      </c>
      <c r="S308" s="63">
        <v>434.70682359143689</v>
      </c>
      <c r="T308" s="63">
        <v>399.06789068163243</v>
      </c>
      <c r="U308" s="63">
        <v>829.06132176451638</v>
      </c>
      <c r="V308" s="62">
        <v>562.99690969593155</v>
      </c>
      <c r="W308" s="62">
        <v>556.17569640475176</v>
      </c>
      <c r="X308" s="63">
        <v>507.05806744703159</v>
      </c>
      <c r="Y308" s="63">
        <v>261.62462674117393</v>
      </c>
    </row>
    <row r="309" spans="1:25">
      <c r="A309" s="8"/>
      <c r="C309" s="11"/>
      <c r="D309" s="4"/>
      <c r="E309" s="4"/>
      <c r="F309" s="4"/>
      <c r="G309" s="4"/>
      <c r="K309" s="25"/>
      <c r="L309" s="25"/>
      <c r="M309" s="25"/>
      <c r="N309" s="25"/>
      <c r="O309" s="7"/>
      <c r="P309" s="25"/>
      <c r="Q309" s="7"/>
      <c r="R309" s="7"/>
      <c r="S309" s="7"/>
      <c r="T309" s="7"/>
      <c r="U309" s="7"/>
      <c r="V309" s="25"/>
      <c r="W309" s="25"/>
      <c r="X309" s="7"/>
      <c r="Y309" s="7"/>
    </row>
    <row r="310" spans="1:25">
      <c r="A310" s="8"/>
      <c r="C310" s="11"/>
      <c r="D310" s="19"/>
      <c r="E310" s="19"/>
      <c r="F310" s="19"/>
      <c r="G310" s="1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8"/>
      <c r="C311" s="11"/>
      <c r="D311" s="19"/>
      <c r="E311" s="19"/>
      <c r="F311" s="19"/>
      <c r="G311" s="19"/>
      <c r="K311" s="39" t="str">
        <f>K1</f>
        <v>Dividend</v>
      </c>
      <c r="L311" s="39" t="str">
        <f t="shared" ref="L311:Y311" si="12">L1</f>
        <v>Momentum</v>
      </c>
      <c r="M311" s="39" t="str">
        <f t="shared" si="12"/>
        <v>Value</v>
      </c>
      <c r="N311" s="39" t="str">
        <f t="shared" si="12"/>
        <v>S&amp;P</v>
      </c>
      <c r="O311" s="39" t="str">
        <f t="shared" si="12"/>
        <v>Asia</v>
      </c>
      <c r="P311" s="39" t="str">
        <f t="shared" si="12"/>
        <v>Quality</v>
      </c>
      <c r="Q311" s="39" t="str">
        <f t="shared" si="12"/>
        <v>Quality Garp</v>
      </c>
      <c r="R311" s="39" t="str">
        <f t="shared" si="12"/>
        <v>Real Estate</v>
      </c>
      <c r="S311" s="39" t="str">
        <f t="shared" si="12"/>
        <v>Real Estate</v>
      </c>
      <c r="T311" s="39" t="str">
        <f t="shared" si="12"/>
        <v>EU Low Vol</v>
      </c>
      <c r="U311" s="39" t="str">
        <f t="shared" si="12"/>
        <v>W Momentum</v>
      </c>
      <c r="V311" s="39" t="str">
        <f t="shared" si="12"/>
        <v>Low Vol</v>
      </c>
      <c r="W311" s="39" t="str">
        <f t="shared" si="12"/>
        <v>Equal Weight</v>
      </c>
      <c r="X311" s="39" t="str">
        <f t="shared" si="12"/>
        <v>Small Cap</v>
      </c>
      <c r="Y311" s="39" t="str">
        <f t="shared" si="12"/>
        <v>EU Momentum</v>
      </c>
    </row>
    <row r="312" spans="1:25">
      <c r="A312" s="8"/>
      <c r="J312" s="38" t="s">
        <v>50</v>
      </c>
      <c r="K312" s="5" t="str">
        <f>K2</f>
        <v>DGRO</v>
      </c>
      <c r="L312" s="5" t="str">
        <f t="shared" ref="L312:Y312" si="13">L2</f>
        <v>MTUM</v>
      </c>
      <c r="M312" s="5" t="str">
        <f t="shared" si="13"/>
        <v>IVE</v>
      </c>
      <c r="N312" s="5" t="str">
        <f t="shared" si="13"/>
        <v>IVV</v>
      </c>
      <c r="O312" s="5" t="str">
        <f t="shared" si="13"/>
        <v>AIA</v>
      </c>
      <c r="P312" s="5" t="str">
        <f t="shared" si="13"/>
        <v>QUAL</v>
      </c>
      <c r="Q312" s="5" t="str">
        <f t="shared" si="13"/>
        <v>GARP</v>
      </c>
      <c r="R312" s="5" t="str">
        <f t="shared" si="13"/>
        <v>VNQI</v>
      </c>
      <c r="S312" s="5" t="str">
        <f t="shared" si="13"/>
        <v>VNQ</v>
      </c>
      <c r="T312" s="5" t="str">
        <f t="shared" si="13"/>
        <v>EFAV</v>
      </c>
      <c r="U312" s="5" t="str">
        <f t="shared" si="13"/>
        <v>IWMO</v>
      </c>
      <c r="V312" s="5" t="str">
        <f t="shared" si="13"/>
        <v>USMV</v>
      </c>
      <c r="W312" s="5" t="str">
        <f t="shared" si="13"/>
        <v>EUSA</v>
      </c>
      <c r="X312" s="5" t="str">
        <f t="shared" si="13"/>
        <v>IWM</v>
      </c>
      <c r="Y312" s="5" t="str">
        <f t="shared" si="13"/>
        <v>CEMR $</v>
      </c>
    </row>
    <row r="313" spans="1:25">
      <c r="A313" s="8"/>
      <c r="J313" s="40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>
      <c r="A314" s="8"/>
      <c r="J314" s="42" t="s">
        <v>47</v>
      </c>
      <c r="K314" s="43">
        <f>K194/K173-1</f>
        <v>0.10554309614704738</v>
      </c>
      <c r="L314" s="44">
        <f t="shared" ref="L314:P314" si="14">L194/L173-1</f>
        <v>0.24069627847460895</v>
      </c>
      <c r="M314" s="45">
        <f t="shared" si="14"/>
        <v>6.1950415733457387E-2</v>
      </c>
      <c r="N314" s="43">
        <f t="shared" si="14"/>
        <v>0.13106652570993038</v>
      </c>
      <c r="O314" s="43">
        <f t="shared" si="14"/>
        <v>-2.3462032072651517E-2</v>
      </c>
      <c r="P314" s="43">
        <f t="shared" si="14"/>
        <v>0.17833934585669953</v>
      </c>
      <c r="Q314" s="43"/>
      <c r="R314" s="43">
        <f t="shared" ref="R314:X314" si="15">R194/R173-1</f>
        <v>2.1098678728722398E-2</v>
      </c>
      <c r="S314" s="43">
        <f t="shared" si="15"/>
        <v>0.18490655264475309</v>
      </c>
      <c r="T314" s="43">
        <f t="shared" si="15"/>
        <v>0.10071724360869561</v>
      </c>
      <c r="U314" s="43">
        <f t="shared" si="15"/>
        <v>0.11901368935580914</v>
      </c>
      <c r="V314" s="44">
        <f t="shared" si="15"/>
        <v>0.20295778170019285</v>
      </c>
      <c r="W314" s="45">
        <f t="shared" si="15"/>
        <v>8.7732481821560571E-2</v>
      </c>
      <c r="X314" s="43">
        <f t="shared" si="15"/>
        <v>-6.9546265888160708E-3</v>
      </c>
      <c r="Y314" s="46"/>
    </row>
    <row r="315" spans="1:25">
      <c r="A315" s="8"/>
      <c r="J315" t="s">
        <v>45</v>
      </c>
      <c r="K315" s="21">
        <f t="shared" ref="K315:P315" si="16">K218/K194-1</f>
        <v>0.41590993436361434</v>
      </c>
      <c r="L315" s="21">
        <f t="shared" si="16"/>
        <v>0.44304481156356545</v>
      </c>
      <c r="M315" s="20">
        <f t="shared" si="16"/>
        <v>0.34955153793078719</v>
      </c>
      <c r="N315" s="20">
        <f t="shared" si="16"/>
        <v>0.36253284373945105</v>
      </c>
      <c r="O315" s="20">
        <f t="shared" si="16"/>
        <v>0.60466507989934337</v>
      </c>
      <c r="P315" s="20">
        <f t="shared" si="16"/>
        <v>0.3348648788191888</v>
      </c>
      <c r="Q315" s="20"/>
      <c r="R315" s="20">
        <f t="shared" ref="R315:Y315" si="17">R218/R194-1</f>
        <v>0.29152216361145999</v>
      </c>
      <c r="S315" s="20">
        <f t="shared" si="17"/>
        <v>0.17974698258335731</v>
      </c>
      <c r="T315" s="20">
        <f t="shared" si="17"/>
        <v>0.193463908837471</v>
      </c>
      <c r="U315" s="20">
        <f t="shared" si="17"/>
        <v>0.37246304572836952</v>
      </c>
      <c r="V315" s="20">
        <f t="shared" si="17"/>
        <v>0.31487187253980586</v>
      </c>
      <c r="W315" s="20">
        <f t="shared" si="17"/>
        <v>0.35853396119805003</v>
      </c>
      <c r="X315" s="20">
        <f t="shared" si="17"/>
        <v>0.39147086796488928</v>
      </c>
      <c r="Y315" s="20">
        <f t="shared" si="17"/>
        <v>0.25988920746384481</v>
      </c>
    </row>
    <row r="316" spans="1:25">
      <c r="J316" s="42" t="s">
        <v>48</v>
      </c>
      <c r="K316" s="43">
        <f t="shared" ref="K316:P316" si="18">K230/K218-1</f>
        <v>-2.2395028389733618E-2</v>
      </c>
      <c r="L316" s="43">
        <f t="shared" si="18"/>
        <v>-1.7659163566431713E-2</v>
      </c>
      <c r="M316" s="45">
        <f t="shared" si="18"/>
        <v>-9.0951290213850955E-2</v>
      </c>
      <c r="N316" s="43">
        <f t="shared" si="18"/>
        <v>-4.430939222254171E-2</v>
      </c>
      <c r="O316" s="43">
        <f t="shared" si="18"/>
        <v>-0.1394494704610395</v>
      </c>
      <c r="P316" s="43">
        <f t="shared" si="18"/>
        <v>-5.7598320166576844E-2</v>
      </c>
      <c r="Q316" s="43"/>
      <c r="R316" s="43">
        <f t="shared" ref="R316:Y316" si="19">R230/R218-1</f>
        <v>-9.403638781582635E-2</v>
      </c>
      <c r="S316" s="43">
        <f t="shared" si="19"/>
        <v>-4.5369780108088564E-2</v>
      </c>
      <c r="T316" s="43">
        <f t="shared" si="19"/>
        <v>-5.7966078554700817E-2</v>
      </c>
      <c r="U316" s="43">
        <f t="shared" si="19"/>
        <v>-2.9654920614735403E-2</v>
      </c>
      <c r="V316" s="44">
        <f t="shared" si="19"/>
        <v>1.3834505413377274E-2</v>
      </c>
      <c r="W316" s="45">
        <f t="shared" si="19"/>
        <v>-8.1684770464499734E-2</v>
      </c>
      <c r="X316" s="45">
        <f t="shared" si="19"/>
        <v>-0.11035716812805296</v>
      </c>
      <c r="Y316" s="46">
        <f t="shared" si="19"/>
        <v>-0.13940278716722942</v>
      </c>
    </row>
    <row r="317" spans="1:25">
      <c r="J317" t="s">
        <v>46</v>
      </c>
      <c r="K317" s="20">
        <f t="shared" ref="K317:P317" si="20">K239/K230-1</f>
        <v>0.20195212622524172</v>
      </c>
      <c r="L317" s="20">
        <f t="shared" si="20"/>
        <v>0.20535861018981971</v>
      </c>
      <c r="M317" s="20">
        <f t="shared" si="20"/>
        <v>0.19858087984565165</v>
      </c>
      <c r="N317" s="20">
        <f t="shared" si="20"/>
        <v>0.20536157500760788</v>
      </c>
      <c r="O317" s="20">
        <f t="shared" si="20"/>
        <v>7.2575689544858601E-2</v>
      </c>
      <c r="P317" s="21">
        <f t="shared" si="20"/>
        <v>0.22066355808544991</v>
      </c>
      <c r="Q317" s="20"/>
      <c r="R317" s="20">
        <f t="shared" ref="R317:Y317" si="21">R239/R230-1</f>
        <v>0.13791128048021117</v>
      </c>
      <c r="S317" s="20">
        <f t="shared" si="21"/>
        <v>0.28144771842118366</v>
      </c>
      <c r="T317" s="20">
        <f t="shared" si="21"/>
        <v>0.11911453270935701</v>
      </c>
      <c r="U317" s="20">
        <f t="shared" si="21"/>
        <v>0.19772256985891556</v>
      </c>
      <c r="V317" s="21">
        <f t="shared" si="21"/>
        <v>0.24005967859585731</v>
      </c>
      <c r="W317" s="20">
        <f t="shared" si="21"/>
        <v>0.20526439940720498</v>
      </c>
      <c r="X317" s="22">
        <f t="shared" si="21"/>
        <v>0.1410729079855364</v>
      </c>
      <c r="Y317" s="20">
        <f t="shared" si="21"/>
        <v>0.16757381141924044</v>
      </c>
    </row>
    <row r="318" spans="1:25">
      <c r="J318" s="42" t="s">
        <v>49</v>
      </c>
      <c r="K318" s="43">
        <f t="shared" ref="K318:P318" si="22">K248/K239-1</f>
        <v>-1.8180109013016366E-2</v>
      </c>
      <c r="L318" s="44">
        <f t="shared" si="22"/>
        <v>0.11247784139693517</v>
      </c>
      <c r="M318" s="45">
        <f t="shared" si="22"/>
        <v>-7.1956392897351784E-2</v>
      </c>
      <c r="N318" s="44">
        <f t="shared" si="22"/>
        <v>5.6973488495841051E-2</v>
      </c>
      <c r="O318" s="43">
        <f t="shared" si="22"/>
        <v>0.12276750715810381</v>
      </c>
      <c r="P318" s="43">
        <f t="shared" si="22"/>
        <v>5.3165379077420694E-2</v>
      </c>
      <c r="Q318" s="43"/>
      <c r="R318" s="43">
        <f t="shared" ref="R318:Y318" si="23">R248/R239-1</f>
        <v>-0.15224123875373552</v>
      </c>
      <c r="S318" s="43">
        <f t="shared" si="23"/>
        <v>-0.13273240710733458</v>
      </c>
      <c r="T318" s="43">
        <f t="shared" si="23"/>
        <v>-6.337893868802158E-2</v>
      </c>
      <c r="U318" s="43">
        <f t="shared" si="23"/>
        <v>0.10849868016138209</v>
      </c>
      <c r="V318" s="43">
        <f t="shared" si="23"/>
        <v>-3.7278845397977656E-2</v>
      </c>
      <c r="W318" s="43">
        <f t="shared" si="23"/>
        <v>-2.5793353435337729E-2</v>
      </c>
      <c r="X318" s="45">
        <f t="shared" si="23"/>
        <v>-4.3501945129332142E-2</v>
      </c>
      <c r="Y318" s="46">
        <f t="shared" si="23"/>
        <v>8.4662532089567533E-2</v>
      </c>
    </row>
    <row r="319" spans="1:25">
      <c r="J319" t="s">
        <v>44</v>
      </c>
      <c r="K319" s="21">
        <f>K266/K248-1</f>
        <v>0.52629879102862387</v>
      </c>
      <c r="L319" s="20">
        <f t="shared" ref="L319:Y319" si="24">L266/L248-1</f>
        <v>0.39976658297007228</v>
      </c>
      <c r="M319" s="20">
        <f t="shared" si="24"/>
        <v>0.49474088514659065</v>
      </c>
      <c r="N319" s="21">
        <f t="shared" si="24"/>
        <v>0.57159440874434719</v>
      </c>
      <c r="O319" s="20">
        <f t="shared" si="24"/>
        <v>0.21033329236083298</v>
      </c>
      <c r="P319" s="21">
        <f t="shared" si="24"/>
        <v>0.54923830381671501</v>
      </c>
      <c r="Q319" s="21">
        <f t="shared" si="24"/>
        <v>0.58187591228758695</v>
      </c>
      <c r="R319" s="20">
        <f t="shared" si="24"/>
        <v>0.24489217502482452</v>
      </c>
      <c r="S319" s="24">
        <f t="shared" si="24"/>
        <v>0.55568773047339848</v>
      </c>
      <c r="T319" s="20">
        <f t="shared" si="24"/>
        <v>0.19467783431265606</v>
      </c>
      <c r="U319" s="20">
        <f t="shared" si="24"/>
        <v>0.40321338821478658</v>
      </c>
      <c r="V319" s="20">
        <f t="shared" si="24"/>
        <v>0.36521316323220732</v>
      </c>
      <c r="W319" s="21">
        <f t="shared" si="24"/>
        <v>0.59834981367214168</v>
      </c>
      <c r="X319" s="21">
        <f t="shared" si="24"/>
        <v>0.57994335510583128</v>
      </c>
      <c r="Y319" s="20">
        <f t="shared" si="24"/>
        <v>0.37210891227476095</v>
      </c>
    </row>
    <row r="320" spans="1:25">
      <c r="J320" t="s">
        <v>51</v>
      </c>
      <c r="K320" s="21">
        <f>K271/K266-1</f>
        <v>-7.1108851379896754E-2</v>
      </c>
      <c r="L320" s="33">
        <f t="shared" ref="L320:Y320" si="25">L271/L266-1</f>
        <v>-0.19485613478400376</v>
      </c>
      <c r="M320" s="21">
        <f t="shared" si="25"/>
        <v>-3.5587754644074598E-2</v>
      </c>
      <c r="N320" s="20">
        <f t="shared" si="25"/>
        <v>-0.1277339321024088</v>
      </c>
      <c r="O320" s="20">
        <f t="shared" si="25"/>
        <v>-0.14036891107262361</v>
      </c>
      <c r="P320" s="20">
        <f t="shared" si="25"/>
        <v>-0.15032409644497191</v>
      </c>
      <c r="Q320" s="33">
        <f t="shared" si="25"/>
        <v>-0.20700814048943239</v>
      </c>
      <c r="R320" s="20">
        <f t="shared" si="25"/>
        <v>-0.10468162366073031</v>
      </c>
      <c r="S320" s="20">
        <f t="shared" si="25"/>
        <v>-0.1406139400758657</v>
      </c>
      <c r="T320" s="20">
        <f t="shared" si="25"/>
        <v>-0.11517740737342119</v>
      </c>
      <c r="U320" s="24">
        <f t="shared" si="25"/>
        <v>-0.16529920077723803</v>
      </c>
      <c r="V320" s="21">
        <f t="shared" si="25"/>
        <v>-8.8792522933145102E-2</v>
      </c>
      <c r="W320" s="20">
        <f t="shared" si="25"/>
        <v>-0.12459668406120084</v>
      </c>
      <c r="X320" s="20">
        <f t="shared" si="25"/>
        <v>-0.16595078635085614</v>
      </c>
      <c r="Y320" s="20">
        <f t="shared" si="25"/>
        <v>-0.1720509063057637</v>
      </c>
    </row>
    <row r="321" spans="10:25">
      <c r="J321" t="s">
        <v>43</v>
      </c>
      <c r="K321" s="22">
        <f t="shared" ref="K321:Y321" si="26">K302/K271-1</f>
        <v>0.27744239543229043</v>
      </c>
      <c r="L321" s="21">
        <f t="shared" si="26"/>
        <v>0.4723741258047589</v>
      </c>
      <c r="M321" s="20">
        <f t="shared" si="26"/>
        <v>0.34156839468131062</v>
      </c>
      <c r="N321" s="21">
        <f t="shared" si="26"/>
        <v>0.48121551661775674</v>
      </c>
      <c r="O321" s="20">
        <f t="shared" si="26"/>
        <v>0.11492072992281543</v>
      </c>
      <c r="P321" s="21">
        <f t="shared" si="26"/>
        <v>0.49836553422206475</v>
      </c>
      <c r="Q321" s="21">
        <f t="shared" si="26"/>
        <v>0.8112473650833496</v>
      </c>
      <c r="R321" s="20">
        <f t="shared" si="26"/>
        <v>-9.5782663409255342E-2</v>
      </c>
      <c r="S321" s="20">
        <f t="shared" si="26"/>
        <v>7.7502739292090173E-3</v>
      </c>
      <c r="T321" s="20">
        <f t="shared" si="26"/>
        <v>0.13634685625009157</v>
      </c>
      <c r="U321" s="24">
        <f t="shared" si="26"/>
        <v>0.42494049986523241</v>
      </c>
      <c r="V321" s="22">
        <f t="shared" si="26"/>
        <v>0.2695755511791198</v>
      </c>
      <c r="W321" s="20">
        <f t="shared" si="26"/>
        <v>0.27785451405386286</v>
      </c>
      <c r="X321" s="20">
        <f t="shared" si="26"/>
        <v>0.23988455058714786</v>
      </c>
      <c r="Y321" s="20">
        <f t="shared" si="26"/>
        <v>0.2584844616268307</v>
      </c>
    </row>
    <row r="322" spans="10:25">
      <c r="J322" s="42" t="s">
        <v>78</v>
      </c>
      <c r="K322" s="43">
        <f>K308/K302-1</f>
        <v>5.4296492308159472E-2</v>
      </c>
      <c r="L322" s="44">
        <f t="shared" ref="L322:Y322" si="27">L308/L302-1</f>
        <v>0.16754048404406396</v>
      </c>
      <c r="M322" s="45">
        <f t="shared" si="27"/>
        <v>3.1937201616220712E-2</v>
      </c>
      <c r="N322" s="43">
        <f t="shared" si="27"/>
        <v>6.1895282475955105E-2</v>
      </c>
      <c r="O322" s="43">
        <f t="shared" si="27"/>
        <v>0.19642917511494273</v>
      </c>
      <c r="P322" s="45">
        <f t="shared" si="27"/>
        <v>3.1393932362072219E-2</v>
      </c>
      <c r="Q322" s="43">
        <f t="shared" si="27"/>
        <v>7.5706552150411222E-2</v>
      </c>
      <c r="R322" s="43">
        <f t="shared" si="27"/>
        <v>0.16362685593122461</v>
      </c>
      <c r="S322" s="43">
        <f t="shared" si="27"/>
        <v>1.8853090887419821E-2</v>
      </c>
      <c r="T322" s="43">
        <f t="shared" si="27"/>
        <v>0.21351063630946809</v>
      </c>
      <c r="U322" s="43">
        <f t="shared" si="27"/>
        <v>0.13706847241694176</v>
      </c>
      <c r="V322" s="44">
        <f t="shared" si="27"/>
        <v>6.4377380111747762E-2</v>
      </c>
      <c r="W322" s="43">
        <f t="shared" si="27"/>
        <v>4.7910953326397498E-2</v>
      </c>
      <c r="X322" s="45">
        <f t="shared" si="27"/>
        <v>-1.821764663207659E-2</v>
      </c>
      <c r="Y322" s="46">
        <f t="shared" si="27"/>
        <v>0.31235286778092175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5DA5-61BE-4BAB-B034-84329DCBE6EC}">
  <dimension ref="A1:AG240"/>
  <sheetViews>
    <sheetView workbookViewId="0">
      <pane ySplit="1" topLeftCell="A2" activePane="bottomLeft" state="frozen"/>
      <selection pane="bottomLeft" activeCell="C2" sqref="C2"/>
    </sheetView>
  </sheetViews>
  <sheetFormatPr defaultRowHeight="14.4"/>
  <cols>
    <col min="1" max="1" width="15.33203125" bestFit="1" customWidth="1"/>
    <col min="2" max="16" width="11.109375" customWidth="1"/>
  </cols>
  <sheetData>
    <row r="1" spans="1:33" s="5" customFormat="1"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R1" s="14" t="str">
        <f>B1</f>
        <v>DGRO</v>
      </c>
      <c r="S1" s="14" t="str">
        <f t="shared" ref="S1:AF1" si="0">C1</f>
        <v>MTUM</v>
      </c>
      <c r="T1" s="14" t="str">
        <f t="shared" si="0"/>
        <v>IVE</v>
      </c>
      <c r="U1" s="14" t="str">
        <f t="shared" si="0"/>
        <v>IVV</v>
      </c>
      <c r="V1" s="14" t="str">
        <f t="shared" si="0"/>
        <v>AIA</v>
      </c>
      <c r="W1" s="14" t="str">
        <f t="shared" si="0"/>
        <v>QUAL</v>
      </c>
      <c r="X1" s="14" t="str">
        <f t="shared" si="0"/>
        <v>GARP</v>
      </c>
      <c r="Y1" s="14" t="str">
        <f t="shared" si="0"/>
        <v>VNQI</v>
      </c>
      <c r="Z1" s="14" t="str">
        <f t="shared" si="0"/>
        <v>VNQ</v>
      </c>
      <c r="AA1" s="14" t="str">
        <f t="shared" si="0"/>
        <v>EFAV</v>
      </c>
      <c r="AB1" s="14" t="str">
        <f t="shared" si="0"/>
        <v>IWMO</v>
      </c>
      <c r="AC1" s="14" t="str">
        <f t="shared" si="0"/>
        <v>USMV</v>
      </c>
      <c r="AD1" s="14" t="str">
        <f t="shared" si="0"/>
        <v>EUSA</v>
      </c>
      <c r="AE1" s="14" t="str">
        <f t="shared" si="0"/>
        <v>IWM</v>
      </c>
      <c r="AF1" s="14" t="str">
        <f t="shared" si="0"/>
        <v>CEMR $</v>
      </c>
      <c r="AG1" s="14"/>
    </row>
    <row r="2" spans="1:33">
      <c r="A2" s="12">
        <v>39752</v>
      </c>
      <c r="B2" s="13">
        <v>100</v>
      </c>
      <c r="C2" s="13">
        <v>100</v>
      </c>
      <c r="D2" s="13">
        <v>100</v>
      </c>
      <c r="E2" s="13">
        <v>100</v>
      </c>
      <c r="F2" s="13">
        <v>100</v>
      </c>
      <c r="G2" s="13"/>
      <c r="H2" s="13"/>
      <c r="I2" s="13">
        <v>100</v>
      </c>
      <c r="J2" s="13">
        <v>100</v>
      </c>
      <c r="K2" s="13">
        <v>100</v>
      </c>
      <c r="L2" s="13">
        <v>100</v>
      </c>
      <c r="M2" s="13">
        <v>100</v>
      </c>
      <c r="N2" s="13">
        <v>100</v>
      </c>
      <c r="O2" s="13">
        <v>100</v>
      </c>
      <c r="P2" s="13"/>
      <c r="R2" s="15"/>
    </row>
    <row r="3" spans="1:33">
      <c r="A3" s="12">
        <v>39780</v>
      </c>
      <c r="B3" s="13">
        <v>96.413813459267999</v>
      </c>
      <c r="C3" s="13">
        <v>91.527209551713213</v>
      </c>
      <c r="D3" s="13">
        <v>91.02</v>
      </c>
      <c r="E3" s="13">
        <v>92.83</v>
      </c>
      <c r="F3" s="13">
        <v>92.62</v>
      </c>
      <c r="G3" s="13"/>
      <c r="H3" s="13"/>
      <c r="I3" s="13">
        <v>94.066339848475209</v>
      </c>
      <c r="J3" s="13">
        <v>78.161449881038763</v>
      </c>
      <c r="K3" s="13">
        <v>88.739448508722575</v>
      </c>
      <c r="L3" s="13">
        <v>92.300288739172274</v>
      </c>
      <c r="M3" s="13">
        <v>100</v>
      </c>
      <c r="N3" s="13">
        <v>100</v>
      </c>
      <c r="O3" s="13">
        <v>88.22</v>
      </c>
      <c r="P3" s="13"/>
      <c r="R3" s="49">
        <f t="shared" ref="R3:R66" si="1">B3/B2-1</f>
        <v>-3.5861865407320059E-2</v>
      </c>
      <c r="S3" s="49">
        <f t="shared" ref="S3:S66" si="2">C3/C2-1</f>
        <v>-8.4727904482867822E-2</v>
      </c>
      <c r="T3" s="49">
        <f t="shared" ref="T3:T66" si="3">D3/D2-1</f>
        <v>-8.9799999999999991E-2</v>
      </c>
      <c r="U3" s="49">
        <f t="shared" ref="U3:U66" si="4">E3/E2-1</f>
        <v>-7.1699999999999986E-2</v>
      </c>
      <c r="V3" s="49">
        <f t="shared" ref="V3:V66" si="5">F3/F2-1</f>
        <v>-7.3799999999999977E-2</v>
      </c>
      <c r="W3" s="49"/>
      <c r="X3" s="49"/>
      <c r="Y3" s="49">
        <f t="shared" ref="Y3:Y66" si="6">I3/I2-1</f>
        <v>-5.9336601515247889E-2</v>
      </c>
      <c r="Z3" s="49">
        <f t="shared" ref="Z3:Z66" si="7">J3/J2-1</f>
        <v>-0.21838550118961242</v>
      </c>
      <c r="AA3" s="49">
        <f t="shared" ref="AA3:AA66" si="8">K3/K2-1</f>
        <v>-0.11260551491277426</v>
      </c>
      <c r="AB3" s="49">
        <f t="shared" ref="AB3:AB66" si="9">L3/L2-1</f>
        <v>-7.6997112608277241E-2</v>
      </c>
      <c r="AC3" s="49">
        <f t="shared" ref="AC3:AC66" si="10">M3/M2-1</f>
        <v>0</v>
      </c>
      <c r="AD3" s="49">
        <f t="shared" ref="AD3:AD66" si="11">N3/N2-1</f>
        <v>0</v>
      </c>
      <c r="AE3" s="49">
        <f t="shared" ref="AE3:AE66" si="12">O3/O2-1</f>
        <v>-0.11780000000000002</v>
      </c>
      <c r="AF3" s="49"/>
    </row>
    <row r="4" spans="1:33">
      <c r="A4" s="12">
        <v>39813</v>
      </c>
      <c r="B4" s="13">
        <v>96.000590318772126</v>
      </c>
      <c r="C4" s="13">
        <v>92.838244315441301</v>
      </c>
      <c r="D4" s="13">
        <v>91.866486000000009</v>
      </c>
      <c r="E4" s="13">
        <v>93.832563999999991</v>
      </c>
      <c r="F4" s="13">
        <v>100.12222</v>
      </c>
      <c r="G4" s="13"/>
      <c r="H4" s="13"/>
      <c r="I4" s="13">
        <v>100.68122493155917</v>
      </c>
      <c r="J4" s="13">
        <v>90.107130067409017</v>
      </c>
      <c r="K4" s="13">
        <v>93.168261114237495</v>
      </c>
      <c r="L4" s="13">
        <v>93.910228366436257</v>
      </c>
      <c r="M4" s="13">
        <v>100</v>
      </c>
      <c r="N4" s="13">
        <v>100</v>
      </c>
      <c r="O4" s="13">
        <v>93.398513999999992</v>
      </c>
      <c r="P4" s="13"/>
      <c r="R4" s="49">
        <f t="shared" si="1"/>
        <v>-4.2859329557630721E-3</v>
      </c>
      <c r="S4" s="49">
        <f t="shared" si="2"/>
        <v>1.4323989228441913E-2</v>
      </c>
      <c r="T4" s="49">
        <f t="shared" si="3"/>
        <v>9.300000000000086E-3</v>
      </c>
      <c r="U4" s="49">
        <f t="shared" si="4"/>
        <v>1.0799999999999921E-2</v>
      </c>
      <c r="V4" s="49">
        <f t="shared" si="5"/>
        <v>8.0999999999999961E-2</v>
      </c>
      <c r="W4" s="49"/>
      <c r="X4" s="49"/>
      <c r="Y4" s="49">
        <f t="shared" si="6"/>
        <v>7.0321489001691884E-2</v>
      </c>
      <c r="Z4" s="49">
        <f t="shared" si="7"/>
        <v>0.15283340066684414</v>
      </c>
      <c r="AA4" s="49">
        <f t="shared" si="8"/>
        <v>4.9908047434840563E-2</v>
      </c>
      <c r="AB4" s="49">
        <f t="shared" si="9"/>
        <v>1.7442411602995644E-2</v>
      </c>
      <c r="AC4" s="49">
        <f t="shared" si="10"/>
        <v>0</v>
      </c>
      <c r="AD4" s="49">
        <f t="shared" si="11"/>
        <v>0</v>
      </c>
      <c r="AE4" s="49">
        <f t="shared" si="12"/>
        <v>5.8699999999999974E-2</v>
      </c>
      <c r="AF4" s="49"/>
    </row>
    <row r="5" spans="1:33">
      <c r="A5" s="12">
        <v>39843</v>
      </c>
      <c r="B5" s="13">
        <v>85.293683589138126</v>
      </c>
      <c r="C5" s="13">
        <v>84.338917861697453</v>
      </c>
      <c r="D5" s="13">
        <v>80.759827842600004</v>
      </c>
      <c r="E5" s="13">
        <v>85.93186211119999</v>
      </c>
      <c r="F5" s="13">
        <v>93.684361253999995</v>
      </c>
      <c r="G5" s="13"/>
      <c r="H5" s="13"/>
      <c r="I5" s="13">
        <v>91.876233526453177</v>
      </c>
      <c r="J5" s="13">
        <v>75.531748586097137</v>
      </c>
      <c r="K5" s="13">
        <v>83.494653911086118</v>
      </c>
      <c r="L5" s="13">
        <v>89.876629626389018</v>
      </c>
      <c r="M5" s="13">
        <v>100</v>
      </c>
      <c r="N5" s="13">
        <v>100</v>
      </c>
      <c r="O5" s="13">
        <v>83.049958648799986</v>
      </c>
      <c r="P5" s="13"/>
      <c r="R5" s="49">
        <f t="shared" si="1"/>
        <v>-0.11152959262106066</v>
      </c>
      <c r="S5" s="49">
        <f t="shared" si="2"/>
        <v>-9.1549840439304808E-2</v>
      </c>
      <c r="T5" s="49">
        <f t="shared" si="3"/>
        <v>-0.12090000000000001</v>
      </c>
      <c r="U5" s="49">
        <f t="shared" si="4"/>
        <v>-8.4200000000000053E-2</v>
      </c>
      <c r="V5" s="49">
        <f t="shared" si="5"/>
        <v>-6.4300000000000024E-2</v>
      </c>
      <c r="W5" s="49"/>
      <c r="X5" s="49"/>
      <c r="Y5" s="49">
        <f t="shared" si="6"/>
        <v>-8.7454154546604213E-2</v>
      </c>
      <c r="Z5" s="49">
        <f t="shared" si="7"/>
        <v>-0.16175613928007759</v>
      </c>
      <c r="AA5" s="49">
        <f t="shared" si="8"/>
        <v>-0.10382942739792211</v>
      </c>
      <c r="AB5" s="49">
        <f t="shared" si="9"/>
        <v>-4.2951644461007965E-2</v>
      </c>
      <c r="AC5" s="49">
        <f t="shared" si="10"/>
        <v>0</v>
      </c>
      <c r="AD5" s="49">
        <f t="shared" si="11"/>
        <v>0</v>
      </c>
      <c r="AE5" s="49">
        <f t="shared" si="12"/>
        <v>-0.11080000000000012</v>
      </c>
      <c r="AF5" s="49"/>
    </row>
    <row r="6" spans="1:33">
      <c r="A6" s="12">
        <v>39871</v>
      </c>
      <c r="B6" s="13">
        <v>75.774793388429742</v>
      </c>
      <c r="C6" s="13">
        <v>75.919199424324759</v>
      </c>
      <c r="D6" s="13">
        <v>70.236822274709226</v>
      </c>
      <c r="E6" s="13">
        <v>76.814491541201676</v>
      </c>
      <c r="F6" s="13">
        <v>88.625405746283988</v>
      </c>
      <c r="G6" s="13"/>
      <c r="H6" s="13"/>
      <c r="I6" s="13">
        <v>79.111224294900367</v>
      </c>
      <c r="J6" s="13">
        <v>60.718341575136932</v>
      </c>
      <c r="K6" s="13">
        <v>76.359032076533495</v>
      </c>
      <c r="L6" s="13">
        <v>83.393122757896592</v>
      </c>
      <c r="M6" s="13">
        <v>100</v>
      </c>
      <c r="N6" s="13">
        <v>100</v>
      </c>
      <c r="O6" s="13">
        <v>72.959388672970789</v>
      </c>
      <c r="P6" s="13"/>
      <c r="R6" s="49">
        <f t="shared" si="1"/>
        <v>-0.11160134959771606</v>
      </c>
      <c r="S6" s="49">
        <f t="shared" si="2"/>
        <v>-9.9831947703902357E-2</v>
      </c>
      <c r="T6" s="49">
        <f t="shared" si="3"/>
        <v>-0.13029999999999997</v>
      </c>
      <c r="U6" s="49">
        <f t="shared" si="4"/>
        <v>-0.10609999999999997</v>
      </c>
      <c r="V6" s="49">
        <f t="shared" si="5"/>
        <v>-5.4000000000000048E-2</v>
      </c>
      <c r="W6" s="49"/>
      <c r="X6" s="49"/>
      <c r="Y6" s="49">
        <f t="shared" si="6"/>
        <v>-0.13893701060217589</v>
      </c>
      <c r="Z6" s="49">
        <f t="shared" si="7"/>
        <v>-0.19612159506773097</v>
      </c>
      <c r="AA6" s="49">
        <f t="shared" si="8"/>
        <v>-8.5462020624115453E-2</v>
      </c>
      <c r="AB6" s="49">
        <f t="shared" si="9"/>
        <v>-7.213785046728971E-2</v>
      </c>
      <c r="AC6" s="49">
        <f t="shared" si="10"/>
        <v>0</v>
      </c>
      <c r="AD6" s="49">
        <f t="shared" si="11"/>
        <v>0</v>
      </c>
      <c r="AE6" s="49">
        <f t="shared" si="12"/>
        <v>-0.12149999999999994</v>
      </c>
      <c r="AF6" s="49"/>
    </row>
    <row r="7" spans="1:33">
      <c r="A7" s="12">
        <v>39903</v>
      </c>
      <c r="B7" s="13">
        <v>83.338252656434463</v>
      </c>
      <c r="C7" s="13">
        <v>80.691778052850339</v>
      </c>
      <c r="D7" s="13">
        <v>77.148125586540615</v>
      </c>
      <c r="E7" s="13">
        <v>83.528078101902693</v>
      </c>
      <c r="F7" s="13">
        <v>99.809931951465018</v>
      </c>
      <c r="G7" s="13"/>
      <c r="H7" s="13"/>
      <c r="I7" s="13">
        <v>87.355955943210034</v>
      </c>
      <c r="J7" s="13">
        <v>63.409401328812955</v>
      </c>
      <c r="K7" s="13">
        <v>82.357906584130561</v>
      </c>
      <c r="L7" s="13">
        <v>88.940414734447472</v>
      </c>
      <c r="M7" s="13">
        <v>100</v>
      </c>
      <c r="N7" s="13">
        <v>100</v>
      </c>
      <c r="O7" s="13">
        <v>79.474662081467073</v>
      </c>
      <c r="P7" s="13"/>
      <c r="R7" s="49">
        <f t="shared" si="1"/>
        <v>9.9814977115590509E-2</v>
      </c>
      <c r="S7" s="49">
        <f t="shared" si="2"/>
        <v>6.2863921968550507E-2</v>
      </c>
      <c r="T7" s="49">
        <f t="shared" si="3"/>
        <v>9.8400000000000043E-2</v>
      </c>
      <c r="U7" s="49">
        <f t="shared" si="4"/>
        <v>8.7399999999999922E-2</v>
      </c>
      <c r="V7" s="49">
        <f t="shared" si="5"/>
        <v>0.12619999999999987</v>
      </c>
      <c r="W7" s="49"/>
      <c r="X7" s="49"/>
      <c r="Y7" s="49">
        <f t="shared" si="6"/>
        <v>0.10421696442942219</v>
      </c>
      <c r="Z7" s="49">
        <f t="shared" si="7"/>
        <v>4.4320376411235207E-2</v>
      </c>
      <c r="AA7" s="49">
        <f t="shared" si="8"/>
        <v>7.856142678163458E-2</v>
      </c>
      <c r="AB7" s="49">
        <f t="shared" si="9"/>
        <v>6.6519777567936256E-2</v>
      </c>
      <c r="AC7" s="49">
        <f t="shared" si="10"/>
        <v>0</v>
      </c>
      <c r="AD7" s="49">
        <f t="shared" si="11"/>
        <v>0</v>
      </c>
      <c r="AE7" s="49">
        <f t="shared" si="12"/>
        <v>8.9299999999999935E-2</v>
      </c>
      <c r="AF7" s="49"/>
    </row>
    <row r="8" spans="1:33">
      <c r="A8" s="12">
        <v>39933</v>
      </c>
      <c r="B8" s="13">
        <v>93.469598583234941</v>
      </c>
      <c r="C8" s="13">
        <v>85.302799236387401</v>
      </c>
      <c r="D8" s="13">
        <v>85.634419401060086</v>
      </c>
      <c r="E8" s="13">
        <v>91.505009560634392</v>
      </c>
      <c r="F8" s="13">
        <v>115.10081352642946</v>
      </c>
      <c r="G8" s="13"/>
      <c r="H8" s="13"/>
      <c r="I8" s="13">
        <v>101.15235245431973</v>
      </c>
      <c r="J8" s="13">
        <v>81.829835203434556</v>
      </c>
      <c r="K8" s="13">
        <v>96.949915588069786</v>
      </c>
      <c r="L8" s="13">
        <v>92.002799895003946</v>
      </c>
      <c r="M8" s="13">
        <v>100</v>
      </c>
      <c r="N8" s="13">
        <v>100</v>
      </c>
      <c r="O8" s="13">
        <v>91.737602440637446</v>
      </c>
      <c r="P8" s="13"/>
      <c r="R8" s="49">
        <f t="shared" si="1"/>
        <v>0.1215689746768196</v>
      </c>
      <c r="S8" s="49">
        <f t="shared" si="2"/>
        <v>5.7143630922558142E-2</v>
      </c>
      <c r="T8" s="49">
        <f t="shared" si="3"/>
        <v>0.1100000000000001</v>
      </c>
      <c r="U8" s="49">
        <f t="shared" si="4"/>
        <v>9.5499999999999918E-2</v>
      </c>
      <c r="V8" s="49">
        <f t="shared" si="5"/>
        <v>0.1532</v>
      </c>
      <c r="W8" s="49"/>
      <c r="X8" s="49"/>
      <c r="Y8" s="49">
        <f t="shared" si="6"/>
        <v>0.15793309525544785</v>
      </c>
      <c r="Z8" s="49">
        <f t="shared" si="7"/>
        <v>0.29050004397772855</v>
      </c>
      <c r="AA8" s="49">
        <f t="shared" si="8"/>
        <v>0.17717799795011957</v>
      </c>
      <c r="AB8" s="49">
        <f t="shared" si="9"/>
        <v>3.4431874077717639E-2</v>
      </c>
      <c r="AC8" s="49">
        <f t="shared" si="10"/>
        <v>0</v>
      </c>
      <c r="AD8" s="49">
        <f t="shared" si="11"/>
        <v>0</v>
      </c>
      <c r="AE8" s="49">
        <f t="shared" si="12"/>
        <v>0.1543000000000001</v>
      </c>
      <c r="AF8" s="49"/>
    </row>
    <row r="9" spans="1:33">
      <c r="A9" s="12">
        <v>39962</v>
      </c>
      <c r="B9" s="13">
        <v>96.6573199527745</v>
      </c>
      <c r="C9" s="13">
        <v>89.027986120108196</v>
      </c>
      <c r="D9" s="13">
        <v>91.072205033027387</v>
      </c>
      <c r="E9" s="13">
        <v>96.610989094117798</v>
      </c>
      <c r="F9" s="13">
        <v>128.38344740737941</v>
      </c>
      <c r="G9" s="13"/>
      <c r="H9" s="13"/>
      <c r="I9" s="13">
        <v>121.22620487680652</v>
      </c>
      <c r="J9" s="13">
        <v>83.575326546118916</v>
      </c>
      <c r="K9" s="13">
        <v>105.99887450759708</v>
      </c>
      <c r="L9" s="13">
        <v>99.265027561466454</v>
      </c>
      <c r="M9" s="13">
        <v>100</v>
      </c>
      <c r="N9" s="13">
        <v>100</v>
      </c>
      <c r="O9" s="13">
        <v>94.498904274100639</v>
      </c>
      <c r="P9" s="13"/>
      <c r="R9" s="49">
        <f t="shared" si="1"/>
        <v>3.4104365674587633E-2</v>
      </c>
      <c r="S9" s="49">
        <f t="shared" si="2"/>
        <v>4.367015991348322E-2</v>
      </c>
      <c r="T9" s="49">
        <f t="shared" si="3"/>
        <v>6.349999999999989E-2</v>
      </c>
      <c r="U9" s="49">
        <f t="shared" si="4"/>
        <v>5.5800000000000072E-2</v>
      </c>
      <c r="V9" s="49">
        <f t="shared" si="5"/>
        <v>0.11539999999999995</v>
      </c>
      <c r="W9" s="49"/>
      <c r="X9" s="49"/>
      <c r="Y9" s="49">
        <f t="shared" si="6"/>
        <v>0.19845166163142003</v>
      </c>
      <c r="Z9" s="49">
        <f t="shared" si="7"/>
        <v>2.1330744933616863E-2</v>
      </c>
      <c r="AA9" s="49">
        <f t="shared" si="8"/>
        <v>9.333642906895756E-2</v>
      </c>
      <c r="AB9" s="49">
        <f t="shared" si="9"/>
        <v>7.8934854969091806E-2</v>
      </c>
      <c r="AC9" s="49">
        <f t="shared" si="10"/>
        <v>0</v>
      </c>
      <c r="AD9" s="49">
        <f t="shared" si="11"/>
        <v>0</v>
      </c>
      <c r="AE9" s="49">
        <f t="shared" si="12"/>
        <v>3.0100000000000016E-2</v>
      </c>
      <c r="AF9" s="49"/>
    </row>
    <row r="10" spans="1:33">
      <c r="A10" s="12">
        <v>39994</v>
      </c>
      <c r="B10" s="13">
        <v>95.867768595041312</v>
      </c>
      <c r="C10" s="13">
        <v>91.114808808080682</v>
      </c>
      <c r="D10" s="13">
        <v>90.662380110378763</v>
      </c>
      <c r="E10" s="13">
        <v>96.823533270124855</v>
      </c>
      <c r="F10" s="13">
        <v>127.02258286486118</v>
      </c>
      <c r="G10" s="13"/>
      <c r="H10" s="13"/>
      <c r="I10" s="13">
        <v>123.32081237664734</v>
      </c>
      <c r="J10" s="13">
        <v>81.640724543216649</v>
      </c>
      <c r="K10" s="13">
        <v>104.89026449071467</v>
      </c>
      <c r="L10" s="13">
        <v>99.562516405634796</v>
      </c>
      <c r="M10" s="13">
        <v>100</v>
      </c>
      <c r="N10" s="13">
        <v>100</v>
      </c>
      <c r="O10" s="13">
        <v>95.888038166929917</v>
      </c>
      <c r="P10" s="13"/>
      <c r="R10" s="49">
        <f t="shared" si="1"/>
        <v>-8.1685624856860928E-3</v>
      </c>
      <c r="S10" s="49">
        <f t="shared" si="2"/>
        <v>2.3440075182169506E-2</v>
      </c>
      <c r="T10" s="49">
        <f t="shared" si="3"/>
        <v>-4.5000000000000595E-3</v>
      </c>
      <c r="U10" s="49">
        <f t="shared" si="4"/>
        <v>2.1999999999999797E-3</v>
      </c>
      <c r="V10" s="49">
        <f t="shared" si="5"/>
        <v>-1.0600000000000054E-2</v>
      </c>
      <c r="W10" s="49"/>
      <c r="X10" s="49"/>
      <c r="Y10" s="49">
        <f t="shared" si="6"/>
        <v>1.727850428023725E-2</v>
      </c>
      <c r="Z10" s="49">
        <f t="shared" si="7"/>
        <v>-2.3148004116199328E-2</v>
      </c>
      <c r="AA10" s="49">
        <f t="shared" si="8"/>
        <v>-1.0458696113824772E-2</v>
      </c>
      <c r="AB10" s="49">
        <f t="shared" si="9"/>
        <v>2.9969149405024709E-3</v>
      </c>
      <c r="AC10" s="49">
        <f t="shared" si="10"/>
        <v>0</v>
      </c>
      <c r="AD10" s="49">
        <f t="shared" si="11"/>
        <v>0</v>
      </c>
      <c r="AE10" s="49">
        <f t="shared" si="12"/>
        <v>1.4699999999999935E-2</v>
      </c>
      <c r="AF10" s="49"/>
    </row>
    <row r="11" spans="1:33">
      <c r="A11" s="12">
        <v>40025</v>
      </c>
      <c r="B11" s="13">
        <v>105.60802833530107</v>
      </c>
      <c r="C11" s="13">
        <v>97.081039399724332</v>
      </c>
      <c r="D11" s="13">
        <v>98.278020039650585</v>
      </c>
      <c r="E11" s="13">
        <v>104.12402767869226</v>
      </c>
      <c r="F11" s="13">
        <v>145.11059866481742</v>
      </c>
      <c r="G11" s="13"/>
      <c r="H11" s="13"/>
      <c r="I11" s="13">
        <v>134.24587763417586</v>
      </c>
      <c r="J11" s="13">
        <v>90.068175467316777</v>
      </c>
      <c r="K11" s="13">
        <v>116.05514912774338</v>
      </c>
      <c r="L11" s="13">
        <v>105.47729460145244</v>
      </c>
      <c r="M11" s="13">
        <v>100</v>
      </c>
      <c r="N11" s="13">
        <v>100</v>
      </c>
      <c r="O11" s="13">
        <v>105.13164504622196</v>
      </c>
      <c r="P11" s="13"/>
      <c r="R11" s="49">
        <f t="shared" si="1"/>
        <v>0.10160098522167504</v>
      </c>
      <c r="S11" s="49">
        <f t="shared" si="2"/>
        <v>6.5480361202431947E-2</v>
      </c>
      <c r="T11" s="49">
        <f t="shared" si="3"/>
        <v>8.4000000000000075E-2</v>
      </c>
      <c r="U11" s="49">
        <f t="shared" si="4"/>
        <v>7.5399999999999912E-2</v>
      </c>
      <c r="V11" s="49">
        <f t="shared" si="5"/>
        <v>0.14240000000000008</v>
      </c>
      <c r="W11" s="49"/>
      <c r="X11" s="49"/>
      <c r="Y11" s="49">
        <f t="shared" si="6"/>
        <v>8.8590604026845821E-2</v>
      </c>
      <c r="Z11" s="49">
        <f t="shared" si="7"/>
        <v>0.10322606727527317</v>
      </c>
      <c r="AA11" s="49">
        <f t="shared" si="8"/>
        <v>0.10644347872739957</v>
      </c>
      <c r="AB11" s="49">
        <f t="shared" si="9"/>
        <v>5.9407680815537267E-2</v>
      </c>
      <c r="AC11" s="49">
        <f t="shared" si="10"/>
        <v>0</v>
      </c>
      <c r="AD11" s="49">
        <f t="shared" si="11"/>
        <v>0</v>
      </c>
      <c r="AE11" s="49">
        <f t="shared" si="12"/>
        <v>9.6400000000000041E-2</v>
      </c>
      <c r="AF11" s="49"/>
    </row>
    <row r="12" spans="1:33">
      <c r="A12" s="12">
        <v>40056</v>
      </c>
      <c r="B12" s="13">
        <v>109.75501770956318</v>
      </c>
      <c r="C12" s="13">
        <v>98.258301477118948</v>
      </c>
      <c r="D12" s="13">
        <v>103.60468872579965</v>
      </c>
      <c r="E12" s="13">
        <v>107.87249267512519</v>
      </c>
      <c r="F12" s="13">
        <v>140.40901526807733</v>
      </c>
      <c r="G12" s="13"/>
      <c r="H12" s="13"/>
      <c r="I12" s="13">
        <v>139.06538486025337</v>
      </c>
      <c r="J12" s="13">
        <v>101.42243101670047</v>
      </c>
      <c r="K12" s="13">
        <v>122.29037703995498</v>
      </c>
      <c r="L12" s="13">
        <v>106.36101146207018</v>
      </c>
      <c r="M12" s="13">
        <v>100</v>
      </c>
      <c r="N12" s="13">
        <v>100</v>
      </c>
      <c r="O12" s="13">
        <v>108.11738376553467</v>
      </c>
      <c r="P12" s="13"/>
      <c r="R12" s="49">
        <f t="shared" si="1"/>
        <v>3.9267747344885473E-2</v>
      </c>
      <c r="S12" s="49">
        <f t="shared" si="2"/>
        <v>1.2126591193027059E-2</v>
      </c>
      <c r="T12" s="49">
        <f t="shared" si="3"/>
        <v>5.4200000000000026E-2</v>
      </c>
      <c r="U12" s="49">
        <f t="shared" si="4"/>
        <v>3.6000000000000032E-2</v>
      </c>
      <c r="V12" s="49">
        <f t="shared" si="5"/>
        <v>-3.2400000000000095E-2</v>
      </c>
      <c r="W12" s="49"/>
      <c r="X12" s="49"/>
      <c r="Y12" s="49">
        <f t="shared" si="6"/>
        <v>3.5900597552878555E-2</v>
      </c>
      <c r="Z12" s="49">
        <f t="shared" si="7"/>
        <v>0.12606290169055145</v>
      </c>
      <c r="AA12" s="49">
        <f t="shared" si="8"/>
        <v>5.3726421956068471E-2</v>
      </c>
      <c r="AB12" s="49">
        <f t="shared" si="9"/>
        <v>8.3782662795521823E-3</v>
      </c>
      <c r="AC12" s="49">
        <f t="shared" si="10"/>
        <v>0</v>
      </c>
      <c r="AD12" s="49">
        <f t="shared" si="11"/>
        <v>0</v>
      </c>
      <c r="AE12" s="49">
        <f t="shared" si="12"/>
        <v>2.8399999999999981E-2</v>
      </c>
      <c r="AF12" s="49"/>
    </row>
    <row r="13" spans="1:33">
      <c r="A13" s="12">
        <v>40086</v>
      </c>
      <c r="B13" s="13">
        <v>114.09386068476978</v>
      </c>
      <c r="C13" s="13">
        <v>101.99706855186776</v>
      </c>
      <c r="D13" s="13">
        <v>106.85787595178977</v>
      </c>
      <c r="E13" s="13">
        <v>111.89613665190737</v>
      </c>
      <c r="F13" s="13">
        <v>152.83521311930218</v>
      </c>
      <c r="G13" s="13"/>
      <c r="H13" s="13"/>
      <c r="I13" s="13">
        <v>146.01133252689883</v>
      </c>
      <c r="J13" s="13">
        <v>107.62111934816753</v>
      </c>
      <c r="K13" s="13">
        <v>127.46201463140123</v>
      </c>
      <c r="L13" s="13">
        <v>110.35961151456821</v>
      </c>
      <c r="M13" s="13">
        <v>100</v>
      </c>
      <c r="N13" s="13">
        <v>100</v>
      </c>
      <c r="O13" s="13">
        <v>114.35575680880603</v>
      </c>
      <c r="P13" s="13"/>
      <c r="R13" s="49">
        <f t="shared" si="1"/>
        <v>3.9532069382815616E-2</v>
      </c>
      <c r="S13" s="49">
        <f t="shared" si="2"/>
        <v>3.8050393895923795E-2</v>
      </c>
      <c r="T13" s="49">
        <f t="shared" si="3"/>
        <v>3.1400000000000095E-2</v>
      </c>
      <c r="U13" s="49">
        <f t="shared" si="4"/>
        <v>3.7300000000000111E-2</v>
      </c>
      <c r="V13" s="49">
        <f t="shared" si="5"/>
        <v>8.8500000000000023E-2</v>
      </c>
      <c r="W13" s="49"/>
      <c r="X13" s="49"/>
      <c r="Y13" s="49">
        <f t="shared" si="6"/>
        <v>4.9947351554273656E-2</v>
      </c>
      <c r="Z13" s="49">
        <f t="shared" si="7"/>
        <v>6.1117528630785456E-2</v>
      </c>
      <c r="AA13" s="49">
        <f t="shared" si="8"/>
        <v>4.2289816391330337E-2</v>
      </c>
      <c r="AB13" s="49">
        <f t="shared" si="9"/>
        <v>3.7594603487989486E-2</v>
      </c>
      <c r="AC13" s="49">
        <f t="shared" si="10"/>
        <v>0</v>
      </c>
      <c r="AD13" s="49">
        <f t="shared" si="11"/>
        <v>0</v>
      </c>
      <c r="AE13" s="49">
        <f t="shared" si="12"/>
        <v>5.7700000000000085E-2</v>
      </c>
      <c r="AF13" s="49"/>
    </row>
    <row r="14" spans="1:33">
      <c r="A14" s="12">
        <v>40116</v>
      </c>
      <c r="B14" s="13">
        <v>112.80991735537189</v>
      </c>
      <c r="C14" s="13">
        <v>98.964783598875499</v>
      </c>
      <c r="D14" s="13">
        <v>102.97893505473979</v>
      </c>
      <c r="E14" s="13">
        <v>109.8036788965167</v>
      </c>
      <c r="F14" s="13">
        <v>150.80250478481545</v>
      </c>
      <c r="G14" s="13"/>
      <c r="H14" s="13"/>
      <c r="I14" s="13">
        <v>146.55885910740432</v>
      </c>
      <c r="J14" s="13">
        <v>102.10657590732086</v>
      </c>
      <c r="K14" s="13">
        <v>126.167698368036</v>
      </c>
      <c r="L14" s="13">
        <v>109.71213579490771</v>
      </c>
      <c r="M14" s="13">
        <v>100</v>
      </c>
      <c r="N14" s="13">
        <v>100</v>
      </c>
      <c r="O14" s="13">
        <v>106.5910009214881</v>
      </c>
      <c r="P14" s="13"/>
      <c r="R14" s="49">
        <f t="shared" si="1"/>
        <v>-1.1253395421032319E-2</v>
      </c>
      <c r="S14" s="49">
        <f t="shared" si="2"/>
        <v>-2.9729138259010579E-2</v>
      </c>
      <c r="T14" s="49">
        <f t="shared" si="3"/>
        <v>-3.6299999999999999E-2</v>
      </c>
      <c r="U14" s="49">
        <f t="shared" si="4"/>
        <v>-1.870000000000005E-2</v>
      </c>
      <c r="V14" s="49">
        <f t="shared" si="5"/>
        <v>-1.330000000000009E-2</v>
      </c>
      <c r="W14" s="49"/>
      <c r="X14" s="49"/>
      <c r="Y14" s="49">
        <f t="shared" si="6"/>
        <v>3.7498909915407719E-3</v>
      </c>
      <c r="Z14" s="49">
        <f t="shared" si="7"/>
        <v>-5.1240346451019936E-2</v>
      </c>
      <c r="AA14" s="49">
        <f t="shared" si="8"/>
        <v>-1.0154525386313562E-2</v>
      </c>
      <c r="AB14" s="49">
        <f t="shared" si="9"/>
        <v>-5.8669626575754696E-3</v>
      </c>
      <c r="AC14" s="49">
        <f t="shared" si="10"/>
        <v>0</v>
      </c>
      <c r="AD14" s="49">
        <f t="shared" si="11"/>
        <v>0</v>
      </c>
      <c r="AE14" s="49">
        <f t="shared" si="12"/>
        <v>-6.7900000000000071E-2</v>
      </c>
      <c r="AF14" s="49"/>
    </row>
    <row r="15" spans="1:33">
      <c r="A15" s="12">
        <v>40147</v>
      </c>
      <c r="B15" s="13">
        <v>119.03778040141674</v>
      </c>
      <c r="C15" s="13">
        <v>105.68416846305018</v>
      </c>
      <c r="D15" s="13">
        <v>109.40482060215555</v>
      </c>
      <c r="E15" s="13">
        <v>116.3699388945284</v>
      </c>
      <c r="F15" s="13">
        <v>153.3963078671143</v>
      </c>
      <c r="G15" s="13"/>
      <c r="H15" s="13"/>
      <c r="I15" s="13">
        <v>145.76303558922771</v>
      </c>
      <c r="J15" s="13">
        <v>109.35528928746305</v>
      </c>
      <c r="K15" s="13">
        <v>131.68823860438943</v>
      </c>
      <c r="L15" s="13">
        <v>114.76944614576954</v>
      </c>
      <c r="M15" s="13">
        <v>100</v>
      </c>
      <c r="N15" s="13">
        <v>100</v>
      </c>
      <c r="O15" s="13">
        <v>109.92729925033069</v>
      </c>
      <c r="P15" s="13"/>
      <c r="R15" s="49">
        <f t="shared" si="1"/>
        <v>5.520669806384082E-2</v>
      </c>
      <c r="S15" s="49">
        <f t="shared" si="2"/>
        <v>6.7896726692292075E-2</v>
      </c>
      <c r="T15" s="49">
        <f t="shared" si="3"/>
        <v>6.2400000000000011E-2</v>
      </c>
      <c r="U15" s="49">
        <f t="shared" si="4"/>
        <v>5.9800000000000075E-2</v>
      </c>
      <c r="V15" s="49">
        <f t="shared" si="5"/>
        <v>1.7200000000000104E-2</v>
      </c>
      <c r="W15" s="49"/>
      <c r="X15" s="49"/>
      <c r="Y15" s="49">
        <f t="shared" si="6"/>
        <v>-5.4300608166810704E-3</v>
      </c>
      <c r="Z15" s="49">
        <f t="shared" si="7"/>
        <v>7.0991640995988758E-2</v>
      </c>
      <c r="AA15" s="49">
        <f t="shared" si="8"/>
        <v>4.3755575379125888E-2</v>
      </c>
      <c r="AB15" s="49">
        <f t="shared" si="9"/>
        <v>4.6096179918653668E-2</v>
      </c>
      <c r="AC15" s="49">
        <f t="shared" si="10"/>
        <v>0</v>
      </c>
      <c r="AD15" s="49">
        <f t="shared" si="11"/>
        <v>0</v>
      </c>
      <c r="AE15" s="49">
        <f t="shared" si="12"/>
        <v>3.1300000000000106E-2</v>
      </c>
      <c r="AF15" s="49"/>
    </row>
    <row r="16" spans="1:33">
      <c r="A16" s="12">
        <v>40178</v>
      </c>
      <c r="B16" s="13">
        <v>120.21841794569065</v>
      </c>
      <c r="C16" s="13">
        <v>108.7248825001288</v>
      </c>
      <c r="D16" s="13">
        <v>111.31940496269328</v>
      </c>
      <c r="E16" s="13">
        <v>118.61587871519281</v>
      </c>
      <c r="F16" s="13">
        <v>160.54457581372182</v>
      </c>
      <c r="G16" s="13"/>
      <c r="H16" s="13"/>
      <c r="I16" s="13">
        <v>148.54523460877311</v>
      </c>
      <c r="J16" s="13">
        <v>116.91411190079388</v>
      </c>
      <c r="K16" s="13">
        <v>135.24479459763648</v>
      </c>
      <c r="L16" s="13">
        <v>119.65176305888529</v>
      </c>
      <c r="M16" s="13">
        <v>100</v>
      </c>
      <c r="N16" s="13">
        <v>100</v>
      </c>
      <c r="O16" s="13">
        <v>118.75446138013226</v>
      </c>
      <c r="P16" s="13"/>
      <c r="R16" s="49">
        <f t="shared" si="1"/>
        <v>9.9181750557897352E-3</v>
      </c>
      <c r="S16" s="49">
        <f t="shared" si="2"/>
        <v>2.877170801738127E-2</v>
      </c>
      <c r="T16" s="49">
        <f t="shared" si="3"/>
        <v>1.7500000000000071E-2</v>
      </c>
      <c r="U16" s="49">
        <f t="shared" si="4"/>
        <v>1.9300000000000095E-2</v>
      </c>
      <c r="V16" s="49">
        <f t="shared" si="5"/>
        <v>4.6599999999999975E-2</v>
      </c>
      <c r="W16" s="49"/>
      <c r="X16" s="49"/>
      <c r="Y16" s="49">
        <f t="shared" si="6"/>
        <v>1.9087136929460513E-2</v>
      </c>
      <c r="Z16" s="49">
        <f t="shared" si="7"/>
        <v>6.9121691896044446E-2</v>
      </c>
      <c r="AA16" s="49">
        <f t="shared" si="8"/>
        <v>2.7007392846459588E-2</v>
      </c>
      <c r="AB16" s="49">
        <f t="shared" si="9"/>
        <v>4.2540214988183278E-2</v>
      </c>
      <c r="AC16" s="49">
        <f t="shared" si="10"/>
        <v>0</v>
      </c>
      <c r="AD16" s="49">
        <f t="shared" si="11"/>
        <v>0</v>
      </c>
      <c r="AE16" s="49">
        <f t="shared" si="12"/>
        <v>8.0300000000000038E-2</v>
      </c>
      <c r="AF16" s="49"/>
    </row>
    <row r="17" spans="1:32">
      <c r="A17" s="12">
        <v>40207</v>
      </c>
      <c r="B17" s="13">
        <v>118.88282172373081</v>
      </c>
      <c r="C17" s="13">
        <v>101.73124021484801</v>
      </c>
      <c r="D17" s="13">
        <v>109.07075298244688</v>
      </c>
      <c r="E17" s="13">
        <v>114.35756866931737</v>
      </c>
      <c r="F17" s="13">
        <v>151.92333209252496</v>
      </c>
      <c r="G17" s="13"/>
      <c r="H17" s="13"/>
      <c r="I17" s="13">
        <v>140.47240084038958</v>
      </c>
      <c r="J17" s="13">
        <v>111.13290942090265</v>
      </c>
      <c r="K17" s="13">
        <v>134.00112549240293</v>
      </c>
      <c r="L17" s="13">
        <v>114.03447370723599</v>
      </c>
      <c r="M17" s="13">
        <v>100</v>
      </c>
      <c r="N17" s="13">
        <v>100</v>
      </c>
      <c r="O17" s="13">
        <v>114.3842972013434</v>
      </c>
      <c r="P17" s="13"/>
      <c r="R17" s="49">
        <f t="shared" si="1"/>
        <v>-1.1109747115148338E-2</v>
      </c>
      <c r="S17" s="49">
        <f t="shared" si="2"/>
        <v>-6.4324211022003142E-2</v>
      </c>
      <c r="T17" s="49">
        <f t="shared" si="3"/>
        <v>-2.0199999999999996E-2</v>
      </c>
      <c r="U17" s="49">
        <f t="shared" si="4"/>
        <v>-3.5900000000000043E-2</v>
      </c>
      <c r="V17" s="49">
        <f t="shared" si="5"/>
        <v>-5.369999999999997E-2</v>
      </c>
      <c r="W17" s="49"/>
      <c r="X17" s="49"/>
      <c r="Y17" s="49">
        <f t="shared" si="6"/>
        <v>-5.4345962626435873E-2</v>
      </c>
      <c r="Z17" s="49">
        <f t="shared" si="7"/>
        <v>-4.9448286318052093E-2</v>
      </c>
      <c r="AA17" s="49">
        <f t="shared" si="8"/>
        <v>-9.1956892606001039E-3</v>
      </c>
      <c r="AB17" s="49">
        <f t="shared" si="9"/>
        <v>-4.694698354661786E-2</v>
      </c>
      <c r="AC17" s="49">
        <f t="shared" si="10"/>
        <v>0</v>
      </c>
      <c r="AD17" s="49">
        <f t="shared" si="11"/>
        <v>0</v>
      </c>
      <c r="AE17" s="49">
        <f t="shared" si="12"/>
        <v>-3.6799999999999944E-2</v>
      </c>
      <c r="AF17" s="49"/>
    </row>
    <row r="18" spans="1:32">
      <c r="A18" s="12">
        <v>40235</v>
      </c>
      <c r="B18" s="13">
        <v>122.00413223140495</v>
      </c>
      <c r="C18" s="13">
        <v>106.59091937893263</v>
      </c>
      <c r="D18" s="13">
        <v>112.05929161416593</v>
      </c>
      <c r="E18" s="13">
        <v>117.9026532980662</v>
      </c>
      <c r="F18" s="13">
        <v>151.23967709810861</v>
      </c>
      <c r="G18" s="13"/>
      <c r="H18" s="13"/>
      <c r="I18" s="13">
        <v>142.57974151652127</v>
      </c>
      <c r="J18" s="13">
        <v>116.96113678336843</v>
      </c>
      <c r="K18" s="13">
        <v>135.28418683173891</v>
      </c>
      <c r="L18" s="13">
        <v>115.35567416221892</v>
      </c>
      <c r="M18" s="13">
        <v>100</v>
      </c>
      <c r="N18" s="13">
        <v>100</v>
      </c>
      <c r="O18" s="13">
        <v>119.50871371596358</v>
      </c>
      <c r="P18" s="13"/>
      <c r="R18" s="49">
        <f t="shared" si="1"/>
        <v>2.6255353485196364E-2</v>
      </c>
      <c r="S18" s="49">
        <f t="shared" si="2"/>
        <v>4.7769781964924096E-2</v>
      </c>
      <c r="T18" s="49">
        <f t="shared" si="3"/>
        <v>2.7400000000000091E-2</v>
      </c>
      <c r="U18" s="49">
        <f t="shared" si="4"/>
        <v>3.0999999999999917E-2</v>
      </c>
      <c r="V18" s="49">
        <f t="shared" si="5"/>
        <v>-4.4999999999998375E-3</v>
      </c>
      <c r="W18" s="49"/>
      <c r="X18" s="49"/>
      <c r="Y18" s="49">
        <f t="shared" si="6"/>
        <v>1.5001812907904366E-2</v>
      </c>
      <c r="Z18" s="49">
        <f t="shared" si="7"/>
        <v>5.2443757594719864E-2</v>
      </c>
      <c r="AA18" s="49">
        <f t="shared" si="8"/>
        <v>9.5750041995632529E-3</v>
      </c>
      <c r="AB18" s="49">
        <f t="shared" si="9"/>
        <v>1.1585974065832838E-2</v>
      </c>
      <c r="AC18" s="49">
        <f t="shared" si="10"/>
        <v>0</v>
      </c>
      <c r="AD18" s="49">
        <f t="shared" si="11"/>
        <v>0</v>
      </c>
      <c r="AE18" s="49">
        <f t="shared" si="12"/>
        <v>4.4799999999999951E-2</v>
      </c>
      <c r="AF18" s="49"/>
    </row>
    <row r="19" spans="1:32">
      <c r="A19" s="12">
        <v>40268</v>
      </c>
      <c r="B19" s="13">
        <v>128.48288075560802</v>
      </c>
      <c r="C19" s="13">
        <v>114.41014362222721</v>
      </c>
      <c r="D19" s="13">
        <v>119.16385070250404</v>
      </c>
      <c r="E19" s="13">
        <v>124.98860276127998</v>
      </c>
      <c r="F19" s="13">
        <v>160.61653707819136</v>
      </c>
      <c r="G19" s="13"/>
      <c r="H19" s="13"/>
      <c r="I19" s="13">
        <v>149.76761953269241</v>
      </c>
      <c r="J19" s="13">
        <v>128.13060038361223</v>
      </c>
      <c r="K19" s="13">
        <v>144.01800787844684</v>
      </c>
      <c r="L19" s="13">
        <v>125.29530142619649</v>
      </c>
      <c r="M19" s="13">
        <v>100</v>
      </c>
      <c r="N19" s="13">
        <v>100</v>
      </c>
      <c r="O19" s="13">
        <v>129.23672301244301</v>
      </c>
      <c r="P19" s="13"/>
      <c r="R19" s="49">
        <f t="shared" si="1"/>
        <v>5.3102697471876237E-2</v>
      </c>
      <c r="S19" s="49">
        <f t="shared" si="2"/>
        <v>7.3357320575283769E-2</v>
      </c>
      <c r="T19" s="49">
        <f t="shared" si="3"/>
        <v>6.3399999999999901E-2</v>
      </c>
      <c r="U19" s="49">
        <f t="shared" si="4"/>
        <v>6.0100000000000042E-2</v>
      </c>
      <c r="V19" s="49">
        <f t="shared" si="5"/>
        <v>6.2000000000000055E-2</v>
      </c>
      <c r="W19" s="49"/>
      <c r="X19" s="49"/>
      <c r="Y19" s="49">
        <f t="shared" si="6"/>
        <v>5.0413038624693041E-2</v>
      </c>
      <c r="Z19" s="49">
        <f t="shared" si="7"/>
        <v>9.5497221619276207E-2</v>
      </c>
      <c r="AA19" s="49">
        <f t="shared" si="8"/>
        <v>6.4559068219633975E-2</v>
      </c>
      <c r="AB19" s="49">
        <f t="shared" si="9"/>
        <v>8.6165048543689116E-2</v>
      </c>
      <c r="AC19" s="49">
        <f t="shared" si="10"/>
        <v>0</v>
      </c>
      <c r="AD19" s="49">
        <f t="shared" si="11"/>
        <v>0</v>
      </c>
      <c r="AE19" s="49">
        <f t="shared" si="12"/>
        <v>8.1399999999999917E-2</v>
      </c>
      <c r="AF19" s="49"/>
    </row>
    <row r="20" spans="1:32">
      <c r="A20" s="12">
        <v>40298</v>
      </c>
      <c r="B20" s="13">
        <v>131.19096812278627</v>
      </c>
      <c r="C20" s="13">
        <v>115.04497852924975</v>
      </c>
      <c r="D20" s="13">
        <v>121.38029832557061</v>
      </c>
      <c r="E20" s="13">
        <v>126.95092382463208</v>
      </c>
      <c r="F20" s="13">
        <v>165.11380011638073</v>
      </c>
      <c r="G20" s="13"/>
      <c r="H20" s="13"/>
      <c r="I20" s="13">
        <v>150.01591647036352</v>
      </c>
      <c r="J20" s="13">
        <v>136.63720119648772</v>
      </c>
      <c r="K20" s="13">
        <v>145.07034327518292</v>
      </c>
      <c r="L20" s="13">
        <v>128.45393297751335</v>
      </c>
      <c r="M20" s="13">
        <v>100.70859936834135</v>
      </c>
      <c r="N20" s="13">
        <v>100</v>
      </c>
      <c r="O20" s="13">
        <v>136.5256741903448</v>
      </c>
      <c r="P20" s="13"/>
      <c r="R20" s="49">
        <f t="shared" si="1"/>
        <v>2.1077417872731319E-2</v>
      </c>
      <c r="S20" s="49">
        <f t="shared" si="2"/>
        <v>5.5487641822975498E-3</v>
      </c>
      <c r="T20" s="49">
        <f t="shared" si="3"/>
        <v>1.859999999999995E-2</v>
      </c>
      <c r="U20" s="49">
        <f t="shared" si="4"/>
        <v>1.5700000000000047E-2</v>
      </c>
      <c r="V20" s="49">
        <f t="shared" si="5"/>
        <v>2.8000000000000025E-2</v>
      </c>
      <c r="W20" s="49"/>
      <c r="X20" s="49"/>
      <c r="Y20" s="49">
        <f t="shared" si="6"/>
        <v>1.6578813127019476E-3</v>
      </c>
      <c r="Z20" s="49">
        <f t="shared" si="7"/>
        <v>6.6390080023096987E-2</v>
      </c>
      <c r="AA20" s="49">
        <f t="shared" si="8"/>
        <v>7.3069709284152573E-3</v>
      </c>
      <c r="AB20" s="49">
        <f t="shared" si="9"/>
        <v>2.520949720670429E-2</v>
      </c>
      <c r="AC20" s="49">
        <f t="shared" si="10"/>
        <v>7.0859936834135606E-3</v>
      </c>
      <c r="AD20" s="49">
        <f t="shared" si="11"/>
        <v>0</v>
      </c>
      <c r="AE20" s="49">
        <f t="shared" si="12"/>
        <v>5.6400000000000006E-2</v>
      </c>
      <c r="AF20" s="49"/>
    </row>
    <row r="21" spans="1:32">
      <c r="A21" s="12">
        <v>40329</v>
      </c>
      <c r="B21" s="13">
        <v>122.37308146399053</v>
      </c>
      <c r="C21" s="13">
        <v>107.16597022660191</v>
      </c>
      <c r="D21" s="13">
        <v>111.77911672801798</v>
      </c>
      <c r="E21" s="13">
        <v>116.83293519580891</v>
      </c>
      <c r="F21" s="13">
        <v>149.56008014541766</v>
      </c>
      <c r="G21" s="13"/>
      <c r="H21" s="13"/>
      <c r="I21" s="13">
        <v>134.46234163111987</v>
      </c>
      <c r="J21" s="13">
        <v>129.07762468048006</v>
      </c>
      <c r="K21" s="13">
        <v>132.31851435002815</v>
      </c>
      <c r="L21" s="13">
        <v>116.35313675737159</v>
      </c>
      <c r="M21" s="13">
        <v>95.369905003009364</v>
      </c>
      <c r="N21" s="13">
        <v>100</v>
      </c>
      <c r="O21" s="13">
        <v>126.17702808671667</v>
      </c>
      <c r="P21" s="13"/>
      <c r="R21" s="49">
        <f t="shared" si="1"/>
        <v>-6.7214129028629221E-2</v>
      </c>
      <c r="S21" s="49">
        <f t="shared" si="2"/>
        <v>-6.8486329463259721E-2</v>
      </c>
      <c r="T21" s="49">
        <f t="shared" si="3"/>
        <v>-7.9099999999999948E-2</v>
      </c>
      <c r="U21" s="49">
        <f t="shared" si="4"/>
        <v>-7.9699999999999993E-2</v>
      </c>
      <c r="V21" s="49">
        <f t="shared" si="5"/>
        <v>-9.4200000000000061E-2</v>
      </c>
      <c r="W21" s="49"/>
      <c r="X21" s="49"/>
      <c r="Y21" s="49">
        <f t="shared" si="6"/>
        <v>-0.10367949751729411</v>
      </c>
      <c r="Z21" s="49">
        <f t="shared" si="7"/>
        <v>-5.5325902827421114E-2</v>
      </c>
      <c r="AA21" s="49">
        <f t="shared" si="8"/>
        <v>-8.7901004693743068E-2</v>
      </c>
      <c r="AB21" s="49">
        <f t="shared" si="9"/>
        <v>-9.4203392139500131E-2</v>
      </c>
      <c r="AC21" s="49">
        <f t="shared" si="10"/>
        <v>-5.301130587474201E-2</v>
      </c>
      <c r="AD21" s="49">
        <f t="shared" si="11"/>
        <v>0</v>
      </c>
      <c r="AE21" s="49">
        <f t="shared" si="12"/>
        <v>-7.5799999999999979E-2</v>
      </c>
      <c r="AF21" s="49"/>
    </row>
    <row r="22" spans="1:32">
      <c r="A22" s="12">
        <v>40359</v>
      </c>
      <c r="B22" s="13">
        <v>116.86097992916173</v>
      </c>
      <c r="C22" s="13">
        <v>101.29011814766197</v>
      </c>
      <c r="D22" s="13">
        <v>105.37417333950255</v>
      </c>
      <c r="E22" s="13">
        <v>110.7225726850681</v>
      </c>
      <c r="F22" s="13">
        <v>150.95098889077005</v>
      </c>
      <c r="G22" s="13"/>
      <c r="H22" s="13"/>
      <c r="I22" s="13">
        <v>135.28363150187812</v>
      </c>
      <c r="J22" s="13">
        <v>122.75288546782099</v>
      </c>
      <c r="K22" s="13">
        <v>132.30163196398425</v>
      </c>
      <c r="L22" s="13">
        <v>112.80951964301339</v>
      </c>
      <c r="M22" s="13">
        <v>94.031508472788417</v>
      </c>
      <c r="N22" s="13">
        <v>94.679999999999993</v>
      </c>
      <c r="O22" s="13">
        <v>116.39830840999613</v>
      </c>
      <c r="P22" s="13"/>
      <c r="R22" s="49">
        <f t="shared" si="1"/>
        <v>-4.5043415340086823E-2</v>
      </c>
      <c r="S22" s="49">
        <f t="shared" si="2"/>
        <v>-5.4829458143433762E-2</v>
      </c>
      <c r="T22" s="49">
        <f t="shared" si="3"/>
        <v>-5.7300000000000018E-2</v>
      </c>
      <c r="U22" s="49">
        <f t="shared" si="4"/>
        <v>-5.2300000000000013E-2</v>
      </c>
      <c r="V22" s="49">
        <f t="shared" si="5"/>
        <v>9.300000000000086E-3</v>
      </c>
      <c r="W22" s="49"/>
      <c r="X22" s="49"/>
      <c r="Y22" s="49">
        <f t="shared" si="6"/>
        <v>6.1079545454545414E-3</v>
      </c>
      <c r="Z22" s="49">
        <f t="shared" si="7"/>
        <v>-4.8999501101103959E-2</v>
      </c>
      <c r="AA22" s="49">
        <f t="shared" si="8"/>
        <v>-1.2758899332288021E-4</v>
      </c>
      <c r="AB22" s="49">
        <f t="shared" si="9"/>
        <v>-3.0455707625206663E-2</v>
      </c>
      <c r="AC22" s="49">
        <f t="shared" si="10"/>
        <v>-1.4033740834477282E-2</v>
      </c>
      <c r="AD22" s="49">
        <f t="shared" si="11"/>
        <v>-5.3200000000000025E-2</v>
      </c>
      <c r="AE22" s="49">
        <f t="shared" si="12"/>
        <v>-7.7500000000000013E-2</v>
      </c>
      <c r="AF22" s="49"/>
    </row>
    <row r="23" spans="1:32">
      <c r="A23" s="12">
        <v>40389</v>
      </c>
      <c r="B23" s="13">
        <v>125.61245572609205</v>
      </c>
      <c r="C23" s="13">
        <v>109.07500167801216</v>
      </c>
      <c r="D23" s="13">
        <v>112.82412739460537</v>
      </c>
      <c r="E23" s="13">
        <v>118.47315277302287</v>
      </c>
      <c r="F23" s="13">
        <v>160.41561589422133</v>
      </c>
      <c r="G23" s="13"/>
      <c r="H23" s="13"/>
      <c r="I23" s="13">
        <v>147.59661297510661</v>
      </c>
      <c r="J23" s="13">
        <v>134.17237977615</v>
      </c>
      <c r="K23" s="13">
        <v>142.97692740574001</v>
      </c>
      <c r="L23" s="13">
        <v>123.37037361098959</v>
      </c>
      <c r="M23" s="13">
        <v>98.676495225330868</v>
      </c>
      <c r="N23" s="13">
        <v>101.279196</v>
      </c>
      <c r="O23" s="13">
        <v>124.37159253608087</v>
      </c>
      <c r="P23" s="13"/>
      <c r="R23" s="49">
        <f t="shared" si="1"/>
        <v>7.4887920692050081E-2</v>
      </c>
      <c r="S23" s="49">
        <f t="shared" si="2"/>
        <v>7.6857285515268936E-2</v>
      </c>
      <c r="T23" s="49">
        <f t="shared" si="3"/>
        <v>7.0699999999999985E-2</v>
      </c>
      <c r="U23" s="49">
        <f t="shared" si="4"/>
        <v>7.0000000000000062E-2</v>
      </c>
      <c r="V23" s="49">
        <f t="shared" si="5"/>
        <v>6.2699999999999978E-2</v>
      </c>
      <c r="W23" s="49"/>
      <c r="X23" s="49"/>
      <c r="Y23" s="49">
        <f t="shared" si="6"/>
        <v>9.1016047814014733E-2</v>
      </c>
      <c r="Z23" s="49">
        <f t="shared" si="7"/>
        <v>9.3028316725984883E-2</v>
      </c>
      <c r="AA23" s="49">
        <f t="shared" si="8"/>
        <v>8.068906848149715E-2</v>
      </c>
      <c r="AB23" s="49">
        <f t="shared" si="9"/>
        <v>9.3616691227798032E-2</v>
      </c>
      <c r="AC23" s="49">
        <f t="shared" si="10"/>
        <v>4.9398194583751165E-2</v>
      </c>
      <c r="AD23" s="49">
        <f t="shared" si="11"/>
        <v>6.9700000000000095E-2</v>
      </c>
      <c r="AE23" s="49">
        <f t="shared" si="12"/>
        <v>6.8500000000000005E-2</v>
      </c>
      <c r="AF23" s="49"/>
    </row>
    <row r="24" spans="1:32">
      <c r="A24" s="12">
        <v>40421</v>
      </c>
      <c r="B24" s="13">
        <v>122.40259740259737</v>
      </c>
      <c r="C24" s="13">
        <v>104.28587706961335</v>
      </c>
      <c r="D24" s="13">
        <v>107.54395823253785</v>
      </c>
      <c r="E24" s="13">
        <v>113.11816626768224</v>
      </c>
      <c r="F24" s="13">
        <v>156.00418645713026</v>
      </c>
      <c r="G24" s="13"/>
      <c r="H24" s="13"/>
      <c r="I24" s="13">
        <v>148.23327178964789</v>
      </c>
      <c r="J24" s="13">
        <v>132.20815648818296</v>
      </c>
      <c r="K24" s="13">
        <v>139.69048958919527</v>
      </c>
      <c r="L24" s="13">
        <v>120.17674337212354</v>
      </c>
      <c r="M24" s="13">
        <v>97.981546632912014</v>
      </c>
      <c r="N24" s="13">
        <v>96.792527617199994</v>
      </c>
      <c r="O24" s="13">
        <v>115.15565752915727</v>
      </c>
      <c r="P24" s="13"/>
      <c r="R24" s="49">
        <f t="shared" si="1"/>
        <v>-2.555366269165249E-2</v>
      </c>
      <c r="S24" s="49">
        <f t="shared" si="2"/>
        <v>-4.3906711297023282E-2</v>
      </c>
      <c r="T24" s="49">
        <f t="shared" si="3"/>
        <v>-4.6799999999999953E-2</v>
      </c>
      <c r="U24" s="49">
        <f t="shared" si="4"/>
        <v>-4.5200000000000018E-2</v>
      </c>
      <c r="V24" s="49">
        <f t="shared" si="5"/>
        <v>-2.7499999999999858E-2</v>
      </c>
      <c r="W24" s="49"/>
      <c r="X24" s="49"/>
      <c r="Y24" s="49">
        <f t="shared" si="6"/>
        <v>4.313505585989752E-3</v>
      </c>
      <c r="Z24" s="49">
        <f t="shared" si="7"/>
        <v>-1.4639550190911788E-2</v>
      </c>
      <c r="AA24" s="49">
        <f t="shared" si="8"/>
        <v>-2.2985791317353566E-2</v>
      </c>
      <c r="AB24" s="49">
        <f t="shared" si="9"/>
        <v>-2.5886524822695045E-2</v>
      </c>
      <c r="AC24" s="49">
        <f t="shared" si="10"/>
        <v>-7.0426963466012626E-3</v>
      </c>
      <c r="AD24" s="49">
        <f t="shared" si="11"/>
        <v>-4.4300000000000006E-2</v>
      </c>
      <c r="AE24" s="49">
        <f t="shared" si="12"/>
        <v>-7.4100000000000055E-2</v>
      </c>
      <c r="AF24" s="49"/>
    </row>
    <row r="25" spans="1:32">
      <c r="A25" s="12">
        <v>40451</v>
      </c>
      <c r="B25" s="13">
        <v>133.19805194805193</v>
      </c>
      <c r="C25" s="13">
        <v>115.06667561606463</v>
      </c>
      <c r="D25" s="13">
        <v>115.83559741226651</v>
      </c>
      <c r="E25" s="13">
        <v>123.1743712488792</v>
      </c>
      <c r="F25" s="13">
        <v>170.80898375191191</v>
      </c>
      <c r="G25" s="13"/>
      <c r="H25" s="13"/>
      <c r="I25" s="13">
        <v>164.07334309543509</v>
      </c>
      <c r="J25" s="13">
        <v>138.43087010029461</v>
      </c>
      <c r="K25" s="13">
        <v>152.03714124929658</v>
      </c>
      <c r="L25" s="13">
        <v>136.78362061422698</v>
      </c>
      <c r="M25" s="13">
        <v>103.25446907789008</v>
      </c>
      <c r="N25" s="13">
        <v>105.54257211379488</v>
      </c>
      <c r="O25" s="13">
        <v>129.49253689153736</v>
      </c>
      <c r="P25" s="13"/>
      <c r="R25" s="49">
        <f t="shared" si="1"/>
        <v>8.8196286472148611E-2</v>
      </c>
      <c r="S25" s="49">
        <f t="shared" si="2"/>
        <v>0.10337735894242739</v>
      </c>
      <c r="T25" s="49">
        <f t="shared" si="3"/>
        <v>7.7099999999999946E-2</v>
      </c>
      <c r="U25" s="49">
        <f t="shared" si="4"/>
        <v>8.8899999999999979E-2</v>
      </c>
      <c r="V25" s="49">
        <f t="shared" si="5"/>
        <v>9.4899999999999984E-2</v>
      </c>
      <c r="W25" s="49"/>
      <c r="X25" s="49"/>
      <c r="Y25" s="49">
        <f t="shared" si="6"/>
        <v>0.10685908173345338</v>
      </c>
      <c r="Z25" s="49">
        <f t="shared" si="7"/>
        <v>4.7067546945697369E-2</v>
      </c>
      <c r="AA25" s="49">
        <f t="shared" si="8"/>
        <v>8.8385771260524715E-2</v>
      </c>
      <c r="AB25" s="49">
        <f t="shared" si="9"/>
        <v>0.1381871132144159</v>
      </c>
      <c r="AC25" s="49">
        <f t="shared" si="10"/>
        <v>5.3815464505097887E-2</v>
      </c>
      <c r="AD25" s="49">
        <f t="shared" si="11"/>
        <v>9.0400000000000036E-2</v>
      </c>
      <c r="AE25" s="49">
        <f t="shared" si="12"/>
        <v>0.12450000000000006</v>
      </c>
      <c r="AF25" s="49"/>
    </row>
    <row r="26" spans="1:32">
      <c r="A26" s="12">
        <v>40480</v>
      </c>
      <c r="B26" s="13">
        <v>135.50029515938607</v>
      </c>
      <c r="C26" s="13">
        <v>120.71665946032012</v>
      </c>
      <c r="D26" s="13">
        <v>118.80098870602053</v>
      </c>
      <c r="E26" s="13">
        <v>127.84267991921172</v>
      </c>
      <c r="F26" s="13">
        <v>175.77952517909253</v>
      </c>
      <c r="G26" s="13"/>
      <c r="H26" s="13"/>
      <c r="I26" s="13">
        <v>170.10250206914111</v>
      </c>
      <c r="J26" s="13">
        <v>144.16417942840931</v>
      </c>
      <c r="K26" s="13">
        <v>157.63083849184019</v>
      </c>
      <c r="L26" s="13">
        <v>142.87339224779069</v>
      </c>
      <c r="M26" s="13">
        <v>105.69547600876132</v>
      </c>
      <c r="N26" s="13">
        <v>109.65873242623287</v>
      </c>
      <c r="O26" s="13">
        <v>134.77583239671208</v>
      </c>
      <c r="P26" s="13"/>
      <c r="R26" s="49">
        <f t="shared" si="1"/>
        <v>1.7284360977231294E-2</v>
      </c>
      <c r="S26" s="49">
        <f t="shared" si="2"/>
        <v>4.9101825650263997E-2</v>
      </c>
      <c r="T26" s="49">
        <f t="shared" si="3"/>
        <v>2.5600000000000067E-2</v>
      </c>
      <c r="U26" s="49">
        <f t="shared" si="4"/>
        <v>3.7900000000000045E-2</v>
      </c>
      <c r="V26" s="49">
        <f t="shared" si="5"/>
        <v>2.9099999999999904E-2</v>
      </c>
      <c r="W26" s="49"/>
      <c r="X26" s="49"/>
      <c r="Y26" s="49">
        <f t="shared" si="6"/>
        <v>3.6746730821466178E-2</v>
      </c>
      <c r="Z26" s="49">
        <f t="shared" si="7"/>
        <v>4.1416407510556308E-2</v>
      </c>
      <c r="AA26" s="49">
        <f t="shared" si="8"/>
        <v>3.6791649702039519E-2</v>
      </c>
      <c r="AB26" s="49">
        <f t="shared" si="9"/>
        <v>4.4521205142966647E-2</v>
      </c>
      <c r="AC26" s="49">
        <f t="shared" si="10"/>
        <v>2.3640690351425464E-2</v>
      </c>
      <c r="AD26" s="49">
        <f t="shared" si="11"/>
        <v>3.8999999999999924E-2</v>
      </c>
      <c r="AE26" s="49">
        <f t="shared" si="12"/>
        <v>4.0799999999999947E-2</v>
      </c>
      <c r="AF26" s="49"/>
    </row>
    <row r="27" spans="1:32">
      <c r="A27" s="12">
        <v>40512</v>
      </c>
      <c r="B27" s="13">
        <v>134.86570247933884</v>
      </c>
      <c r="C27" s="13">
        <v>122.94427907136472</v>
      </c>
      <c r="D27" s="13">
        <v>118.24262405910223</v>
      </c>
      <c r="E27" s="13">
        <v>127.85546418720364</v>
      </c>
      <c r="F27" s="13">
        <v>178.1349708164924</v>
      </c>
      <c r="G27" s="13"/>
      <c r="H27" s="13"/>
      <c r="I27" s="13">
        <v>162.04240147704843</v>
      </c>
      <c r="J27" s="13">
        <v>142.12703705097127</v>
      </c>
      <c r="K27" s="13">
        <v>151.99212155317952</v>
      </c>
      <c r="L27" s="13">
        <v>142.48840668474929</v>
      </c>
      <c r="M27" s="13">
        <v>104.08902787860737</v>
      </c>
      <c r="N27" s="13">
        <v>109.79032290514436</v>
      </c>
      <c r="O27" s="13">
        <v>139.45255378087799</v>
      </c>
      <c r="P27" s="13"/>
      <c r="R27" s="49">
        <f t="shared" si="1"/>
        <v>-4.6833306104667738E-3</v>
      </c>
      <c r="S27" s="49">
        <f t="shared" si="2"/>
        <v>1.8453290714003145E-2</v>
      </c>
      <c r="T27" s="49">
        <f t="shared" si="3"/>
        <v>-4.7000000000000375E-3</v>
      </c>
      <c r="U27" s="49">
        <f t="shared" si="4"/>
        <v>9.9999999999988987E-5</v>
      </c>
      <c r="V27" s="49">
        <f t="shared" si="5"/>
        <v>1.3400000000000079E-2</v>
      </c>
      <c r="W27" s="49"/>
      <c r="X27" s="49"/>
      <c r="Y27" s="49">
        <f t="shared" si="6"/>
        <v>-4.7383786211542711E-2</v>
      </c>
      <c r="Z27" s="49">
        <f t="shared" si="7"/>
        <v>-1.4130711148324315E-2</v>
      </c>
      <c r="AA27" s="49">
        <f t="shared" si="8"/>
        <v>-3.5771661133126353E-2</v>
      </c>
      <c r="AB27" s="49">
        <f t="shared" si="9"/>
        <v>-2.6945924428930512E-3</v>
      </c>
      <c r="AC27" s="49">
        <f t="shared" si="10"/>
        <v>-1.519883528431043E-2</v>
      </c>
      <c r="AD27" s="49">
        <f t="shared" si="11"/>
        <v>1.2000000000000899E-3</v>
      </c>
      <c r="AE27" s="49">
        <f t="shared" si="12"/>
        <v>3.4699999999999953E-2</v>
      </c>
      <c r="AF27" s="49"/>
    </row>
    <row r="28" spans="1:32">
      <c r="A28" s="12">
        <v>40543</v>
      </c>
      <c r="B28" s="13">
        <v>142.15613931523021</v>
      </c>
      <c r="C28" s="13">
        <v>128.03778727177087</v>
      </c>
      <c r="D28" s="13">
        <v>127.9148707071368</v>
      </c>
      <c r="E28" s="13">
        <v>136.37063810207141</v>
      </c>
      <c r="F28" s="13">
        <v>190.07001386119737</v>
      </c>
      <c r="G28" s="13"/>
      <c r="H28" s="13"/>
      <c r="I28" s="13">
        <v>174.12618577704205</v>
      </c>
      <c r="J28" s="13">
        <v>149.23528011219281</v>
      </c>
      <c r="K28" s="13">
        <v>162.98818232976927</v>
      </c>
      <c r="L28" s="13">
        <v>150.32811269577388</v>
      </c>
      <c r="M28" s="13">
        <v>108.97786712831108</v>
      </c>
      <c r="N28" s="13">
        <v>117.04746324917441</v>
      </c>
      <c r="O28" s="13">
        <v>150.48325078494543</v>
      </c>
      <c r="P28" s="13"/>
      <c r="R28" s="49">
        <f t="shared" si="1"/>
        <v>5.4057011544564215E-2</v>
      </c>
      <c r="S28" s="49">
        <f t="shared" si="2"/>
        <v>4.1429403945258514E-2</v>
      </c>
      <c r="T28" s="49">
        <f t="shared" si="3"/>
        <v>8.1800000000000095E-2</v>
      </c>
      <c r="U28" s="49">
        <f t="shared" si="4"/>
        <v>6.6599999999999993E-2</v>
      </c>
      <c r="V28" s="49">
        <f t="shared" si="5"/>
        <v>6.6999999999999948E-2</v>
      </c>
      <c r="W28" s="49"/>
      <c r="X28" s="49"/>
      <c r="Y28" s="49">
        <f t="shared" si="6"/>
        <v>7.4571742888574599E-2</v>
      </c>
      <c r="Z28" s="49">
        <f t="shared" si="7"/>
        <v>5.0013306466610619E-2</v>
      </c>
      <c r="AA28" s="49">
        <f t="shared" si="8"/>
        <v>7.2346254952053046E-2</v>
      </c>
      <c r="AB28" s="49">
        <f t="shared" si="9"/>
        <v>5.5019957015658649E-2</v>
      </c>
      <c r="AC28" s="49">
        <f t="shared" si="10"/>
        <v>4.6967863465928961E-2</v>
      </c>
      <c r="AD28" s="49">
        <f t="shared" si="11"/>
        <v>6.6100000000000048E-2</v>
      </c>
      <c r="AE28" s="49">
        <f t="shared" si="12"/>
        <v>7.9099999999999948E-2</v>
      </c>
      <c r="AF28" s="49"/>
    </row>
    <row r="29" spans="1:32">
      <c r="A29" s="12">
        <v>40574</v>
      </c>
      <c r="B29" s="13">
        <v>141.63223140495865</v>
      </c>
      <c r="C29" s="13">
        <v>128.72319668331153</v>
      </c>
      <c r="D29" s="13">
        <v>132.04652103097732</v>
      </c>
      <c r="E29" s="13">
        <v>139.58898516128031</v>
      </c>
      <c r="F29" s="13">
        <v>194.19453316198536</v>
      </c>
      <c r="G29" s="13"/>
      <c r="H29" s="13"/>
      <c r="I29" s="13">
        <v>172.66187050359707</v>
      </c>
      <c r="J29" s="13">
        <v>155.23387432927774</v>
      </c>
      <c r="K29" s="13">
        <v>162.02588632526732</v>
      </c>
      <c r="L29" s="13">
        <v>150.1618689299151</v>
      </c>
      <c r="M29" s="13">
        <v>108.56834385063569</v>
      </c>
      <c r="N29" s="13">
        <v>119.84489762082968</v>
      </c>
      <c r="O29" s="13">
        <v>150.07694600782608</v>
      </c>
      <c r="P29" s="13"/>
      <c r="R29" s="49">
        <f t="shared" si="1"/>
        <v>-3.6854399169479191E-3</v>
      </c>
      <c r="S29" s="49">
        <f t="shared" si="2"/>
        <v>5.3531806988027508E-3</v>
      </c>
      <c r="T29" s="49">
        <f t="shared" si="3"/>
        <v>3.2299999999999995E-2</v>
      </c>
      <c r="U29" s="49">
        <f t="shared" si="4"/>
        <v>2.3600000000000065E-2</v>
      </c>
      <c r="V29" s="49">
        <f t="shared" si="5"/>
        <v>2.1700000000000053E-2</v>
      </c>
      <c r="W29" s="49"/>
      <c r="X29" s="49"/>
      <c r="Y29" s="49">
        <f t="shared" si="6"/>
        <v>-8.4095063985375473E-3</v>
      </c>
      <c r="Z29" s="49">
        <f t="shared" si="7"/>
        <v>4.0195550358971932E-2</v>
      </c>
      <c r="AA29" s="49">
        <f t="shared" si="8"/>
        <v>-5.9040845216309368E-3</v>
      </c>
      <c r="AB29" s="49">
        <f t="shared" si="9"/>
        <v>-1.1058727664280399E-3</v>
      </c>
      <c r="AC29" s="49">
        <f t="shared" si="10"/>
        <v>-3.7578573380704361E-3</v>
      </c>
      <c r="AD29" s="49">
        <f t="shared" si="11"/>
        <v>2.3900000000000032E-2</v>
      </c>
      <c r="AE29" s="49">
        <f t="shared" si="12"/>
        <v>-2.6999999999999247E-3</v>
      </c>
      <c r="AF29" s="49"/>
    </row>
    <row r="30" spans="1:32">
      <c r="A30" s="12">
        <v>40602</v>
      </c>
      <c r="B30" s="13">
        <v>146.50974025974023</v>
      </c>
      <c r="C30" s="13">
        <v>133.85323091475857</v>
      </c>
      <c r="D30" s="13">
        <v>136.89262835281417</v>
      </c>
      <c r="E30" s="13">
        <v>144.36292845379609</v>
      </c>
      <c r="F30" s="13">
        <v>185.66939315617418</v>
      </c>
      <c r="G30" s="13"/>
      <c r="H30" s="13"/>
      <c r="I30" s="13">
        <v>174.27898389253195</v>
      </c>
      <c r="J30" s="13">
        <v>162.54649254661456</v>
      </c>
      <c r="K30" s="13">
        <v>167.13562183455261</v>
      </c>
      <c r="L30" s="13">
        <v>154.501706186018</v>
      </c>
      <c r="M30" s="13">
        <v>111.35434311845769</v>
      </c>
      <c r="N30" s="13">
        <v>123.82374822184121</v>
      </c>
      <c r="O30" s="13">
        <v>158.30116264905493</v>
      </c>
      <c r="P30" s="13"/>
      <c r="R30" s="49">
        <f t="shared" si="1"/>
        <v>3.4437845159945857E-2</v>
      </c>
      <c r="S30" s="49">
        <f t="shared" si="2"/>
        <v>3.985322275726344E-2</v>
      </c>
      <c r="T30" s="49">
        <f t="shared" si="3"/>
        <v>3.6699999999999955E-2</v>
      </c>
      <c r="U30" s="49">
        <f t="shared" si="4"/>
        <v>3.4200000000000008E-2</v>
      </c>
      <c r="V30" s="49">
        <f t="shared" si="5"/>
        <v>-4.3900000000000161E-2</v>
      </c>
      <c r="W30" s="49"/>
      <c r="X30" s="49"/>
      <c r="Y30" s="49">
        <f t="shared" si="6"/>
        <v>9.3657817109145114E-3</v>
      </c>
      <c r="Z30" s="49">
        <f t="shared" si="7"/>
        <v>4.7107103710015696E-2</v>
      </c>
      <c r="AA30" s="49">
        <f t="shared" si="8"/>
        <v>3.1536537927201902E-2</v>
      </c>
      <c r="AB30" s="49">
        <f t="shared" si="9"/>
        <v>2.8901060482461327E-2</v>
      </c>
      <c r="AC30" s="49">
        <f t="shared" si="10"/>
        <v>2.5661248656927871E-2</v>
      </c>
      <c r="AD30" s="49">
        <f t="shared" si="11"/>
        <v>3.3199999999999896E-2</v>
      </c>
      <c r="AE30" s="49">
        <f t="shared" si="12"/>
        <v>5.479999999999996E-2</v>
      </c>
      <c r="AF30" s="49"/>
    </row>
    <row r="31" spans="1:32">
      <c r="A31" s="12">
        <v>40633</v>
      </c>
      <c r="B31" s="13">
        <v>147.54279811097987</v>
      </c>
      <c r="C31" s="13">
        <v>136.54007951435992</v>
      </c>
      <c r="D31" s="13">
        <v>136.56408604476744</v>
      </c>
      <c r="E31" s="13">
        <v>144.40623733233221</v>
      </c>
      <c r="F31" s="13">
        <v>195.21279996440151</v>
      </c>
      <c r="G31" s="13"/>
      <c r="H31" s="13"/>
      <c r="I31" s="13">
        <v>174.17075189405992</v>
      </c>
      <c r="J31" s="13">
        <v>160.67775557631822</v>
      </c>
      <c r="K31" s="13">
        <v>168.82948790095665</v>
      </c>
      <c r="L31" s="13">
        <v>159.22652900516226</v>
      </c>
      <c r="M31" s="13">
        <v>112.67350446442421</v>
      </c>
      <c r="N31" s="13">
        <v>123.98471909452962</v>
      </c>
      <c r="O31" s="13">
        <v>162.38533264540055</v>
      </c>
      <c r="P31" s="13"/>
      <c r="R31" s="49">
        <f t="shared" si="1"/>
        <v>7.0511206245276181E-3</v>
      </c>
      <c r="S31" s="49">
        <f t="shared" si="2"/>
        <v>2.0073094846043693E-2</v>
      </c>
      <c r="T31" s="49">
        <f t="shared" si="3"/>
        <v>-2.3999999999998467E-3</v>
      </c>
      <c r="U31" s="49">
        <f t="shared" si="4"/>
        <v>2.9999999999996696E-4</v>
      </c>
      <c r="V31" s="49">
        <f t="shared" si="5"/>
        <v>5.139999999999989E-2</v>
      </c>
      <c r="W31" s="49"/>
      <c r="X31" s="49"/>
      <c r="Y31" s="49">
        <f t="shared" si="6"/>
        <v>-6.2102725213719623E-4</v>
      </c>
      <c r="Z31" s="49">
        <f t="shared" si="7"/>
        <v>-1.1496630539477359E-2</v>
      </c>
      <c r="AA31" s="49">
        <f t="shared" si="8"/>
        <v>1.0134680134679996E-2</v>
      </c>
      <c r="AB31" s="49">
        <f t="shared" si="9"/>
        <v>3.0581039755351647E-2</v>
      </c>
      <c r="AC31" s="49">
        <f t="shared" si="10"/>
        <v>1.1846519040242587E-2</v>
      </c>
      <c r="AD31" s="49">
        <f t="shared" si="11"/>
        <v>1.3000000000000789E-3</v>
      </c>
      <c r="AE31" s="49">
        <f t="shared" si="12"/>
        <v>2.5800000000000045E-2</v>
      </c>
      <c r="AF31" s="49"/>
    </row>
    <row r="32" spans="1:32">
      <c r="A32" s="12">
        <v>40662</v>
      </c>
      <c r="B32" s="13">
        <v>152.63429752066108</v>
      </c>
      <c r="C32" s="13">
        <v>141.80451080873945</v>
      </c>
      <c r="D32" s="13">
        <v>140.01915742170007</v>
      </c>
      <c r="E32" s="13">
        <v>148.68066195736927</v>
      </c>
      <c r="F32" s="13">
        <v>200.71780092339765</v>
      </c>
      <c r="G32" s="13"/>
      <c r="H32" s="13"/>
      <c r="I32" s="13">
        <v>181.71515884637421</v>
      </c>
      <c r="J32" s="13">
        <v>168.16467574730464</v>
      </c>
      <c r="K32" s="13">
        <v>177.923466516601</v>
      </c>
      <c r="L32" s="13">
        <v>166.62875142182165</v>
      </c>
      <c r="M32" s="13">
        <v>117.13606721145671</v>
      </c>
      <c r="N32" s="13">
        <v>127.75385455500331</v>
      </c>
      <c r="O32" s="13">
        <v>166.67230542723911</v>
      </c>
      <c r="P32" s="13"/>
      <c r="R32" s="49">
        <f t="shared" si="1"/>
        <v>3.4508627156789151E-2</v>
      </c>
      <c r="S32" s="49">
        <f t="shared" si="2"/>
        <v>3.8555941325827847E-2</v>
      </c>
      <c r="T32" s="49">
        <f t="shared" si="3"/>
        <v>2.53000000000001E-2</v>
      </c>
      <c r="U32" s="49">
        <f t="shared" si="4"/>
        <v>2.9600000000000071E-2</v>
      </c>
      <c r="V32" s="49">
        <f t="shared" si="5"/>
        <v>2.8200000000000003E-2</v>
      </c>
      <c r="W32" s="49"/>
      <c r="X32" s="49"/>
      <c r="Y32" s="49">
        <f t="shared" si="6"/>
        <v>4.3316153086961462E-2</v>
      </c>
      <c r="Z32" s="49">
        <f t="shared" si="7"/>
        <v>4.6595872242130687E-2</v>
      </c>
      <c r="AA32" s="49">
        <f t="shared" si="8"/>
        <v>5.3864871170961059E-2</v>
      </c>
      <c r="AB32" s="49">
        <f t="shared" si="9"/>
        <v>4.6488625123640048E-2</v>
      </c>
      <c r="AC32" s="49">
        <f t="shared" si="10"/>
        <v>3.9606141374980641E-2</v>
      </c>
      <c r="AD32" s="49">
        <f t="shared" si="11"/>
        <v>3.0399999999999983E-2</v>
      </c>
      <c r="AE32" s="49">
        <f t="shared" si="12"/>
        <v>2.6399999999999979E-2</v>
      </c>
      <c r="AF32" s="49"/>
    </row>
    <row r="33" spans="1:32">
      <c r="A33" s="12">
        <v>40694</v>
      </c>
      <c r="B33" s="13">
        <v>152.90731995277443</v>
      </c>
      <c r="C33" s="13">
        <v>141.03683978028192</v>
      </c>
      <c r="D33" s="13">
        <v>137.42880300939862</v>
      </c>
      <c r="E33" s="13">
        <v>146.98570241105526</v>
      </c>
      <c r="F33" s="13">
        <v>199.17227385628749</v>
      </c>
      <c r="G33" s="13"/>
      <c r="H33" s="13"/>
      <c r="I33" s="13">
        <v>181.31406379321319</v>
      </c>
      <c r="J33" s="13">
        <v>169.35960782593796</v>
      </c>
      <c r="K33" s="13">
        <v>176.66291502532354</v>
      </c>
      <c r="L33" s="13">
        <v>162.99763758859038</v>
      </c>
      <c r="M33" s="13">
        <v>119.28358245999391</v>
      </c>
      <c r="N33" s="13">
        <v>126.34856215489827</v>
      </c>
      <c r="O33" s="13">
        <v>163.55553331574973</v>
      </c>
      <c r="P33" s="13"/>
      <c r="R33" s="49">
        <f t="shared" si="1"/>
        <v>1.7887357988881636E-3</v>
      </c>
      <c r="S33" s="49">
        <f t="shared" si="2"/>
        <v>-5.4135868039694168E-3</v>
      </c>
      <c r="T33" s="49">
        <f t="shared" si="3"/>
        <v>-1.8499999999999961E-2</v>
      </c>
      <c r="U33" s="49">
        <f t="shared" si="4"/>
        <v>-1.1399999999999966E-2</v>
      </c>
      <c r="V33" s="49">
        <f t="shared" si="5"/>
        <v>-7.6999999999999291E-3</v>
      </c>
      <c r="W33" s="49"/>
      <c r="X33" s="49"/>
      <c r="Y33" s="49">
        <f t="shared" si="6"/>
        <v>-2.2072734916964709E-3</v>
      </c>
      <c r="Z33" s="49">
        <f t="shared" si="7"/>
        <v>7.1057258209739071E-3</v>
      </c>
      <c r="AA33" s="49">
        <f t="shared" si="8"/>
        <v>-7.0847961539679538E-3</v>
      </c>
      <c r="AB33" s="49">
        <f t="shared" si="9"/>
        <v>-2.1791640411678359E-2</v>
      </c>
      <c r="AC33" s="49">
        <f t="shared" si="10"/>
        <v>1.8333509905710477E-2</v>
      </c>
      <c r="AD33" s="49">
        <f t="shared" si="11"/>
        <v>-1.100000000000001E-2</v>
      </c>
      <c r="AE33" s="49">
        <f t="shared" si="12"/>
        <v>-1.870000000000005E-2</v>
      </c>
      <c r="AF33" s="49"/>
    </row>
    <row r="34" spans="1:32">
      <c r="A34" s="12">
        <v>40724</v>
      </c>
      <c r="B34" s="13">
        <v>151.45365997638717</v>
      </c>
      <c r="C34" s="13">
        <v>140.03409096230487</v>
      </c>
      <c r="D34" s="13">
        <v>134.5290552659003</v>
      </c>
      <c r="E34" s="13">
        <v>144.53104118079062</v>
      </c>
      <c r="F34" s="13">
        <v>191.12571399249347</v>
      </c>
      <c r="G34" s="13"/>
      <c r="H34" s="13"/>
      <c r="I34" s="13">
        <v>178.3026676004329</v>
      </c>
      <c r="J34" s="13">
        <v>164.53473822845066</v>
      </c>
      <c r="K34" s="13">
        <v>172.8925154755205</v>
      </c>
      <c r="L34" s="13">
        <v>160.82771896053893</v>
      </c>
      <c r="M34" s="13">
        <v>117.70133343261169</v>
      </c>
      <c r="N34" s="13">
        <v>124.22590631069598</v>
      </c>
      <c r="O34" s="13">
        <v>159.77740049615591</v>
      </c>
      <c r="P34" s="13"/>
      <c r="R34" s="49">
        <f t="shared" si="1"/>
        <v>-9.506804362513277E-3</v>
      </c>
      <c r="S34" s="49">
        <f t="shared" si="2"/>
        <v>-7.1098361218190353E-3</v>
      </c>
      <c r="T34" s="49">
        <f t="shared" si="3"/>
        <v>-2.1100000000000119E-2</v>
      </c>
      <c r="U34" s="49">
        <f t="shared" si="4"/>
        <v>-1.6700000000000048E-2</v>
      </c>
      <c r="V34" s="49">
        <f t="shared" si="5"/>
        <v>-4.0399999999999991E-2</v>
      </c>
      <c r="W34" s="49"/>
      <c r="X34" s="49"/>
      <c r="Y34" s="49">
        <f t="shared" si="6"/>
        <v>-1.6608729239088516E-2</v>
      </c>
      <c r="Z34" s="49">
        <f t="shared" si="7"/>
        <v>-2.848890393302117E-2</v>
      </c>
      <c r="AA34" s="49">
        <f t="shared" si="8"/>
        <v>-2.1342337463765793E-2</v>
      </c>
      <c r="AB34" s="49">
        <f t="shared" si="9"/>
        <v>-1.3312577164635742E-2</v>
      </c>
      <c r="AC34" s="49">
        <f t="shared" si="10"/>
        <v>-1.3264600163336637E-2</v>
      </c>
      <c r="AD34" s="49">
        <f t="shared" si="11"/>
        <v>-1.6800000000000037E-2</v>
      </c>
      <c r="AE34" s="49">
        <f t="shared" si="12"/>
        <v>-2.3100000000000009E-2</v>
      </c>
      <c r="AF34" s="49"/>
    </row>
    <row r="35" spans="1:32">
      <c r="A35" s="12">
        <v>40753</v>
      </c>
      <c r="B35" s="13">
        <v>145.72756788665873</v>
      </c>
      <c r="C35" s="13">
        <v>137.38251964054643</v>
      </c>
      <c r="D35" s="13">
        <v>129.71291508738105</v>
      </c>
      <c r="E35" s="13">
        <v>141.5826079407025</v>
      </c>
      <c r="F35" s="13">
        <v>192.73116999003042</v>
      </c>
      <c r="G35" s="13"/>
      <c r="H35" s="13"/>
      <c r="I35" s="13">
        <v>180.02164639969439</v>
      </c>
      <c r="J35" s="13">
        <v>164.40236341651226</v>
      </c>
      <c r="K35" s="13">
        <v>168.73944850872255</v>
      </c>
      <c r="L35" s="13">
        <v>160.55647913203251</v>
      </c>
      <c r="M35" s="13">
        <v>114.85700812221165</v>
      </c>
      <c r="N35" s="13">
        <v>121.80350113763741</v>
      </c>
      <c r="O35" s="13">
        <v>153.99345859819505</v>
      </c>
      <c r="P35" s="13"/>
      <c r="R35" s="49">
        <f t="shared" si="1"/>
        <v>-3.7807551766138814E-2</v>
      </c>
      <c r="S35" s="49">
        <f t="shared" si="2"/>
        <v>-1.8935184307885433E-2</v>
      </c>
      <c r="T35" s="49">
        <f t="shared" si="3"/>
        <v>-3.5800000000000165E-2</v>
      </c>
      <c r="U35" s="49">
        <f t="shared" si="4"/>
        <v>-2.0399999999999974E-2</v>
      </c>
      <c r="V35" s="49">
        <f t="shared" si="5"/>
        <v>8.3999999999999631E-3</v>
      </c>
      <c r="W35" s="49"/>
      <c r="X35" s="49"/>
      <c r="Y35" s="49">
        <f t="shared" si="6"/>
        <v>9.6407912590159572E-3</v>
      </c>
      <c r="Z35" s="49">
        <f t="shared" si="7"/>
        <v>-8.0454020448017527E-4</v>
      </c>
      <c r="AA35" s="49">
        <f t="shared" si="8"/>
        <v>-2.4021091690264451E-2</v>
      </c>
      <c r="AB35" s="49">
        <f t="shared" si="9"/>
        <v>-1.6865241281758259E-3</v>
      </c>
      <c r="AC35" s="49">
        <f t="shared" si="10"/>
        <v>-2.4165616713497262E-2</v>
      </c>
      <c r="AD35" s="49">
        <f t="shared" si="11"/>
        <v>-1.9499999999999962E-2</v>
      </c>
      <c r="AE35" s="49">
        <f t="shared" si="12"/>
        <v>-3.6200000000000121E-2</v>
      </c>
      <c r="AF35" s="49"/>
    </row>
    <row r="36" spans="1:32">
      <c r="A36" s="12">
        <v>40786</v>
      </c>
      <c r="B36" s="13">
        <v>143.44746162927976</v>
      </c>
      <c r="C36" s="13">
        <v>129.49336521816502</v>
      </c>
      <c r="D36" s="13">
        <v>121.69665693498091</v>
      </c>
      <c r="E36" s="13">
        <v>133.88051406872827</v>
      </c>
      <c r="F36" s="13">
        <v>174.19043143698951</v>
      </c>
      <c r="G36" s="13"/>
      <c r="H36" s="13"/>
      <c r="I36" s="13">
        <v>167.7150315146113</v>
      </c>
      <c r="J36" s="13">
        <v>155.60094381372639</v>
      </c>
      <c r="K36" s="13">
        <v>161.75014068655034</v>
      </c>
      <c r="L36" s="13">
        <v>148.088196692624</v>
      </c>
      <c r="M36" s="13">
        <v>114.89796044997919</v>
      </c>
      <c r="N36" s="13">
        <v>115.07994787483982</v>
      </c>
      <c r="O36" s="13">
        <v>140.6114270460119</v>
      </c>
      <c r="P36" s="13"/>
      <c r="R36" s="49">
        <f t="shared" si="1"/>
        <v>-1.5646361841105794E-2</v>
      </c>
      <c r="S36" s="49">
        <f t="shared" si="2"/>
        <v>-5.7424732367865494E-2</v>
      </c>
      <c r="T36" s="49">
        <f t="shared" si="3"/>
        <v>-6.1799999999999966E-2</v>
      </c>
      <c r="U36" s="49">
        <f t="shared" si="4"/>
        <v>-5.4400000000000115E-2</v>
      </c>
      <c r="V36" s="49">
        <f t="shared" si="5"/>
        <v>-9.6199999999999952E-2</v>
      </c>
      <c r="W36" s="49"/>
      <c r="X36" s="49"/>
      <c r="Y36" s="49">
        <f t="shared" si="6"/>
        <v>-6.8361861649455458E-2</v>
      </c>
      <c r="Z36" s="49">
        <f t="shared" si="7"/>
        <v>-5.3535845956712569E-2</v>
      </c>
      <c r="AA36" s="49">
        <f t="shared" si="8"/>
        <v>-4.1420710355177692E-2</v>
      </c>
      <c r="AB36" s="49">
        <f t="shared" si="9"/>
        <v>-7.7656675749318782E-2</v>
      </c>
      <c r="AC36" s="49">
        <f t="shared" si="10"/>
        <v>3.5655053563621308E-4</v>
      </c>
      <c r="AD36" s="49">
        <f t="shared" si="11"/>
        <v>-5.5200000000000027E-2</v>
      </c>
      <c r="AE36" s="49">
        <f t="shared" si="12"/>
        <v>-8.6899999999999977E-2</v>
      </c>
      <c r="AF36" s="49"/>
    </row>
    <row r="37" spans="1:32">
      <c r="A37" s="12">
        <v>40816</v>
      </c>
      <c r="B37" s="13">
        <v>135.51505312868943</v>
      </c>
      <c r="C37" s="13">
        <v>122.94989846075562</v>
      </c>
      <c r="D37" s="13">
        <v>112.58157733055084</v>
      </c>
      <c r="E37" s="13">
        <v>124.48210198110354</v>
      </c>
      <c r="F37" s="13">
        <v>155.69140761838122</v>
      </c>
      <c r="G37" s="13"/>
      <c r="H37" s="13"/>
      <c r="I37" s="13">
        <v>144.73801489781624</v>
      </c>
      <c r="J37" s="13">
        <v>139.11712805733487</v>
      </c>
      <c r="K37" s="13">
        <v>151.47439504783341</v>
      </c>
      <c r="L37" s="13">
        <v>132.88126695248926</v>
      </c>
      <c r="M37" s="13">
        <v>112.31175890247759</v>
      </c>
      <c r="N37" s="13">
        <v>106.80569962263884</v>
      </c>
      <c r="O37" s="13">
        <v>124.90513064497236</v>
      </c>
      <c r="P37" s="13"/>
      <c r="R37" s="49">
        <f t="shared" si="1"/>
        <v>-5.5298353909465137E-2</v>
      </c>
      <c r="S37" s="49">
        <f t="shared" si="2"/>
        <v>-5.0531289741256202E-2</v>
      </c>
      <c r="T37" s="49">
        <f t="shared" si="3"/>
        <v>-7.4899999999999967E-2</v>
      </c>
      <c r="U37" s="49">
        <f t="shared" si="4"/>
        <v>-7.020000000000004E-2</v>
      </c>
      <c r="V37" s="49">
        <f t="shared" si="5"/>
        <v>-0.10620000000000007</v>
      </c>
      <c r="W37" s="49"/>
      <c r="X37" s="49"/>
      <c r="Y37" s="49">
        <f t="shared" si="6"/>
        <v>-0.13700034164673724</v>
      </c>
      <c r="Z37" s="49">
        <f t="shared" si="7"/>
        <v>-0.10593647668438755</v>
      </c>
      <c r="AA37" s="49">
        <f t="shared" si="8"/>
        <v>-6.352851128970527E-2</v>
      </c>
      <c r="AB37" s="49">
        <f t="shared" si="9"/>
        <v>-0.10268833087149187</v>
      </c>
      <c r="AC37" s="49">
        <f t="shared" si="10"/>
        <v>-2.2508681071214509E-2</v>
      </c>
      <c r="AD37" s="49">
        <f t="shared" si="11"/>
        <v>-7.1899999999999964E-2</v>
      </c>
      <c r="AE37" s="49">
        <f t="shared" si="12"/>
        <v>-0.11170000000000002</v>
      </c>
      <c r="AF37" s="49"/>
    </row>
    <row r="38" spans="1:32">
      <c r="A38" s="12">
        <v>40847</v>
      </c>
      <c r="B38" s="13">
        <v>147.45425029515931</v>
      </c>
      <c r="C38" s="13">
        <v>133.04497540736673</v>
      </c>
      <c r="D38" s="13">
        <v>125.25826293797087</v>
      </c>
      <c r="E38" s="13">
        <v>138.05065109704381</v>
      </c>
      <c r="F38" s="13">
        <v>174.15640856192124</v>
      </c>
      <c r="G38" s="13"/>
      <c r="H38" s="13"/>
      <c r="I38" s="13">
        <v>159.73769656840895</v>
      </c>
      <c r="J38" s="13">
        <v>157.84818633267628</v>
      </c>
      <c r="K38" s="13">
        <v>162.40292628024756</v>
      </c>
      <c r="L38" s="13">
        <v>147.47571966051271</v>
      </c>
      <c r="M38" s="13">
        <v>118.88895093787032</v>
      </c>
      <c r="N38" s="13">
        <v>118.49024316135552</v>
      </c>
      <c r="O38" s="13">
        <v>143.74082434623421</v>
      </c>
      <c r="P38" s="13"/>
      <c r="R38" s="49">
        <f t="shared" si="1"/>
        <v>8.8102368635992301E-2</v>
      </c>
      <c r="S38" s="49">
        <f t="shared" si="2"/>
        <v>8.2107241022515876E-2</v>
      </c>
      <c r="T38" s="49">
        <f t="shared" si="3"/>
        <v>0.11260000000000003</v>
      </c>
      <c r="U38" s="49">
        <f t="shared" si="4"/>
        <v>0.10899999999999999</v>
      </c>
      <c r="V38" s="49">
        <f t="shared" si="5"/>
        <v>0.11860000000000004</v>
      </c>
      <c r="W38" s="49"/>
      <c r="X38" s="49"/>
      <c r="Y38" s="49">
        <f t="shared" si="6"/>
        <v>0.10363332453593732</v>
      </c>
      <c r="Z38" s="49">
        <f t="shared" si="7"/>
        <v>0.13464235883033537</v>
      </c>
      <c r="AA38" s="49">
        <f t="shared" si="8"/>
        <v>7.214771334101111E-2</v>
      </c>
      <c r="AB38" s="49">
        <f t="shared" si="9"/>
        <v>0.10983077632185423</v>
      </c>
      <c r="AC38" s="49">
        <f t="shared" si="10"/>
        <v>5.8561918179055761E-2</v>
      </c>
      <c r="AD38" s="49">
        <f t="shared" si="11"/>
        <v>0.10939999999999994</v>
      </c>
      <c r="AE38" s="49">
        <f t="shared" si="12"/>
        <v>0.15080000000000005</v>
      </c>
      <c r="AF38" s="49"/>
    </row>
    <row r="39" spans="1:32">
      <c r="A39" s="12">
        <v>40877</v>
      </c>
      <c r="B39" s="13">
        <v>150.40584415584408</v>
      </c>
      <c r="C39" s="13">
        <v>133.47251728352475</v>
      </c>
      <c r="D39" s="13">
        <v>124.86996232286316</v>
      </c>
      <c r="E39" s="13">
        <v>137.7469396646303</v>
      </c>
      <c r="F39" s="13">
        <v>162.7491638011154</v>
      </c>
      <c r="G39" s="13"/>
      <c r="H39" s="13"/>
      <c r="I39" s="13">
        <v>148.3351371999745</v>
      </c>
      <c r="J39" s="13">
        <v>152.27827067096615</v>
      </c>
      <c r="K39" s="13">
        <v>157.46587732132804</v>
      </c>
      <c r="L39" s="13">
        <v>145.61203954851689</v>
      </c>
      <c r="M39" s="13">
        <v>120.23239608346826</v>
      </c>
      <c r="N39" s="13">
        <v>118.13477243187145</v>
      </c>
      <c r="O39" s="13">
        <v>143.25210554345702</v>
      </c>
      <c r="P39" s="13"/>
      <c r="R39" s="49">
        <f t="shared" si="1"/>
        <v>2.001701446229287E-2</v>
      </c>
      <c r="S39" s="49">
        <f t="shared" si="2"/>
        <v>3.2135138876829838E-3</v>
      </c>
      <c r="T39" s="49">
        <f t="shared" si="3"/>
        <v>-3.0999999999999917E-3</v>
      </c>
      <c r="U39" s="49">
        <f t="shared" si="4"/>
        <v>-2.2000000000000908E-3</v>
      </c>
      <c r="V39" s="49">
        <f t="shared" si="5"/>
        <v>-6.5500000000000003E-2</v>
      </c>
      <c r="W39" s="49"/>
      <c r="X39" s="49"/>
      <c r="Y39" s="49">
        <f t="shared" si="6"/>
        <v>-7.1383021123953783E-2</v>
      </c>
      <c r="Z39" s="49">
        <f t="shared" si="7"/>
        <v>-3.5286535696844368E-2</v>
      </c>
      <c r="AA39" s="49">
        <f t="shared" si="8"/>
        <v>-3.0399999999999983E-2</v>
      </c>
      <c r="AB39" s="49">
        <f t="shared" si="9"/>
        <v>-1.2637199644022656E-2</v>
      </c>
      <c r="AC39" s="49">
        <f t="shared" si="10"/>
        <v>1.1300000000000088E-2</v>
      </c>
      <c r="AD39" s="49">
        <f t="shared" si="11"/>
        <v>-3.0000000000000027E-3</v>
      </c>
      <c r="AE39" s="49">
        <f t="shared" si="12"/>
        <v>-3.3999999999999586E-3</v>
      </c>
      <c r="AF39" s="49"/>
    </row>
    <row r="40" spans="1:32">
      <c r="A40" s="12">
        <v>40907</v>
      </c>
      <c r="B40" s="13">
        <v>152.68595041322303</v>
      </c>
      <c r="C40" s="13">
        <v>135.04891210182336</v>
      </c>
      <c r="D40" s="13">
        <v>127.1176216446747</v>
      </c>
      <c r="E40" s="13">
        <v>139.13818375524306</v>
      </c>
      <c r="F40" s="13">
        <v>165.23922600727249</v>
      </c>
      <c r="G40" s="13"/>
      <c r="H40" s="13"/>
      <c r="I40" s="13">
        <v>146.25326287642449</v>
      </c>
      <c r="J40" s="13">
        <v>158.73388385349784</v>
      </c>
      <c r="K40" s="13">
        <v>158.50515211164878</v>
      </c>
      <c r="L40" s="13">
        <v>145.67328725172803</v>
      </c>
      <c r="M40" s="13">
        <v>123.41855457968016</v>
      </c>
      <c r="N40" s="13">
        <v>119.19798538375828</v>
      </c>
      <c r="O40" s="13">
        <v>144.19756944004382</v>
      </c>
      <c r="P40" s="13"/>
      <c r="R40" s="49">
        <f t="shared" si="1"/>
        <v>1.5159691900112682E-2</v>
      </c>
      <c r="S40" s="49">
        <f t="shared" si="2"/>
        <v>1.1810632258849152E-2</v>
      </c>
      <c r="T40" s="49">
        <f t="shared" si="3"/>
        <v>1.8000000000000016E-2</v>
      </c>
      <c r="U40" s="49">
        <f t="shared" si="4"/>
        <v>1.0099999999999998E-2</v>
      </c>
      <c r="V40" s="49">
        <f t="shared" si="5"/>
        <v>1.5300000000000091E-2</v>
      </c>
      <c r="W40" s="49"/>
      <c r="X40" s="49"/>
      <c r="Y40" s="49">
        <f t="shared" si="6"/>
        <v>-1.4034937121764846E-2</v>
      </c>
      <c r="Z40" s="49">
        <f t="shared" si="7"/>
        <v>4.239352833524479E-2</v>
      </c>
      <c r="AA40" s="49">
        <f t="shared" si="8"/>
        <v>6.5999999999999392E-3</v>
      </c>
      <c r="AB40" s="49">
        <f t="shared" si="9"/>
        <v>4.2062252133168165E-4</v>
      </c>
      <c r="AC40" s="49">
        <f t="shared" si="10"/>
        <v>2.6499999999999968E-2</v>
      </c>
      <c r="AD40" s="49">
        <f t="shared" si="11"/>
        <v>8.999999999999897E-3</v>
      </c>
      <c r="AE40" s="49">
        <f t="shared" si="12"/>
        <v>6.5999999999999392E-3</v>
      </c>
      <c r="AF40" s="49"/>
    </row>
    <row r="41" spans="1:32">
      <c r="A41" s="12">
        <v>40939</v>
      </c>
      <c r="B41" s="13">
        <v>156.84769775678856</v>
      </c>
      <c r="C41" s="13">
        <v>137.64163592912701</v>
      </c>
      <c r="D41" s="13">
        <v>133.30824981877035</v>
      </c>
      <c r="E41" s="13">
        <v>145.35766056910242</v>
      </c>
      <c r="F41" s="13">
        <v>181.91186391140627</v>
      </c>
      <c r="G41" s="13"/>
      <c r="H41" s="13"/>
      <c r="I41" s="13">
        <v>159.42573374928372</v>
      </c>
      <c r="J41" s="13">
        <v>169.62411214717989</v>
      </c>
      <c r="K41" s="13">
        <v>160.16945620882109</v>
      </c>
      <c r="L41" s="13">
        <v>153.23300376235889</v>
      </c>
      <c r="M41" s="13">
        <v>125.22046547654348</v>
      </c>
      <c r="N41" s="13">
        <v>124.81221049533329</v>
      </c>
      <c r="O41" s="13">
        <v>154.37791784251093</v>
      </c>
      <c r="P41" s="13"/>
      <c r="R41" s="49">
        <f t="shared" si="1"/>
        <v>2.7256910883433294E-2</v>
      </c>
      <c r="S41" s="49">
        <f t="shared" si="2"/>
        <v>1.9198405873486868E-2</v>
      </c>
      <c r="T41" s="49">
        <f t="shared" si="3"/>
        <v>4.8699999999999966E-2</v>
      </c>
      <c r="U41" s="49">
        <f t="shared" si="4"/>
        <v>4.4699999999999962E-2</v>
      </c>
      <c r="V41" s="49">
        <f t="shared" si="5"/>
        <v>0.10089999999999999</v>
      </c>
      <c r="W41" s="49"/>
      <c r="X41" s="49"/>
      <c r="Y41" s="49">
        <f t="shared" si="6"/>
        <v>9.0066167508271011E-2</v>
      </c>
      <c r="Z41" s="49">
        <f t="shared" si="7"/>
        <v>6.8606828166146938E-2</v>
      </c>
      <c r="AA41" s="49">
        <f t="shared" si="8"/>
        <v>1.0499999999999954E-2</v>
      </c>
      <c r="AB41" s="49">
        <f t="shared" si="9"/>
        <v>5.1895008709231805E-2</v>
      </c>
      <c r="AC41" s="49">
        <f t="shared" si="10"/>
        <v>1.4599999999999946E-2</v>
      </c>
      <c r="AD41" s="49">
        <f t="shared" si="11"/>
        <v>4.709999999999992E-2</v>
      </c>
      <c r="AE41" s="49">
        <f t="shared" si="12"/>
        <v>7.0599999999999996E-2</v>
      </c>
      <c r="AF41" s="49"/>
    </row>
    <row r="42" spans="1:32">
      <c r="A42" s="12">
        <v>40968</v>
      </c>
      <c r="B42" s="13">
        <v>160.27154663518289</v>
      </c>
      <c r="C42" s="13">
        <v>144.53225607557454</v>
      </c>
      <c r="D42" s="13">
        <v>138.84054218624934</v>
      </c>
      <c r="E42" s="13">
        <v>151.62257573963072</v>
      </c>
      <c r="F42" s="13">
        <v>192.44456083187671</v>
      </c>
      <c r="G42" s="13"/>
      <c r="H42" s="13"/>
      <c r="I42" s="13">
        <v>171.55408416629524</v>
      </c>
      <c r="J42" s="13">
        <v>168.5303056379465</v>
      </c>
      <c r="K42" s="13">
        <v>165.90352274109688</v>
      </c>
      <c r="L42" s="13">
        <v>162.67389972876012</v>
      </c>
      <c r="M42" s="13">
        <v>127.95027162393214</v>
      </c>
      <c r="N42" s="13">
        <v>130.29146653607842</v>
      </c>
      <c r="O42" s="13">
        <v>158.06755007894694</v>
      </c>
      <c r="P42" s="13"/>
      <c r="R42" s="49">
        <f t="shared" si="1"/>
        <v>2.1829130598419288E-2</v>
      </c>
      <c r="S42" s="49">
        <f t="shared" si="2"/>
        <v>5.0062033191726751E-2</v>
      </c>
      <c r="T42" s="49">
        <f t="shared" si="3"/>
        <v>4.1500000000000092E-2</v>
      </c>
      <c r="U42" s="49">
        <f t="shared" si="4"/>
        <v>4.3099999999999916E-2</v>
      </c>
      <c r="V42" s="49">
        <f t="shared" si="5"/>
        <v>5.7900000000000063E-2</v>
      </c>
      <c r="W42" s="49"/>
      <c r="X42" s="49"/>
      <c r="Y42" s="49">
        <f t="shared" si="6"/>
        <v>7.6075236611956365E-2</v>
      </c>
      <c r="Z42" s="49">
        <f t="shared" si="7"/>
        <v>-6.4484140573382032E-3</v>
      </c>
      <c r="AA42" s="49">
        <f t="shared" si="8"/>
        <v>3.5800000000000054E-2</v>
      </c>
      <c r="AB42" s="49">
        <f t="shared" si="9"/>
        <v>6.1611374407582797E-2</v>
      </c>
      <c r="AC42" s="49">
        <f t="shared" si="10"/>
        <v>2.1800000000000042E-2</v>
      </c>
      <c r="AD42" s="49">
        <f t="shared" si="11"/>
        <v>4.390000000000005E-2</v>
      </c>
      <c r="AE42" s="49">
        <f t="shared" si="12"/>
        <v>2.3900000000000032E-2</v>
      </c>
      <c r="AF42" s="49"/>
    </row>
    <row r="43" spans="1:32">
      <c r="A43" s="12">
        <v>40998</v>
      </c>
      <c r="B43" s="13">
        <v>164.85389610389601</v>
      </c>
      <c r="C43" s="13">
        <v>150.7132722172706</v>
      </c>
      <c r="D43" s="13">
        <v>143.4917003494887</v>
      </c>
      <c r="E43" s="13">
        <v>156.58063396631664</v>
      </c>
      <c r="F43" s="13">
        <v>187.57571344283025</v>
      </c>
      <c r="G43" s="13"/>
      <c r="H43" s="13"/>
      <c r="I43" s="13">
        <v>168.71458585344112</v>
      </c>
      <c r="J43" s="13">
        <v>176.04793420365206</v>
      </c>
      <c r="K43" s="13">
        <v>167.47960620713732</v>
      </c>
      <c r="L43" s="13">
        <v>168.22994137719832</v>
      </c>
      <c r="M43" s="13">
        <v>131.23859360466722</v>
      </c>
      <c r="N43" s="13">
        <v>134.40867687861851</v>
      </c>
      <c r="O43" s="13">
        <v>162.11407936096799</v>
      </c>
      <c r="P43" s="13"/>
      <c r="R43" s="49">
        <f t="shared" si="1"/>
        <v>2.8591160220994505E-2</v>
      </c>
      <c r="S43" s="49">
        <f t="shared" si="2"/>
        <v>4.2765651831132123E-2</v>
      </c>
      <c r="T43" s="49">
        <f t="shared" si="3"/>
        <v>3.3500000000000085E-2</v>
      </c>
      <c r="U43" s="49">
        <f t="shared" si="4"/>
        <v>3.2699999999999951E-2</v>
      </c>
      <c r="V43" s="49">
        <f t="shared" si="5"/>
        <v>-2.5299999999999878E-2</v>
      </c>
      <c r="W43" s="49"/>
      <c r="X43" s="49"/>
      <c r="Y43" s="49">
        <f t="shared" si="6"/>
        <v>-1.6551621762042501E-2</v>
      </c>
      <c r="Z43" s="49">
        <f t="shared" si="7"/>
        <v>4.4606983516992438E-2</v>
      </c>
      <c r="AA43" s="49">
        <f t="shared" si="8"/>
        <v>9.5000000000000639E-3</v>
      </c>
      <c r="AB43" s="49">
        <f t="shared" si="9"/>
        <v>3.4154475043029375E-2</v>
      </c>
      <c r="AC43" s="49">
        <f t="shared" si="10"/>
        <v>2.5700000000000056E-2</v>
      </c>
      <c r="AD43" s="49">
        <f t="shared" si="11"/>
        <v>3.1600000000000072E-2</v>
      </c>
      <c r="AE43" s="49">
        <f t="shared" si="12"/>
        <v>2.5600000000000067E-2</v>
      </c>
      <c r="AF43" s="49"/>
    </row>
    <row r="44" spans="1:32">
      <c r="A44" s="12">
        <v>41029</v>
      </c>
      <c r="B44" s="13">
        <v>165.99025974025963</v>
      </c>
      <c r="C44" s="13">
        <v>153.3927843918338</v>
      </c>
      <c r="D44" s="13">
        <v>141.56891156480555</v>
      </c>
      <c r="E44" s="13">
        <v>155.59417597232886</v>
      </c>
      <c r="F44" s="13">
        <v>190.05171286027561</v>
      </c>
      <c r="G44" s="13"/>
      <c r="H44" s="13"/>
      <c r="I44" s="13">
        <v>171.8660469854205</v>
      </c>
      <c r="J44" s="13">
        <v>180.63286894998257</v>
      </c>
      <c r="K44" s="13">
        <v>167.61358989210302</v>
      </c>
      <c r="L44" s="13">
        <v>170.0498731297576</v>
      </c>
      <c r="M44" s="13">
        <v>133.10218163385349</v>
      </c>
      <c r="N44" s="13">
        <v>133.61566568503466</v>
      </c>
      <c r="O44" s="13">
        <v>159.601311130873</v>
      </c>
      <c r="P44" s="13"/>
      <c r="R44" s="49">
        <f t="shared" si="1"/>
        <v>6.8931560807483638E-3</v>
      </c>
      <c r="S44" s="49">
        <f t="shared" si="2"/>
        <v>1.777887332112571E-2</v>
      </c>
      <c r="T44" s="49">
        <f t="shared" si="3"/>
        <v>-1.3399999999999967E-2</v>
      </c>
      <c r="U44" s="49">
        <f t="shared" si="4"/>
        <v>-6.2999999999999723E-3</v>
      </c>
      <c r="V44" s="49">
        <f t="shared" si="5"/>
        <v>1.3200000000000101E-2</v>
      </c>
      <c r="W44" s="49"/>
      <c r="X44" s="49"/>
      <c r="Y44" s="49">
        <f t="shared" si="6"/>
        <v>1.8679245283018897E-2</v>
      </c>
      <c r="Z44" s="49">
        <f t="shared" si="7"/>
        <v>2.6043672520613903E-2</v>
      </c>
      <c r="AA44" s="49">
        <f t="shared" si="8"/>
        <v>7.9999999999991189E-4</v>
      </c>
      <c r="AB44" s="49">
        <f t="shared" si="9"/>
        <v>1.0818120351588911E-2</v>
      </c>
      <c r="AC44" s="49">
        <f t="shared" si="10"/>
        <v>1.419999999999999E-2</v>
      </c>
      <c r="AD44" s="49">
        <f t="shared" si="11"/>
        <v>-5.9000000000000163E-3</v>
      </c>
      <c r="AE44" s="49">
        <f t="shared" si="12"/>
        <v>-1.5499999999999958E-2</v>
      </c>
      <c r="AF44" s="49"/>
    </row>
    <row r="45" spans="1:32">
      <c r="A45" s="12">
        <v>41060</v>
      </c>
      <c r="B45" s="13">
        <v>159.9690082644627</v>
      </c>
      <c r="C45" s="13">
        <v>146.1305040748378</v>
      </c>
      <c r="D45" s="13">
        <v>132.11210827227654</v>
      </c>
      <c r="E45" s="13">
        <v>146.24296599639189</v>
      </c>
      <c r="F45" s="13">
        <v>170.1913088663768</v>
      </c>
      <c r="G45" s="13"/>
      <c r="H45" s="13"/>
      <c r="I45" s="13">
        <v>158.59807729038008</v>
      </c>
      <c r="J45" s="13">
        <v>173.14649445074173</v>
      </c>
      <c r="K45" s="13">
        <v>154.92524113727083</v>
      </c>
      <c r="L45" s="13">
        <v>161.30020124245337</v>
      </c>
      <c r="M45" s="13">
        <v>129.80124752933392</v>
      </c>
      <c r="N45" s="13">
        <v>125.41166381197353</v>
      </c>
      <c r="O45" s="13">
        <v>149.06762459623536</v>
      </c>
      <c r="P45" s="13"/>
      <c r="R45" s="49">
        <f t="shared" si="1"/>
        <v>-3.6274727717270583E-2</v>
      </c>
      <c r="S45" s="49">
        <f t="shared" si="2"/>
        <v>-4.7344341168257809E-2</v>
      </c>
      <c r="T45" s="49">
        <f t="shared" si="3"/>
        <v>-6.6799999999999971E-2</v>
      </c>
      <c r="U45" s="49">
        <f t="shared" si="4"/>
        <v>-6.0100000000000042E-2</v>
      </c>
      <c r="V45" s="49">
        <f t="shared" si="5"/>
        <v>-0.10450000000000004</v>
      </c>
      <c r="W45" s="49"/>
      <c r="X45" s="49"/>
      <c r="Y45" s="49">
        <f t="shared" si="6"/>
        <v>-7.7199481385441748E-2</v>
      </c>
      <c r="Z45" s="49">
        <f t="shared" si="7"/>
        <v>-4.144525048380765E-2</v>
      </c>
      <c r="AA45" s="49">
        <f t="shared" si="8"/>
        <v>-7.569999999999999E-2</v>
      </c>
      <c r="AB45" s="49">
        <f t="shared" si="9"/>
        <v>-5.1453563159248872E-2</v>
      </c>
      <c r="AC45" s="49">
        <f t="shared" si="10"/>
        <v>-2.4800000000000044E-2</v>
      </c>
      <c r="AD45" s="49">
        <f t="shared" si="11"/>
        <v>-6.140000000000001E-2</v>
      </c>
      <c r="AE45" s="49">
        <f t="shared" si="12"/>
        <v>-6.600000000000017E-2</v>
      </c>
      <c r="AF45" s="49"/>
    </row>
    <row r="46" spans="1:32">
      <c r="A46" s="12">
        <v>41089</v>
      </c>
      <c r="B46" s="13">
        <v>165.60655253837064</v>
      </c>
      <c r="C46" s="13">
        <v>150.54921726588611</v>
      </c>
      <c r="D46" s="13">
        <v>138.32137736107353</v>
      </c>
      <c r="E46" s="13">
        <v>152.26817619544323</v>
      </c>
      <c r="F46" s="13">
        <v>174.48012984980949</v>
      </c>
      <c r="G46" s="13"/>
      <c r="H46" s="13"/>
      <c r="I46" s="13">
        <v>170.32533265423055</v>
      </c>
      <c r="J46" s="13">
        <v>183.03486691004625</v>
      </c>
      <c r="K46" s="13">
        <v>164.62356123246397</v>
      </c>
      <c r="L46" s="13">
        <v>167.61746434508703</v>
      </c>
      <c r="M46" s="13">
        <v>134.850516058225</v>
      </c>
      <c r="N46" s="13">
        <v>130.31525986702167</v>
      </c>
      <c r="O46" s="13">
        <v>156.49119230112788</v>
      </c>
      <c r="P46" s="13"/>
      <c r="R46" s="49">
        <f t="shared" si="1"/>
        <v>3.524147792794885E-2</v>
      </c>
      <c r="S46" s="49">
        <f t="shared" si="2"/>
        <v>3.023813008121401E-2</v>
      </c>
      <c r="T46" s="49">
        <f t="shared" si="3"/>
        <v>4.6999999999999931E-2</v>
      </c>
      <c r="U46" s="49">
        <f t="shared" si="4"/>
        <v>4.1199999999999903E-2</v>
      </c>
      <c r="V46" s="49">
        <f t="shared" si="5"/>
        <v>2.5199999999999889E-2</v>
      </c>
      <c r="W46" s="49"/>
      <c r="X46" s="49"/>
      <c r="Y46" s="49">
        <f t="shared" si="6"/>
        <v>7.3943237927019956E-2</v>
      </c>
      <c r="Z46" s="49">
        <f t="shared" si="7"/>
        <v>5.710986232018489E-2</v>
      </c>
      <c r="AA46" s="49">
        <f t="shared" si="8"/>
        <v>6.2599999999999989E-2</v>
      </c>
      <c r="AB46" s="49">
        <f t="shared" si="9"/>
        <v>3.9164632492541429E-2</v>
      </c>
      <c r="AC46" s="49">
        <f t="shared" si="10"/>
        <v>3.8899999999999935E-2</v>
      </c>
      <c r="AD46" s="49">
        <f t="shared" si="11"/>
        <v>3.9099999999999913E-2</v>
      </c>
      <c r="AE46" s="49">
        <f t="shared" si="12"/>
        <v>4.9800000000000066E-2</v>
      </c>
      <c r="AF46" s="49"/>
    </row>
    <row r="47" spans="1:32">
      <c r="A47" s="12">
        <v>41121</v>
      </c>
      <c r="B47" s="13">
        <v>168.22609208972835</v>
      </c>
      <c r="C47" s="13">
        <v>152.51990590644658</v>
      </c>
      <c r="D47" s="13">
        <v>139.49710906864266</v>
      </c>
      <c r="E47" s="13">
        <v>154.36947702694036</v>
      </c>
      <c r="F47" s="13">
        <v>181.65126318663664</v>
      </c>
      <c r="G47" s="13"/>
      <c r="H47" s="13"/>
      <c r="I47" s="13">
        <v>177.93340548799895</v>
      </c>
      <c r="J47" s="13">
        <v>187.27663556892287</v>
      </c>
      <c r="K47" s="13">
        <v>168.3605160724409</v>
      </c>
      <c r="L47" s="13">
        <v>171.16108145944523</v>
      </c>
      <c r="M47" s="13">
        <v>137.37222070851379</v>
      </c>
      <c r="N47" s="13">
        <v>132.10057892719988</v>
      </c>
      <c r="O47" s="13">
        <v>154.39421032429277</v>
      </c>
      <c r="P47" s="13"/>
      <c r="R47" s="49">
        <f t="shared" si="1"/>
        <v>1.5817849663592121E-2</v>
      </c>
      <c r="S47" s="49">
        <f t="shared" si="2"/>
        <v>1.308999592525284E-2</v>
      </c>
      <c r="T47" s="49">
        <f t="shared" si="3"/>
        <v>8.499999999999952E-3</v>
      </c>
      <c r="U47" s="49">
        <f t="shared" si="4"/>
        <v>1.3800000000000034E-2</v>
      </c>
      <c r="V47" s="49">
        <f t="shared" si="5"/>
        <v>4.1099999999999914E-2</v>
      </c>
      <c r="W47" s="49"/>
      <c r="X47" s="49"/>
      <c r="Y47" s="49">
        <f t="shared" si="6"/>
        <v>4.4667887713527588E-2</v>
      </c>
      <c r="Z47" s="49">
        <f t="shared" si="7"/>
        <v>2.3174648254101538E-2</v>
      </c>
      <c r="AA47" s="49">
        <f t="shared" si="8"/>
        <v>2.2699999999999942E-2</v>
      </c>
      <c r="AB47" s="49">
        <f t="shared" si="9"/>
        <v>2.1141097249047336E-2</v>
      </c>
      <c r="AC47" s="49">
        <f t="shared" si="10"/>
        <v>1.8699999999999939E-2</v>
      </c>
      <c r="AD47" s="49">
        <f t="shared" si="11"/>
        <v>1.3700000000000045E-2</v>
      </c>
      <c r="AE47" s="49">
        <f t="shared" si="12"/>
        <v>-1.3399999999999967E-2</v>
      </c>
      <c r="AF47" s="49"/>
    </row>
    <row r="48" spans="1:32">
      <c r="A48" s="12">
        <v>41152</v>
      </c>
      <c r="B48" s="13">
        <v>170.40289256198338</v>
      </c>
      <c r="C48" s="13">
        <v>154.49590174809845</v>
      </c>
      <c r="D48" s="13">
        <v>142.51024662452534</v>
      </c>
      <c r="E48" s="13">
        <v>157.82735331234383</v>
      </c>
      <c r="F48" s="13">
        <v>178.1272286808159</v>
      </c>
      <c r="G48" s="13"/>
      <c r="H48" s="13"/>
      <c r="I48" s="13">
        <v>178.4490991277774</v>
      </c>
      <c r="J48" s="13">
        <v>188.05617049258422</v>
      </c>
      <c r="K48" s="13">
        <v>172.28331609692879</v>
      </c>
      <c r="L48" s="13">
        <v>173.78598302563648</v>
      </c>
      <c r="M48" s="13">
        <v>137.23484848780527</v>
      </c>
      <c r="N48" s="13">
        <v>135.17852241620363</v>
      </c>
      <c r="O48" s="13">
        <v>159.55097694912416</v>
      </c>
      <c r="P48" s="13"/>
      <c r="R48" s="49">
        <f t="shared" si="1"/>
        <v>1.2939731555399625E-2</v>
      </c>
      <c r="S48" s="49">
        <f t="shared" si="2"/>
        <v>1.2955658672277881E-2</v>
      </c>
      <c r="T48" s="49">
        <f t="shared" si="3"/>
        <v>2.1600000000000064E-2</v>
      </c>
      <c r="U48" s="49">
        <f t="shared" si="4"/>
        <v>2.2399999999999975E-2</v>
      </c>
      <c r="V48" s="49">
        <f t="shared" si="5"/>
        <v>-1.9399999999999973E-2</v>
      </c>
      <c r="W48" s="49"/>
      <c r="X48" s="49"/>
      <c r="Y48" s="49">
        <f t="shared" si="6"/>
        <v>2.8982395878058842E-3</v>
      </c>
      <c r="Z48" s="49">
        <f t="shared" si="7"/>
        <v>4.1624782573288499E-3</v>
      </c>
      <c r="AA48" s="49">
        <f t="shared" si="8"/>
        <v>2.3300000000000098E-2</v>
      </c>
      <c r="AB48" s="49">
        <f t="shared" si="9"/>
        <v>1.5335855229526629E-2</v>
      </c>
      <c r="AC48" s="49">
        <f t="shared" si="10"/>
        <v>-1.0000000000001119E-3</v>
      </c>
      <c r="AD48" s="49">
        <f t="shared" si="11"/>
        <v>2.3300000000000098E-2</v>
      </c>
      <c r="AE48" s="49">
        <f t="shared" si="12"/>
        <v>3.3400000000000096E-2</v>
      </c>
      <c r="AF48" s="49"/>
    </row>
    <row r="49" spans="1:32">
      <c r="A49" s="12">
        <v>41180</v>
      </c>
      <c r="B49" s="13">
        <v>174.8081463990554</v>
      </c>
      <c r="C49" s="13">
        <v>157.24690504324596</v>
      </c>
      <c r="D49" s="13">
        <v>146.94231529454805</v>
      </c>
      <c r="E49" s="13">
        <v>161.88351629247109</v>
      </c>
      <c r="F49" s="13">
        <v>190.22206750824333</v>
      </c>
      <c r="G49" s="13"/>
      <c r="H49" s="13"/>
      <c r="I49" s="13">
        <v>187.93531546444254</v>
      </c>
      <c r="J49" s="13">
        <v>186.78953380908845</v>
      </c>
      <c r="K49" s="13">
        <v>176.36643068842602</v>
      </c>
      <c r="L49" s="13">
        <v>178.28331437571083</v>
      </c>
      <c r="M49" s="13">
        <v>139.30709469997112</v>
      </c>
      <c r="N49" s="13">
        <v>138.59853903333359</v>
      </c>
      <c r="O49" s="13">
        <v>164.80020409075033</v>
      </c>
      <c r="P49" s="13"/>
      <c r="R49" s="49">
        <f t="shared" si="1"/>
        <v>2.5851989780453E-2</v>
      </c>
      <c r="S49" s="49">
        <f t="shared" si="2"/>
        <v>1.7806318899209028E-2</v>
      </c>
      <c r="T49" s="49">
        <f t="shared" si="3"/>
        <v>3.1099999999999905E-2</v>
      </c>
      <c r="U49" s="49">
        <f t="shared" si="4"/>
        <v>2.5700000000000056E-2</v>
      </c>
      <c r="V49" s="49">
        <f t="shared" si="5"/>
        <v>6.7900000000000071E-2</v>
      </c>
      <c r="W49" s="49"/>
      <c r="X49" s="49"/>
      <c r="Y49" s="49">
        <f t="shared" si="6"/>
        <v>5.3159227942487952E-2</v>
      </c>
      <c r="Z49" s="49">
        <f t="shared" si="7"/>
        <v>-6.7354167649910091E-3</v>
      </c>
      <c r="AA49" s="49">
        <f t="shared" si="8"/>
        <v>2.3700000000000054E-2</v>
      </c>
      <c r="AB49" s="49">
        <f t="shared" si="9"/>
        <v>2.5878562078340384E-2</v>
      </c>
      <c r="AC49" s="49">
        <f t="shared" si="10"/>
        <v>1.5099999999999891E-2</v>
      </c>
      <c r="AD49" s="49">
        <f t="shared" si="11"/>
        <v>2.53000000000001E-2</v>
      </c>
      <c r="AE49" s="49">
        <f t="shared" si="12"/>
        <v>3.2899999999999929E-2</v>
      </c>
      <c r="AF49" s="49"/>
    </row>
    <row r="50" spans="1:32">
      <c r="A50" s="12">
        <v>41213</v>
      </c>
      <c r="B50" s="13">
        <v>174.21044864226673</v>
      </c>
      <c r="C50" s="13">
        <v>153.48644088168226</v>
      </c>
      <c r="D50" s="13">
        <v>145.94310755054511</v>
      </c>
      <c r="E50" s="13">
        <v>158.88867124106036</v>
      </c>
      <c r="F50" s="13">
        <v>189.91771220023014</v>
      </c>
      <c r="G50" s="13"/>
      <c r="H50" s="13"/>
      <c r="I50" s="13">
        <v>192.41102693066782</v>
      </c>
      <c r="J50" s="13">
        <v>186.14273419704725</v>
      </c>
      <c r="K50" s="13">
        <v>175.71387489487884</v>
      </c>
      <c r="L50" s="13">
        <v>175.69341149706881</v>
      </c>
      <c r="M50" s="13">
        <v>137.94188517191139</v>
      </c>
      <c r="N50" s="13">
        <v>136.08990547683027</v>
      </c>
      <c r="O50" s="13">
        <v>161.22403966198104</v>
      </c>
      <c r="P50" s="13"/>
      <c r="R50" s="49">
        <f t="shared" si="1"/>
        <v>-3.419164204305658E-3</v>
      </c>
      <c r="S50" s="49">
        <f t="shared" si="2"/>
        <v>-2.3914392213503333E-2</v>
      </c>
      <c r="T50" s="49">
        <f t="shared" si="3"/>
        <v>-6.8000000000001393E-3</v>
      </c>
      <c r="U50" s="49">
        <f t="shared" si="4"/>
        <v>-1.8500000000000072E-2</v>
      </c>
      <c r="V50" s="49">
        <f t="shared" si="5"/>
        <v>-1.5999999999999348E-3</v>
      </c>
      <c r="W50" s="49"/>
      <c r="X50" s="49"/>
      <c r="Y50" s="49">
        <f t="shared" si="6"/>
        <v>2.381516989057908E-2</v>
      </c>
      <c r="Z50" s="49">
        <f t="shared" si="7"/>
        <v>-3.4627187019069527E-3</v>
      </c>
      <c r="AA50" s="49">
        <f t="shared" si="8"/>
        <v>-3.7000000000000366E-3</v>
      </c>
      <c r="AB50" s="49">
        <f t="shared" si="9"/>
        <v>-1.4526894385551437E-2</v>
      </c>
      <c r="AC50" s="49">
        <f t="shared" si="10"/>
        <v>-9.8000000000000309E-3</v>
      </c>
      <c r="AD50" s="49">
        <f t="shared" si="11"/>
        <v>-1.8099999999999894E-2</v>
      </c>
      <c r="AE50" s="49">
        <f t="shared" si="12"/>
        <v>-2.1700000000000053E-2</v>
      </c>
      <c r="AF50" s="49"/>
    </row>
    <row r="51" spans="1:32">
      <c r="A51" s="12">
        <v>41243</v>
      </c>
      <c r="B51" s="13">
        <v>177.42768595041312</v>
      </c>
      <c r="C51" s="13">
        <v>156.09414974736168</v>
      </c>
      <c r="D51" s="13">
        <v>146.14742790111589</v>
      </c>
      <c r="E51" s="13">
        <v>159.81022553425851</v>
      </c>
      <c r="F51" s="13">
        <v>195.21641637061657</v>
      </c>
      <c r="G51" s="13"/>
      <c r="H51" s="13"/>
      <c r="I51" s="13">
        <v>197.26236709747238</v>
      </c>
      <c r="J51" s="13">
        <v>185.0136592370425</v>
      </c>
      <c r="K51" s="13">
        <v>176.78572953173762</v>
      </c>
      <c r="L51" s="13">
        <v>178.33581240703467</v>
      </c>
      <c r="M51" s="13">
        <v>138.17638637670365</v>
      </c>
      <c r="N51" s="13">
        <v>136.9472718813343</v>
      </c>
      <c r="O51" s="13">
        <v>162.09464947615575</v>
      </c>
      <c r="P51" s="13"/>
      <c r="R51" s="49">
        <f t="shared" si="1"/>
        <v>1.8467533567707139E-2</v>
      </c>
      <c r="S51" s="49">
        <f t="shared" si="2"/>
        <v>1.69898321356583E-2</v>
      </c>
      <c r="T51" s="49">
        <f t="shared" si="3"/>
        <v>1.4000000000000679E-3</v>
      </c>
      <c r="U51" s="49">
        <f t="shared" si="4"/>
        <v>5.8000000000000274E-3</v>
      </c>
      <c r="V51" s="49">
        <f t="shared" si="5"/>
        <v>2.7900000000000036E-2</v>
      </c>
      <c r="W51" s="49"/>
      <c r="X51" s="49"/>
      <c r="Y51" s="49">
        <f t="shared" si="6"/>
        <v>2.5213420686916566E-2</v>
      </c>
      <c r="Z51" s="49">
        <f t="shared" si="7"/>
        <v>-6.0656407829999814E-3</v>
      </c>
      <c r="AA51" s="49">
        <f t="shared" si="8"/>
        <v>6.0999999999999943E-3</v>
      </c>
      <c r="AB51" s="49">
        <f t="shared" si="9"/>
        <v>1.5039840637450119E-2</v>
      </c>
      <c r="AC51" s="49">
        <f t="shared" si="10"/>
        <v>1.7000000000000348E-3</v>
      </c>
      <c r="AD51" s="49">
        <f t="shared" si="11"/>
        <v>6.2999999999999723E-3</v>
      </c>
      <c r="AE51" s="49">
        <f t="shared" si="12"/>
        <v>5.4000000000000714E-3</v>
      </c>
      <c r="AF51" s="49"/>
    </row>
    <row r="52" spans="1:32">
      <c r="A52" s="12">
        <v>41274</v>
      </c>
      <c r="B52" s="13">
        <v>177.05873671782754</v>
      </c>
      <c r="C52" s="13">
        <v>154.360255931968</v>
      </c>
      <c r="D52" s="13">
        <v>149.28959760098988</v>
      </c>
      <c r="E52" s="13">
        <v>161.26449858662028</v>
      </c>
      <c r="F52" s="13">
        <v>202.77129168415942</v>
      </c>
      <c r="G52" s="13"/>
      <c r="H52" s="13"/>
      <c r="I52" s="13">
        <v>206.04189214999673</v>
      </c>
      <c r="J52" s="13">
        <v>190.72554102258439</v>
      </c>
      <c r="K52" s="13">
        <v>176.76805095878444</v>
      </c>
      <c r="L52" s="13">
        <v>177.50459357774076</v>
      </c>
      <c r="M52" s="13">
        <v>137.04334000841467</v>
      </c>
      <c r="N52" s="13">
        <v>138.23457623701884</v>
      </c>
      <c r="O52" s="13">
        <v>167.83280006761169</v>
      </c>
      <c r="P52" s="13"/>
      <c r="R52" s="49">
        <f t="shared" si="1"/>
        <v>-2.0794343938447257E-3</v>
      </c>
      <c r="S52" s="49">
        <f t="shared" si="2"/>
        <v>-1.1107999999999896E-2</v>
      </c>
      <c r="T52" s="49">
        <f t="shared" si="3"/>
        <v>2.1500000000000075E-2</v>
      </c>
      <c r="U52" s="49">
        <f t="shared" si="4"/>
        <v>9.100000000000108E-3</v>
      </c>
      <c r="V52" s="49">
        <f t="shared" si="5"/>
        <v>3.8699999999999957E-2</v>
      </c>
      <c r="W52" s="49"/>
      <c r="X52" s="49"/>
      <c r="Y52" s="49">
        <f t="shared" si="6"/>
        <v>4.4506842241156752E-2</v>
      </c>
      <c r="Z52" s="49">
        <f t="shared" si="7"/>
        <v>3.0872757228285197E-2</v>
      </c>
      <c r="AA52" s="49">
        <f t="shared" si="8"/>
        <v>-9.9999999999988987E-5</v>
      </c>
      <c r="AB52" s="49">
        <f t="shared" si="9"/>
        <v>-4.6609753704248691E-3</v>
      </c>
      <c r="AC52" s="49">
        <f t="shared" si="10"/>
        <v>-8.1999999999999851E-3</v>
      </c>
      <c r="AD52" s="49">
        <f t="shared" si="11"/>
        <v>9.400000000000075E-3</v>
      </c>
      <c r="AE52" s="49">
        <f t="shared" si="12"/>
        <v>3.5400000000000098E-2</v>
      </c>
      <c r="AF52" s="49"/>
    </row>
    <row r="53" spans="1:32">
      <c r="A53" s="12">
        <v>41305</v>
      </c>
      <c r="B53" s="13">
        <v>185.92089728453359</v>
      </c>
      <c r="C53" s="13">
        <v>161.02297861978437</v>
      </c>
      <c r="D53" s="13">
        <v>158.96356352553403</v>
      </c>
      <c r="E53" s="13">
        <v>169.60187316354856</v>
      </c>
      <c r="F53" s="13">
        <v>202.93350871750673</v>
      </c>
      <c r="G53" s="13"/>
      <c r="H53" s="13"/>
      <c r="I53" s="13">
        <v>212.87960781817017</v>
      </c>
      <c r="J53" s="13">
        <v>199.05546646892941</v>
      </c>
      <c r="K53" s="13">
        <v>183.90948021751933</v>
      </c>
      <c r="L53" s="13">
        <v>182.84189342899634</v>
      </c>
      <c r="M53" s="13">
        <v>143.99143734684128</v>
      </c>
      <c r="N53" s="13">
        <v>145.54718531995712</v>
      </c>
      <c r="O53" s="13">
        <v>178.32235007183741</v>
      </c>
      <c r="P53" s="13"/>
      <c r="R53" s="49">
        <f t="shared" si="1"/>
        <v>5.0052094186288976E-2</v>
      </c>
      <c r="S53" s="49">
        <f t="shared" si="2"/>
        <v>4.3163459710463759E-2</v>
      </c>
      <c r="T53" s="49">
        <f t="shared" si="3"/>
        <v>6.4799999999999969E-2</v>
      </c>
      <c r="U53" s="49">
        <f t="shared" si="4"/>
        <v>5.1700000000000079E-2</v>
      </c>
      <c r="V53" s="49">
        <f t="shared" si="5"/>
        <v>7.9999999999991189E-4</v>
      </c>
      <c r="W53" s="49"/>
      <c r="X53" s="49"/>
      <c r="Y53" s="49">
        <f t="shared" si="6"/>
        <v>3.3186045793035301E-2</v>
      </c>
      <c r="Z53" s="49">
        <f t="shared" si="7"/>
        <v>4.3674934157657663E-2</v>
      </c>
      <c r="AA53" s="49">
        <f t="shared" si="8"/>
        <v>4.0399999999999991E-2</v>
      </c>
      <c r="AB53" s="49">
        <f t="shared" si="9"/>
        <v>3.0068516784147459E-2</v>
      </c>
      <c r="AC53" s="49">
        <f t="shared" si="10"/>
        <v>5.0699999999999967E-2</v>
      </c>
      <c r="AD53" s="49">
        <f t="shared" si="11"/>
        <v>5.2899999999999947E-2</v>
      </c>
      <c r="AE53" s="49">
        <f t="shared" si="12"/>
        <v>6.25E-2</v>
      </c>
      <c r="AF53" s="49"/>
    </row>
    <row r="54" spans="1:32">
      <c r="A54" s="12">
        <v>41333</v>
      </c>
      <c r="B54" s="13">
        <v>190.45159386068474</v>
      </c>
      <c r="C54" s="13">
        <v>164.26021519139491</v>
      </c>
      <c r="D54" s="13">
        <v>161.0936752767762</v>
      </c>
      <c r="E54" s="13">
        <v>171.90845863857282</v>
      </c>
      <c r="F54" s="13">
        <v>203.31908238406999</v>
      </c>
      <c r="G54" s="13"/>
      <c r="H54" s="13"/>
      <c r="I54" s="13">
        <v>214.09562615394401</v>
      </c>
      <c r="J54" s="13">
        <v>201.85414171544528</v>
      </c>
      <c r="K54" s="13">
        <v>186.35547630441235</v>
      </c>
      <c r="L54" s="13">
        <v>185.54554204217337</v>
      </c>
      <c r="M54" s="13">
        <v>147.8648070114713</v>
      </c>
      <c r="N54" s="13">
        <v>147.39563457352057</v>
      </c>
      <c r="O54" s="13">
        <v>180.31956039264199</v>
      </c>
      <c r="P54" s="13"/>
      <c r="R54" s="49">
        <f t="shared" si="1"/>
        <v>2.4368947451976597E-2</v>
      </c>
      <c r="S54" s="49">
        <f t="shared" si="2"/>
        <v>2.0104190093604313E-2</v>
      </c>
      <c r="T54" s="49">
        <f t="shared" si="3"/>
        <v>1.3400000000000079E-2</v>
      </c>
      <c r="U54" s="49">
        <f t="shared" si="4"/>
        <v>1.3600000000000056E-2</v>
      </c>
      <c r="V54" s="49">
        <f t="shared" si="5"/>
        <v>1.9000000000000128E-3</v>
      </c>
      <c r="W54" s="49"/>
      <c r="X54" s="49"/>
      <c r="Y54" s="49">
        <f t="shared" si="6"/>
        <v>5.7122349493075042E-3</v>
      </c>
      <c r="Z54" s="49">
        <f t="shared" si="7"/>
        <v>1.4059775881375858E-2</v>
      </c>
      <c r="AA54" s="49">
        <f t="shared" si="8"/>
        <v>1.330000000000009E-2</v>
      </c>
      <c r="AB54" s="49">
        <f t="shared" si="9"/>
        <v>1.4786811504043706E-2</v>
      </c>
      <c r="AC54" s="49">
        <f t="shared" si="10"/>
        <v>2.6899999999999924E-2</v>
      </c>
      <c r="AD54" s="49">
        <f t="shared" si="11"/>
        <v>1.2699999999999934E-2</v>
      </c>
      <c r="AE54" s="49">
        <f t="shared" si="12"/>
        <v>1.1200000000000099E-2</v>
      </c>
      <c r="AF54" s="49"/>
    </row>
    <row r="55" spans="1:32">
      <c r="A55" s="12">
        <v>41362</v>
      </c>
      <c r="B55" s="13">
        <v>198.86363636363632</v>
      </c>
      <c r="C55" s="13">
        <v>172.44048520305515</v>
      </c>
      <c r="D55" s="13">
        <v>167.05414126201691</v>
      </c>
      <c r="E55" s="13">
        <v>178.33783499165546</v>
      </c>
      <c r="F55" s="13">
        <v>198.29710104918348</v>
      </c>
      <c r="G55" s="13"/>
      <c r="H55" s="13"/>
      <c r="I55" s="13">
        <v>217.59088304577566</v>
      </c>
      <c r="J55" s="13">
        <v>208.42633595650165</v>
      </c>
      <c r="K55" s="13">
        <v>194.83465047626314</v>
      </c>
      <c r="L55" s="13">
        <v>190.24411584565576</v>
      </c>
      <c r="M55" s="13">
        <v>155.39112568835517</v>
      </c>
      <c r="N55" s="13">
        <v>152.87875217965552</v>
      </c>
      <c r="O55" s="13">
        <v>188.63229212674278</v>
      </c>
      <c r="P55" s="13"/>
      <c r="R55" s="49">
        <f t="shared" si="1"/>
        <v>4.4168926772568673E-2</v>
      </c>
      <c r="S55" s="49">
        <f t="shared" si="2"/>
        <v>4.9800677553774264E-2</v>
      </c>
      <c r="T55" s="49">
        <f t="shared" si="3"/>
        <v>3.6999999999999922E-2</v>
      </c>
      <c r="U55" s="49">
        <f t="shared" si="4"/>
        <v>3.74000000000001E-2</v>
      </c>
      <c r="V55" s="49">
        <f t="shared" si="5"/>
        <v>-2.4699999999999833E-2</v>
      </c>
      <c r="W55" s="49"/>
      <c r="X55" s="49"/>
      <c r="Y55" s="49">
        <f t="shared" si="6"/>
        <v>1.6325680980135537E-2</v>
      </c>
      <c r="Z55" s="49">
        <f t="shared" si="7"/>
        <v>3.2559125045455994E-2</v>
      </c>
      <c r="AA55" s="49">
        <f t="shared" si="8"/>
        <v>4.5500000000000096E-2</v>
      </c>
      <c r="AB55" s="49">
        <f t="shared" si="9"/>
        <v>2.5323021786286981E-2</v>
      </c>
      <c r="AC55" s="49">
        <f t="shared" si="10"/>
        <v>5.0899999999999945E-2</v>
      </c>
      <c r="AD55" s="49">
        <f t="shared" si="11"/>
        <v>3.71999999999999E-2</v>
      </c>
      <c r="AE55" s="49">
        <f t="shared" si="12"/>
        <v>4.610000000000003E-2</v>
      </c>
      <c r="AF55" s="49"/>
    </row>
    <row r="56" spans="1:32">
      <c r="A56" s="12">
        <v>41394</v>
      </c>
      <c r="B56" s="13">
        <v>202.95897284533646</v>
      </c>
      <c r="C56" s="13">
        <v>177.36868969887882</v>
      </c>
      <c r="D56" s="13">
        <v>169.99429414822842</v>
      </c>
      <c r="E56" s="13">
        <v>181.76192142349527</v>
      </c>
      <c r="F56" s="13">
        <v>200.69649597187859</v>
      </c>
      <c r="G56" s="13"/>
      <c r="H56" s="13"/>
      <c r="I56" s="13">
        <v>233.29725600050921</v>
      </c>
      <c r="J56" s="13">
        <v>220.0229649129524</v>
      </c>
      <c r="K56" s="13">
        <v>203.07615619140907</v>
      </c>
      <c r="L56" s="13">
        <v>198.48630676349632</v>
      </c>
      <c r="M56" s="13">
        <v>159.61776430707843</v>
      </c>
      <c r="N56" s="13">
        <v>155.87517572237678</v>
      </c>
      <c r="O56" s="13">
        <v>187.9532158750865</v>
      </c>
      <c r="P56" s="13"/>
      <c r="R56" s="49">
        <f t="shared" si="1"/>
        <v>2.0593692022263577E-2</v>
      </c>
      <c r="S56" s="49">
        <f t="shared" si="2"/>
        <v>2.8579161616371751E-2</v>
      </c>
      <c r="T56" s="49">
        <f t="shared" si="3"/>
        <v>1.760000000000006E-2</v>
      </c>
      <c r="U56" s="49">
        <f t="shared" si="4"/>
        <v>1.9200000000000106E-2</v>
      </c>
      <c r="V56" s="49">
        <f t="shared" si="5"/>
        <v>1.21E-2</v>
      </c>
      <c r="W56" s="49"/>
      <c r="X56" s="49"/>
      <c r="Y56" s="49">
        <f t="shared" si="6"/>
        <v>7.2183047078444584E-2</v>
      </c>
      <c r="Z56" s="49">
        <f t="shared" si="7"/>
        <v>5.5638981049261238E-2</v>
      </c>
      <c r="AA56" s="49">
        <f t="shared" si="8"/>
        <v>4.2300000000000004E-2</v>
      </c>
      <c r="AB56" s="49">
        <f t="shared" si="9"/>
        <v>4.3324288276686662E-2</v>
      </c>
      <c r="AC56" s="49">
        <f t="shared" si="10"/>
        <v>2.7199999999999891E-2</v>
      </c>
      <c r="AD56" s="49">
        <f t="shared" si="11"/>
        <v>1.9600000000000062E-2</v>
      </c>
      <c r="AE56" s="49">
        <f t="shared" si="12"/>
        <v>-3.6000000000000476E-3</v>
      </c>
      <c r="AF56" s="49"/>
    </row>
    <row r="57" spans="1:32">
      <c r="A57" s="12">
        <v>41425</v>
      </c>
      <c r="B57" s="13">
        <v>204.30194805194805</v>
      </c>
      <c r="C57" s="13">
        <v>177.22679474711973</v>
      </c>
      <c r="D57" s="13">
        <v>174.19315321368964</v>
      </c>
      <c r="E57" s="13">
        <v>185.99697419266272</v>
      </c>
      <c r="F57" s="13">
        <v>197.34486448914822</v>
      </c>
      <c r="G57" s="13"/>
      <c r="H57" s="13"/>
      <c r="I57" s="13">
        <v>214.10835933023483</v>
      </c>
      <c r="J57" s="13">
        <v>205.83782414668738</v>
      </c>
      <c r="K57" s="13">
        <v>190.70881827935227</v>
      </c>
      <c r="L57" s="13">
        <v>192.93026511505815</v>
      </c>
      <c r="M57" s="13">
        <v>155.72309085798571</v>
      </c>
      <c r="N57" s="13">
        <v>159.13296689497443</v>
      </c>
      <c r="O57" s="13">
        <v>195.45254918850247</v>
      </c>
      <c r="P57" s="13"/>
      <c r="R57" s="49">
        <f t="shared" si="1"/>
        <v>6.6169787311398665E-3</v>
      </c>
      <c r="S57" s="49">
        <f t="shared" si="2"/>
        <v>-8.0000000000002292E-4</v>
      </c>
      <c r="T57" s="49">
        <f t="shared" si="3"/>
        <v>2.4699999999999944E-2</v>
      </c>
      <c r="U57" s="49">
        <f t="shared" si="4"/>
        <v>2.3300000000000098E-2</v>
      </c>
      <c r="V57" s="49">
        <f t="shared" si="5"/>
        <v>-1.6699999999999937E-2</v>
      </c>
      <c r="W57" s="49"/>
      <c r="X57" s="49"/>
      <c r="Y57" s="49">
        <f t="shared" si="6"/>
        <v>-8.2250845977513309E-2</v>
      </c>
      <c r="Z57" s="49">
        <f t="shared" si="7"/>
        <v>-6.4471182687121265E-2</v>
      </c>
      <c r="AA57" s="49">
        <f t="shared" si="8"/>
        <v>-6.0899999999999954E-2</v>
      </c>
      <c r="AB57" s="49">
        <f t="shared" si="9"/>
        <v>-2.7992065241348785E-2</v>
      </c>
      <c r="AC57" s="49">
        <f t="shared" si="10"/>
        <v>-2.4400000000000088E-2</v>
      </c>
      <c r="AD57" s="49">
        <f t="shared" si="11"/>
        <v>2.0899999999999919E-2</v>
      </c>
      <c r="AE57" s="49">
        <f t="shared" si="12"/>
        <v>3.9900000000000047E-2</v>
      </c>
      <c r="AF57" s="49"/>
    </row>
    <row r="58" spans="1:32">
      <c r="A58" s="12">
        <v>41453</v>
      </c>
      <c r="B58" s="13">
        <v>202.4350649350649</v>
      </c>
      <c r="C58" s="13">
        <v>175.5431401970221</v>
      </c>
      <c r="D58" s="13">
        <v>172.57315688880234</v>
      </c>
      <c r="E58" s="13">
        <v>183.48601504106179</v>
      </c>
      <c r="F58" s="13">
        <v>186.41195899644941</v>
      </c>
      <c r="G58" s="13"/>
      <c r="H58" s="13"/>
      <c r="I58" s="13">
        <v>204.69217546316918</v>
      </c>
      <c r="J58" s="13">
        <v>201.1809208870354</v>
      </c>
      <c r="K58" s="13">
        <v>188.70637568741907</v>
      </c>
      <c r="L58" s="13">
        <v>189.80663225129055</v>
      </c>
      <c r="M58" s="13">
        <v>155.20920465815436</v>
      </c>
      <c r="N58" s="13">
        <v>157.03241173196076</v>
      </c>
      <c r="O58" s="13">
        <v>194.45574118764111</v>
      </c>
      <c r="P58" s="13"/>
      <c r="R58" s="49">
        <f t="shared" si="1"/>
        <v>-9.1378625347637854E-3</v>
      </c>
      <c r="S58" s="49">
        <f t="shared" si="2"/>
        <v>-9.4999999999999529E-3</v>
      </c>
      <c r="T58" s="49">
        <f t="shared" si="3"/>
        <v>-9.2999999999998639E-3</v>
      </c>
      <c r="U58" s="49">
        <f t="shared" si="4"/>
        <v>-1.3499999999999956E-2</v>
      </c>
      <c r="V58" s="49">
        <f t="shared" si="5"/>
        <v>-5.5400000000000005E-2</v>
      </c>
      <c r="W58" s="49"/>
      <c r="X58" s="49"/>
      <c r="Y58" s="49">
        <f t="shared" si="6"/>
        <v>-4.3978590544157092E-2</v>
      </c>
      <c r="Z58" s="49">
        <f t="shared" si="7"/>
        <v>-2.2624137613956208E-2</v>
      </c>
      <c r="AA58" s="49">
        <f t="shared" si="8"/>
        <v>-1.0500000000000065E-2</v>
      </c>
      <c r="AB58" s="49">
        <f t="shared" si="9"/>
        <v>-1.6190476190476089E-2</v>
      </c>
      <c r="AC58" s="49">
        <f t="shared" si="10"/>
        <v>-3.2999999999999696E-3</v>
      </c>
      <c r="AD58" s="49">
        <f t="shared" si="11"/>
        <v>-1.319999999999999E-2</v>
      </c>
      <c r="AE58" s="49">
        <f t="shared" si="12"/>
        <v>-5.0999999999999934E-3</v>
      </c>
      <c r="AF58" s="49"/>
    </row>
    <row r="59" spans="1:32">
      <c r="A59" s="12">
        <v>41486</v>
      </c>
      <c r="B59" s="13">
        <v>214.07910271546635</v>
      </c>
      <c r="C59" s="13">
        <v>186.60235802943447</v>
      </c>
      <c r="D59" s="13">
        <v>181.32261594306462</v>
      </c>
      <c r="E59" s="13">
        <v>192.80710460514771</v>
      </c>
      <c r="F59" s="13">
        <v>191.96703537454363</v>
      </c>
      <c r="G59" s="13">
        <v>100</v>
      </c>
      <c r="H59" s="13"/>
      <c r="I59" s="13">
        <v>206.53211943719347</v>
      </c>
      <c r="J59" s="13">
        <v>202.27965790639331</v>
      </c>
      <c r="K59" s="13">
        <v>194.2543431326292</v>
      </c>
      <c r="L59" s="13">
        <v>196.67512468282436</v>
      </c>
      <c r="M59" s="13">
        <v>160.82777786677954</v>
      </c>
      <c r="N59" s="13">
        <v>165.22950362436913</v>
      </c>
      <c r="O59" s="13">
        <v>208.08708864489475</v>
      </c>
      <c r="P59" s="13"/>
      <c r="R59" s="49">
        <f t="shared" si="1"/>
        <v>5.7519865859882113E-2</v>
      </c>
      <c r="S59" s="49">
        <f t="shared" si="2"/>
        <v>6.2999999999999945E-2</v>
      </c>
      <c r="T59" s="49">
        <f t="shared" si="3"/>
        <v>5.0699999999999967E-2</v>
      </c>
      <c r="U59" s="49">
        <f t="shared" si="4"/>
        <v>5.0799999999999956E-2</v>
      </c>
      <c r="V59" s="49">
        <f t="shared" si="5"/>
        <v>2.9800000000000049E-2</v>
      </c>
      <c r="W59" s="49"/>
      <c r="X59" s="49"/>
      <c r="Y59" s="49">
        <f t="shared" si="6"/>
        <v>8.9888339398462858E-3</v>
      </c>
      <c r="Z59" s="49">
        <f t="shared" si="7"/>
        <v>5.461437468888386E-3</v>
      </c>
      <c r="AA59" s="49">
        <f t="shared" si="8"/>
        <v>2.9400000000000093E-2</v>
      </c>
      <c r="AB59" s="49">
        <f t="shared" si="9"/>
        <v>3.6186788364910294E-2</v>
      </c>
      <c r="AC59" s="49">
        <f t="shared" si="10"/>
        <v>3.620000000000001E-2</v>
      </c>
      <c r="AD59" s="49">
        <f t="shared" si="11"/>
        <v>5.2200000000000024E-2</v>
      </c>
      <c r="AE59" s="49">
        <f t="shared" si="12"/>
        <v>7.0100000000000051E-2</v>
      </c>
      <c r="AF59" s="49"/>
    </row>
    <row r="60" spans="1:32">
      <c r="A60" s="12">
        <v>41516</v>
      </c>
      <c r="B60" s="13">
        <v>205.73347107438016</v>
      </c>
      <c r="C60" s="13">
        <v>180.18323691322192</v>
      </c>
      <c r="D60" s="13">
        <v>174.8131340307086</v>
      </c>
      <c r="E60" s="13">
        <v>187.21569857159844</v>
      </c>
      <c r="F60" s="13">
        <v>193.65634528583959</v>
      </c>
      <c r="G60" s="13">
        <v>98.06</v>
      </c>
      <c r="H60" s="13"/>
      <c r="I60" s="13">
        <v>202.30470490863934</v>
      </c>
      <c r="J60" s="13">
        <v>189.52064506845906</v>
      </c>
      <c r="K60" s="13">
        <v>191.57363319739892</v>
      </c>
      <c r="L60" s="13">
        <v>191.45157056610375</v>
      </c>
      <c r="M60" s="13">
        <v>155.63304064168256</v>
      </c>
      <c r="N60" s="13">
        <v>160.66916932433654</v>
      </c>
      <c r="O60" s="13">
        <v>201.49072793485161</v>
      </c>
      <c r="P60" s="13"/>
      <c r="R60" s="49">
        <f t="shared" si="1"/>
        <v>-3.8983868743967975E-2</v>
      </c>
      <c r="S60" s="49">
        <f t="shared" si="2"/>
        <v>-3.4399999999999986E-2</v>
      </c>
      <c r="T60" s="49">
        <f t="shared" si="3"/>
        <v>-3.5900000000000043E-2</v>
      </c>
      <c r="U60" s="49">
        <f t="shared" si="4"/>
        <v>-2.8999999999999915E-2</v>
      </c>
      <c r="V60" s="49">
        <f t="shared" si="5"/>
        <v>8.799999999999919E-3</v>
      </c>
      <c r="W60" s="49">
        <f t="shared" ref="W60:W66" si="13">G60/G59-1</f>
        <v>-1.9399999999999973E-2</v>
      </c>
      <c r="X60" s="49"/>
      <c r="Y60" s="49">
        <f t="shared" si="6"/>
        <v>-2.0468557336621451E-2</v>
      </c>
      <c r="Z60" s="49">
        <f t="shared" si="7"/>
        <v>-6.3076104488166584E-2</v>
      </c>
      <c r="AA60" s="49">
        <f t="shared" si="8"/>
        <v>-1.3800000000000034E-2</v>
      </c>
      <c r="AB60" s="49">
        <f t="shared" si="9"/>
        <v>-2.6559302429041698E-2</v>
      </c>
      <c r="AC60" s="49">
        <f t="shared" si="10"/>
        <v>-3.2299999999999995E-2</v>
      </c>
      <c r="AD60" s="49">
        <f t="shared" si="11"/>
        <v>-2.7600000000000069E-2</v>
      </c>
      <c r="AE60" s="49">
        <f t="shared" si="12"/>
        <v>-3.169999999999995E-2</v>
      </c>
      <c r="AF60" s="49"/>
    </row>
    <row r="61" spans="1:32">
      <c r="A61" s="12">
        <v>41547</v>
      </c>
      <c r="B61" s="13">
        <v>213.09031877213692</v>
      </c>
      <c r="C61" s="13">
        <v>185.82297222860578</v>
      </c>
      <c r="D61" s="13">
        <v>179.09605581446095</v>
      </c>
      <c r="E61" s="13">
        <v>193.0755499368895</v>
      </c>
      <c r="F61" s="13">
        <v>202.71946224521687</v>
      </c>
      <c r="G61" s="13">
        <v>101.68822</v>
      </c>
      <c r="H61" s="13"/>
      <c r="I61" s="13">
        <v>217.05608964156096</v>
      </c>
      <c r="J61" s="13">
        <v>196.24918705526207</v>
      </c>
      <c r="K61" s="13">
        <v>201.5546194869834</v>
      </c>
      <c r="L61" s="13">
        <v>202.93114008224688</v>
      </c>
      <c r="M61" s="13">
        <v>159.58611987398132</v>
      </c>
      <c r="N61" s="13">
        <v>165.98731882897206</v>
      </c>
      <c r="O61" s="13">
        <v>214.32568730430168</v>
      </c>
      <c r="P61" s="13"/>
      <c r="R61" s="49">
        <f t="shared" si="1"/>
        <v>3.5759119113374593E-2</v>
      </c>
      <c r="S61" s="49">
        <f t="shared" si="2"/>
        <v>3.1300000000000106E-2</v>
      </c>
      <c r="T61" s="49">
        <f t="shared" si="3"/>
        <v>2.4499999999999966E-2</v>
      </c>
      <c r="U61" s="49">
        <f t="shared" si="4"/>
        <v>3.1300000000000106E-2</v>
      </c>
      <c r="V61" s="49">
        <f t="shared" si="5"/>
        <v>4.6799999999999953E-2</v>
      </c>
      <c r="W61" s="49">
        <f t="shared" si="13"/>
        <v>3.6999999999999922E-2</v>
      </c>
      <c r="X61" s="49"/>
      <c r="Y61" s="49">
        <f t="shared" si="6"/>
        <v>7.2916666666666741E-2</v>
      </c>
      <c r="Z61" s="49">
        <f t="shared" si="7"/>
        <v>3.550295000511694E-2</v>
      </c>
      <c r="AA61" s="49">
        <f t="shared" si="8"/>
        <v>5.2100000000000035E-2</v>
      </c>
      <c r="AB61" s="49">
        <f t="shared" si="9"/>
        <v>5.9960696494675725E-2</v>
      </c>
      <c r="AC61" s="49">
        <f t="shared" si="10"/>
        <v>2.5400000000000089E-2</v>
      </c>
      <c r="AD61" s="49">
        <f t="shared" si="11"/>
        <v>3.3099999999999907E-2</v>
      </c>
      <c r="AE61" s="49">
        <f t="shared" si="12"/>
        <v>6.370000000000009E-2</v>
      </c>
      <c r="AF61" s="49"/>
    </row>
    <row r="62" spans="1:32">
      <c r="A62" s="12">
        <v>41578</v>
      </c>
      <c r="B62" s="13">
        <v>223.88577331759151</v>
      </c>
      <c r="C62" s="13">
        <v>195.50434908171616</v>
      </c>
      <c r="D62" s="13">
        <v>186.86882463680857</v>
      </c>
      <c r="E62" s="13">
        <v>201.95702523398643</v>
      </c>
      <c r="F62" s="13">
        <v>209.5713800691052</v>
      </c>
      <c r="G62" s="13">
        <v>106.51841045</v>
      </c>
      <c r="H62" s="13"/>
      <c r="I62" s="13">
        <v>222.02839498312841</v>
      </c>
      <c r="J62" s="13">
        <v>203.76093031398926</v>
      </c>
      <c r="K62" s="13">
        <v>205.64617826256915</v>
      </c>
      <c r="L62" s="13">
        <v>210.28961413946976</v>
      </c>
      <c r="M62" s="13">
        <v>167.08666750805844</v>
      </c>
      <c r="N62" s="13">
        <v>173.30735958932974</v>
      </c>
      <c r="O62" s="13">
        <v>219.70526205563962</v>
      </c>
      <c r="P62" s="13"/>
      <c r="R62" s="49">
        <f t="shared" si="1"/>
        <v>5.0661403144262263E-2</v>
      </c>
      <c r="S62" s="49">
        <f t="shared" si="2"/>
        <v>5.2100000000000035E-2</v>
      </c>
      <c r="T62" s="49">
        <f t="shared" si="3"/>
        <v>4.3400000000000105E-2</v>
      </c>
      <c r="U62" s="49">
        <f t="shared" si="4"/>
        <v>4.6000000000000041E-2</v>
      </c>
      <c r="V62" s="49">
        <f t="shared" si="5"/>
        <v>3.3800000000000052E-2</v>
      </c>
      <c r="W62" s="49">
        <f t="shared" si="13"/>
        <v>4.7500000000000098E-2</v>
      </c>
      <c r="X62" s="49"/>
      <c r="Y62" s="49">
        <f t="shared" si="6"/>
        <v>2.2907928313730119E-2</v>
      </c>
      <c r="Z62" s="49">
        <f t="shared" si="7"/>
        <v>3.8276557327149296E-2</v>
      </c>
      <c r="AA62" s="49">
        <f t="shared" si="8"/>
        <v>2.0299999999999985E-2</v>
      </c>
      <c r="AB62" s="49">
        <f t="shared" si="9"/>
        <v>3.6260940801103869E-2</v>
      </c>
      <c r="AC62" s="49">
        <f t="shared" si="10"/>
        <v>4.6999999999999931E-2</v>
      </c>
      <c r="AD62" s="49">
        <f t="shared" si="11"/>
        <v>4.4100000000000028E-2</v>
      </c>
      <c r="AE62" s="49">
        <f t="shared" si="12"/>
        <v>2.50999999999999E-2</v>
      </c>
      <c r="AF62" s="49"/>
    </row>
    <row r="63" spans="1:32">
      <c r="A63" s="12">
        <v>41607</v>
      </c>
      <c r="B63" s="13">
        <v>227.91469893742621</v>
      </c>
      <c r="C63" s="13">
        <v>201.50633259852484</v>
      </c>
      <c r="D63" s="13">
        <v>192.10115172663922</v>
      </c>
      <c r="E63" s="13">
        <v>208.07632309857621</v>
      </c>
      <c r="F63" s="13">
        <v>212.86165073619017</v>
      </c>
      <c r="G63" s="13">
        <v>110.84305791427001</v>
      </c>
      <c r="H63" s="13"/>
      <c r="I63" s="13">
        <v>216.60406188323665</v>
      </c>
      <c r="J63" s="13">
        <v>194.73979948872247</v>
      </c>
      <c r="K63" s="13">
        <v>204.61794737125629</v>
      </c>
      <c r="L63" s="13">
        <v>216.84311838306061</v>
      </c>
      <c r="M63" s="13">
        <v>169.34233751941724</v>
      </c>
      <c r="N63" s="13">
        <v>178.21195786570777</v>
      </c>
      <c r="O63" s="13">
        <v>228.51544306407078</v>
      </c>
      <c r="P63" s="13"/>
      <c r="R63" s="49">
        <f t="shared" si="1"/>
        <v>1.7995451699021059E-2</v>
      </c>
      <c r="S63" s="49">
        <f t="shared" si="2"/>
        <v>3.069999999999995E-2</v>
      </c>
      <c r="T63" s="49">
        <f t="shared" si="3"/>
        <v>2.8000000000000025E-2</v>
      </c>
      <c r="U63" s="49">
        <f t="shared" si="4"/>
        <v>3.0299999999999994E-2</v>
      </c>
      <c r="V63" s="49">
        <f t="shared" si="5"/>
        <v>1.5700000000000047E-2</v>
      </c>
      <c r="W63" s="49">
        <f t="shared" si="13"/>
        <v>4.0599999999999969E-2</v>
      </c>
      <c r="X63" s="49"/>
      <c r="Y63" s="49">
        <f t="shared" si="6"/>
        <v>-2.4430808051843722E-2</v>
      </c>
      <c r="Z63" s="49">
        <f t="shared" si="7"/>
        <v>-4.4273113650224905E-2</v>
      </c>
      <c r="AA63" s="49">
        <f t="shared" si="8"/>
        <v>-5.0000000000001155E-3</v>
      </c>
      <c r="AB63" s="49">
        <f t="shared" si="9"/>
        <v>3.1164184072563827E-2</v>
      </c>
      <c r="AC63" s="49">
        <f t="shared" si="10"/>
        <v>1.3500000000000068E-2</v>
      </c>
      <c r="AD63" s="49">
        <f t="shared" si="11"/>
        <v>2.8299999999999992E-2</v>
      </c>
      <c r="AE63" s="49">
        <f t="shared" si="12"/>
        <v>4.0100000000000025E-2</v>
      </c>
      <c r="AF63" s="49"/>
    </row>
    <row r="64" spans="1:32">
      <c r="A64" s="12">
        <v>41639</v>
      </c>
      <c r="B64" s="13">
        <v>232.51918536009447</v>
      </c>
      <c r="C64" s="13">
        <v>207.51122130996089</v>
      </c>
      <c r="D64" s="13">
        <v>196.55789844669727</v>
      </c>
      <c r="E64" s="13">
        <v>213.34065407297021</v>
      </c>
      <c r="F64" s="13">
        <v>208.07226359462589</v>
      </c>
      <c r="G64" s="13">
        <v>113.52545991579534</v>
      </c>
      <c r="H64" s="13"/>
      <c r="I64" s="13">
        <v>215.01241484688342</v>
      </c>
      <c r="J64" s="13">
        <v>196.98587805273118</v>
      </c>
      <c r="K64" s="13">
        <v>205.96842582390659</v>
      </c>
      <c r="L64" s="13">
        <v>221.70793595240173</v>
      </c>
      <c r="M64" s="13">
        <v>171.44218250465801</v>
      </c>
      <c r="N64" s="13">
        <v>182.98803833650874</v>
      </c>
      <c r="O64" s="13">
        <v>233.017197292433</v>
      </c>
      <c r="P64" s="13"/>
      <c r="R64" s="49">
        <f t="shared" si="1"/>
        <v>2.0202674264253595E-2</v>
      </c>
      <c r="S64" s="49">
        <f t="shared" si="2"/>
        <v>2.9800000000000049E-2</v>
      </c>
      <c r="T64" s="49">
        <f t="shared" si="3"/>
        <v>2.3200000000000109E-2</v>
      </c>
      <c r="U64" s="49">
        <f t="shared" si="4"/>
        <v>2.53000000000001E-2</v>
      </c>
      <c r="V64" s="49">
        <f t="shared" si="5"/>
        <v>-2.2499999999999964E-2</v>
      </c>
      <c r="W64" s="49">
        <f t="shared" si="13"/>
        <v>2.4199999999999999E-2</v>
      </c>
      <c r="X64" s="49"/>
      <c r="Y64" s="49">
        <f t="shared" si="6"/>
        <v>-7.3481864675798425E-3</v>
      </c>
      <c r="Z64" s="49">
        <f t="shared" si="7"/>
        <v>1.1533741792410401E-2</v>
      </c>
      <c r="AA64" s="49">
        <f t="shared" si="8"/>
        <v>6.5999999999999392E-3</v>
      </c>
      <c r="AB64" s="49">
        <f t="shared" si="9"/>
        <v>2.2434733486664138E-2</v>
      </c>
      <c r="AC64" s="49">
        <f t="shared" si="10"/>
        <v>1.2399999999999967E-2</v>
      </c>
      <c r="AD64" s="49">
        <f t="shared" si="11"/>
        <v>2.6799999999999935E-2</v>
      </c>
      <c r="AE64" s="49">
        <f t="shared" si="12"/>
        <v>1.9700000000000051E-2</v>
      </c>
      <c r="AF64" s="49"/>
    </row>
    <row r="65" spans="1:32">
      <c r="A65" s="12">
        <v>41670</v>
      </c>
      <c r="B65" s="13">
        <v>221.76062573789847</v>
      </c>
      <c r="C65" s="13">
        <v>202.84221883048679</v>
      </c>
      <c r="D65" s="13">
        <v>188.69558250882938</v>
      </c>
      <c r="E65" s="13">
        <v>205.95906744204544</v>
      </c>
      <c r="F65" s="13">
        <v>195.10936157268068</v>
      </c>
      <c r="G65" s="13">
        <v>108.82550587528141</v>
      </c>
      <c r="H65" s="13"/>
      <c r="I65" s="13">
        <v>206.22015661806824</v>
      </c>
      <c r="J65" s="13">
        <v>203.81386095178286</v>
      </c>
      <c r="K65" s="13">
        <v>200.59264990990263</v>
      </c>
      <c r="L65" s="13">
        <v>215.04068597427593</v>
      </c>
      <c r="M65" s="13">
        <v>166.31606124776872</v>
      </c>
      <c r="N65" s="13">
        <v>176.76644503306744</v>
      </c>
      <c r="O65" s="13">
        <v>226.56262092743262</v>
      </c>
      <c r="P65" s="13"/>
      <c r="R65" s="49">
        <f t="shared" si="1"/>
        <v>-4.6269556662752787E-2</v>
      </c>
      <c r="S65" s="49">
        <f t="shared" si="2"/>
        <v>-2.2499999999999964E-2</v>
      </c>
      <c r="T65" s="49">
        <f t="shared" si="3"/>
        <v>-4.0000000000000036E-2</v>
      </c>
      <c r="U65" s="49">
        <f t="shared" si="4"/>
        <v>-3.4599999999999964E-2</v>
      </c>
      <c r="V65" s="49">
        <f t="shared" si="5"/>
        <v>-6.2300000000000133E-2</v>
      </c>
      <c r="W65" s="49">
        <f t="shared" si="13"/>
        <v>-4.1399999999999992E-2</v>
      </c>
      <c r="X65" s="49"/>
      <c r="Y65" s="49">
        <f t="shared" si="6"/>
        <v>-4.0891863081842894E-2</v>
      </c>
      <c r="Z65" s="49">
        <f t="shared" si="7"/>
        <v>3.4662296437432349E-2</v>
      </c>
      <c r="AA65" s="49">
        <f t="shared" si="8"/>
        <v>-2.6099999999999901E-2</v>
      </c>
      <c r="AB65" s="49">
        <f t="shared" si="9"/>
        <v>-3.0072220687477724E-2</v>
      </c>
      <c r="AC65" s="49">
        <f t="shared" si="10"/>
        <v>-2.9900000000000149E-2</v>
      </c>
      <c r="AD65" s="49">
        <f t="shared" si="11"/>
        <v>-3.400000000000003E-2</v>
      </c>
      <c r="AE65" s="49">
        <f t="shared" si="12"/>
        <v>-2.7699999999999947E-2</v>
      </c>
      <c r="AF65" s="49"/>
    </row>
    <row r="66" spans="1:32">
      <c r="A66" s="12">
        <v>41698</v>
      </c>
      <c r="B66" s="13">
        <v>232.17237308146403</v>
      </c>
      <c r="C66" s="13">
        <v>216.29065793894807</v>
      </c>
      <c r="D66" s="13">
        <v>195.90375376066666</v>
      </c>
      <c r="E66" s="13">
        <v>215.37139682414693</v>
      </c>
      <c r="F66" s="13">
        <v>200.76753305828839</v>
      </c>
      <c r="G66" s="13">
        <v>114.09266035964502</v>
      </c>
      <c r="H66" s="13"/>
      <c r="I66" s="13">
        <v>212.38938053097328</v>
      </c>
      <c r="J66" s="13">
        <v>213.01182288827945</v>
      </c>
      <c r="K66" s="13">
        <v>210.38157122550587</v>
      </c>
      <c r="L66" s="13">
        <v>224.36783620614224</v>
      </c>
      <c r="M66" s="13">
        <v>173.51754669979709</v>
      </c>
      <c r="N66" s="13">
        <v>185.02143801611169</v>
      </c>
      <c r="O66" s="13">
        <v>237.21106411102193</v>
      </c>
      <c r="P66" s="13"/>
      <c r="R66" s="49">
        <f t="shared" si="1"/>
        <v>4.6950387648487801E-2</v>
      </c>
      <c r="S66" s="49">
        <f t="shared" si="2"/>
        <v>6.6300000000000026E-2</v>
      </c>
      <c r="T66" s="49">
        <f t="shared" si="3"/>
        <v>3.8200000000000012E-2</v>
      </c>
      <c r="U66" s="49">
        <f t="shared" si="4"/>
        <v>4.5700000000000074E-2</v>
      </c>
      <c r="V66" s="49">
        <f t="shared" si="5"/>
        <v>2.8999999999999915E-2</v>
      </c>
      <c r="W66" s="49">
        <f t="shared" si="13"/>
        <v>4.8399999999999999E-2</v>
      </c>
      <c r="X66" s="49"/>
      <c r="Y66" s="49">
        <f t="shared" si="6"/>
        <v>2.9915717328887537E-2</v>
      </c>
      <c r="Z66" s="49">
        <f t="shared" si="7"/>
        <v>4.5129226704912817E-2</v>
      </c>
      <c r="AA66" s="49">
        <f t="shared" si="8"/>
        <v>4.8799999999999955E-2</v>
      </c>
      <c r="AB66" s="49">
        <f t="shared" si="9"/>
        <v>4.3373886153720953E-2</v>
      </c>
      <c r="AC66" s="49">
        <f t="shared" si="10"/>
        <v>4.3299999999999894E-2</v>
      </c>
      <c r="AD66" s="49">
        <f t="shared" si="11"/>
        <v>4.6699999999999964E-2</v>
      </c>
      <c r="AE66" s="49">
        <f t="shared" si="12"/>
        <v>4.6999999999999931E-2</v>
      </c>
      <c r="AF66" s="49"/>
    </row>
    <row r="67" spans="1:32">
      <c r="A67" s="12">
        <v>41729</v>
      </c>
      <c r="B67" s="13">
        <v>234.43034238488787</v>
      </c>
      <c r="C67" s="13">
        <v>208.95840463481773</v>
      </c>
      <c r="D67" s="13">
        <v>200.89929948156367</v>
      </c>
      <c r="E67" s="13">
        <v>217.15897941778735</v>
      </c>
      <c r="F67" s="13">
        <v>201.51037293060406</v>
      </c>
      <c r="G67" s="13">
        <v>113.53360632388276</v>
      </c>
      <c r="H67" s="13"/>
      <c r="I67" s="13">
        <v>213.942828038454</v>
      </c>
      <c r="J67" s="13">
        <v>213.53008286881729</v>
      </c>
      <c r="K67" s="13">
        <v>211.05479225342751</v>
      </c>
      <c r="L67" s="13">
        <v>220.79797007612211</v>
      </c>
      <c r="M67" s="13">
        <v>174.94039058273543</v>
      </c>
      <c r="N67" s="13">
        <v>186.29808593842284</v>
      </c>
      <c r="O67" s="13">
        <v>235.59802887506697</v>
      </c>
      <c r="P67" s="13"/>
      <c r="R67" s="49">
        <f t="shared" ref="R67:R130" si="14">B67/B66-1</f>
        <v>9.7254004576659003E-3</v>
      </c>
      <c r="S67" s="49">
        <f t="shared" ref="S67:S130" si="15">C67/C66-1</f>
        <v>-3.3900000000000041E-2</v>
      </c>
      <c r="T67" s="49">
        <f t="shared" ref="T67:T130" si="16">D67/D66-1</f>
        <v>2.5500000000000078E-2</v>
      </c>
      <c r="U67" s="49">
        <f t="shared" ref="U67:U130" si="17">E67/E66-1</f>
        <v>8.2999999999999741E-3</v>
      </c>
      <c r="V67" s="49">
        <f t="shared" ref="V67:V130" si="18">F67/F66-1</f>
        <v>3.7000000000000366E-3</v>
      </c>
      <c r="W67" s="49">
        <f t="shared" ref="W67:W130" si="19">G67/G66-1</f>
        <v>-4.9000000000000155E-3</v>
      </c>
      <c r="X67" s="49"/>
      <c r="Y67" s="49">
        <f t="shared" ref="Y67:Y130" si="20">I67/I66-1</f>
        <v>7.314148681055066E-3</v>
      </c>
      <c r="Z67" s="49">
        <f t="shared" ref="Z67:Z130" si="21">J67/J66-1</f>
        <v>2.4330104005994002E-3</v>
      </c>
      <c r="AA67" s="49">
        <f t="shared" ref="AA67:AA130" si="22">K67/K66-1</f>
        <v>3.2000000000000917E-3</v>
      </c>
      <c r="AB67" s="49">
        <f t="shared" ref="AB67:AB130" si="23">L67/L66-1</f>
        <v>-1.5910774870334987E-2</v>
      </c>
      <c r="AC67" s="49">
        <f t="shared" ref="AC67:AC130" si="24">M67/M66-1</f>
        <v>8.1999999999999851E-3</v>
      </c>
      <c r="AD67" s="49">
        <f t="shared" ref="AD67:AD130" si="25">N67/N66-1</f>
        <v>6.8999999999999062E-3</v>
      </c>
      <c r="AE67" s="49">
        <f t="shared" ref="AE67:AE130" si="26">O67/O66-1</f>
        <v>-6.8000000000000282E-3</v>
      </c>
      <c r="AF67" s="49"/>
    </row>
    <row r="68" spans="1:32">
      <c r="A68" s="12">
        <v>41759</v>
      </c>
      <c r="B68" s="13">
        <v>237.15318772136953</v>
      </c>
      <c r="C68" s="13">
        <v>207.11957067403134</v>
      </c>
      <c r="D68" s="13">
        <v>203.31009107534243</v>
      </c>
      <c r="E68" s="13">
        <v>218.74423996753723</v>
      </c>
      <c r="F68" s="13">
        <v>203.92849740577131</v>
      </c>
      <c r="G68" s="13">
        <v>114.5781155020625</v>
      </c>
      <c r="H68" s="13"/>
      <c r="I68" s="13">
        <v>218.38033997580675</v>
      </c>
      <c r="J68" s="13">
        <v>219.12267274790827</v>
      </c>
      <c r="K68" s="13">
        <v>215.71910316222827</v>
      </c>
      <c r="L68" s="13">
        <v>218.00682474407208</v>
      </c>
      <c r="M68" s="13">
        <v>177.37206201183545</v>
      </c>
      <c r="N68" s="13">
        <v>187.35998502827186</v>
      </c>
      <c r="O68" s="13">
        <v>226.48038515760189</v>
      </c>
      <c r="P68" s="13"/>
      <c r="R68" s="49">
        <f t="shared" si="14"/>
        <v>1.1614730878186874E-2</v>
      </c>
      <c r="S68" s="49">
        <f t="shared" si="15"/>
        <v>-8.799999999999919E-3</v>
      </c>
      <c r="T68" s="49">
        <f t="shared" si="16"/>
        <v>1.2000000000000011E-2</v>
      </c>
      <c r="U68" s="49">
        <f t="shared" si="17"/>
        <v>7.3000000000000842E-3</v>
      </c>
      <c r="V68" s="49">
        <f t="shared" si="18"/>
        <v>1.2000000000000011E-2</v>
      </c>
      <c r="W68" s="49">
        <f t="shared" si="19"/>
        <v>9.200000000000097E-3</v>
      </c>
      <c r="X68" s="49"/>
      <c r="Y68" s="49">
        <f t="shared" si="20"/>
        <v>2.0741578383525638E-2</v>
      </c>
      <c r="Z68" s="49">
        <f t="shared" si="21"/>
        <v>2.6191109954875946E-2</v>
      </c>
      <c r="AA68" s="49">
        <f t="shared" si="22"/>
        <v>2.2100000000000009E-2</v>
      </c>
      <c r="AB68" s="49">
        <f t="shared" si="23"/>
        <v>-1.2641172974043879E-2</v>
      </c>
      <c r="AC68" s="49">
        <f t="shared" si="24"/>
        <v>1.3900000000000023E-2</v>
      </c>
      <c r="AD68" s="49">
        <f t="shared" si="25"/>
        <v>5.7000000000000384E-3</v>
      </c>
      <c r="AE68" s="49">
        <f t="shared" si="26"/>
        <v>-3.8699999999999957E-2</v>
      </c>
      <c r="AF68" s="49"/>
    </row>
    <row r="69" spans="1:32">
      <c r="A69" s="12">
        <v>41789</v>
      </c>
      <c r="B69" s="13">
        <v>240.87219598583235</v>
      </c>
      <c r="C69" s="13">
        <v>215.3629295868578</v>
      </c>
      <c r="D69" s="13">
        <v>205.85146721378419</v>
      </c>
      <c r="E69" s="13">
        <v>223.86285518277762</v>
      </c>
      <c r="F69" s="13">
        <v>212.43231574759199</v>
      </c>
      <c r="G69" s="13">
        <v>117.04154498535685</v>
      </c>
      <c r="H69" s="13"/>
      <c r="I69" s="13">
        <v>226.98796714840492</v>
      </c>
      <c r="J69" s="13">
        <v>225.43437419020944</v>
      </c>
      <c r="K69" s="13">
        <v>220.72378635559198</v>
      </c>
      <c r="L69" s="13">
        <v>225.47029486394257</v>
      </c>
      <c r="M69" s="13">
        <v>179.41184072497157</v>
      </c>
      <c r="N69" s="13">
        <v>191.80041667344193</v>
      </c>
      <c r="O69" s="13">
        <v>228.29222823886269</v>
      </c>
      <c r="P69" s="13"/>
      <c r="R69" s="49">
        <f t="shared" si="14"/>
        <v>1.5681881825819088E-2</v>
      </c>
      <c r="S69" s="49">
        <f t="shared" si="15"/>
        <v>3.9800000000000058E-2</v>
      </c>
      <c r="T69" s="49">
        <f t="shared" si="16"/>
        <v>1.2499999999999956E-2</v>
      </c>
      <c r="U69" s="49">
        <f t="shared" si="17"/>
        <v>2.3400000000000087E-2</v>
      </c>
      <c r="V69" s="49">
        <f t="shared" si="18"/>
        <v>4.170000000000007E-2</v>
      </c>
      <c r="W69" s="49">
        <f t="shared" si="19"/>
        <v>2.1500000000000075E-2</v>
      </c>
      <c r="X69" s="49"/>
      <c r="Y69" s="49">
        <f t="shared" si="20"/>
        <v>3.9415760473455519E-2</v>
      </c>
      <c r="Z69" s="49">
        <f t="shared" si="21"/>
        <v>2.8804419748761134E-2</v>
      </c>
      <c r="AA69" s="49">
        <f t="shared" si="22"/>
        <v>2.3200000000000109E-2</v>
      </c>
      <c r="AB69" s="49">
        <f t="shared" si="23"/>
        <v>3.4235029699791308E-2</v>
      </c>
      <c r="AC69" s="49">
        <f t="shared" si="24"/>
        <v>1.1500000000000066E-2</v>
      </c>
      <c r="AD69" s="49">
        <f t="shared" si="25"/>
        <v>2.3700000000000054E-2</v>
      </c>
      <c r="AE69" s="49">
        <f t="shared" si="26"/>
        <v>8.0000000000000071E-3</v>
      </c>
      <c r="AF69" s="49"/>
    </row>
    <row r="70" spans="1:32">
      <c r="A70" s="12">
        <v>41820</v>
      </c>
      <c r="B70" s="13">
        <v>244.14846517119247</v>
      </c>
      <c r="C70" s="13">
        <v>219.82094222930576</v>
      </c>
      <c r="D70" s="13">
        <v>210.05083714494538</v>
      </c>
      <c r="E70" s="13">
        <v>228.47442999954282</v>
      </c>
      <c r="F70" s="13">
        <v>214.89653061026405</v>
      </c>
      <c r="G70" s="13">
        <v>117.73209010077046</v>
      </c>
      <c r="H70" s="13"/>
      <c r="I70" s="13">
        <v>230.70605462532606</v>
      </c>
      <c r="J70" s="13">
        <v>228.4967228700929</v>
      </c>
      <c r="K70" s="13">
        <v>224.05671552956139</v>
      </c>
      <c r="L70" s="13">
        <v>230.48385685536789</v>
      </c>
      <c r="M70" s="13">
        <v>181.74419465439618</v>
      </c>
      <c r="N70" s="13">
        <v>195.86658550691891</v>
      </c>
      <c r="O70" s="13">
        <v>240.43737478117018</v>
      </c>
      <c r="P70" s="13"/>
      <c r="R70" s="49">
        <f t="shared" si="14"/>
        <v>1.3601691021045914E-2</v>
      </c>
      <c r="S70" s="49">
        <f t="shared" si="15"/>
        <v>2.0699999999999941E-2</v>
      </c>
      <c r="T70" s="49">
        <f t="shared" si="16"/>
        <v>2.0399999999999974E-2</v>
      </c>
      <c r="U70" s="49">
        <f t="shared" si="17"/>
        <v>2.0599999999999952E-2</v>
      </c>
      <c r="V70" s="49">
        <f t="shared" si="18"/>
        <v>1.1600000000000055E-2</v>
      </c>
      <c r="W70" s="49">
        <f t="shared" si="19"/>
        <v>5.9000000000000163E-3</v>
      </c>
      <c r="X70" s="49"/>
      <c r="Y70" s="49">
        <f t="shared" si="20"/>
        <v>1.6380108265784177E-2</v>
      </c>
      <c r="Z70" s="49">
        <f t="shared" si="21"/>
        <v>1.3584213547218837E-2</v>
      </c>
      <c r="AA70" s="49">
        <f t="shared" si="22"/>
        <v>1.5099999999999891E-2</v>
      </c>
      <c r="AB70" s="49">
        <f t="shared" si="23"/>
        <v>2.2236020024059888E-2</v>
      </c>
      <c r="AC70" s="49">
        <f t="shared" si="24"/>
        <v>1.2999999999999901E-2</v>
      </c>
      <c r="AD70" s="49">
        <f t="shared" si="25"/>
        <v>2.1200000000000108E-2</v>
      </c>
      <c r="AE70" s="49">
        <f t="shared" si="26"/>
        <v>5.3199999999999914E-2</v>
      </c>
      <c r="AF70" s="49"/>
    </row>
    <row r="71" spans="1:32">
      <c r="A71" s="12">
        <v>41851</v>
      </c>
      <c r="B71" s="13">
        <v>237.82501992325857</v>
      </c>
      <c r="C71" s="13">
        <v>217.44687605322926</v>
      </c>
      <c r="D71" s="13">
        <v>206.81605425291323</v>
      </c>
      <c r="E71" s="13">
        <v>225.32148286554911</v>
      </c>
      <c r="F71" s="13">
        <v>224.24452969181056</v>
      </c>
      <c r="G71" s="13">
        <v>116.75491375293407</v>
      </c>
      <c r="H71" s="13"/>
      <c r="I71" s="13">
        <v>235.07353409307927</v>
      </c>
      <c r="J71" s="13">
        <v>227.69225408521734</v>
      </c>
      <c r="K71" s="13">
        <v>223.07086598123132</v>
      </c>
      <c r="L71" s="13">
        <v>228.6289264152594</v>
      </c>
      <c r="M71" s="13">
        <v>178.96350847618393</v>
      </c>
      <c r="N71" s="13">
        <v>193.12445330982203</v>
      </c>
      <c r="O71" s="13">
        <v>225.91495734438749</v>
      </c>
      <c r="P71" s="13"/>
      <c r="R71" s="49">
        <f t="shared" si="14"/>
        <v>-2.5900000000000034E-2</v>
      </c>
      <c r="S71" s="49">
        <f t="shared" si="15"/>
        <v>-1.0799999999999921E-2</v>
      </c>
      <c r="T71" s="49">
        <f t="shared" si="16"/>
        <v>-1.5399999999999969E-2</v>
      </c>
      <c r="U71" s="49">
        <f t="shared" si="17"/>
        <v>-1.3800000000000034E-2</v>
      </c>
      <c r="V71" s="49">
        <f t="shared" si="18"/>
        <v>4.3500000000000094E-2</v>
      </c>
      <c r="W71" s="49">
        <f t="shared" si="19"/>
        <v>-8.2999999999999741E-3</v>
      </c>
      <c r="X71" s="49"/>
      <c r="Y71" s="49">
        <f t="shared" si="20"/>
        <v>1.8930926953114158E-2</v>
      </c>
      <c r="Z71" s="49">
        <f t="shared" si="21"/>
        <v>-3.520701630950418E-3</v>
      </c>
      <c r="AA71" s="49">
        <f t="shared" si="22"/>
        <v>-4.3999999999999595E-3</v>
      </c>
      <c r="AB71" s="49">
        <f t="shared" si="23"/>
        <v>-8.0479842077291197E-3</v>
      </c>
      <c r="AC71" s="49">
        <f t="shared" si="24"/>
        <v>-1.529999999999998E-2</v>
      </c>
      <c r="AD71" s="49">
        <f t="shared" si="25"/>
        <v>-1.4000000000000123E-2</v>
      </c>
      <c r="AE71" s="49">
        <f t="shared" si="26"/>
        <v>-6.0400000000000009E-2</v>
      </c>
      <c r="AF71" s="49"/>
    </row>
    <row r="72" spans="1:32">
      <c r="A72" s="12">
        <v>41880</v>
      </c>
      <c r="B72" s="13">
        <v>247.6709757480815</v>
      </c>
      <c r="C72" s="13">
        <v>227.53641110209909</v>
      </c>
      <c r="D72" s="13">
        <v>214.24075060059283</v>
      </c>
      <c r="E72" s="13">
        <v>234.31181003188453</v>
      </c>
      <c r="F72" s="13">
        <v>223.93058735024204</v>
      </c>
      <c r="G72" s="13">
        <v>122.02056036319139</v>
      </c>
      <c r="H72" s="13"/>
      <c r="I72" s="13">
        <v>234.79977080282652</v>
      </c>
      <c r="J72" s="13">
        <v>235.68891593007478</v>
      </c>
      <c r="K72" s="13">
        <v>224.36467700392248</v>
      </c>
      <c r="L72" s="13">
        <v>235.15618164318832</v>
      </c>
      <c r="M72" s="13">
        <v>186.229426920317</v>
      </c>
      <c r="N72" s="13">
        <v>200.81080655155296</v>
      </c>
      <c r="O72" s="13">
        <v>237.12033922866914</v>
      </c>
      <c r="P72" s="13"/>
      <c r="R72" s="49">
        <f t="shared" si="14"/>
        <v>4.1400000000000103E-2</v>
      </c>
      <c r="S72" s="49">
        <f t="shared" si="15"/>
        <v>4.6399999999999997E-2</v>
      </c>
      <c r="T72" s="49">
        <f t="shared" si="16"/>
        <v>3.5900000000000043E-2</v>
      </c>
      <c r="U72" s="49">
        <f t="shared" si="17"/>
        <v>3.9900000000000047E-2</v>
      </c>
      <c r="V72" s="49">
        <f t="shared" si="18"/>
        <v>-1.3999999999999568E-3</v>
      </c>
      <c r="W72" s="49">
        <f t="shared" si="19"/>
        <v>4.5099999999999918E-2</v>
      </c>
      <c r="X72" s="49"/>
      <c r="Y72" s="49">
        <f t="shared" si="20"/>
        <v>-1.1645857595536935E-3</v>
      </c>
      <c r="Z72" s="49">
        <f t="shared" si="21"/>
        <v>3.5120482587275736E-2</v>
      </c>
      <c r="AA72" s="49">
        <f t="shared" si="22"/>
        <v>5.8000000000000274E-3</v>
      </c>
      <c r="AB72" s="49">
        <f t="shared" si="23"/>
        <v>2.8549559892843357E-2</v>
      </c>
      <c r="AC72" s="49">
        <f t="shared" si="24"/>
        <v>4.0599999999999969E-2</v>
      </c>
      <c r="AD72" s="49">
        <f t="shared" si="25"/>
        <v>3.9800000000000058E-2</v>
      </c>
      <c r="AE72" s="49">
        <f t="shared" si="26"/>
        <v>4.9600000000000088E-2</v>
      </c>
      <c r="AF72" s="49"/>
    </row>
    <row r="73" spans="1:32">
      <c r="A73" s="12">
        <v>41912</v>
      </c>
      <c r="B73" s="13">
        <v>245.02089630757703</v>
      </c>
      <c r="C73" s="13">
        <v>226.14843899437628</v>
      </c>
      <c r="D73" s="13">
        <v>210.47011339002242</v>
      </c>
      <c r="E73" s="13">
        <v>231.03144469143814</v>
      </c>
      <c r="F73" s="13">
        <v>206.64314600680336</v>
      </c>
      <c r="G73" s="13">
        <v>120.75154653541421</v>
      </c>
      <c r="H73" s="13"/>
      <c r="I73" s="13">
        <v>219.92105430699664</v>
      </c>
      <c r="J73" s="13">
        <v>222.23044821755957</v>
      </c>
      <c r="K73" s="13">
        <v>215.3452169883648</v>
      </c>
      <c r="L73" s="13">
        <v>232.29503893603984</v>
      </c>
      <c r="M73" s="13">
        <v>184.75821444764648</v>
      </c>
      <c r="N73" s="13">
        <v>197.65807688869356</v>
      </c>
      <c r="O73" s="13">
        <v>222.82198277318039</v>
      </c>
      <c r="P73" s="13"/>
      <c r="R73" s="49">
        <f t="shared" si="14"/>
        <v>-1.0700000000000043E-2</v>
      </c>
      <c r="S73" s="49">
        <f t="shared" si="15"/>
        <v>-6.1000000000001053E-3</v>
      </c>
      <c r="T73" s="49">
        <f t="shared" si="16"/>
        <v>-1.7599999999999949E-2</v>
      </c>
      <c r="U73" s="49">
        <f t="shared" si="17"/>
        <v>-1.4000000000000012E-2</v>
      </c>
      <c r="V73" s="49">
        <f t="shared" si="18"/>
        <v>-7.7199999999999935E-2</v>
      </c>
      <c r="W73" s="49">
        <f t="shared" si="19"/>
        <v>-1.0399999999999965E-2</v>
      </c>
      <c r="X73" s="49"/>
      <c r="Y73" s="49">
        <f t="shared" si="20"/>
        <v>-6.3367678958785256E-2</v>
      </c>
      <c r="Z73" s="49">
        <f t="shared" si="21"/>
        <v>-5.7102675615463117E-2</v>
      </c>
      <c r="AA73" s="49">
        <f t="shared" si="22"/>
        <v>-4.0200000000000014E-2</v>
      </c>
      <c r="AB73" s="49">
        <f t="shared" si="23"/>
        <v>-1.2166989135287909E-2</v>
      </c>
      <c r="AC73" s="49">
        <f t="shared" si="24"/>
        <v>-7.9000000000000181E-3</v>
      </c>
      <c r="AD73" s="49">
        <f t="shared" si="25"/>
        <v>-1.5700000000000047E-2</v>
      </c>
      <c r="AE73" s="49">
        <f t="shared" si="26"/>
        <v>-6.030000000000002E-2</v>
      </c>
      <c r="AF73" s="49"/>
    </row>
    <row r="74" spans="1:32">
      <c r="A74" s="12">
        <v>41943</v>
      </c>
      <c r="B74" s="13">
        <v>252.27351483828133</v>
      </c>
      <c r="C74" s="13">
        <v>231.37246793514635</v>
      </c>
      <c r="D74" s="13">
        <v>214.42695152175483</v>
      </c>
      <c r="E74" s="13">
        <v>236.66861194190923</v>
      </c>
      <c r="F74" s="13">
        <v>212.98709058921222</v>
      </c>
      <c r="G74" s="13">
        <v>124.22919107563413</v>
      </c>
      <c r="H74" s="13"/>
      <c r="I74" s="13">
        <v>226.07117845546546</v>
      </c>
      <c r="J74" s="13">
        <v>241.21998301404506</v>
      </c>
      <c r="K74" s="13">
        <v>217.54173820164613</v>
      </c>
      <c r="L74" s="13">
        <v>232.99501268702417</v>
      </c>
      <c r="M74" s="13">
        <v>192.70281766889528</v>
      </c>
      <c r="N74" s="13">
        <v>202.44140234939994</v>
      </c>
      <c r="O74" s="13">
        <v>237.5282336362103</v>
      </c>
      <c r="P74" s="13"/>
      <c r="R74" s="49">
        <f t="shared" si="14"/>
        <v>2.9600000000000071E-2</v>
      </c>
      <c r="S74" s="49">
        <f t="shared" si="15"/>
        <v>2.3099999999999898E-2</v>
      </c>
      <c r="T74" s="49">
        <f t="shared" si="16"/>
        <v>1.8799999999999928E-2</v>
      </c>
      <c r="U74" s="49">
        <f t="shared" si="17"/>
        <v>2.4399999999999977E-2</v>
      </c>
      <c r="V74" s="49">
        <f t="shared" si="18"/>
        <v>3.069999999999995E-2</v>
      </c>
      <c r="W74" s="49">
        <f t="shared" si="19"/>
        <v>2.8799999999999937E-2</v>
      </c>
      <c r="X74" s="49"/>
      <c r="Y74" s="49">
        <f t="shared" si="20"/>
        <v>2.796514489187385E-2</v>
      </c>
      <c r="Z74" s="49">
        <f t="shared" si="21"/>
        <v>8.544974349282275E-2</v>
      </c>
      <c r="AA74" s="49">
        <f t="shared" si="22"/>
        <v>1.0199999999999987E-2</v>
      </c>
      <c r="AB74" s="49">
        <f t="shared" si="23"/>
        <v>3.0132961693472016E-3</v>
      </c>
      <c r="AC74" s="49">
        <f t="shared" si="24"/>
        <v>4.2999999999999927E-2</v>
      </c>
      <c r="AD74" s="49">
        <f t="shared" si="25"/>
        <v>2.4199999999999999E-2</v>
      </c>
      <c r="AE74" s="49">
        <f t="shared" si="26"/>
        <v>6.6000000000000059E-2</v>
      </c>
      <c r="AF74" s="49"/>
    </row>
    <row r="75" spans="1:32">
      <c r="A75" s="12">
        <v>41971</v>
      </c>
      <c r="B75" s="13">
        <v>259.74081087749448</v>
      </c>
      <c r="C75" s="13">
        <v>240.04893548271434</v>
      </c>
      <c r="D75" s="13">
        <v>219.29444332129864</v>
      </c>
      <c r="E75" s="13">
        <v>243.01133074195238</v>
      </c>
      <c r="F75" s="13">
        <v>213.7751428243923</v>
      </c>
      <c r="G75" s="13">
        <v>127.17342290412667</v>
      </c>
      <c r="H75" s="13"/>
      <c r="I75" s="13">
        <v>227.07709938244071</v>
      </c>
      <c r="J75" s="13">
        <v>247.08213548067093</v>
      </c>
      <c r="K75" s="13">
        <v>218.73821776175518</v>
      </c>
      <c r="L75" s="13">
        <v>240.36720089360392</v>
      </c>
      <c r="M75" s="13">
        <v>199.27398375140461</v>
      </c>
      <c r="N75" s="13">
        <v>207.78585537142408</v>
      </c>
      <c r="O75" s="13">
        <v>237.74200904648288</v>
      </c>
      <c r="P75" s="13"/>
      <c r="R75" s="49">
        <f t="shared" si="14"/>
        <v>2.9600000000000071E-2</v>
      </c>
      <c r="S75" s="49">
        <f t="shared" si="15"/>
        <v>3.7500000000000089E-2</v>
      </c>
      <c r="T75" s="49">
        <f t="shared" si="16"/>
        <v>2.2699999999999942E-2</v>
      </c>
      <c r="U75" s="49">
        <f t="shared" si="17"/>
        <v>2.6799999999999935E-2</v>
      </c>
      <c r="V75" s="49">
        <f t="shared" si="18"/>
        <v>3.7000000000000366E-3</v>
      </c>
      <c r="W75" s="49">
        <f t="shared" si="19"/>
        <v>2.3700000000000054E-2</v>
      </c>
      <c r="X75" s="49"/>
      <c r="Y75" s="49">
        <f t="shared" si="20"/>
        <v>4.4495761637894926E-3</v>
      </c>
      <c r="Z75" s="49">
        <f t="shared" si="21"/>
        <v>2.4302101315895275E-2</v>
      </c>
      <c r="AA75" s="49">
        <f t="shared" si="22"/>
        <v>5.5000000000000604E-3</v>
      </c>
      <c r="AB75" s="49">
        <f t="shared" si="23"/>
        <v>3.164096999999999E-2</v>
      </c>
      <c r="AC75" s="49">
        <f t="shared" si="24"/>
        <v>3.4100000000000019E-2</v>
      </c>
      <c r="AD75" s="49">
        <f t="shared" si="25"/>
        <v>2.6399999999999979E-2</v>
      </c>
      <c r="AE75" s="49">
        <f t="shared" si="26"/>
        <v>8.9999999999990088E-4</v>
      </c>
      <c r="AF75" s="49"/>
    </row>
    <row r="76" spans="1:32">
      <c r="A76" s="12">
        <v>42004</v>
      </c>
      <c r="B76" s="13">
        <v>260.80574820209222</v>
      </c>
      <c r="C76" s="13">
        <v>237.52842166014585</v>
      </c>
      <c r="D76" s="13">
        <v>220.47863331523368</v>
      </c>
      <c r="E76" s="13">
        <v>242.40380241509752</v>
      </c>
      <c r="F76" s="13">
        <v>210.31198551063716</v>
      </c>
      <c r="G76" s="13">
        <v>126.72831592396223</v>
      </c>
      <c r="H76" s="13"/>
      <c r="I76" s="13">
        <v>222.38492391927144</v>
      </c>
      <c r="J76" s="13">
        <v>249.27411934980861</v>
      </c>
      <c r="K76" s="13">
        <v>215.45714449532886</v>
      </c>
      <c r="L76" s="13">
        <v>237.95431080251362</v>
      </c>
      <c r="M76" s="13">
        <v>199.45333033678085</v>
      </c>
      <c r="N76" s="13">
        <v>207.14171921977265</v>
      </c>
      <c r="O76" s="13">
        <v>244.56520470611693</v>
      </c>
      <c r="P76" s="13"/>
      <c r="R76" s="49">
        <f t="shared" si="14"/>
        <v>4.0999999999999925E-3</v>
      </c>
      <c r="S76" s="49">
        <f t="shared" si="15"/>
        <v>-1.0499999999999954E-2</v>
      </c>
      <c r="T76" s="49">
        <f t="shared" si="16"/>
        <v>5.4000000000000714E-3</v>
      </c>
      <c r="U76" s="49">
        <f t="shared" si="17"/>
        <v>-2.4999999999999467E-3</v>
      </c>
      <c r="V76" s="49">
        <f t="shared" si="18"/>
        <v>-1.6199999999999992E-2</v>
      </c>
      <c r="W76" s="49">
        <f t="shared" si="19"/>
        <v>-3.4999999999999476E-3</v>
      </c>
      <c r="X76" s="49"/>
      <c r="Y76" s="49">
        <f t="shared" si="20"/>
        <v>-2.0663358286371114E-2</v>
      </c>
      <c r="Z76" s="49">
        <f t="shared" si="21"/>
        <v>8.8714785667260987E-3</v>
      </c>
      <c r="AA76" s="49">
        <f t="shared" si="22"/>
        <v>-1.4999999999999902E-2</v>
      </c>
      <c r="AB76" s="49">
        <f t="shared" si="23"/>
        <v>-1.0038349999999974E-2</v>
      </c>
      <c r="AC76" s="49">
        <f t="shared" si="24"/>
        <v>8.9999999999990088E-4</v>
      </c>
      <c r="AD76" s="49">
        <f t="shared" si="25"/>
        <v>-3.0999999999999917E-3</v>
      </c>
      <c r="AE76" s="49">
        <f t="shared" si="26"/>
        <v>2.8699999999999948E-2</v>
      </c>
      <c r="AF76" s="49"/>
    </row>
    <row r="77" spans="1:32">
      <c r="A77" s="12">
        <v>42035</v>
      </c>
      <c r="B77" s="13">
        <v>251.26025781789565</v>
      </c>
      <c r="C77" s="13">
        <v>236.10325113018499</v>
      </c>
      <c r="D77" s="13">
        <v>210.66733413270578</v>
      </c>
      <c r="E77" s="13">
        <v>235.10744796240309</v>
      </c>
      <c r="F77" s="13">
        <v>216.22175230348606</v>
      </c>
      <c r="G77" s="13">
        <v>124.58660738484727</v>
      </c>
      <c r="H77" s="13"/>
      <c r="I77" s="13">
        <v>227.38906220156596</v>
      </c>
      <c r="J77" s="13">
        <v>262.88314320886883</v>
      </c>
      <c r="K77" s="13">
        <v>223.45060455610553</v>
      </c>
      <c r="L77" s="13">
        <v>237.43543953009322</v>
      </c>
      <c r="M77" s="13">
        <v>198.47600901813061</v>
      </c>
      <c r="N77" s="13">
        <v>201.25889439393112</v>
      </c>
      <c r="O77" s="13">
        <v>236.69020511457995</v>
      </c>
      <c r="P77" s="13">
        <v>100</v>
      </c>
      <c r="R77" s="49">
        <f t="shared" si="14"/>
        <v>-3.6599999999999966E-2</v>
      </c>
      <c r="S77" s="49">
        <f t="shared" si="15"/>
        <v>-6.0000000000000053E-3</v>
      </c>
      <c r="T77" s="49">
        <f t="shared" si="16"/>
        <v>-4.4499999999999984E-2</v>
      </c>
      <c r="U77" s="49">
        <f t="shared" si="17"/>
        <v>-3.0100000000000016E-2</v>
      </c>
      <c r="V77" s="49">
        <f t="shared" si="18"/>
        <v>2.8100000000000014E-2</v>
      </c>
      <c r="W77" s="49">
        <f t="shared" si="19"/>
        <v>-1.6900000000000026E-2</v>
      </c>
      <c r="X77" s="49"/>
      <c r="Y77" s="49">
        <f t="shared" si="20"/>
        <v>2.2502147151445717E-2</v>
      </c>
      <c r="Z77" s="49">
        <f t="shared" si="21"/>
        <v>5.459461212643002E-2</v>
      </c>
      <c r="AA77" s="49">
        <f t="shared" si="22"/>
        <v>3.7099999999999911E-2</v>
      </c>
      <c r="AB77" s="49">
        <f t="shared" si="23"/>
        <v>-2.1805499999999478E-3</v>
      </c>
      <c r="AC77" s="49">
        <f t="shared" si="24"/>
        <v>-4.9000000000000155E-3</v>
      </c>
      <c r="AD77" s="49">
        <f t="shared" si="25"/>
        <v>-2.8399999999999981E-2</v>
      </c>
      <c r="AE77" s="49">
        <f t="shared" si="26"/>
        <v>-3.2200000000000006E-2</v>
      </c>
      <c r="AF77" s="49"/>
    </row>
    <row r="78" spans="1:32">
      <c r="A78" s="12">
        <v>42063</v>
      </c>
      <c r="B78" s="13">
        <v>264.65242955958945</v>
      </c>
      <c r="C78" s="13">
        <v>248.94726799166705</v>
      </c>
      <c r="D78" s="13">
        <v>222.21190404317804</v>
      </c>
      <c r="E78" s="13">
        <v>248.60261547544499</v>
      </c>
      <c r="F78" s="13">
        <v>220.30834342202192</v>
      </c>
      <c r="G78" s="13">
        <v>132.08672114941507</v>
      </c>
      <c r="H78" s="13"/>
      <c r="I78" s="13">
        <v>234.87616986057148</v>
      </c>
      <c r="J78" s="13">
        <v>256.64190337646573</v>
      </c>
      <c r="K78" s="13">
        <v>230.31053811597795</v>
      </c>
      <c r="L78" s="13">
        <v>249.83914524484035</v>
      </c>
      <c r="M78" s="13">
        <v>205.72038334729237</v>
      </c>
      <c r="N78" s="13">
        <v>212.97216204765792</v>
      </c>
      <c r="O78" s="13">
        <v>250.77327231889748</v>
      </c>
      <c r="P78" s="13">
        <v>104.53445699999999</v>
      </c>
      <c r="R78" s="49">
        <f t="shared" si="14"/>
        <v>5.3299999999999903E-2</v>
      </c>
      <c r="S78" s="49">
        <f t="shared" si="15"/>
        <v>5.4400000000000004E-2</v>
      </c>
      <c r="T78" s="49">
        <f t="shared" si="16"/>
        <v>5.479999999999996E-2</v>
      </c>
      <c r="U78" s="49">
        <f t="shared" si="17"/>
        <v>5.7399999999999896E-2</v>
      </c>
      <c r="V78" s="49">
        <f t="shared" si="18"/>
        <v>1.8899999999999917E-2</v>
      </c>
      <c r="W78" s="49">
        <f t="shared" si="19"/>
        <v>6.0200000000000031E-2</v>
      </c>
      <c r="X78" s="49"/>
      <c r="Y78" s="49">
        <f t="shared" si="20"/>
        <v>3.2926419531862372E-2</v>
      </c>
      <c r="Z78" s="49">
        <f t="shared" si="21"/>
        <v>-2.3741498812817508E-2</v>
      </c>
      <c r="AA78" s="49">
        <f t="shared" si="22"/>
        <v>3.069999999999995E-2</v>
      </c>
      <c r="AB78" s="49">
        <f t="shared" si="23"/>
        <v>5.2240330000000057E-2</v>
      </c>
      <c r="AC78" s="49">
        <f t="shared" si="24"/>
        <v>3.6499999999999977E-2</v>
      </c>
      <c r="AD78" s="49">
        <f t="shared" si="25"/>
        <v>5.8200000000000029E-2</v>
      </c>
      <c r="AE78" s="49">
        <f t="shared" si="26"/>
        <v>5.9500000000000108E-2</v>
      </c>
      <c r="AF78" s="49">
        <f t="shared" ref="AF78:AF130" si="27">P78/P77-1</f>
        <v>4.5344569999999917E-2</v>
      </c>
    </row>
    <row r="79" spans="1:32">
      <c r="A79" s="12">
        <v>42094</v>
      </c>
      <c r="B79" s="13">
        <v>260.1004077711645</v>
      </c>
      <c r="C79" s="13">
        <v>246.05947968296368</v>
      </c>
      <c r="D79" s="13">
        <v>218.87872548253037</v>
      </c>
      <c r="E79" s="13">
        <v>244.64983388938541</v>
      </c>
      <c r="F79" s="13">
        <v>222.81985853703299</v>
      </c>
      <c r="G79" s="13">
        <v>130.01295962736924</v>
      </c>
      <c r="H79" s="13"/>
      <c r="I79" s="13">
        <v>231.70560896415586</v>
      </c>
      <c r="J79" s="13">
        <v>259.69649365244004</v>
      </c>
      <c r="K79" s="13">
        <v>228.95170594109368</v>
      </c>
      <c r="L79" s="13">
        <v>247.61817517927182</v>
      </c>
      <c r="M79" s="13">
        <v>204.19805251052242</v>
      </c>
      <c r="N79" s="13">
        <v>209.90536291417166</v>
      </c>
      <c r="O79" s="13">
        <v>255.13672725724632</v>
      </c>
      <c r="P79" s="13">
        <v>103.49393251381225</v>
      </c>
      <c r="R79" s="49">
        <f t="shared" si="14"/>
        <v>-1.7200000000000104E-2</v>
      </c>
      <c r="S79" s="49">
        <f t="shared" si="15"/>
        <v>-1.1600000000000055E-2</v>
      </c>
      <c r="T79" s="49">
        <f t="shared" si="16"/>
        <v>-1.5000000000000013E-2</v>
      </c>
      <c r="U79" s="49">
        <f t="shared" si="17"/>
        <v>-1.5900000000000025E-2</v>
      </c>
      <c r="V79" s="49">
        <f t="shared" si="18"/>
        <v>1.1400000000000077E-2</v>
      </c>
      <c r="W79" s="49">
        <f t="shared" si="19"/>
        <v>-1.5700000000000047E-2</v>
      </c>
      <c r="X79" s="49"/>
      <c r="Y79" s="49">
        <f t="shared" si="20"/>
        <v>-1.3498861541797691E-2</v>
      </c>
      <c r="Z79" s="49">
        <f t="shared" si="21"/>
        <v>1.1902149398781425E-2</v>
      </c>
      <c r="AA79" s="49">
        <f t="shared" si="22"/>
        <v>-5.9000000000000163E-3</v>
      </c>
      <c r="AB79" s="49">
        <f t="shared" si="23"/>
        <v>-8.889600000000053E-3</v>
      </c>
      <c r="AC79" s="49">
        <f t="shared" si="24"/>
        <v>-7.3999999999999622E-3</v>
      </c>
      <c r="AD79" s="49">
        <f t="shared" si="25"/>
        <v>-1.4399999999999968E-2</v>
      </c>
      <c r="AE79" s="49">
        <f t="shared" si="26"/>
        <v>1.7400000000000082E-2</v>
      </c>
      <c r="AF79" s="49">
        <f t="shared" si="27"/>
        <v>-9.9538900000000208E-3</v>
      </c>
    </row>
    <row r="80" spans="1:32">
      <c r="A80" s="12">
        <v>42124</v>
      </c>
      <c r="B80" s="13">
        <v>261.08878932069496</v>
      </c>
      <c r="C80" s="13">
        <v>243.89415626175361</v>
      </c>
      <c r="D80" s="13">
        <v>222.14001849222007</v>
      </c>
      <c r="E80" s="13">
        <v>246.97400731133459</v>
      </c>
      <c r="F80" s="13">
        <v>241.96008438536413</v>
      </c>
      <c r="G80" s="13">
        <v>130.40299850625132</v>
      </c>
      <c r="H80" s="13"/>
      <c r="I80" s="13">
        <v>244.81441395556095</v>
      </c>
      <c r="J80" s="13">
        <v>247.48306407864928</v>
      </c>
      <c r="K80" s="13">
        <v>237.33133837853771</v>
      </c>
      <c r="L80" s="13">
        <v>248.08155049903004</v>
      </c>
      <c r="M80" s="13">
        <v>203.01370380596137</v>
      </c>
      <c r="N80" s="13">
        <v>211.75253010781634</v>
      </c>
      <c r="O80" s="13">
        <v>248.60522703946083</v>
      </c>
      <c r="P80" s="13">
        <v>106.60740672174208</v>
      </c>
      <c r="R80" s="49">
        <f t="shared" si="14"/>
        <v>3.8000000000000256E-3</v>
      </c>
      <c r="S80" s="49">
        <f t="shared" si="15"/>
        <v>-8.80000000000003E-3</v>
      </c>
      <c r="T80" s="49">
        <f t="shared" si="16"/>
        <v>1.4899999999999913E-2</v>
      </c>
      <c r="U80" s="49">
        <f t="shared" si="17"/>
        <v>9.5000000000000639E-3</v>
      </c>
      <c r="V80" s="49">
        <f t="shared" si="18"/>
        <v>8.5900000000000087E-2</v>
      </c>
      <c r="W80" s="49">
        <f t="shared" si="19"/>
        <v>2.9999999999998916E-3</v>
      </c>
      <c r="X80" s="49"/>
      <c r="Y80" s="49">
        <f t="shared" si="20"/>
        <v>5.6575259658185439E-2</v>
      </c>
      <c r="Z80" s="49">
        <f t="shared" si="21"/>
        <v>-4.7029628325041539E-2</v>
      </c>
      <c r="AA80" s="49">
        <f t="shared" si="22"/>
        <v>3.6599999999999966E-2</v>
      </c>
      <c r="AB80" s="49">
        <f t="shared" si="23"/>
        <v>1.8713299999999489E-3</v>
      </c>
      <c r="AC80" s="49">
        <f t="shared" si="24"/>
        <v>-5.8000000000000274E-3</v>
      </c>
      <c r="AD80" s="49">
        <f t="shared" si="25"/>
        <v>8.799999999999919E-3</v>
      </c>
      <c r="AE80" s="49">
        <f t="shared" si="26"/>
        <v>-2.5599999999999956E-2</v>
      </c>
      <c r="AF80" s="49">
        <f t="shared" si="27"/>
        <v>3.0083639999999967E-2</v>
      </c>
    </row>
    <row r="81" spans="1:32">
      <c r="A81" s="12">
        <v>42155</v>
      </c>
      <c r="B81" s="13">
        <v>263.75189497176603</v>
      </c>
      <c r="C81" s="13">
        <v>251.8938845871391</v>
      </c>
      <c r="D81" s="13">
        <v>223.73942662536408</v>
      </c>
      <c r="E81" s="13">
        <v>250.13527460491966</v>
      </c>
      <c r="F81" s="13">
        <v>234.96743794662709</v>
      </c>
      <c r="G81" s="13">
        <v>132.28080168474133</v>
      </c>
      <c r="H81" s="13"/>
      <c r="I81" s="13">
        <v>238.37779334054855</v>
      </c>
      <c r="J81" s="13">
        <v>246.77266805129312</v>
      </c>
      <c r="K81" s="13">
        <v>235.02922439626587</v>
      </c>
      <c r="L81" s="13">
        <v>252.88013487157616</v>
      </c>
      <c r="M81" s="13">
        <v>205.18595043668515</v>
      </c>
      <c r="N81" s="13">
        <v>214.5900140112611</v>
      </c>
      <c r="O81" s="13">
        <v>254.29828673866447</v>
      </c>
      <c r="P81" s="13">
        <v>107.18593633402115</v>
      </c>
      <c r="R81" s="49">
        <f t="shared" si="14"/>
        <v>1.0199999999999987E-2</v>
      </c>
      <c r="S81" s="49">
        <f t="shared" si="15"/>
        <v>3.279999999999994E-2</v>
      </c>
      <c r="T81" s="49">
        <f t="shared" si="16"/>
        <v>7.2000000000000952E-3</v>
      </c>
      <c r="U81" s="49">
        <f t="shared" si="17"/>
        <v>1.2799999999999923E-2</v>
      </c>
      <c r="V81" s="49">
        <f t="shared" si="18"/>
        <v>-2.8900000000000037E-2</v>
      </c>
      <c r="W81" s="49">
        <f t="shared" si="19"/>
        <v>1.4399999999999968E-2</v>
      </c>
      <c r="X81" s="49"/>
      <c r="Y81" s="49">
        <f t="shared" si="20"/>
        <v>-2.6291836787766809E-2</v>
      </c>
      <c r="Z81" s="49">
        <f t="shared" si="21"/>
        <v>-2.8704834005546243E-3</v>
      </c>
      <c r="AA81" s="49">
        <f t="shared" si="22"/>
        <v>-9.7000000000000419E-3</v>
      </c>
      <c r="AB81" s="49">
        <f t="shared" si="23"/>
        <v>1.9342769999999954E-2</v>
      </c>
      <c r="AC81" s="49">
        <f t="shared" si="24"/>
        <v>1.0699999999999932E-2</v>
      </c>
      <c r="AD81" s="49">
        <f t="shared" si="25"/>
        <v>1.3400000000000079E-2</v>
      </c>
      <c r="AE81" s="49">
        <f t="shared" si="26"/>
        <v>2.289999999999992E-2</v>
      </c>
      <c r="AF81" s="49">
        <f t="shared" si="27"/>
        <v>5.4267299999999352E-3</v>
      </c>
    </row>
    <row r="82" spans="1:32">
      <c r="A82" s="12">
        <v>42185</v>
      </c>
      <c r="B82" s="13">
        <v>257.47459987143799</v>
      </c>
      <c r="C82" s="13">
        <v>251.21377109875382</v>
      </c>
      <c r="D82" s="13">
        <v>219.30938597818187</v>
      </c>
      <c r="E82" s="13">
        <v>245.28265027758422</v>
      </c>
      <c r="F82" s="13">
        <v>227.63645388269231</v>
      </c>
      <c r="G82" s="13">
        <v>129.67486989155194</v>
      </c>
      <c r="H82" s="13"/>
      <c r="I82" s="13">
        <v>229.92933087158565</v>
      </c>
      <c r="J82" s="13">
        <v>236.39354682023733</v>
      </c>
      <c r="K82" s="13">
        <v>230.23462821858206</v>
      </c>
      <c r="L82" s="13">
        <v>248.71156263390185</v>
      </c>
      <c r="M82" s="13">
        <v>200.61030374194706</v>
      </c>
      <c r="N82" s="13">
        <v>210.51280374504714</v>
      </c>
      <c r="O82" s="13">
        <v>256.23095371787832</v>
      </c>
      <c r="P82" s="13">
        <v>104.07734588635232</v>
      </c>
      <c r="R82" s="49">
        <f t="shared" si="14"/>
        <v>-2.3800000000000043E-2</v>
      </c>
      <c r="S82" s="49">
        <f t="shared" si="15"/>
        <v>-2.7000000000000357E-3</v>
      </c>
      <c r="T82" s="49">
        <f t="shared" si="16"/>
        <v>-1.980000000000004E-2</v>
      </c>
      <c r="U82" s="49">
        <f t="shared" si="17"/>
        <v>-1.9399999999999973E-2</v>
      </c>
      <c r="V82" s="49">
        <f t="shared" si="18"/>
        <v>-3.1200000000000006E-2</v>
      </c>
      <c r="W82" s="49">
        <f t="shared" si="19"/>
        <v>-1.969999999999994E-2</v>
      </c>
      <c r="X82" s="49"/>
      <c r="Y82" s="49">
        <f t="shared" si="20"/>
        <v>-3.5441482826772175E-2</v>
      </c>
      <c r="Z82" s="49">
        <f t="shared" si="21"/>
        <v>-4.2059444074651009E-2</v>
      </c>
      <c r="AA82" s="49">
        <f t="shared" si="22"/>
        <v>-2.0399999999999974E-2</v>
      </c>
      <c r="AB82" s="49">
        <f t="shared" si="23"/>
        <v>-1.6484379999999965E-2</v>
      </c>
      <c r="AC82" s="49">
        <f t="shared" si="24"/>
        <v>-2.2299999999999986E-2</v>
      </c>
      <c r="AD82" s="49">
        <f t="shared" si="25"/>
        <v>-1.9000000000000017E-2</v>
      </c>
      <c r="AE82" s="49">
        <f t="shared" si="26"/>
        <v>7.6000000000000512E-3</v>
      </c>
      <c r="AF82" s="49">
        <f t="shared" si="27"/>
        <v>-2.9001849999999996E-2</v>
      </c>
    </row>
    <row r="83" spans="1:32">
      <c r="A83" s="12">
        <v>42216</v>
      </c>
      <c r="B83" s="13">
        <v>262.46960710894393</v>
      </c>
      <c r="C83" s="13">
        <v>260.93574404027561</v>
      </c>
      <c r="D83" s="13">
        <v>220.2085544606924</v>
      </c>
      <c r="E83" s="13">
        <v>250.43358593341347</v>
      </c>
      <c r="F83" s="13">
        <v>213.22706635191787</v>
      </c>
      <c r="G83" s="13">
        <v>133.46137609238525</v>
      </c>
      <c r="H83" s="13"/>
      <c r="I83" s="13">
        <v>228.56051442032191</v>
      </c>
      <c r="J83" s="13">
        <v>247.57913784370609</v>
      </c>
      <c r="K83" s="13">
        <v>238.20074635494498</v>
      </c>
      <c r="L83" s="13">
        <v>256.64832912624047</v>
      </c>
      <c r="M83" s="13">
        <v>208.51434970937979</v>
      </c>
      <c r="N83" s="13">
        <v>214.68095725919909</v>
      </c>
      <c r="O83" s="13">
        <v>253.25867465475091</v>
      </c>
      <c r="P83" s="13">
        <v>108.17204945705102</v>
      </c>
      <c r="R83" s="49">
        <f t="shared" si="14"/>
        <v>1.9400000000000084E-2</v>
      </c>
      <c r="S83" s="49">
        <f t="shared" si="15"/>
        <v>3.8699999999999957E-2</v>
      </c>
      <c r="T83" s="49">
        <f t="shared" si="16"/>
        <v>4.0999999999999925E-3</v>
      </c>
      <c r="U83" s="49">
        <f t="shared" si="17"/>
        <v>2.0999999999999908E-2</v>
      </c>
      <c r="V83" s="49">
        <f t="shared" si="18"/>
        <v>-6.3300000000000023E-2</v>
      </c>
      <c r="W83" s="49">
        <f t="shared" si="19"/>
        <v>2.9199999999999893E-2</v>
      </c>
      <c r="X83" s="49"/>
      <c r="Y83" s="49">
        <f t="shared" si="20"/>
        <v>-5.9532050394571767E-3</v>
      </c>
      <c r="Z83" s="49">
        <f t="shared" si="21"/>
        <v>4.7317666551933035E-2</v>
      </c>
      <c r="AA83" s="49">
        <f t="shared" si="22"/>
        <v>3.4599999999999964E-2</v>
      </c>
      <c r="AB83" s="49">
        <f t="shared" si="23"/>
        <v>3.191152999999991E-2</v>
      </c>
      <c r="AC83" s="49">
        <f t="shared" si="24"/>
        <v>3.9400000000000102E-2</v>
      </c>
      <c r="AD83" s="49">
        <f t="shared" si="25"/>
        <v>1.980000000000004E-2</v>
      </c>
      <c r="AE83" s="49">
        <f t="shared" si="26"/>
        <v>-1.1600000000000055E-2</v>
      </c>
      <c r="AF83" s="49">
        <f t="shared" si="27"/>
        <v>3.9342889999999908E-2</v>
      </c>
    </row>
    <row r="84" spans="1:32">
      <c r="A84" s="12">
        <v>42247</v>
      </c>
      <c r="B84" s="13">
        <v>247.22012293591428</v>
      </c>
      <c r="C84" s="13">
        <v>245.38397369547519</v>
      </c>
      <c r="D84" s="13">
        <v>207.01806204849694</v>
      </c>
      <c r="E84" s="13">
        <v>235.33244070162863</v>
      </c>
      <c r="F84" s="13">
        <v>191.47790558402224</v>
      </c>
      <c r="G84" s="13">
        <v>126.29450019622416</v>
      </c>
      <c r="H84" s="13"/>
      <c r="I84" s="13">
        <v>213.3698351053668</v>
      </c>
      <c r="J84" s="13">
        <v>232.79084799172338</v>
      </c>
      <c r="K84" s="13">
        <v>225.1711655293295</v>
      </c>
      <c r="L84" s="13">
        <v>239.66108419936958</v>
      </c>
      <c r="M84" s="13">
        <v>199.15205540742863</v>
      </c>
      <c r="N84" s="13">
        <v>201.77863172792121</v>
      </c>
      <c r="O84" s="13">
        <v>237.35402988643256</v>
      </c>
      <c r="P84" s="13">
        <v>101.85337173426541</v>
      </c>
      <c r="R84" s="49">
        <f t="shared" si="14"/>
        <v>-5.8100000000000041E-2</v>
      </c>
      <c r="S84" s="49">
        <f t="shared" si="15"/>
        <v>-5.9599999999999986E-2</v>
      </c>
      <c r="T84" s="49">
        <f t="shared" si="16"/>
        <v>-5.9899999999999953E-2</v>
      </c>
      <c r="U84" s="49">
        <f t="shared" si="17"/>
        <v>-6.030000000000002E-2</v>
      </c>
      <c r="V84" s="49">
        <f t="shared" si="18"/>
        <v>-0.10200000000000009</v>
      </c>
      <c r="W84" s="49">
        <f t="shared" si="19"/>
        <v>-5.369999999999997E-2</v>
      </c>
      <c r="X84" s="49"/>
      <c r="Y84" s="49">
        <f t="shared" si="20"/>
        <v>-6.6462395543175457E-2</v>
      </c>
      <c r="Z84" s="49">
        <f t="shared" si="21"/>
        <v>-5.9731566967966332E-2</v>
      </c>
      <c r="AA84" s="49">
        <f t="shared" si="22"/>
        <v>-5.4699999999999971E-2</v>
      </c>
      <c r="AB84" s="49">
        <f t="shared" si="23"/>
        <v>-6.6188799999999937E-2</v>
      </c>
      <c r="AC84" s="49">
        <f t="shared" si="24"/>
        <v>-4.4900000000000051E-2</v>
      </c>
      <c r="AD84" s="49">
        <f t="shared" si="25"/>
        <v>-6.0100000000000042E-2</v>
      </c>
      <c r="AE84" s="49">
        <f t="shared" si="26"/>
        <v>-6.2799999999999967E-2</v>
      </c>
      <c r="AF84" s="49">
        <f t="shared" si="27"/>
        <v>-5.8413220000000043E-2</v>
      </c>
    </row>
    <row r="85" spans="1:32">
      <c r="A85" s="12">
        <v>42277</v>
      </c>
      <c r="B85" s="13">
        <v>243.66015316563713</v>
      </c>
      <c r="C85" s="13">
        <v>240.64806300315252</v>
      </c>
      <c r="D85" s="13">
        <v>201.24225811734388</v>
      </c>
      <c r="E85" s="13">
        <v>229.49619617222822</v>
      </c>
      <c r="F85" s="13">
        <v>187.47601735731618</v>
      </c>
      <c r="G85" s="13">
        <v>124.74107784381061</v>
      </c>
      <c r="H85" s="13"/>
      <c r="I85" s="13">
        <v>211.77182148086817</v>
      </c>
      <c r="J85" s="13">
        <v>236.57928368776436</v>
      </c>
      <c r="K85" s="13">
        <v>219.31671522556692</v>
      </c>
      <c r="L85" s="13">
        <v>230.81073828201556</v>
      </c>
      <c r="M85" s="13">
        <v>198.01688869160628</v>
      </c>
      <c r="N85" s="13">
        <v>193.96979868005067</v>
      </c>
      <c r="O85" s="13">
        <v>225.72368242199735</v>
      </c>
      <c r="P85" s="13">
        <v>98.737253382887815</v>
      </c>
      <c r="R85" s="49">
        <f t="shared" si="14"/>
        <v>-1.4399999999999968E-2</v>
      </c>
      <c r="S85" s="49">
        <f t="shared" si="15"/>
        <v>-1.9299999999999984E-2</v>
      </c>
      <c r="T85" s="49">
        <f t="shared" si="16"/>
        <v>-2.7900000000000036E-2</v>
      </c>
      <c r="U85" s="49">
        <f t="shared" si="17"/>
        <v>-2.4800000000000044E-2</v>
      </c>
      <c r="V85" s="49">
        <f t="shared" si="18"/>
        <v>-2.0899999999999919E-2</v>
      </c>
      <c r="W85" s="49">
        <f t="shared" si="19"/>
        <v>-1.2299999999999978E-2</v>
      </c>
      <c r="X85" s="49"/>
      <c r="Y85" s="49">
        <f t="shared" si="20"/>
        <v>-7.4894074118279086E-3</v>
      </c>
      <c r="Z85" s="49">
        <f t="shared" si="21"/>
        <v>1.6273988985063825E-2</v>
      </c>
      <c r="AA85" s="49">
        <f t="shared" si="22"/>
        <v>-2.6000000000000023E-2</v>
      </c>
      <c r="AB85" s="49">
        <f t="shared" si="23"/>
        <v>-3.6928590000000039E-2</v>
      </c>
      <c r="AC85" s="49">
        <f t="shared" si="24"/>
        <v>-5.7000000000000384E-3</v>
      </c>
      <c r="AD85" s="49">
        <f t="shared" si="25"/>
        <v>-3.8699999999999957E-2</v>
      </c>
      <c r="AE85" s="49">
        <f t="shared" si="26"/>
        <v>-4.9000000000000044E-2</v>
      </c>
      <c r="AF85" s="49">
        <f t="shared" si="27"/>
        <v>-3.0594160000000037E-2</v>
      </c>
    </row>
    <row r="86" spans="1:32">
      <c r="A86" s="12">
        <v>42308</v>
      </c>
      <c r="B86" s="13">
        <v>262.32452089812494</v>
      </c>
      <c r="C86" s="13">
        <v>258.11911237718141</v>
      </c>
      <c r="D86" s="13">
        <v>215.93294295990998</v>
      </c>
      <c r="E86" s="13">
        <v>248.84272550954708</v>
      </c>
      <c r="F86" s="13">
        <v>206.07363827916194</v>
      </c>
      <c r="G86" s="13">
        <v>135.45633643059395</v>
      </c>
      <c r="H86" s="13"/>
      <c r="I86" s="13">
        <v>224.645062710893</v>
      </c>
      <c r="J86" s="13">
        <v>251.3481415473737</v>
      </c>
      <c r="K86" s="13">
        <v>233.462643357616</v>
      </c>
      <c r="L86" s="13">
        <v>246.76411338782685</v>
      </c>
      <c r="M86" s="13">
        <v>209.81869525762605</v>
      </c>
      <c r="N86" s="13">
        <v>207.66406646686224</v>
      </c>
      <c r="O86" s="13">
        <v>238.4770704788402</v>
      </c>
      <c r="P86" s="13">
        <v>103.22385146703796</v>
      </c>
      <c r="R86" s="49">
        <f t="shared" si="14"/>
        <v>7.6600000000000001E-2</v>
      </c>
      <c r="S86" s="49">
        <f t="shared" si="15"/>
        <v>7.2599999999999998E-2</v>
      </c>
      <c r="T86" s="49">
        <f t="shared" si="16"/>
        <v>7.2999999999999954E-2</v>
      </c>
      <c r="U86" s="49">
        <f t="shared" si="17"/>
        <v>8.4300000000000042E-2</v>
      </c>
      <c r="V86" s="49">
        <f t="shared" si="18"/>
        <v>9.9199999999999955E-2</v>
      </c>
      <c r="W86" s="49">
        <f t="shared" si="19"/>
        <v>8.5900000000000087E-2</v>
      </c>
      <c r="X86" s="49"/>
      <c r="Y86" s="49">
        <f t="shared" si="20"/>
        <v>6.0788263235426854E-2</v>
      </c>
      <c r="Z86" s="49">
        <f t="shared" si="21"/>
        <v>6.2426674176176755E-2</v>
      </c>
      <c r="AA86" s="49">
        <f t="shared" si="22"/>
        <v>6.4500000000000002E-2</v>
      </c>
      <c r="AB86" s="49">
        <f t="shared" si="23"/>
        <v>6.9118860000000115E-2</v>
      </c>
      <c r="AC86" s="49">
        <f t="shared" si="24"/>
        <v>5.9600000000000097E-2</v>
      </c>
      <c r="AD86" s="49">
        <f t="shared" si="25"/>
        <v>7.0599999999999996E-2</v>
      </c>
      <c r="AE86" s="49">
        <f t="shared" si="26"/>
        <v>5.6499999999999995E-2</v>
      </c>
      <c r="AF86" s="49">
        <f t="shared" si="27"/>
        <v>4.543976999999999E-2</v>
      </c>
    </row>
    <row r="87" spans="1:32">
      <c r="A87" s="12">
        <v>42338</v>
      </c>
      <c r="B87" s="13">
        <v>262.61307787111292</v>
      </c>
      <c r="C87" s="13">
        <v>259.43551985030507</v>
      </c>
      <c r="D87" s="13">
        <v>217.0126076747095</v>
      </c>
      <c r="E87" s="13">
        <v>249.56436941352473</v>
      </c>
      <c r="F87" s="13">
        <v>198.46952102666086</v>
      </c>
      <c r="G87" s="13">
        <v>136.01170740995937</v>
      </c>
      <c r="H87" s="13"/>
      <c r="I87" s="13">
        <v>216.75685999872641</v>
      </c>
      <c r="J87" s="13">
        <v>251.03807359284818</v>
      </c>
      <c r="K87" s="13">
        <v>229.33035457018619</v>
      </c>
      <c r="L87" s="13">
        <v>247.10825308799863</v>
      </c>
      <c r="M87" s="13">
        <v>209.37807599758503</v>
      </c>
      <c r="N87" s="13">
        <v>208.28705866626279</v>
      </c>
      <c r="O87" s="13">
        <v>246.29911839054614</v>
      </c>
      <c r="P87" s="13">
        <v>102.02943383037365</v>
      </c>
      <c r="R87" s="49">
        <f t="shared" si="14"/>
        <v>1.1000000000001009E-3</v>
      </c>
      <c r="S87" s="49">
        <f t="shared" si="15"/>
        <v>5.1000000000001044E-3</v>
      </c>
      <c r="T87" s="49">
        <f t="shared" si="16"/>
        <v>4.9999999999998934E-3</v>
      </c>
      <c r="U87" s="49">
        <f t="shared" si="17"/>
        <v>2.8999999999999027E-3</v>
      </c>
      <c r="V87" s="49">
        <f t="shared" si="18"/>
        <v>-3.6900000000000044E-2</v>
      </c>
      <c r="W87" s="49">
        <f t="shared" si="19"/>
        <v>4.0999999999999925E-3</v>
      </c>
      <c r="X87" s="49"/>
      <c r="Y87" s="49">
        <f t="shared" si="20"/>
        <v>-3.511407113504339E-2</v>
      </c>
      <c r="Z87" s="49">
        <f t="shared" si="21"/>
        <v>-1.2336194435997871E-3</v>
      </c>
      <c r="AA87" s="49">
        <f t="shared" si="22"/>
        <v>-1.7700000000000049E-2</v>
      </c>
      <c r="AB87" s="49">
        <f t="shared" si="23"/>
        <v>1.3946099999999628E-3</v>
      </c>
      <c r="AC87" s="49">
        <f t="shared" si="24"/>
        <v>-2.0999999999999908E-3</v>
      </c>
      <c r="AD87" s="49">
        <f t="shared" si="25"/>
        <v>2.9999999999998916E-3</v>
      </c>
      <c r="AE87" s="49">
        <f t="shared" si="26"/>
        <v>3.279999999999994E-2</v>
      </c>
      <c r="AF87" s="49">
        <f t="shared" si="27"/>
        <v>-1.1571140000000146E-2</v>
      </c>
    </row>
    <row r="88" spans="1:32">
      <c r="A88" s="12">
        <v>42369</v>
      </c>
      <c r="B88" s="13">
        <v>259.17284655100133</v>
      </c>
      <c r="C88" s="13">
        <v>259.25391498640982</v>
      </c>
      <c r="D88" s="13">
        <v>213.34509460500689</v>
      </c>
      <c r="E88" s="13">
        <v>245.62125237679103</v>
      </c>
      <c r="F88" s="13">
        <v>196.78253009793426</v>
      </c>
      <c r="G88" s="13">
        <v>133.78111540843605</v>
      </c>
      <c r="H88" s="13"/>
      <c r="I88" s="13">
        <v>218.45673903355166</v>
      </c>
      <c r="J88" s="13">
        <v>253.01319437803872</v>
      </c>
      <c r="K88" s="13">
        <v>232.31164917959859</v>
      </c>
      <c r="L88" s="13">
        <v>247.07595109715496</v>
      </c>
      <c r="M88" s="13">
        <v>210.44590418517274</v>
      </c>
      <c r="N88" s="13">
        <v>202.64247937640707</v>
      </c>
      <c r="O88" s="13">
        <v>233.95953255917976</v>
      </c>
      <c r="P88" s="13">
        <v>101.549232300051</v>
      </c>
      <c r="R88" s="49">
        <f t="shared" si="14"/>
        <v>-1.3100000000000001E-2</v>
      </c>
      <c r="S88" s="49">
        <f t="shared" si="15"/>
        <v>-7.0000000000014495E-4</v>
      </c>
      <c r="T88" s="49">
        <f t="shared" si="16"/>
        <v>-1.6900000000000026E-2</v>
      </c>
      <c r="U88" s="49">
        <f t="shared" si="17"/>
        <v>-1.5800000000000036E-2</v>
      </c>
      <c r="V88" s="49">
        <f t="shared" si="18"/>
        <v>-8.499999999999952E-3</v>
      </c>
      <c r="W88" s="49">
        <f t="shared" si="19"/>
        <v>-1.6399999999999859E-2</v>
      </c>
      <c r="X88" s="49"/>
      <c r="Y88" s="49">
        <f t="shared" si="20"/>
        <v>7.8423309639898964E-3</v>
      </c>
      <c r="Z88" s="49">
        <f t="shared" si="21"/>
        <v>7.8678136623766548E-3</v>
      </c>
      <c r="AA88" s="49">
        <f t="shared" si="22"/>
        <v>1.2999999999999901E-2</v>
      </c>
      <c r="AB88" s="49">
        <f t="shared" si="23"/>
        <v>-1.3072000000002859E-4</v>
      </c>
      <c r="AC88" s="49">
        <f t="shared" si="24"/>
        <v>5.1000000000001044E-3</v>
      </c>
      <c r="AD88" s="49">
        <f t="shared" si="25"/>
        <v>-2.7100000000000013E-2</v>
      </c>
      <c r="AE88" s="49">
        <f t="shared" si="26"/>
        <v>-5.0100000000000033E-2</v>
      </c>
      <c r="AF88" s="49">
        <f t="shared" si="27"/>
        <v>-4.7064999999999468E-3</v>
      </c>
    </row>
    <row r="89" spans="1:32">
      <c r="A89" s="12">
        <v>42400</v>
      </c>
      <c r="B89" s="13">
        <v>250.80156360740398</v>
      </c>
      <c r="C89" s="13">
        <v>249.66152013191265</v>
      </c>
      <c r="D89" s="13">
        <v>202.89118496936155</v>
      </c>
      <c r="E89" s="13">
        <v>233.43843825890221</v>
      </c>
      <c r="F89" s="13">
        <v>180.15440630465881</v>
      </c>
      <c r="G89" s="13">
        <v>127.78772143813812</v>
      </c>
      <c r="H89" s="13"/>
      <c r="I89" s="13">
        <v>204.56484370026078</v>
      </c>
      <c r="J89" s="13">
        <v>242.79009693117808</v>
      </c>
      <c r="K89" s="13">
        <v>223.90196747929713</v>
      </c>
      <c r="L89" s="13">
        <v>236.43373266137058</v>
      </c>
      <c r="M89" s="13">
        <v>207.47861693616181</v>
      </c>
      <c r="N89" s="13">
        <v>189.61256795250409</v>
      </c>
      <c r="O89" s="13">
        <v>213.39448964722786</v>
      </c>
      <c r="P89" s="13">
        <v>97.171810472832078</v>
      </c>
      <c r="R89" s="49">
        <f t="shared" si="14"/>
        <v>-3.2299999999999995E-2</v>
      </c>
      <c r="S89" s="49">
        <f t="shared" si="15"/>
        <v>-3.7000000000000033E-2</v>
      </c>
      <c r="T89" s="49">
        <f t="shared" si="16"/>
        <v>-4.9000000000000044E-2</v>
      </c>
      <c r="U89" s="49">
        <f t="shared" si="17"/>
        <v>-4.9599999999999977E-2</v>
      </c>
      <c r="V89" s="49">
        <f t="shared" si="18"/>
        <v>-8.450000000000002E-2</v>
      </c>
      <c r="W89" s="49">
        <f t="shared" si="19"/>
        <v>-4.4799999999999951E-2</v>
      </c>
      <c r="X89" s="49"/>
      <c r="Y89" s="49">
        <f t="shared" si="20"/>
        <v>-6.359105878238569E-2</v>
      </c>
      <c r="Z89" s="49">
        <f t="shared" si="21"/>
        <v>-4.0405392580379895E-2</v>
      </c>
      <c r="AA89" s="49">
        <f t="shared" si="22"/>
        <v>-3.620000000000001E-2</v>
      </c>
      <c r="AB89" s="49">
        <f t="shared" si="23"/>
        <v>-4.3072659999999985E-2</v>
      </c>
      <c r="AC89" s="49">
        <f t="shared" si="24"/>
        <v>-1.409999999999989E-2</v>
      </c>
      <c r="AD89" s="49">
        <f t="shared" si="25"/>
        <v>-6.4300000000000024E-2</v>
      </c>
      <c r="AE89" s="49">
        <f t="shared" si="26"/>
        <v>-8.7899999999999978E-2</v>
      </c>
      <c r="AF89" s="49">
        <f t="shared" si="27"/>
        <v>-4.31064000000001E-2</v>
      </c>
    </row>
    <row r="90" spans="1:32">
      <c r="A90" s="12">
        <v>42429</v>
      </c>
      <c r="B90" s="13">
        <v>252.50701423993431</v>
      </c>
      <c r="C90" s="13">
        <v>246.36598806617141</v>
      </c>
      <c r="D90" s="13">
        <v>203.96650824969919</v>
      </c>
      <c r="E90" s="13">
        <v>233.11162444533974</v>
      </c>
      <c r="F90" s="13">
        <v>179.64997396700576</v>
      </c>
      <c r="G90" s="13">
        <v>128.46499636176026</v>
      </c>
      <c r="H90" s="13"/>
      <c r="I90" s="13">
        <v>208.5885274081617</v>
      </c>
      <c r="J90" s="13">
        <v>241.34996073790614</v>
      </c>
      <c r="K90" s="13">
        <v>225.40211066140841</v>
      </c>
      <c r="L90" s="13">
        <v>233.35808208570782</v>
      </c>
      <c r="M90" s="13">
        <v>209.69863813737874</v>
      </c>
      <c r="N90" s="13">
        <v>191.24323603689561</v>
      </c>
      <c r="O90" s="13">
        <v>213.39448964722786</v>
      </c>
      <c r="P90" s="13">
        <v>95.128421395686871</v>
      </c>
      <c r="R90" s="49">
        <f t="shared" si="14"/>
        <v>6.7999999999999172E-3</v>
      </c>
      <c r="S90" s="49">
        <f t="shared" si="15"/>
        <v>-1.319999999999999E-2</v>
      </c>
      <c r="T90" s="49">
        <f t="shared" si="16"/>
        <v>5.3000000000000824E-3</v>
      </c>
      <c r="U90" s="49">
        <f t="shared" si="17"/>
        <v>-1.4000000000000679E-3</v>
      </c>
      <c r="V90" s="49">
        <f t="shared" si="18"/>
        <v>-2.8000000000000247E-3</v>
      </c>
      <c r="W90" s="49">
        <f t="shared" si="19"/>
        <v>5.3000000000000824E-3</v>
      </c>
      <c r="X90" s="49"/>
      <c r="Y90" s="49">
        <f t="shared" si="20"/>
        <v>1.9669478074133995E-2</v>
      </c>
      <c r="Z90" s="49">
        <f t="shared" si="21"/>
        <v>-5.9316101087935058E-3</v>
      </c>
      <c r="AA90" s="49">
        <f t="shared" si="22"/>
        <v>6.6999999999999282E-3</v>
      </c>
      <c r="AB90" s="49">
        <f t="shared" si="23"/>
        <v>-1.3008510000000029E-2</v>
      </c>
      <c r="AC90" s="49">
        <f t="shared" si="24"/>
        <v>1.0699999999999932E-2</v>
      </c>
      <c r="AD90" s="49">
        <f t="shared" si="25"/>
        <v>8.599999999999941E-3</v>
      </c>
      <c r="AE90" s="49">
        <f t="shared" si="26"/>
        <v>0</v>
      </c>
      <c r="AF90" s="49">
        <f t="shared" si="27"/>
        <v>-2.1028620000000053E-2</v>
      </c>
    </row>
    <row r="91" spans="1:32">
      <c r="A91" s="12">
        <v>42460</v>
      </c>
      <c r="B91" s="13">
        <v>268.0361956156903</v>
      </c>
      <c r="C91" s="13">
        <v>259.30020243964543</v>
      </c>
      <c r="D91" s="13">
        <v>217.91781741397861</v>
      </c>
      <c r="E91" s="13">
        <v>248.91659258273378</v>
      </c>
      <c r="F91" s="13">
        <v>200.74088091073224</v>
      </c>
      <c r="G91" s="13">
        <v>136.60967713109585</v>
      </c>
      <c r="H91" s="13"/>
      <c r="I91" s="13">
        <v>227.84108995989021</v>
      </c>
      <c r="J91" s="13">
        <v>266.17298179761428</v>
      </c>
      <c r="K91" s="13">
        <v>237.05539978260325</v>
      </c>
      <c r="L91" s="13">
        <v>246.13828515467392</v>
      </c>
      <c r="M91" s="13">
        <v>222.3015262894352</v>
      </c>
      <c r="N91" s="13">
        <v>206.63831653786571</v>
      </c>
      <c r="O91" s="13">
        <v>230.46604881900609</v>
      </c>
      <c r="P91" s="13">
        <v>100.81799329974163</v>
      </c>
      <c r="R91" s="49">
        <f t="shared" si="14"/>
        <v>6.150000000000011E-2</v>
      </c>
      <c r="S91" s="49">
        <f t="shared" si="15"/>
        <v>5.2499999999999991E-2</v>
      </c>
      <c r="T91" s="49">
        <f t="shared" si="16"/>
        <v>6.8400000000000016E-2</v>
      </c>
      <c r="U91" s="49">
        <f t="shared" si="17"/>
        <v>6.7800000000000082E-2</v>
      </c>
      <c r="V91" s="49">
        <f t="shared" si="18"/>
        <v>0.11739999999999995</v>
      </c>
      <c r="W91" s="49">
        <f t="shared" si="19"/>
        <v>6.3399999999999901E-2</v>
      </c>
      <c r="X91" s="49"/>
      <c r="Y91" s="49">
        <f t="shared" si="20"/>
        <v>9.2299239996337379E-2</v>
      </c>
      <c r="Z91" s="49">
        <f t="shared" si="21"/>
        <v>0.10285073585184756</v>
      </c>
      <c r="AA91" s="49">
        <f t="shared" si="22"/>
        <v>5.1700000000000079E-2</v>
      </c>
      <c r="AB91" s="49">
        <f t="shared" si="23"/>
        <v>5.4766490000000001E-2</v>
      </c>
      <c r="AC91" s="49">
        <f t="shared" si="24"/>
        <v>6.0100000000000042E-2</v>
      </c>
      <c r="AD91" s="49">
        <f t="shared" si="25"/>
        <v>8.0500000000000016E-2</v>
      </c>
      <c r="AE91" s="49">
        <f t="shared" si="26"/>
        <v>8.0000000000000071E-2</v>
      </c>
      <c r="AF91" s="49">
        <f t="shared" si="27"/>
        <v>5.9809379999999912E-2</v>
      </c>
    </row>
    <row r="92" spans="1:32">
      <c r="A92" s="12">
        <v>42490</v>
      </c>
      <c r="B92" s="13">
        <v>271.38664806088644</v>
      </c>
      <c r="C92" s="13">
        <v>257.58882110354375</v>
      </c>
      <c r="D92" s="13">
        <v>222.47229979793076</v>
      </c>
      <c r="E92" s="13">
        <v>249.86247563454819</v>
      </c>
      <c r="F92" s="13">
        <v>199.13495386344638</v>
      </c>
      <c r="G92" s="13">
        <v>136.13154326113701</v>
      </c>
      <c r="H92" s="13"/>
      <c r="I92" s="13">
        <v>233.85114916915995</v>
      </c>
      <c r="J92" s="13">
        <v>262.084037355036</v>
      </c>
      <c r="K92" s="13">
        <v>241.84391885821182</v>
      </c>
      <c r="L92" s="13">
        <v>246.64891625690726</v>
      </c>
      <c r="M92" s="13">
        <v>221.30116942113276</v>
      </c>
      <c r="N92" s="13">
        <v>209.86187427585642</v>
      </c>
      <c r="O92" s="13">
        <v>234.10741239034638</v>
      </c>
      <c r="P92" s="13">
        <v>100.90288910735954</v>
      </c>
      <c r="R92" s="49">
        <f t="shared" si="14"/>
        <v>1.2499999999999956E-2</v>
      </c>
      <c r="S92" s="49">
        <f t="shared" si="15"/>
        <v>-6.6000000000000503E-3</v>
      </c>
      <c r="T92" s="49">
        <f t="shared" si="16"/>
        <v>2.0899999999999919E-2</v>
      </c>
      <c r="U92" s="49">
        <f t="shared" si="17"/>
        <v>3.8000000000000256E-3</v>
      </c>
      <c r="V92" s="49">
        <f t="shared" si="18"/>
        <v>-8.0000000000000071E-3</v>
      </c>
      <c r="W92" s="49">
        <f t="shared" si="19"/>
        <v>-3.5000000000000586E-3</v>
      </c>
      <c r="X92" s="49"/>
      <c r="Y92" s="49">
        <f t="shared" si="20"/>
        <v>2.6378293793835716E-2</v>
      </c>
      <c r="Z92" s="49">
        <f t="shared" si="21"/>
        <v>-1.5361981576655026E-2</v>
      </c>
      <c r="AA92" s="49">
        <f t="shared" si="22"/>
        <v>2.0199999999999996E-2</v>
      </c>
      <c r="AB92" s="49">
        <f t="shared" si="23"/>
        <v>2.0745699999999978E-3</v>
      </c>
      <c r="AC92" s="49">
        <f t="shared" si="24"/>
        <v>-4.4999999999999485E-3</v>
      </c>
      <c r="AD92" s="49">
        <f t="shared" si="25"/>
        <v>1.5600000000000058E-2</v>
      </c>
      <c r="AE92" s="49">
        <f t="shared" si="26"/>
        <v>1.5800000000000036E-2</v>
      </c>
      <c r="AF92" s="49">
        <f t="shared" si="27"/>
        <v>8.4207000000002807E-4</v>
      </c>
    </row>
    <row r="93" spans="1:32">
      <c r="A93" s="12">
        <v>42521</v>
      </c>
      <c r="B93" s="13">
        <v>275.64741843544238</v>
      </c>
      <c r="C93" s="13">
        <v>263.89974722058054</v>
      </c>
      <c r="D93" s="13">
        <v>224.45230326613233</v>
      </c>
      <c r="E93" s="13">
        <v>254.33501394840661</v>
      </c>
      <c r="F93" s="13">
        <v>197.06395034326655</v>
      </c>
      <c r="G93" s="13">
        <v>137.50647184807448</v>
      </c>
      <c r="H93" s="13"/>
      <c r="I93" s="13">
        <v>227.98115489908929</v>
      </c>
      <c r="J93" s="13">
        <v>268.12180839301448</v>
      </c>
      <c r="K93" s="13">
        <v>239.73987676414538</v>
      </c>
      <c r="L93" s="13">
        <v>251.59763078290257</v>
      </c>
      <c r="M93" s="13">
        <v>224.79772789798665</v>
      </c>
      <c r="N93" s="13">
        <v>213.09374713970462</v>
      </c>
      <c r="O93" s="13">
        <v>239.37482916912916</v>
      </c>
      <c r="P93" s="13">
        <v>102.23075397452125</v>
      </c>
      <c r="R93" s="49">
        <f t="shared" si="14"/>
        <v>1.5700000000000047E-2</v>
      </c>
      <c r="S93" s="49">
        <f t="shared" si="15"/>
        <v>2.4499999999999966E-2</v>
      </c>
      <c r="T93" s="49">
        <f t="shared" si="16"/>
        <v>8.899999999999908E-3</v>
      </c>
      <c r="U93" s="49">
        <f t="shared" si="17"/>
        <v>1.7900000000000027E-2</v>
      </c>
      <c r="V93" s="49">
        <f t="shared" si="18"/>
        <v>-1.0399999999999965E-2</v>
      </c>
      <c r="W93" s="49">
        <f t="shared" si="19"/>
        <v>1.0099999999999998E-2</v>
      </c>
      <c r="X93" s="49"/>
      <c r="Y93" s="49">
        <f t="shared" si="20"/>
        <v>-2.5101412975415904E-2</v>
      </c>
      <c r="Z93" s="49">
        <f t="shared" si="21"/>
        <v>2.303753826029209E-2</v>
      </c>
      <c r="AA93" s="49">
        <f t="shared" si="22"/>
        <v>-8.700000000000041E-3</v>
      </c>
      <c r="AB93" s="49">
        <f t="shared" si="23"/>
        <v>2.0063799999999965E-2</v>
      </c>
      <c r="AC93" s="49">
        <f t="shared" si="24"/>
        <v>1.5800000000000036E-2</v>
      </c>
      <c r="AD93" s="49">
        <f t="shared" si="25"/>
        <v>1.540000000000008E-2</v>
      </c>
      <c r="AE93" s="49">
        <f t="shared" si="26"/>
        <v>2.2499999999999964E-2</v>
      </c>
      <c r="AF93" s="49">
        <f t="shared" si="27"/>
        <v>1.3159829999999983E-2</v>
      </c>
    </row>
    <row r="94" spans="1:32">
      <c r="A94" s="12">
        <v>42551</v>
      </c>
      <c r="B94" s="13">
        <v>278.51415158717094</v>
      </c>
      <c r="C94" s="13">
        <v>271.76395968775387</v>
      </c>
      <c r="D94" s="13">
        <v>226.42748353487428</v>
      </c>
      <c r="E94" s="13">
        <v>254.97085148327761</v>
      </c>
      <c r="F94" s="13">
        <v>205.39975544278673</v>
      </c>
      <c r="G94" s="13">
        <v>138.20775485449968</v>
      </c>
      <c r="H94" s="13"/>
      <c r="I94" s="13">
        <v>230.32405933660124</v>
      </c>
      <c r="J94" s="13">
        <v>284.69752708878303</v>
      </c>
      <c r="K94" s="13">
        <v>239.09257909688219</v>
      </c>
      <c r="L94" s="13">
        <v>258.43001856041934</v>
      </c>
      <c r="M94" s="13">
        <v>235.04850429013484</v>
      </c>
      <c r="N94" s="13">
        <v>212.98720026613478</v>
      </c>
      <c r="O94" s="13">
        <v>239.25514175454461</v>
      </c>
      <c r="P94" s="13">
        <v>100.4741137282092</v>
      </c>
      <c r="R94" s="49">
        <f t="shared" si="14"/>
        <v>1.0399999999999965E-2</v>
      </c>
      <c r="S94" s="49">
        <f t="shared" si="15"/>
        <v>2.9800000000000049E-2</v>
      </c>
      <c r="T94" s="49">
        <f t="shared" si="16"/>
        <v>8.799999999999919E-3</v>
      </c>
      <c r="U94" s="49">
        <f t="shared" si="17"/>
        <v>2.4999999999999467E-3</v>
      </c>
      <c r="V94" s="49">
        <f t="shared" si="18"/>
        <v>4.2300000000000004E-2</v>
      </c>
      <c r="W94" s="49">
        <f t="shared" si="19"/>
        <v>5.1000000000001044E-3</v>
      </c>
      <c r="X94" s="49"/>
      <c r="Y94" s="49">
        <f t="shared" si="20"/>
        <v>1.027674606942397E-2</v>
      </c>
      <c r="Z94" s="49">
        <f t="shared" si="21"/>
        <v>6.1821598157624669E-2</v>
      </c>
      <c r="AA94" s="49">
        <f t="shared" si="22"/>
        <v>-2.7000000000000357E-3</v>
      </c>
      <c r="AB94" s="49">
        <f t="shared" si="23"/>
        <v>2.7156009999999897E-2</v>
      </c>
      <c r="AC94" s="49">
        <f t="shared" si="24"/>
        <v>4.5600000000000085E-2</v>
      </c>
      <c r="AD94" s="49">
        <f t="shared" si="25"/>
        <v>-4.9999999999994493E-4</v>
      </c>
      <c r="AE94" s="49">
        <f t="shared" si="26"/>
        <v>-4.9999999999994493E-4</v>
      </c>
      <c r="AF94" s="49">
        <f t="shared" si="27"/>
        <v>-1.7183089999999845E-2</v>
      </c>
    </row>
    <row r="95" spans="1:32">
      <c r="A95" s="12">
        <v>42582</v>
      </c>
      <c r="B95" s="13">
        <v>286.89742754994478</v>
      </c>
      <c r="C95" s="13">
        <v>279.02005741141687</v>
      </c>
      <c r="D95" s="13">
        <v>232.54102559031588</v>
      </c>
      <c r="E95" s="13">
        <v>264.35377881786223</v>
      </c>
      <c r="F95" s="13">
        <v>216.51188221224149</v>
      </c>
      <c r="G95" s="13">
        <v>142.39544982659103</v>
      </c>
      <c r="H95" s="13"/>
      <c r="I95" s="13">
        <v>241.90488317310727</v>
      </c>
      <c r="J95" s="13">
        <v>295.9674231957257</v>
      </c>
      <c r="K95" s="13">
        <v>245.83498982741426</v>
      </c>
      <c r="L95" s="13">
        <v>265.48360490270721</v>
      </c>
      <c r="M95" s="13">
        <v>238.50371730319981</v>
      </c>
      <c r="N95" s="13">
        <v>222.63552043819067</v>
      </c>
      <c r="O95" s="13">
        <v>253.53867371729095</v>
      </c>
      <c r="P95" s="13">
        <v>104.20711387855002</v>
      </c>
      <c r="R95" s="49">
        <f t="shared" si="14"/>
        <v>3.0100000000000016E-2</v>
      </c>
      <c r="S95" s="49">
        <f t="shared" si="15"/>
        <v>2.6699999999999946E-2</v>
      </c>
      <c r="T95" s="49">
        <f t="shared" si="16"/>
        <v>2.6999999999999913E-2</v>
      </c>
      <c r="U95" s="49">
        <f t="shared" si="17"/>
        <v>3.6799999999999944E-2</v>
      </c>
      <c r="V95" s="49">
        <f t="shared" si="18"/>
        <v>5.4100000000000037E-2</v>
      </c>
      <c r="W95" s="49">
        <f t="shared" si="19"/>
        <v>3.0299999999999994E-2</v>
      </c>
      <c r="X95" s="49"/>
      <c r="Y95" s="49">
        <f t="shared" si="20"/>
        <v>5.0280564999861888E-2</v>
      </c>
      <c r="Z95" s="49">
        <f t="shared" si="21"/>
        <v>3.958550754614798E-2</v>
      </c>
      <c r="AA95" s="49">
        <f t="shared" si="22"/>
        <v>2.8200000000000003E-2</v>
      </c>
      <c r="AB95" s="49">
        <f t="shared" si="23"/>
        <v>2.729398999999999E-2</v>
      </c>
      <c r="AC95" s="49">
        <f t="shared" si="24"/>
        <v>1.4699999999999935E-2</v>
      </c>
      <c r="AD95" s="49">
        <f t="shared" si="25"/>
        <v>4.5299999999999896E-2</v>
      </c>
      <c r="AE95" s="49">
        <f t="shared" si="26"/>
        <v>5.9700000000000086E-2</v>
      </c>
      <c r="AF95" s="49">
        <f t="shared" si="27"/>
        <v>3.7153849999999933E-2</v>
      </c>
    </row>
    <row r="96" spans="1:32">
      <c r="A96" s="12">
        <v>42613</v>
      </c>
      <c r="B96" s="13">
        <v>287.01218652096475</v>
      </c>
      <c r="C96" s="13">
        <v>274.91846256746902</v>
      </c>
      <c r="D96" s="13">
        <v>233.88976353873971</v>
      </c>
      <c r="E96" s="13">
        <v>264.72387410820727</v>
      </c>
      <c r="F96" s="13">
        <v>225.08575274784627</v>
      </c>
      <c r="G96" s="13">
        <v>142.12489847192052</v>
      </c>
      <c r="H96" s="13"/>
      <c r="I96" s="13">
        <v>239.81027567326646</v>
      </c>
      <c r="J96" s="13">
        <v>286.72633420293147</v>
      </c>
      <c r="K96" s="13">
        <v>240.15620156240098</v>
      </c>
      <c r="L96" s="13">
        <v>258.23469984813312</v>
      </c>
      <c r="M96" s="13">
        <v>233.8290444440571</v>
      </c>
      <c r="N96" s="13">
        <v>223.08079147906705</v>
      </c>
      <c r="O96" s="13">
        <v>258.00095437471526</v>
      </c>
      <c r="P96" s="13">
        <v>102.7684533899078</v>
      </c>
      <c r="R96" s="49">
        <f t="shared" si="14"/>
        <v>3.9999999999995595E-4</v>
      </c>
      <c r="S96" s="49">
        <f t="shared" si="15"/>
        <v>-1.4700000000000046E-2</v>
      </c>
      <c r="T96" s="49">
        <f t="shared" si="16"/>
        <v>5.8000000000000274E-3</v>
      </c>
      <c r="U96" s="49">
        <f t="shared" si="17"/>
        <v>1.4000000000000679E-3</v>
      </c>
      <c r="V96" s="49">
        <f t="shared" si="18"/>
        <v>3.960000000000008E-2</v>
      </c>
      <c r="W96" s="49">
        <f t="shared" si="19"/>
        <v>-1.8999999999999018E-3</v>
      </c>
      <c r="X96" s="49"/>
      <c r="Y96" s="49">
        <f t="shared" si="20"/>
        <v>-8.6588061901251567E-3</v>
      </c>
      <c r="Z96" s="49">
        <f t="shared" si="21"/>
        <v>-3.1223331584986691E-2</v>
      </c>
      <c r="AA96" s="49">
        <f t="shared" si="22"/>
        <v>-2.3100000000000009E-2</v>
      </c>
      <c r="AB96" s="49">
        <f t="shared" si="23"/>
        <v>-2.7304529999999883E-2</v>
      </c>
      <c r="AC96" s="49">
        <f t="shared" si="24"/>
        <v>-1.9599999999999951E-2</v>
      </c>
      <c r="AD96" s="49">
        <f t="shared" si="25"/>
        <v>2.0000000000000018E-3</v>
      </c>
      <c r="AE96" s="49">
        <f t="shared" si="26"/>
        <v>1.760000000000006E-2</v>
      </c>
      <c r="AF96" s="49">
        <f t="shared" si="27"/>
        <v>-1.3805780000000101E-2</v>
      </c>
    </row>
    <row r="97" spans="1:32">
      <c r="A97" s="12">
        <v>42643</v>
      </c>
      <c r="B97" s="13">
        <v>283.82635125058204</v>
      </c>
      <c r="C97" s="13">
        <v>276.21057934153612</v>
      </c>
      <c r="D97" s="13">
        <v>233.00098243729249</v>
      </c>
      <c r="E97" s="13">
        <v>264.75034649561809</v>
      </c>
      <c r="F97" s="13">
        <v>230.08265645884845</v>
      </c>
      <c r="G97" s="13">
        <v>141.9685610836014</v>
      </c>
      <c r="H97" s="13"/>
      <c r="I97" s="13">
        <v>240.87986248169585</v>
      </c>
      <c r="J97" s="13">
        <v>282.37355074227486</v>
      </c>
      <c r="K97" s="13">
        <v>244.16681012849307</v>
      </c>
      <c r="L97" s="13">
        <v>260.0773490429815</v>
      </c>
      <c r="M97" s="13">
        <v>232.26238984628191</v>
      </c>
      <c r="N97" s="13">
        <v>223.52695306202517</v>
      </c>
      <c r="O97" s="13">
        <v>260.89056506371207</v>
      </c>
      <c r="P97" s="13">
        <v>105.56902220534953</v>
      </c>
      <c r="R97" s="49">
        <f t="shared" si="14"/>
        <v>-1.1099999999999999E-2</v>
      </c>
      <c r="S97" s="49">
        <f t="shared" si="15"/>
        <v>4.6999999999999265E-3</v>
      </c>
      <c r="T97" s="49">
        <f t="shared" si="16"/>
        <v>-3.8000000000000256E-3</v>
      </c>
      <c r="U97" s="49">
        <f t="shared" si="17"/>
        <v>9.9999999999988987E-5</v>
      </c>
      <c r="V97" s="49">
        <f t="shared" si="18"/>
        <v>2.2199999999999998E-2</v>
      </c>
      <c r="W97" s="49">
        <f t="shared" si="19"/>
        <v>-1.0999999999999899E-3</v>
      </c>
      <c r="X97" s="49"/>
      <c r="Y97" s="49">
        <f t="shared" si="20"/>
        <v>4.4601375209070149E-3</v>
      </c>
      <c r="Z97" s="49">
        <f t="shared" si="21"/>
        <v>-1.5180968545344453E-2</v>
      </c>
      <c r="AA97" s="49">
        <f t="shared" si="22"/>
        <v>1.6699999999999937E-2</v>
      </c>
      <c r="AB97" s="49">
        <f t="shared" si="23"/>
        <v>7.1355600000000408E-3</v>
      </c>
      <c r="AC97" s="49">
        <f t="shared" si="24"/>
        <v>-6.7000000000000393E-3</v>
      </c>
      <c r="AD97" s="49">
        <f t="shared" si="25"/>
        <v>2.0000000000000018E-3</v>
      </c>
      <c r="AE97" s="49">
        <f t="shared" si="26"/>
        <v>1.1200000000000099E-2</v>
      </c>
      <c r="AF97" s="49">
        <f t="shared" si="27"/>
        <v>2.7251249999999949E-2</v>
      </c>
    </row>
    <row r="98" spans="1:32">
      <c r="A98" s="12">
        <v>42674</v>
      </c>
      <c r="B98" s="13">
        <v>279.82439969794882</v>
      </c>
      <c r="C98" s="13">
        <v>270.76923092850785</v>
      </c>
      <c r="D98" s="13">
        <v>229.4127673077582</v>
      </c>
      <c r="E98" s="13">
        <v>259.90541515474825</v>
      </c>
      <c r="F98" s="13">
        <v>227.43670590957171</v>
      </c>
      <c r="G98" s="13">
        <v>139.07240243749592</v>
      </c>
      <c r="H98" s="13"/>
      <c r="I98" s="13">
        <v>230.58508945056323</v>
      </c>
      <c r="J98" s="13">
        <v>267.64945296344342</v>
      </c>
      <c r="K98" s="13">
        <v>232.83747013853099</v>
      </c>
      <c r="L98" s="13">
        <v>252.29033152290972</v>
      </c>
      <c r="M98" s="13">
        <v>225.75904293058602</v>
      </c>
      <c r="N98" s="13">
        <v>217.82701575894353</v>
      </c>
      <c r="O98" s="13">
        <v>248.5504413361985</v>
      </c>
      <c r="P98" s="13">
        <v>100.46366839803127</v>
      </c>
      <c r="R98" s="49">
        <f t="shared" si="14"/>
        <v>-1.4100000000000001E-2</v>
      </c>
      <c r="S98" s="49">
        <f t="shared" si="15"/>
        <v>-1.9700000000000051E-2</v>
      </c>
      <c r="T98" s="49">
        <f t="shared" si="16"/>
        <v>-1.5399999999999969E-2</v>
      </c>
      <c r="U98" s="49">
        <f t="shared" si="17"/>
        <v>-1.8300000000000094E-2</v>
      </c>
      <c r="V98" s="49">
        <f t="shared" si="18"/>
        <v>-1.1499999999999844E-2</v>
      </c>
      <c r="W98" s="49">
        <f t="shared" si="19"/>
        <v>-2.0400000000000085E-2</v>
      </c>
      <c r="X98" s="49"/>
      <c r="Y98" s="49">
        <f t="shared" si="20"/>
        <v>-4.2738205365402515E-2</v>
      </c>
      <c r="Z98" s="49">
        <f t="shared" si="21"/>
        <v>-5.214404019118013E-2</v>
      </c>
      <c r="AA98" s="49">
        <f t="shared" si="22"/>
        <v>-4.6399999999999997E-2</v>
      </c>
      <c r="AB98" s="49">
        <f t="shared" si="23"/>
        <v>-2.9941160000000022E-2</v>
      </c>
      <c r="AC98" s="49">
        <f t="shared" si="24"/>
        <v>-2.7999999999999914E-2</v>
      </c>
      <c r="AD98" s="49">
        <f t="shared" si="25"/>
        <v>-2.5499999999999967E-2</v>
      </c>
      <c r="AE98" s="49">
        <f t="shared" si="26"/>
        <v>-4.7300000000000009E-2</v>
      </c>
      <c r="AF98" s="49">
        <f t="shared" si="27"/>
        <v>-4.8360340000000002E-2</v>
      </c>
    </row>
    <row r="99" spans="1:32">
      <c r="A99" s="12">
        <v>42704</v>
      </c>
      <c r="B99" s="13">
        <v>293.31193576338995</v>
      </c>
      <c r="C99" s="13">
        <v>269.11753861984397</v>
      </c>
      <c r="D99" s="13">
        <v>243.81988909468541</v>
      </c>
      <c r="E99" s="13">
        <v>269.52191551547389</v>
      </c>
      <c r="F99" s="13">
        <v>224.61649075629302</v>
      </c>
      <c r="G99" s="13">
        <v>143.17503830940205</v>
      </c>
      <c r="H99" s="13"/>
      <c r="I99" s="13">
        <v>221.72916534029392</v>
      </c>
      <c r="J99" s="13">
        <v>262.23244485341178</v>
      </c>
      <c r="K99" s="13">
        <v>224.4786049605577</v>
      </c>
      <c r="L99" s="13">
        <v>253.42057707071245</v>
      </c>
      <c r="M99" s="13">
        <v>227.1813249010487</v>
      </c>
      <c r="N99" s="13">
        <v>228.95797626422552</v>
      </c>
      <c r="O99" s="13">
        <v>276.26381554518463</v>
      </c>
      <c r="P99" s="13">
        <v>97.471327895695396</v>
      </c>
      <c r="R99" s="49">
        <f t="shared" si="14"/>
        <v>4.8200000000000021E-2</v>
      </c>
      <c r="S99" s="49">
        <f t="shared" si="15"/>
        <v>-6.0999999999999943E-3</v>
      </c>
      <c r="T99" s="49">
        <f t="shared" si="16"/>
        <v>6.2799999999999967E-2</v>
      </c>
      <c r="U99" s="49">
        <f t="shared" si="17"/>
        <v>3.6999999999999922E-2</v>
      </c>
      <c r="V99" s="49">
        <f t="shared" si="18"/>
        <v>-1.2400000000000078E-2</v>
      </c>
      <c r="W99" s="49">
        <f t="shared" si="19"/>
        <v>2.9500000000000082E-2</v>
      </c>
      <c r="X99" s="49"/>
      <c r="Y99" s="49">
        <f t="shared" si="20"/>
        <v>-3.8406317300789694E-2</v>
      </c>
      <c r="Z99" s="49">
        <f t="shared" si="21"/>
        <v>-2.0239189918208167E-2</v>
      </c>
      <c r="AA99" s="49">
        <f t="shared" si="22"/>
        <v>-3.5900000000000154E-2</v>
      </c>
      <c r="AB99" s="49">
        <f t="shared" si="23"/>
        <v>4.4799399999999601E-3</v>
      </c>
      <c r="AC99" s="49">
        <f t="shared" si="24"/>
        <v>6.2999999999999723E-3</v>
      </c>
      <c r="AD99" s="49">
        <f t="shared" si="25"/>
        <v>5.1099999999999923E-2</v>
      </c>
      <c r="AE99" s="49">
        <f t="shared" si="26"/>
        <v>0.11149999999999993</v>
      </c>
      <c r="AF99" s="49">
        <f t="shared" si="27"/>
        <v>-2.9785300000000015E-2</v>
      </c>
    </row>
    <row r="100" spans="1:32">
      <c r="A100" s="12">
        <v>42735</v>
      </c>
      <c r="B100" s="13">
        <v>298.76753776858897</v>
      </c>
      <c r="C100" s="13">
        <v>271.88944926762838</v>
      </c>
      <c r="D100" s="13">
        <v>249.96415029987145</v>
      </c>
      <c r="E100" s="13">
        <v>274.83149725112872</v>
      </c>
      <c r="F100" s="13">
        <v>220.05677599394028</v>
      </c>
      <c r="G100" s="13">
        <v>146.05285657942105</v>
      </c>
      <c r="H100" s="13"/>
      <c r="I100" s="13">
        <v>222.87515120646825</v>
      </c>
      <c r="J100" s="13">
        <v>273.74185619531698</v>
      </c>
      <c r="K100" s="13">
        <v>228.02536691893454</v>
      </c>
      <c r="L100" s="13">
        <v>257.07864481399548</v>
      </c>
      <c r="M100" s="13">
        <v>232.56552230120357</v>
      </c>
      <c r="N100" s="13">
        <v>231.15597283636211</v>
      </c>
      <c r="O100" s="13">
        <v>283.94394961734076</v>
      </c>
      <c r="P100" s="13">
        <v>100.93523080620112</v>
      </c>
      <c r="R100" s="49">
        <f t="shared" si="14"/>
        <v>1.859999999999995E-2</v>
      </c>
      <c r="S100" s="49">
        <f t="shared" si="15"/>
        <v>1.0299999999999976E-2</v>
      </c>
      <c r="T100" s="49">
        <f t="shared" si="16"/>
        <v>2.5199999999999889E-2</v>
      </c>
      <c r="U100" s="49">
        <f t="shared" si="17"/>
        <v>1.9700000000000051E-2</v>
      </c>
      <c r="V100" s="49">
        <f t="shared" si="18"/>
        <v>-2.0299999999999985E-2</v>
      </c>
      <c r="W100" s="49">
        <f t="shared" si="19"/>
        <v>2.0100000000000007E-2</v>
      </c>
      <c r="X100" s="49"/>
      <c r="Y100" s="49">
        <f t="shared" si="20"/>
        <v>5.1684038246189168E-3</v>
      </c>
      <c r="Z100" s="49">
        <f t="shared" si="21"/>
        <v>4.3890111875130478E-2</v>
      </c>
      <c r="AA100" s="49">
        <f t="shared" si="22"/>
        <v>1.5800000000000036E-2</v>
      </c>
      <c r="AB100" s="49">
        <f t="shared" si="23"/>
        <v>1.4434770000000041E-2</v>
      </c>
      <c r="AC100" s="49">
        <f t="shared" si="24"/>
        <v>2.3700000000000054E-2</v>
      </c>
      <c r="AD100" s="49">
        <f t="shared" si="25"/>
        <v>9.6000000000000529E-3</v>
      </c>
      <c r="AE100" s="49">
        <f t="shared" si="26"/>
        <v>2.7800000000000047E-2</v>
      </c>
      <c r="AF100" s="49">
        <f t="shared" si="27"/>
        <v>3.5537659999999915E-2</v>
      </c>
    </row>
    <row r="101" spans="1:32">
      <c r="A101" s="12">
        <v>42766</v>
      </c>
      <c r="B101" s="13">
        <v>302.29299471425833</v>
      </c>
      <c r="C101" s="13">
        <v>280.94336792824043</v>
      </c>
      <c r="D101" s="13">
        <v>251.58891727682061</v>
      </c>
      <c r="E101" s="13">
        <v>280.02581254917504</v>
      </c>
      <c r="F101" s="13">
        <v>234.49250049914272</v>
      </c>
      <c r="G101" s="13">
        <v>147.83470142968997</v>
      </c>
      <c r="H101" s="13"/>
      <c r="I101" s="13">
        <v>228.43318265741371</v>
      </c>
      <c r="J101" s="13">
        <v>273.98627198413863</v>
      </c>
      <c r="K101" s="13">
        <v>234.27326197251335</v>
      </c>
      <c r="L101" s="13">
        <v>266.23233357607012</v>
      </c>
      <c r="M101" s="13">
        <v>235.61213064334936</v>
      </c>
      <c r="N101" s="13">
        <v>236.81929417085297</v>
      </c>
      <c r="O101" s="13">
        <v>285.07972541581012</v>
      </c>
      <c r="P101" s="13">
        <v>104.5647345276013</v>
      </c>
      <c r="R101" s="49">
        <f t="shared" si="14"/>
        <v>1.1800000000000033E-2</v>
      </c>
      <c r="S101" s="49">
        <f t="shared" si="15"/>
        <v>3.3300000000000107E-2</v>
      </c>
      <c r="T101" s="49">
        <f t="shared" si="16"/>
        <v>6.4999999999999503E-3</v>
      </c>
      <c r="U101" s="49">
        <f t="shared" si="17"/>
        <v>1.8899999999999917E-2</v>
      </c>
      <c r="V101" s="49">
        <f t="shared" si="18"/>
        <v>6.5599999999999881E-2</v>
      </c>
      <c r="W101" s="49">
        <f t="shared" si="19"/>
        <v>1.2199999999999989E-2</v>
      </c>
      <c r="X101" s="49"/>
      <c r="Y101" s="49">
        <f t="shared" si="20"/>
        <v>2.4937869568943505E-2</v>
      </c>
      <c r="Z101" s="49">
        <f t="shared" si="21"/>
        <v>8.9286962621915045E-4</v>
      </c>
      <c r="AA101" s="49">
        <f t="shared" si="22"/>
        <v>2.7400000000000091E-2</v>
      </c>
      <c r="AB101" s="49">
        <f t="shared" si="23"/>
        <v>3.5606569999999893E-2</v>
      </c>
      <c r="AC101" s="49">
        <f t="shared" si="24"/>
        <v>1.3100000000000112E-2</v>
      </c>
      <c r="AD101" s="49">
        <f t="shared" si="25"/>
        <v>2.4499999999999966E-2</v>
      </c>
      <c r="AE101" s="49">
        <f t="shared" si="26"/>
        <v>4.0000000000000036E-3</v>
      </c>
      <c r="AF101" s="49">
        <f t="shared" si="27"/>
        <v>3.59587400000001E-2</v>
      </c>
    </row>
    <row r="102" spans="1:32">
      <c r="A102" s="12">
        <v>42794</v>
      </c>
      <c r="B102" s="13">
        <v>316.5612240647713</v>
      </c>
      <c r="C102" s="13">
        <v>291.31017820479246</v>
      </c>
      <c r="D102" s="13">
        <v>261.2499317002505</v>
      </c>
      <c r="E102" s="13">
        <v>291.14283730737731</v>
      </c>
      <c r="F102" s="13">
        <v>240.70655176237</v>
      </c>
      <c r="G102" s="13">
        <v>154.76814892674241</v>
      </c>
      <c r="H102" s="13"/>
      <c r="I102" s="13">
        <v>235.08626726937013</v>
      </c>
      <c r="J102" s="13">
        <v>285.41397763203582</v>
      </c>
      <c r="K102" s="13">
        <v>238.93529988576637</v>
      </c>
      <c r="L102" s="13">
        <v>272.52281790733883</v>
      </c>
      <c r="M102" s="13">
        <v>246.26179894842872</v>
      </c>
      <c r="N102" s="13">
        <v>244.39751158432028</v>
      </c>
      <c r="O102" s="13">
        <v>290.5532561437937</v>
      </c>
      <c r="P102" s="13">
        <v>106.00729287478657</v>
      </c>
      <c r="R102" s="49">
        <f t="shared" si="14"/>
        <v>4.7199999999999909E-2</v>
      </c>
      <c r="S102" s="49">
        <f t="shared" si="15"/>
        <v>3.6899999999999933E-2</v>
      </c>
      <c r="T102" s="49">
        <f t="shared" si="16"/>
        <v>3.839999999999999E-2</v>
      </c>
      <c r="U102" s="49">
        <f t="shared" si="17"/>
        <v>3.9700000000000069E-2</v>
      </c>
      <c r="V102" s="49">
        <f t="shared" si="18"/>
        <v>2.6499999999999968E-2</v>
      </c>
      <c r="W102" s="49">
        <f t="shared" si="19"/>
        <v>4.6899999999999942E-2</v>
      </c>
      <c r="X102" s="49"/>
      <c r="Y102" s="49">
        <f t="shared" si="20"/>
        <v>2.9124860646599693E-2</v>
      </c>
      <c r="Z102" s="49">
        <f t="shared" si="21"/>
        <v>4.1709044636217163E-2</v>
      </c>
      <c r="AA102" s="49">
        <f t="shared" si="22"/>
        <v>1.9900000000000029E-2</v>
      </c>
      <c r="AB102" s="49">
        <f t="shared" si="23"/>
        <v>2.3627800000000088E-2</v>
      </c>
      <c r="AC102" s="49">
        <f t="shared" si="24"/>
        <v>4.5199999999999907E-2</v>
      </c>
      <c r="AD102" s="49">
        <f t="shared" si="25"/>
        <v>3.2000000000000028E-2</v>
      </c>
      <c r="AE102" s="49">
        <f t="shared" si="26"/>
        <v>1.9200000000000106E-2</v>
      </c>
      <c r="AF102" s="49">
        <f t="shared" si="27"/>
        <v>1.3795840000000004E-2</v>
      </c>
    </row>
    <row r="103" spans="1:32">
      <c r="A103" s="12">
        <v>42825</v>
      </c>
      <c r="B103" s="13">
        <v>316.37128733033239</v>
      </c>
      <c r="C103" s="13">
        <v>297.51508500055456</v>
      </c>
      <c r="D103" s="13">
        <v>258.08880752667744</v>
      </c>
      <c r="E103" s="13">
        <v>291.46309442841545</v>
      </c>
      <c r="F103" s="13">
        <v>247.6870417634787</v>
      </c>
      <c r="G103" s="13">
        <v>154.7217184820644</v>
      </c>
      <c r="H103" s="13"/>
      <c r="I103" s="13">
        <v>237.2509072388105</v>
      </c>
      <c r="J103" s="13">
        <v>281.07053665770997</v>
      </c>
      <c r="K103" s="13">
        <v>243.76179294345886</v>
      </c>
      <c r="L103" s="13">
        <v>278.31102814508728</v>
      </c>
      <c r="M103" s="13">
        <v>246.50806074737713</v>
      </c>
      <c r="N103" s="13">
        <v>244.05535506810224</v>
      </c>
      <c r="O103" s="13">
        <v>290.96003070239504</v>
      </c>
      <c r="P103" s="13">
        <v>109.11726698847961</v>
      </c>
      <c r="R103" s="49">
        <f t="shared" si="14"/>
        <v>-6.0000000000015596E-4</v>
      </c>
      <c r="S103" s="49">
        <f t="shared" si="15"/>
        <v>2.1300000000000097E-2</v>
      </c>
      <c r="T103" s="49">
        <f t="shared" si="16"/>
        <v>-1.2100000000000111E-2</v>
      </c>
      <c r="U103" s="49">
        <f t="shared" si="17"/>
        <v>1.1000000000001009E-3</v>
      </c>
      <c r="V103" s="49">
        <f t="shared" si="18"/>
        <v>2.8999999999999915E-2</v>
      </c>
      <c r="W103" s="49">
        <f t="shared" si="19"/>
        <v>-2.9999999999996696E-4</v>
      </c>
      <c r="X103" s="49"/>
      <c r="Y103" s="49">
        <f t="shared" si="20"/>
        <v>9.2078537576167907E-3</v>
      </c>
      <c r="Z103" s="49">
        <f t="shared" si="21"/>
        <v>-1.5218038760265507E-2</v>
      </c>
      <c r="AA103" s="49">
        <f t="shared" si="22"/>
        <v>2.0199999999999996E-2</v>
      </c>
      <c r="AB103" s="49">
        <f t="shared" si="23"/>
        <v>2.123936000000004E-2</v>
      </c>
      <c r="AC103" s="49">
        <f t="shared" si="24"/>
        <v>9.9999999999988987E-4</v>
      </c>
      <c r="AD103" s="49">
        <f t="shared" si="25"/>
        <v>-1.3999999999999568E-3</v>
      </c>
      <c r="AE103" s="49">
        <f t="shared" si="26"/>
        <v>1.4000000000000679E-3</v>
      </c>
      <c r="AF103" s="49">
        <f t="shared" si="27"/>
        <v>2.9337359999999979E-2</v>
      </c>
    </row>
    <row r="104" spans="1:32">
      <c r="A104" s="12">
        <v>42855</v>
      </c>
      <c r="B104" s="13">
        <v>319.69318584730087</v>
      </c>
      <c r="C104" s="13">
        <v>305.01246514256849</v>
      </c>
      <c r="D104" s="13">
        <v>257.88233648065608</v>
      </c>
      <c r="E104" s="13">
        <v>294.4651643010281</v>
      </c>
      <c r="F104" s="13">
        <v>253.06185056974621</v>
      </c>
      <c r="G104" s="13">
        <v>155.57268793371577</v>
      </c>
      <c r="H104" s="13"/>
      <c r="I104" s="13">
        <v>243.12090150888119</v>
      </c>
      <c r="J104" s="13">
        <v>282.4601758964634</v>
      </c>
      <c r="K104" s="13">
        <v>248.66140498162238</v>
      </c>
      <c r="L104" s="13">
        <v>283.51253045493576</v>
      </c>
      <c r="M104" s="13">
        <v>250.08242762821408</v>
      </c>
      <c r="N104" s="13">
        <v>246.1054200506743</v>
      </c>
      <c r="O104" s="13">
        <v>294.16059104012135</v>
      </c>
      <c r="P104" s="13">
        <v>112.91476065834934</v>
      </c>
      <c r="R104" s="49">
        <f t="shared" si="14"/>
        <v>1.0499999999999954E-2</v>
      </c>
      <c r="S104" s="49">
        <f t="shared" si="15"/>
        <v>2.5199999999999889E-2</v>
      </c>
      <c r="T104" s="49">
        <f t="shared" si="16"/>
        <v>-8.0000000000013394E-4</v>
      </c>
      <c r="U104" s="49">
        <f t="shared" si="17"/>
        <v>1.0299999999999976E-2</v>
      </c>
      <c r="V104" s="49">
        <f t="shared" si="18"/>
        <v>2.1700000000000053E-2</v>
      </c>
      <c r="W104" s="49">
        <f t="shared" si="19"/>
        <v>5.5000000000000604E-3</v>
      </c>
      <c r="X104" s="49"/>
      <c r="Y104" s="49">
        <f t="shared" si="20"/>
        <v>2.4741714745740051E-2</v>
      </c>
      <c r="Z104" s="49">
        <f t="shared" si="21"/>
        <v>4.9440943020140349E-3</v>
      </c>
      <c r="AA104" s="49">
        <f t="shared" si="22"/>
        <v>2.0100000000000007E-2</v>
      </c>
      <c r="AB104" s="49">
        <f t="shared" si="23"/>
        <v>1.8689530000000065E-2</v>
      </c>
      <c r="AC104" s="49">
        <f t="shared" si="24"/>
        <v>1.4499999999999957E-2</v>
      </c>
      <c r="AD104" s="49">
        <f t="shared" si="25"/>
        <v>8.3999999999999631E-3</v>
      </c>
      <c r="AE104" s="49">
        <f t="shared" si="26"/>
        <v>1.0999999999999899E-2</v>
      </c>
      <c r="AF104" s="49">
        <f t="shared" si="27"/>
        <v>3.4801950000000081E-2</v>
      </c>
    </row>
    <row r="105" spans="1:32">
      <c r="A105" s="12">
        <v>42886</v>
      </c>
      <c r="B105" s="13">
        <v>323.0179949801128</v>
      </c>
      <c r="C105" s="13">
        <v>319.68356471592602</v>
      </c>
      <c r="D105" s="13">
        <v>257.03132477026992</v>
      </c>
      <c r="E105" s="13">
        <v>298.58767660124249</v>
      </c>
      <c r="F105" s="13">
        <v>264.93045136146731</v>
      </c>
      <c r="G105" s="13">
        <v>157.99962186548174</v>
      </c>
      <c r="H105" s="13"/>
      <c r="I105" s="13">
        <v>252.16145667536748</v>
      </c>
      <c r="J105" s="13">
        <v>282.08105268612974</v>
      </c>
      <c r="K105" s="13">
        <v>262.51184523909876</v>
      </c>
      <c r="L105" s="13">
        <v>295.46316197917344</v>
      </c>
      <c r="M105" s="13">
        <v>255.20911739459245</v>
      </c>
      <c r="N105" s="13">
        <v>247.77893690701887</v>
      </c>
      <c r="O105" s="13">
        <v>288.18913104200686</v>
      </c>
      <c r="P105" s="13">
        <v>117.7377712581247</v>
      </c>
      <c r="R105" s="49">
        <f t="shared" si="14"/>
        <v>1.0399999999999965E-2</v>
      </c>
      <c r="S105" s="49">
        <f t="shared" si="15"/>
        <v>4.8100000000000032E-2</v>
      </c>
      <c r="T105" s="49">
        <f t="shared" si="16"/>
        <v>-3.2999999999999696E-3</v>
      </c>
      <c r="U105" s="49">
        <f t="shared" si="17"/>
        <v>1.4000000000000012E-2</v>
      </c>
      <c r="V105" s="49">
        <f t="shared" si="18"/>
        <v>4.6899999999999942E-2</v>
      </c>
      <c r="W105" s="49">
        <f t="shared" si="19"/>
        <v>1.5600000000000058E-2</v>
      </c>
      <c r="X105" s="49"/>
      <c r="Y105" s="49">
        <f t="shared" si="20"/>
        <v>3.718542959645954E-2</v>
      </c>
      <c r="Z105" s="49">
        <f t="shared" si="21"/>
        <v>-1.3422182760115531E-3</v>
      </c>
      <c r="AA105" s="49">
        <f t="shared" si="22"/>
        <v>5.5700000000000083E-2</v>
      </c>
      <c r="AB105" s="49">
        <f t="shared" si="23"/>
        <v>4.2152039999999946E-2</v>
      </c>
      <c r="AC105" s="49">
        <f t="shared" si="24"/>
        <v>2.0499999999999963E-2</v>
      </c>
      <c r="AD105" s="49">
        <f t="shared" si="25"/>
        <v>6.7999999999999172E-3</v>
      </c>
      <c r="AE105" s="49">
        <f t="shared" si="26"/>
        <v>-2.0300000000000096E-2</v>
      </c>
      <c r="AF105" s="49">
        <f t="shared" si="27"/>
        <v>4.2713730000000005E-2</v>
      </c>
    </row>
    <row r="106" spans="1:32">
      <c r="A106" s="12">
        <v>42916</v>
      </c>
      <c r="B106" s="13">
        <v>327.34643611284633</v>
      </c>
      <c r="C106" s="13">
        <v>320.89836226184656</v>
      </c>
      <c r="D106" s="13">
        <v>261.86351367595097</v>
      </c>
      <c r="E106" s="13">
        <v>300.43892019617022</v>
      </c>
      <c r="F106" s="13">
        <v>269.96412993733514</v>
      </c>
      <c r="G106" s="13">
        <v>158.91601967230153</v>
      </c>
      <c r="H106" s="13"/>
      <c r="I106" s="13">
        <v>252.25695549754869</v>
      </c>
      <c r="J106" s="13">
        <v>287.78417234142614</v>
      </c>
      <c r="K106" s="13">
        <v>260.72676469147291</v>
      </c>
      <c r="L106" s="13">
        <v>296.1052684320498</v>
      </c>
      <c r="M106" s="13">
        <v>254.16276001327464</v>
      </c>
      <c r="N106" s="13">
        <v>250.82661783097521</v>
      </c>
      <c r="O106" s="13">
        <v>298.1316560629561</v>
      </c>
      <c r="P106" s="13">
        <v>117.48859103903399</v>
      </c>
      <c r="R106" s="49">
        <f t="shared" si="14"/>
        <v>1.3400000000000079E-2</v>
      </c>
      <c r="S106" s="49">
        <f t="shared" si="15"/>
        <v>3.8000000000000256E-3</v>
      </c>
      <c r="T106" s="49">
        <f t="shared" si="16"/>
        <v>1.8799999999999928E-2</v>
      </c>
      <c r="U106" s="49">
        <f t="shared" si="17"/>
        <v>6.1999999999999833E-3</v>
      </c>
      <c r="V106" s="49">
        <f t="shared" si="18"/>
        <v>1.8999999999999906E-2</v>
      </c>
      <c r="W106" s="49">
        <f t="shared" si="19"/>
        <v>5.8000000000000274E-3</v>
      </c>
      <c r="X106" s="49"/>
      <c r="Y106" s="49">
        <f t="shared" si="20"/>
        <v>3.7872093316848598E-4</v>
      </c>
      <c r="Z106" s="49">
        <f t="shared" si="21"/>
        <v>2.0218017484649131E-2</v>
      </c>
      <c r="AA106" s="49">
        <f t="shared" si="22"/>
        <v>-6.7999999999999172E-3</v>
      </c>
      <c r="AB106" s="49">
        <f t="shared" si="23"/>
        <v>2.1732199999999757E-3</v>
      </c>
      <c r="AC106" s="49">
        <f t="shared" si="24"/>
        <v>-4.0999999999999925E-3</v>
      </c>
      <c r="AD106" s="49">
        <f t="shared" si="25"/>
        <v>1.2299999999999978E-2</v>
      </c>
      <c r="AE106" s="49">
        <f t="shared" si="26"/>
        <v>3.4499999999999975E-2</v>
      </c>
      <c r="AF106" s="49">
        <f t="shared" si="27"/>
        <v>-2.1164000000000183E-3</v>
      </c>
    </row>
    <row r="107" spans="1:32">
      <c r="A107" s="12">
        <v>42947</v>
      </c>
      <c r="B107" s="13">
        <v>331.11092012814407</v>
      </c>
      <c r="C107" s="13">
        <v>331.84099641497551</v>
      </c>
      <c r="D107" s="13">
        <v>265.42485746194393</v>
      </c>
      <c r="E107" s="13">
        <v>306.59791806019172</v>
      </c>
      <c r="F107" s="13">
        <v>284.75816425790111</v>
      </c>
      <c r="G107" s="13">
        <v>160.39393865525395</v>
      </c>
      <c r="H107" s="13"/>
      <c r="I107" s="13">
        <v>262.48806264722714</v>
      </c>
      <c r="J107" s="13">
        <v>291.59492460686602</v>
      </c>
      <c r="K107" s="13">
        <v>265.75879125001836</v>
      </c>
      <c r="L107" s="13">
        <v>305.29894319685798</v>
      </c>
      <c r="M107" s="13">
        <v>259.24601521354015</v>
      </c>
      <c r="N107" s="13">
        <v>254.51376911309052</v>
      </c>
      <c r="O107" s="13">
        <v>300.36764348342831</v>
      </c>
      <c r="P107" s="13">
        <v>121.97260538499197</v>
      </c>
      <c r="R107" s="49">
        <f t="shared" si="14"/>
        <v>1.1500000000000066E-2</v>
      </c>
      <c r="S107" s="49">
        <f t="shared" si="15"/>
        <v>3.4100000000000019E-2</v>
      </c>
      <c r="T107" s="49">
        <f t="shared" si="16"/>
        <v>1.3600000000000056E-2</v>
      </c>
      <c r="U107" s="49">
        <f t="shared" si="17"/>
        <v>2.0499999999999963E-2</v>
      </c>
      <c r="V107" s="49">
        <f t="shared" si="18"/>
        <v>5.479999999999996E-2</v>
      </c>
      <c r="W107" s="49">
        <f t="shared" si="19"/>
        <v>9.300000000000086E-3</v>
      </c>
      <c r="X107" s="49"/>
      <c r="Y107" s="49">
        <f t="shared" si="20"/>
        <v>4.0558275705416147E-2</v>
      </c>
      <c r="Z107" s="49">
        <f t="shared" si="21"/>
        <v>1.3241702052046112E-2</v>
      </c>
      <c r="AA107" s="49">
        <f t="shared" si="22"/>
        <v>1.9300000000000095E-2</v>
      </c>
      <c r="AB107" s="49">
        <f t="shared" si="23"/>
        <v>3.1048670000000111E-2</v>
      </c>
      <c r="AC107" s="49">
        <f t="shared" si="24"/>
        <v>2.0000000000000018E-2</v>
      </c>
      <c r="AD107" s="49">
        <f t="shared" si="25"/>
        <v>1.4699999999999935E-2</v>
      </c>
      <c r="AE107" s="49">
        <f t="shared" si="26"/>
        <v>7.5000000000000622E-3</v>
      </c>
      <c r="AF107" s="49">
        <f t="shared" si="27"/>
        <v>3.8165529999999892E-2</v>
      </c>
    </row>
    <row r="108" spans="1:32">
      <c r="A108" s="12">
        <v>42978</v>
      </c>
      <c r="B108" s="13">
        <v>332.5678081767079</v>
      </c>
      <c r="C108" s="13">
        <v>336.75224316191714</v>
      </c>
      <c r="D108" s="13">
        <v>262.31938662963915</v>
      </c>
      <c r="E108" s="13">
        <v>307.51771181437226</v>
      </c>
      <c r="F108" s="13">
        <v>287.77660079903484</v>
      </c>
      <c r="G108" s="13">
        <v>161.27610531785785</v>
      </c>
      <c r="H108" s="13"/>
      <c r="I108" s="13">
        <v>265.32119437193586</v>
      </c>
      <c r="J108" s="13">
        <v>293.08971253288883</v>
      </c>
      <c r="K108" s="13">
        <v>267.61910278876849</v>
      </c>
      <c r="L108" s="13">
        <v>309.70691345151226</v>
      </c>
      <c r="M108" s="13">
        <v>261.37183253829119</v>
      </c>
      <c r="N108" s="13">
        <v>252.55401309091971</v>
      </c>
      <c r="O108" s="13">
        <v>296.55297441118876</v>
      </c>
      <c r="P108" s="13">
        <v>122.6528588024846</v>
      </c>
      <c r="R108" s="49">
        <f t="shared" si="14"/>
        <v>4.3999999999999595E-3</v>
      </c>
      <c r="S108" s="49">
        <f t="shared" si="15"/>
        <v>1.4799999999999924E-2</v>
      </c>
      <c r="T108" s="49">
        <f t="shared" si="16"/>
        <v>-1.1700000000000155E-2</v>
      </c>
      <c r="U108" s="49">
        <f t="shared" si="17"/>
        <v>2.9999999999998916E-3</v>
      </c>
      <c r="V108" s="49">
        <f t="shared" si="18"/>
        <v>1.0599999999999943E-2</v>
      </c>
      <c r="W108" s="49">
        <f t="shared" si="19"/>
        <v>5.5000000000000604E-3</v>
      </c>
      <c r="X108" s="49"/>
      <c r="Y108" s="49">
        <f t="shared" si="20"/>
        <v>1.0793373596255096E-2</v>
      </c>
      <c r="Z108" s="49">
        <f t="shared" si="21"/>
        <v>5.1262480924114673E-3</v>
      </c>
      <c r="AA108" s="49">
        <f t="shared" si="22"/>
        <v>6.9999999999998952E-3</v>
      </c>
      <c r="AB108" s="49">
        <f t="shared" si="23"/>
        <v>1.4438210000000007E-2</v>
      </c>
      <c r="AC108" s="49">
        <f t="shared" si="24"/>
        <v>8.1999999999999851E-3</v>
      </c>
      <c r="AD108" s="49">
        <f t="shared" si="25"/>
        <v>-7.7000000000000401E-3</v>
      </c>
      <c r="AE108" s="49">
        <f t="shared" si="26"/>
        <v>-1.2700000000000045E-2</v>
      </c>
      <c r="AF108" s="49">
        <f t="shared" si="27"/>
        <v>5.5771000000000015E-3</v>
      </c>
    </row>
    <row r="109" spans="1:32">
      <c r="A109" s="12">
        <v>43008</v>
      </c>
      <c r="B109" s="13">
        <v>341.3143415317553</v>
      </c>
      <c r="C109" s="13">
        <v>346.38335731634794</v>
      </c>
      <c r="D109" s="13">
        <v>270.89723057242833</v>
      </c>
      <c r="E109" s="13">
        <v>313.85257667774829</v>
      </c>
      <c r="F109" s="13">
        <v>287.86293377927456</v>
      </c>
      <c r="G109" s="13">
        <v>165.54992210878109</v>
      </c>
      <c r="H109" s="13"/>
      <c r="I109" s="13">
        <v>266.90010823199827</v>
      </c>
      <c r="J109" s="13">
        <v>291.02104178126604</v>
      </c>
      <c r="K109" s="13">
        <v>267.91348380183615</v>
      </c>
      <c r="L109" s="13">
        <v>317.53861154007171</v>
      </c>
      <c r="M109" s="13">
        <v>262.73096606749033</v>
      </c>
      <c r="N109" s="13">
        <v>259.39822684568361</v>
      </c>
      <c r="O109" s="13">
        <v>315.05788001444694</v>
      </c>
      <c r="P109" s="13">
        <v>127.28367635994462</v>
      </c>
      <c r="R109" s="49">
        <f t="shared" si="14"/>
        <v>2.629999999999999E-2</v>
      </c>
      <c r="S109" s="49">
        <f t="shared" si="15"/>
        <v>2.8599999999999959E-2</v>
      </c>
      <c r="T109" s="49">
        <f t="shared" si="16"/>
        <v>3.2699999999999951E-2</v>
      </c>
      <c r="U109" s="49">
        <f t="shared" si="17"/>
        <v>2.0599999999999952E-2</v>
      </c>
      <c r="V109" s="49">
        <f t="shared" si="18"/>
        <v>2.9999999999996696E-4</v>
      </c>
      <c r="W109" s="49">
        <f t="shared" si="19"/>
        <v>2.6499999999999968E-2</v>
      </c>
      <c r="X109" s="49"/>
      <c r="Y109" s="49">
        <f t="shared" si="20"/>
        <v>5.9509526323366924E-3</v>
      </c>
      <c r="Z109" s="49">
        <f t="shared" si="21"/>
        <v>-7.058148625365579E-3</v>
      </c>
      <c r="AA109" s="49">
        <f t="shared" si="22"/>
        <v>1.1000000000001009E-3</v>
      </c>
      <c r="AB109" s="49">
        <f t="shared" si="23"/>
        <v>2.5287449999999989E-2</v>
      </c>
      <c r="AC109" s="49">
        <f t="shared" si="24"/>
        <v>5.2000000000000934E-3</v>
      </c>
      <c r="AD109" s="49">
        <f t="shared" si="25"/>
        <v>2.7099999999999902E-2</v>
      </c>
      <c r="AE109" s="49">
        <f t="shared" si="26"/>
        <v>6.2400000000000011E-2</v>
      </c>
      <c r="AF109" s="49">
        <f t="shared" si="27"/>
        <v>3.7755479999999952E-2</v>
      </c>
    </row>
    <row r="110" spans="1:32">
      <c r="A110" s="12">
        <v>43039</v>
      </c>
      <c r="B110" s="13">
        <v>348.44781126976898</v>
      </c>
      <c r="C110" s="13">
        <v>363.63324851070212</v>
      </c>
      <c r="D110" s="13">
        <v>273.98545900095405</v>
      </c>
      <c r="E110" s="13">
        <v>321.16534171433983</v>
      </c>
      <c r="F110" s="13">
        <v>303.81054031064633</v>
      </c>
      <c r="G110" s="13">
        <v>170.28464988109224</v>
      </c>
      <c r="H110" s="13"/>
      <c r="I110" s="13">
        <v>268.07156045075425</v>
      </c>
      <c r="J110" s="13">
        <v>291.62423746075149</v>
      </c>
      <c r="K110" s="13">
        <v>270.4854532463338</v>
      </c>
      <c r="L110" s="13">
        <v>331.92443477884711</v>
      </c>
      <c r="M110" s="13">
        <v>267.8016737125929</v>
      </c>
      <c r="N110" s="13">
        <v>262.40724627709358</v>
      </c>
      <c r="O110" s="13">
        <v>317.7043662065683</v>
      </c>
      <c r="P110" s="13">
        <v>129.56959190610166</v>
      </c>
      <c r="R110" s="49">
        <f t="shared" si="14"/>
        <v>2.0899999999999919E-2</v>
      </c>
      <c r="S110" s="49">
        <f t="shared" si="15"/>
        <v>4.9800000000000066E-2</v>
      </c>
      <c r="T110" s="49">
        <f t="shared" si="16"/>
        <v>1.1400000000000077E-2</v>
      </c>
      <c r="U110" s="49">
        <f t="shared" si="17"/>
        <v>2.3300000000000098E-2</v>
      </c>
      <c r="V110" s="49">
        <f t="shared" si="18"/>
        <v>5.5399999999999894E-2</v>
      </c>
      <c r="W110" s="49">
        <f t="shared" si="19"/>
        <v>2.8599999999999959E-2</v>
      </c>
      <c r="X110" s="49"/>
      <c r="Y110" s="49">
        <f t="shared" si="20"/>
        <v>4.3891035733027994E-3</v>
      </c>
      <c r="Z110" s="49">
        <f t="shared" si="21"/>
        <v>2.0726875135674838E-3</v>
      </c>
      <c r="AA110" s="49">
        <f t="shared" si="22"/>
        <v>9.6000000000000529E-3</v>
      </c>
      <c r="AB110" s="49">
        <f t="shared" si="23"/>
        <v>4.5304170000000088E-2</v>
      </c>
      <c r="AC110" s="49">
        <f t="shared" si="24"/>
        <v>1.9300000000000095E-2</v>
      </c>
      <c r="AD110" s="49">
        <f t="shared" si="25"/>
        <v>1.1600000000000055E-2</v>
      </c>
      <c r="AE110" s="49">
        <f t="shared" si="26"/>
        <v>8.3999999999999631E-3</v>
      </c>
      <c r="AF110" s="49">
        <f t="shared" si="27"/>
        <v>1.7959220000000053E-2</v>
      </c>
    </row>
    <row r="111" spans="1:32">
      <c r="A111" s="12">
        <v>43069</v>
      </c>
      <c r="B111" s="13">
        <v>363.15230890535321</v>
      </c>
      <c r="C111" s="13">
        <v>373.7786161441507</v>
      </c>
      <c r="D111" s="13">
        <v>283.2187689692862</v>
      </c>
      <c r="E111" s="13">
        <v>330.99300117079861</v>
      </c>
      <c r="F111" s="13">
        <v>308.54998473949246</v>
      </c>
      <c r="G111" s="13">
        <v>176.61923885666886</v>
      </c>
      <c r="H111" s="13"/>
      <c r="I111" s="13">
        <v>272.88470108868637</v>
      </c>
      <c r="J111" s="13">
        <v>299.43466830490883</v>
      </c>
      <c r="K111" s="13">
        <v>275.21894867814467</v>
      </c>
      <c r="L111" s="13">
        <v>338.14445638176534</v>
      </c>
      <c r="M111" s="13">
        <v>276.15708593242579</v>
      </c>
      <c r="N111" s="13">
        <v>272.24751801248459</v>
      </c>
      <c r="O111" s="13">
        <v>326.82248151669677</v>
      </c>
      <c r="P111" s="13">
        <v>127.23980625682172</v>
      </c>
      <c r="R111" s="49">
        <f t="shared" si="14"/>
        <v>4.2200000000000015E-2</v>
      </c>
      <c r="S111" s="49">
        <f t="shared" si="15"/>
        <v>2.7900000000000036E-2</v>
      </c>
      <c r="T111" s="49">
        <f t="shared" si="16"/>
        <v>3.3700000000000063E-2</v>
      </c>
      <c r="U111" s="49">
        <f t="shared" si="17"/>
        <v>3.0599999999999961E-2</v>
      </c>
      <c r="V111" s="49">
        <f t="shared" si="18"/>
        <v>1.5600000000000058E-2</v>
      </c>
      <c r="W111" s="49">
        <f t="shared" si="19"/>
        <v>3.71999999999999E-2</v>
      </c>
      <c r="X111" s="49"/>
      <c r="Y111" s="49">
        <f t="shared" si="20"/>
        <v>1.7954685792998637E-2</v>
      </c>
      <c r="Z111" s="49">
        <f t="shared" si="21"/>
        <v>2.6782516131597323E-2</v>
      </c>
      <c r="AA111" s="49">
        <f t="shared" si="22"/>
        <v>1.7500000000000071E-2</v>
      </c>
      <c r="AB111" s="49">
        <f t="shared" si="23"/>
        <v>1.8739269999999975E-2</v>
      </c>
      <c r="AC111" s="49">
        <f t="shared" si="24"/>
        <v>3.1199999999999894E-2</v>
      </c>
      <c r="AD111" s="49">
        <f t="shared" si="25"/>
        <v>3.7500000000000089E-2</v>
      </c>
      <c r="AE111" s="49">
        <f t="shared" si="26"/>
        <v>2.8699999999999948E-2</v>
      </c>
      <c r="AF111" s="49">
        <f t="shared" si="27"/>
        <v>-1.7980960000000046E-2</v>
      </c>
    </row>
    <row r="112" spans="1:32">
      <c r="A112" s="12">
        <v>43100</v>
      </c>
      <c r="B112" s="13">
        <v>366.96540814885941</v>
      </c>
      <c r="C112" s="13">
        <v>374.11501689868038</v>
      </c>
      <c r="D112" s="13">
        <v>287.92020053417633</v>
      </c>
      <c r="E112" s="13">
        <v>334.66702348379448</v>
      </c>
      <c r="F112" s="13">
        <v>315.77005438239661</v>
      </c>
      <c r="G112" s="13">
        <v>178.57971240797789</v>
      </c>
      <c r="H112" s="13"/>
      <c r="I112" s="13">
        <v>282.14172025211673</v>
      </c>
      <c r="J112" s="13">
        <v>298.49155262126766</v>
      </c>
      <c r="K112" s="13">
        <v>277.25556889836298</v>
      </c>
      <c r="L112" s="13">
        <v>339.102612369035</v>
      </c>
      <c r="M112" s="13">
        <v>276.70940010429064</v>
      </c>
      <c r="N112" s="13">
        <v>275.29669021422444</v>
      </c>
      <c r="O112" s="13">
        <v>325.54787383878164</v>
      </c>
      <c r="P112" s="13">
        <v>127.94078180107313</v>
      </c>
      <c r="R112" s="49">
        <f t="shared" si="14"/>
        <v>1.0499999999999954E-2</v>
      </c>
      <c r="S112" s="49">
        <f t="shared" si="15"/>
        <v>8.9999999999990088E-4</v>
      </c>
      <c r="T112" s="49">
        <f t="shared" si="16"/>
        <v>1.6599999999999948E-2</v>
      </c>
      <c r="U112" s="49">
        <f t="shared" si="17"/>
        <v>1.110000000000011E-2</v>
      </c>
      <c r="V112" s="49">
        <f t="shared" si="18"/>
        <v>2.3400000000000087E-2</v>
      </c>
      <c r="W112" s="49">
        <f t="shared" si="19"/>
        <v>1.110000000000011E-2</v>
      </c>
      <c r="X112" s="49"/>
      <c r="Y112" s="49">
        <f t="shared" si="20"/>
        <v>3.3922822080164394E-2</v>
      </c>
      <c r="Z112" s="49">
        <f t="shared" si="21"/>
        <v>-3.149654276774716E-3</v>
      </c>
      <c r="AA112" s="49">
        <f t="shared" si="22"/>
        <v>7.4000000000000732E-3</v>
      </c>
      <c r="AB112" s="49">
        <f t="shared" si="23"/>
        <v>2.833569999999952E-3</v>
      </c>
      <c r="AC112" s="49">
        <f t="shared" si="24"/>
        <v>2.0000000000000018E-3</v>
      </c>
      <c r="AD112" s="49">
        <f t="shared" si="25"/>
        <v>1.1200000000000099E-2</v>
      </c>
      <c r="AE112" s="49">
        <f t="shared" si="26"/>
        <v>-3.9000000000000146E-3</v>
      </c>
      <c r="AF112" s="49">
        <f t="shared" si="27"/>
        <v>5.5090900000001053E-3</v>
      </c>
    </row>
    <row r="113" spans="1:32">
      <c r="A113" s="12">
        <v>43131</v>
      </c>
      <c r="B113" s="13">
        <v>384.94671314815349</v>
      </c>
      <c r="C113" s="13">
        <v>404.75503678268234</v>
      </c>
      <c r="D113" s="13">
        <v>299.84009683629125</v>
      </c>
      <c r="E113" s="13">
        <v>353.80997722706752</v>
      </c>
      <c r="F113" s="13">
        <v>343.27362611910331</v>
      </c>
      <c r="G113" s="13">
        <v>186.74080526502249</v>
      </c>
      <c r="H113" s="13"/>
      <c r="I113" s="13">
        <v>296.8740052206021</v>
      </c>
      <c r="J113" s="13">
        <v>290.35738933260438</v>
      </c>
      <c r="K113" s="13">
        <v>286.29410044444961</v>
      </c>
      <c r="L113" s="13">
        <v>366.37503830857224</v>
      </c>
      <c r="M113" s="13">
        <v>286.36655816793035</v>
      </c>
      <c r="N113" s="13">
        <v>287.71257094288592</v>
      </c>
      <c r="O113" s="13">
        <v>334.07722813335772</v>
      </c>
      <c r="P113" s="13">
        <v>136.4888815791013</v>
      </c>
      <c r="R113" s="49">
        <f t="shared" si="14"/>
        <v>4.8999999999999932E-2</v>
      </c>
      <c r="S113" s="49">
        <f t="shared" si="15"/>
        <v>8.1900000000000084E-2</v>
      </c>
      <c r="T113" s="49">
        <f t="shared" si="16"/>
        <v>4.1400000000000103E-2</v>
      </c>
      <c r="U113" s="49">
        <f t="shared" si="17"/>
        <v>5.7199999999999918E-2</v>
      </c>
      <c r="V113" s="49">
        <f t="shared" si="18"/>
        <v>8.7099999999999955E-2</v>
      </c>
      <c r="W113" s="49">
        <f t="shared" si="19"/>
        <v>4.5700000000000074E-2</v>
      </c>
      <c r="X113" s="49"/>
      <c r="Y113" s="49">
        <f t="shared" si="20"/>
        <v>5.221590396245146E-2</v>
      </c>
      <c r="Z113" s="49">
        <f t="shared" si="21"/>
        <v>-2.7250899455047772E-2</v>
      </c>
      <c r="AA113" s="49">
        <f t="shared" si="22"/>
        <v>3.2599999999999962E-2</v>
      </c>
      <c r="AB113" s="49">
        <f t="shared" si="23"/>
        <v>8.0425289999999983E-2</v>
      </c>
      <c r="AC113" s="49">
        <f t="shared" si="24"/>
        <v>3.4899999999999931E-2</v>
      </c>
      <c r="AD113" s="49">
        <f t="shared" si="25"/>
        <v>4.5099999999999918E-2</v>
      </c>
      <c r="AE113" s="49">
        <f t="shared" si="26"/>
        <v>2.6200000000000001E-2</v>
      </c>
      <c r="AF113" s="49">
        <f t="shared" si="27"/>
        <v>6.6812939999999932E-2</v>
      </c>
    </row>
    <row r="114" spans="1:32">
      <c r="A114" s="12">
        <v>43159</v>
      </c>
      <c r="B114" s="13">
        <v>370.16475936326441</v>
      </c>
      <c r="C114" s="13">
        <v>398.96703975668999</v>
      </c>
      <c r="D114" s="13">
        <v>283.37887551997886</v>
      </c>
      <c r="E114" s="13">
        <v>340.75438906738873</v>
      </c>
      <c r="F114" s="13">
        <v>324.66819558344793</v>
      </c>
      <c r="G114" s="13">
        <v>181.45604047602237</v>
      </c>
      <c r="H114" s="13"/>
      <c r="I114" s="13">
        <v>278.42999936334104</v>
      </c>
      <c r="J114" s="13">
        <v>270.11201844720944</v>
      </c>
      <c r="K114" s="13">
        <v>278.82182442284949</v>
      </c>
      <c r="L114" s="13">
        <v>360.38628292363143</v>
      </c>
      <c r="M114" s="13">
        <v>274.31052606906047</v>
      </c>
      <c r="N114" s="13">
        <v>275.68618547747332</v>
      </c>
      <c r="O114" s="13">
        <v>321.14843940459679</v>
      </c>
      <c r="P114" s="13">
        <v>129.21662976368455</v>
      </c>
      <c r="R114" s="49">
        <f t="shared" si="14"/>
        <v>-3.839999999999999E-2</v>
      </c>
      <c r="S114" s="49">
        <f t="shared" si="15"/>
        <v>-1.4299999999999979E-2</v>
      </c>
      <c r="T114" s="49">
        <f t="shared" si="16"/>
        <v>-5.4899999999999949E-2</v>
      </c>
      <c r="U114" s="49">
        <f t="shared" si="17"/>
        <v>-3.6900000000000044E-2</v>
      </c>
      <c r="V114" s="49">
        <f t="shared" si="18"/>
        <v>-5.4199999999999915E-2</v>
      </c>
      <c r="W114" s="49">
        <f t="shared" si="19"/>
        <v>-2.8299999999999881E-2</v>
      </c>
      <c r="X114" s="49"/>
      <c r="Y114" s="49">
        <f t="shared" si="20"/>
        <v>-6.212738580313093E-2</v>
      </c>
      <c r="Z114" s="49">
        <f t="shared" si="21"/>
        <v>-6.9725695398796583E-2</v>
      </c>
      <c r="AA114" s="49">
        <f t="shared" si="22"/>
        <v>-2.6100000000000012E-2</v>
      </c>
      <c r="AB114" s="49">
        <f t="shared" si="23"/>
        <v>-1.6345970000000154E-2</v>
      </c>
      <c r="AC114" s="49">
        <f t="shared" si="24"/>
        <v>-4.2100000000000026E-2</v>
      </c>
      <c r="AD114" s="49">
        <f t="shared" si="25"/>
        <v>-4.1799999999999948E-2</v>
      </c>
      <c r="AE114" s="49">
        <f t="shared" si="26"/>
        <v>-3.8699999999999957E-2</v>
      </c>
      <c r="AF114" s="49">
        <f t="shared" si="27"/>
        <v>-5.3280910000000015E-2</v>
      </c>
    </row>
    <row r="115" spans="1:32">
      <c r="A115" s="12">
        <v>43190</v>
      </c>
      <c r="B115" s="13">
        <v>360.13329438451996</v>
      </c>
      <c r="C115" s="13">
        <v>384.36484610159516</v>
      </c>
      <c r="D115" s="13">
        <v>277.54127068426732</v>
      </c>
      <c r="E115" s="13">
        <v>332.06515214617031</v>
      </c>
      <c r="F115" s="13">
        <v>321.25917952982172</v>
      </c>
      <c r="G115" s="13">
        <v>179.06082074173887</v>
      </c>
      <c r="H115" s="13"/>
      <c r="I115" s="13">
        <v>281.68969249379245</v>
      </c>
      <c r="J115" s="13">
        <v>280.31385441097808</v>
      </c>
      <c r="K115" s="13">
        <v>278.40359168621524</v>
      </c>
      <c r="L115" s="13">
        <v>348.31410286074674</v>
      </c>
      <c r="M115" s="13">
        <v>273.62474975388784</v>
      </c>
      <c r="N115" s="13">
        <v>274.00449974606073</v>
      </c>
      <c r="O115" s="13">
        <v>325.29125427291604</v>
      </c>
      <c r="P115" s="13">
        <v>127.8784765596811</v>
      </c>
      <c r="R115" s="49">
        <f t="shared" si="14"/>
        <v>-2.7100000000000013E-2</v>
      </c>
      <c r="S115" s="49">
        <f t="shared" si="15"/>
        <v>-3.6599999999999966E-2</v>
      </c>
      <c r="T115" s="49">
        <f t="shared" si="16"/>
        <v>-2.0599999999999952E-2</v>
      </c>
      <c r="U115" s="49">
        <f t="shared" si="17"/>
        <v>-2.5500000000000078E-2</v>
      </c>
      <c r="V115" s="49">
        <f t="shared" si="18"/>
        <v>-1.0499999999999954E-2</v>
      </c>
      <c r="W115" s="49">
        <f t="shared" si="19"/>
        <v>-1.319999999999999E-2</v>
      </c>
      <c r="X115" s="49"/>
      <c r="Y115" s="49">
        <f t="shared" si="20"/>
        <v>1.1707406306450618E-2</v>
      </c>
      <c r="Z115" s="49">
        <f t="shared" si="21"/>
        <v>3.776890796054122E-2</v>
      </c>
      <c r="AA115" s="49">
        <f t="shared" si="22"/>
        <v>-1.4999999999999458E-3</v>
      </c>
      <c r="AB115" s="49">
        <f t="shared" si="23"/>
        <v>-3.349789000000003E-2</v>
      </c>
      <c r="AC115" s="49">
        <f t="shared" si="24"/>
        <v>-2.4999999999999467E-3</v>
      </c>
      <c r="AD115" s="49">
        <f t="shared" si="25"/>
        <v>-6.0999999999999943E-3</v>
      </c>
      <c r="AE115" s="49">
        <f t="shared" si="26"/>
        <v>1.2899999999999912E-2</v>
      </c>
      <c r="AF115" s="49">
        <f t="shared" si="27"/>
        <v>-1.0355890000000034E-2</v>
      </c>
    </row>
    <row r="116" spans="1:32">
      <c r="A116" s="12">
        <v>43220</v>
      </c>
      <c r="B116" s="13">
        <v>359.91721440788922</v>
      </c>
      <c r="C116" s="13">
        <v>387.32445541657745</v>
      </c>
      <c r="D116" s="13">
        <v>278.90122291062022</v>
      </c>
      <c r="E116" s="13">
        <v>333.32699972432579</v>
      </c>
      <c r="F116" s="13">
        <v>325.27491927394448</v>
      </c>
      <c r="G116" s="13">
        <v>176.66140574379958</v>
      </c>
      <c r="H116" s="13"/>
      <c r="I116" s="13">
        <v>286.42006748583424</v>
      </c>
      <c r="J116" s="13">
        <v>281.20049121724276</v>
      </c>
      <c r="K116" s="13">
        <v>282.05067873730468</v>
      </c>
      <c r="L116" s="13">
        <v>352.14353777041839</v>
      </c>
      <c r="M116" s="13">
        <v>273.78892460374016</v>
      </c>
      <c r="N116" s="13">
        <v>274.41550649567984</v>
      </c>
      <c r="O116" s="13">
        <v>328.12128818509041</v>
      </c>
      <c r="P116" s="13">
        <v>131.18237429212661</v>
      </c>
      <c r="R116" s="49">
        <f t="shared" si="14"/>
        <v>-6.0000000000004494E-4</v>
      </c>
      <c r="S116" s="49">
        <f t="shared" si="15"/>
        <v>7.7000000000000401E-3</v>
      </c>
      <c r="T116" s="49">
        <f t="shared" si="16"/>
        <v>4.8999999999999044E-3</v>
      </c>
      <c r="U116" s="49">
        <f t="shared" si="17"/>
        <v>3.8000000000000256E-3</v>
      </c>
      <c r="V116" s="49">
        <f t="shared" si="18"/>
        <v>1.2499999999999956E-2</v>
      </c>
      <c r="W116" s="49">
        <f t="shared" si="19"/>
        <v>-1.3399999999999967E-2</v>
      </c>
      <c r="X116" s="49"/>
      <c r="Y116" s="49">
        <f t="shared" si="20"/>
        <v>1.6792857950050921E-2</v>
      </c>
      <c r="Z116" s="49">
        <f t="shared" si="21"/>
        <v>3.1630145721044389E-3</v>
      </c>
      <c r="AA116" s="49">
        <f t="shared" si="22"/>
        <v>1.3100000000000112E-2</v>
      </c>
      <c r="AB116" s="49">
        <f t="shared" si="23"/>
        <v>1.0994200000000065E-2</v>
      </c>
      <c r="AC116" s="49">
        <f t="shared" si="24"/>
        <v>5.9999999999993392E-4</v>
      </c>
      <c r="AD116" s="49">
        <f t="shared" si="25"/>
        <v>1.5000000000000568E-3</v>
      </c>
      <c r="AE116" s="49">
        <f t="shared" si="26"/>
        <v>8.69999999999993E-3</v>
      </c>
      <c r="AF116" s="49">
        <f t="shared" si="27"/>
        <v>2.5836229999999905E-2</v>
      </c>
    </row>
    <row r="117" spans="1:32">
      <c r="A117" s="12">
        <v>43251</v>
      </c>
      <c r="B117" s="13">
        <v>365.56791467409312</v>
      </c>
      <c r="C117" s="13">
        <v>400.84207891061595</v>
      </c>
      <c r="D117" s="13">
        <v>279.59847596789677</v>
      </c>
      <c r="E117" s="13">
        <v>341.3268477177096</v>
      </c>
      <c r="F117" s="13">
        <v>318.18392603377248</v>
      </c>
      <c r="G117" s="13">
        <v>181.51959440175409</v>
      </c>
      <c r="H117" s="13"/>
      <c r="I117" s="13">
        <v>281.88705672630027</v>
      </c>
      <c r="J117" s="13">
        <v>290.91130636749864</v>
      </c>
      <c r="K117" s="13">
        <v>278.58145538883582</v>
      </c>
      <c r="L117" s="13">
        <v>362.12343353111788</v>
      </c>
      <c r="M117" s="13">
        <v>276.80060277438128</v>
      </c>
      <c r="N117" s="13">
        <v>278.88847925155943</v>
      </c>
      <c r="O117" s="13">
        <v>348.03825037792541</v>
      </c>
      <c r="P117" s="13">
        <v>129.22697900369437</v>
      </c>
      <c r="R117" s="49">
        <f t="shared" si="14"/>
        <v>1.5700000000000047E-2</v>
      </c>
      <c r="S117" s="49">
        <f t="shared" si="15"/>
        <v>3.4899999999999931E-2</v>
      </c>
      <c r="T117" s="49">
        <f t="shared" si="16"/>
        <v>2.4999999999999467E-3</v>
      </c>
      <c r="U117" s="49">
        <f t="shared" si="17"/>
        <v>2.4000000000000021E-2</v>
      </c>
      <c r="V117" s="49">
        <f t="shared" si="18"/>
        <v>-2.1800000000000042E-2</v>
      </c>
      <c r="W117" s="49">
        <f t="shared" si="19"/>
        <v>2.750000000000008E-2</v>
      </c>
      <c r="X117" s="49"/>
      <c r="Y117" s="49">
        <f t="shared" si="20"/>
        <v>-1.5826442606917457E-2</v>
      </c>
      <c r="Z117" s="49">
        <f t="shared" si="21"/>
        <v>3.4533421717082735E-2</v>
      </c>
      <c r="AA117" s="49">
        <f t="shared" si="22"/>
        <v>-1.2300000000000089E-2</v>
      </c>
      <c r="AB117" s="49">
        <f t="shared" si="23"/>
        <v>2.8340419999999922E-2</v>
      </c>
      <c r="AC117" s="49">
        <f t="shared" si="24"/>
        <v>1.0999999999999899E-2</v>
      </c>
      <c r="AD117" s="49">
        <f t="shared" si="25"/>
        <v>1.6299999999999981E-2</v>
      </c>
      <c r="AE117" s="49">
        <f t="shared" si="26"/>
        <v>6.0699999999999976E-2</v>
      </c>
      <c r="AF117" s="49">
        <f t="shared" si="27"/>
        <v>-1.4905930000000067E-2</v>
      </c>
    </row>
    <row r="118" spans="1:32">
      <c r="A118" s="12">
        <v>43281</v>
      </c>
      <c r="B118" s="13">
        <v>366.18938012903908</v>
      </c>
      <c r="C118" s="13">
        <v>400.20073158435895</v>
      </c>
      <c r="D118" s="13">
        <v>281.33198651889774</v>
      </c>
      <c r="E118" s="13">
        <v>343.4089414887876</v>
      </c>
      <c r="F118" s="13">
        <v>303.42019186580546</v>
      </c>
      <c r="G118" s="13">
        <v>181.42883460455323</v>
      </c>
      <c r="H118" s="13"/>
      <c r="I118" s="13">
        <v>274.52091424205759</v>
      </c>
      <c r="J118" s="13">
        <v>302.91326531423096</v>
      </c>
      <c r="K118" s="13">
        <v>276.40852003680288</v>
      </c>
      <c r="L118" s="13">
        <v>360.70165726391934</v>
      </c>
      <c r="M118" s="13">
        <v>281.45085290099087</v>
      </c>
      <c r="N118" s="13">
        <v>281.67736404407503</v>
      </c>
      <c r="O118" s="13">
        <v>350.47451813057086</v>
      </c>
      <c r="P118" s="13">
        <v>128.00170952546148</v>
      </c>
      <c r="R118" s="49">
        <f t="shared" si="14"/>
        <v>1.7000000000000348E-3</v>
      </c>
      <c r="S118" s="49">
        <f t="shared" si="15"/>
        <v>-1.6000000000000458E-3</v>
      </c>
      <c r="T118" s="49">
        <f t="shared" si="16"/>
        <v>6.1999999999999833E-3</v>
      </c>
      <c r="U118" s="49">
        <f t="shared" si="17"/>
        <v>6.0999999999999943E-3</v>
      </c>
      <c r="V118" s="49">
        <f t="shared" si="18"/>
        <v>-4.6399999999999886E-2</v>
      </c>
      <c r="W118" s="49">
        <f t="shared" si="19"/>
        <v>-4.9999999999994493E-4</v>
      </c>
      <c r="X118" s="49"/>
      <c r="Y118" s="49">
        <f t="shared" si="20"/>
        <v>-2.6131538531032561E-2</v>
      </c>
      <c r="Z118" s="49">
        <f t="shared" si="21"/>
        <v>4.1256419685423484E-2</v>
      </c>
      <c r="AA118" s="49">
        <f t="shared" si="22"/>
        <v>-7.8000000000000291E-3</v>
      </c>
      <c r="AB118" s="49">
        <f t="shared" si="23"/>
        <v>-3.9262199999999803E-3</v>
      </c>
      <c r="AC118" s="49">
        <f t="shared" si="24"/>
        <v>1.6799999999999926E-2</v>
      </c>
      <c r="AD118" s="49">
        <f t="shared" si="25"/>
        <v>1.0000000000000009E-2</v>
      </c>
      <c r="AE118" s="49">
        <f t="shared" si="26"/>
        <v>6.9999999999998952E-3</v>
      </c>
      <c r="AF118" s="49">
        <f t="shared" si="27"/>
        <v>-9.4815299999999603E-3</v>
      </c>
    </row>
    <row r="119" spans="1:32">
      <c r="A119" s="12">
        <v>43312</v>
      </c>
      <c r="B119" s="13">
        <v>385.01151426767166</v>
      </c>
      <c r="C119" s="13">
        <v>407.64446519182803</v>
      </c>
      <c r="D119" s="13">
        <v>292.66966557560932</v>
      </c>
      <c r="E119" s="13">
        <v>356.18375411217045</v>
      </c>
      <c r="F119" s="13">
        <v>303.48087590417862</v>
      </c>
      <c r="G119" s="13">
        <v>188.23241590222401</v>
      </c>
      <c r="H119" s="13"/>
      <c r="I119" s="13">
        <v>277.51957725854703</v>
      </c>
      <c r="J119" s="13">
        <v>305.04255711895672</v>
      </c>
      <c r="K119" s="13">
        <v>282.6829934416383</v>
      </c>
      <c r="L119" s="13">
        <v>368.68465395098661</v>
      </c>
      <c r="M119" s="13">
        <v>290.8231663025939</v>
      </c>
      <c r="N119" s="13">
        <v>289.98684628337526</v>
      </c>
      <c r="O119" s="13">
        <v>356.5727747460428</v>
      </c>
      <c r="P119" s="13">
        <v>131.21275529054881</v>
      </c>
      <c r="R119" s="49">
        <f t="shared" si="14"/>
        <v>5.139999999999989E-2</v>
      </c>
      <c r="S119" s="49">
        <f t="shared" si="15"/>
        <v>1.859999999999995E-2</v>
      </c>
      <c r="T119" s="49">
        <f t="shared" si="16"/>
        <v>4.0300000000000002E-2</v>
      </c>
      <c r="U119" s="49">
        <f t="shared" si="17"/>
        <v>3.71999999999999E-2</v>
      </c>
      <c r="V119" s="49">
        <f t="shared" si="18"/>
        <v>1.9999999999997797E-4</v>
      </c>
      <c r="W119" s="49">
        <f t="shared" si="19"/>
        <v>3.7500000000000089E-2</v>
      </c>
      <c r="X119" s="49"/>
      <c r="Y119" s="49">
        <f t="shared" si="20"/>
        <v>1.0923258888193121E-2</v>
      </c>
      <c r="Z119" s="49">
        <f t="shared" si="21"/>
        <v>7.0293778732897216E-3</v>
      </c>
      <c r="AA119" s="49">
        <f t="shared" si="22"/>
        <v>2.2699999999999942E-2</v>
      </c>
      <c r="AB119" s="49">
        <f t="shared" si="23"/>
        <v>2.2131854751158642E-2</v>
      </c>
      <c r="AC119" s="49">
        <f t="shared" si="24"/>
        <v>3.3300000000000107E-2</v>
      </c>
      <c r="AD119" s="49">
        <f t="shared" si="25"/>
        <v>2.9500000000000082E-2</v>
      </c>
      <c r="AE119" s="49">
        <f t="shared" si="26"/>
        <v>1.7400000000000082E-2</v>
      </c>
      <c r="AF119" s="49">
        <f t="shared" si="27"/>
        <v>2.5085959999999963E-2</v>
      </c>
    </row>
    <row r="120" spans="1:32">
      <c r="A120" s="12">
        <v>43343</v>
      </c>
      <c r="B120" s="13">
        <v>395.79183666716648</v>
      </c>
      <c r="C120" s="13">
        <v>431.49166640554995</v>
      </c>
      <c r="D120" s="13">
        <v>296.62070606088008</v>
      </c>
      <c r="E120" s="13">
        <v>367.79534449622719</v>
      </c>
      <c r="F120" s="13">
        <v>302.75252180200863</v>
      </c>
      <c r="G120" s="13">
        <v>195.17819204901605</v>
      </c>
      <c r="H120" s="13"/>
      <c r="I120" s="13">
        <v>272.7510027376328</v>
      </c>
      <c r="J120" s="13">
        <v>312.72476289644823</v>
      </c>
      <c r="K120" s="13">
        <v>280.59113929017019</v>
      </c>
      <c r="L120" s="13">
        <v>385.16485798259572</v>
      </c>
      <c r="M120" s="13">
        <v>299.78051982471379</v>
      </c>
      <c r="N120" s="13">
        <v>296.83053585566296</v>
      </c>
      <c r="O120" s="13">
        <v>371.9410613375972</v>
      </c>
      <c r="P120" s="13">
        <v>130.30570119513854</v>
      </c>
      <c r="R120" s="49">
        <f t="shared" si="14"/>
        <v>2.8000000000000025E-2</v>
      </c>
      <c r="S120" s="49">
        <f t="shared" si="15"/>
        <v>5.8499999999999996E-2</v>
      </c>
      <c r="T120" s="49">
        <f t="shared" si="16"/>
        <v>1.3500000000000068E-2</v>
      </c>
      <c r="U120" s="49">
        <f t="shared" si="17"/>
        <v>3.2599999999999962E-2</v>
      </c>
      <c r="V120" s="49">
        <f t="shared" si="18"/>
        <v>-2.3999999999998467E-3</v>
      </c>
      <c r="W120" s="49">
        <f t="shared" si="19"/>
        <v>3.6899999999999933E-2</v>
      </c>
      <c r="X120" s="49"/>
      <c r="Y120" s="49">
        <f t="shared" si="20"/>
        <v>-1.7182840100940511E-2</v>
      </c>
      <c r="Z120" s="49">
        <f t="shared" si="21"/>
        <v>2.5184045957547196E-2</v>
      </c>
      <c r="AA120" s="49">
        <f t="shared" si="22"/>
        <v>-7.3999999999999622E-3</v>
      </c>
      <c r="AB120" s="49">
        <f t="shared" si="23"/>
        <v>4.4699999999999962E-2</v>
      </c>
      <c r="AC120" s="49">
        <f t="shared" si="24"/>
        <v>3.0799999999999939E-2</v>
      </c>
      <c r="AD120" s="49">
        <f t="shared" si="25"/>
        <v>2.3600000000000065E-2</v>
      </c>
      <c r="AE120" s="49">
        <f t="shared" si="26"/>
        <v>4.3099999999999916E-2</v>
      </c>
      <c r="AF120" s="49">
        <f t="shared" si="27"/>
        <v>-6.9128500000000814E-3</v>
      </c>
    </row>
    <row r="121" spans="1:32">
      <c r="A121" s="12">
        <v>43373</v>
      </c>
      <c r="B121" s="13">
        <v>398.32490442183632</v>
      </c>
      <c r="C121" s="13">
        <v>435.46138973648107</v>
      </c>
      <c r="D121" s="13">
        <v>297.68854060269928</v>
      </c>
      <c r="E121" s="13">
        <v>369.89177795985569</v>
      </c>
      <c r="F121" s="13">
        <v>301.93508999314321</v>
      </c>
      <c r="G121" s="13">
        <v>197.30563434235032</v>
      </c>
      <c r="H121" s="13"/>
      <c r="I121" s="13">
        <v>266.53084611956439</v>
      </c>
      <c r="J121" s="13">
        <v>304.54536749167221</v>
      </c>
      <c r="K121" s="13">
        <v>282.38692258162729</v>
      </c>
      <c r="L121" s="13">
        <v>388.82392413343041</v>
      </c>
      <c r="M121" s="13">
        <v>303.46782021855779</v>
      </c>
      <c r="N121" s="13">
        <v>296.47433921263615</v>
      </c>
      <c r="O121" s="13">
        <v>363.01447586549489</v>
      </c>
      <c r="P121" s="13">
        <v>131.68595260753494</v>
      </c>
      <c r="R121" s="49">
        <f t="shared" si="14"/>
        <v>6.3999999999999613E-3</v>
      </c>
      <c r="S121" s="49">
        <f t="shared" si="15"/>
        <v>9.200000000000097E-3</v>
      </c>
      <c r="T121" s="49">
        <f t="shared" si="16"/>
        <v>3.6000000000000476E-3</v>
      </c>
      <c r="U121" s="49">
        <f t="shared" si="17"/>
        <v>5.7000000000000384E-3</v>
      </c>
      <c r="V121" s="49">
        <f t="shared" si="18"/>
        <v>-2.7000000000000357E-3</v>
      </c>
      <c r="W121" s="49">
        <f t="shared" si="19"/>
        <v>1.089999999999991E-2</v>
      </c>
      <c r="X121" s="49"/>
      <c r="Y121" s="49">
        <f t="shared" si="20"/>
        <v>-2.2805256646670435E-2</v>
      </c>
      <c r="Z121" s="49">
        <f t="shared" si="21"/>
        <v>-2.6155253357676878E-2</v>
      </c>
      <c r="AA121" s="49">
        <f t="shared" si="22"/>
        <v>6.3999999999999613E-3</v>
      </c>
      <c r="AB121" s="49">
        <f t="shared" si="23"/>
        <v>9.5000000000000639E-3</v>
      </c>
      <c r="AC121" s="49">
        <f t="shared" si="24"/>
        <v>1.2299999999999978E-2</v>
      </c>
      <c r="AD121" s="49">
        <f t="shared" si="25"/>
        <v>-1.2000000000000899E-3</v>
      </c>
      <c r="AE121" s="49">
        <f t="shared" si="26"/>
        <v>-2.399999999999991E-2</v>
      </c>
      <c r="AF121" s="49">
        <f t="shared" si="27"/>
        <v>1.0592410000000108E-2</v>
      </c>
    </row>
    <row r="122" spans="1:32">
      <c r="A122" s="12">
        <v>43404</v>
      </c>
      <c r="B122" s="13">
        <v>376.93485705438371</v>
      </c>
      <c r="C122" s="13">
        <v>392.78617354230596</v>
      </c>
      <c r="D122" s="13">
        <v>281.76220368045489</v>
      </c>
      <c r="E122" s="13">
        <v>344.59118034740158</v>
      </c>
      <c r="F122" s="13">
        <v>266.00481428395915</v>
      </c>
      <c r="G122" s="13">
        <v>182.52744233010827</v>
      </c>
      <c r="H122" s="13"/>
      <c r="I122" s="13">
        <v>251.34016680460928</v>
      </c>
      <c r="J122" s="13">
        <v>295.6088980742403</v>
      </c>
      <c r="K122" s="13">
        <v>264.99188815059904</v>
      </c>
      <c r="L122" s="13">
        <v>350.40448242045989</v>
      </c>
      <c r="M122" s="13">
        <v>291.2380670637499</v>
      </c>
      <c r="N122" s="13">
        <v>273.55687279149936</v>
      </c>
      <c r="O122" s="13">
        <v>323.55480233891558</v>
      </c>
      <c r="P122" s="13">
        <v>118.9271232086508</v>
      </c>
      <c r="R122" s="49">
        <f t="shared" si="14"/>
        <v>-5.369999999999997E-2</v>
      </c>
      <c r="S122" s="49">
        <f t="shared" si="15"/>
        <v>-9.7999999999999865E-2</v>
      </c>
      <c r="T122" s="49">
        <f t="shared" si="16"/>
        <v>-5.3499999999999881E-2</v>
      </c>
      <c r="U122" s="49">
        <f t="shared" si="17"/>
        <v>-6.8399999999999905E-2</v>
      </c>
      <c r="V122" s="49">
        <f t="shared" si="18"/>
        <v>-0.11900000000000011</v>
      </c>
      <c r="W122" s="49">
        <f t="shared" si="19"/>
        <v>-7.4900000000000078E-2</v>
      </c>
      <c r="X122" s="49"/>
      <c r="Y122" s="49">
        <f t="shared" si="20"/>
        <v>-5.6994076055799758E-2</v>
      </c>
      <c r="Z122" s="49">
        <f t="shared" si="21"/>
        <v>-2.9343639310738356E-2</v>
      </c>
      <c r="AA122" s="49">
        <f t="shared" si="22"/>
        <v>-6.1599999999999988E-2</v>
      </c>
      <c r="AB122" s="49">
        <f t="shared" si="23"/>
        <v>-9.880935644223976E-2</v>
      </c>
      <c r="AC122" s="49">
        <f t="shared" si="24"/>
        <v>-4.0300000000000002E-2</v>
      </c>
      <c r="AD122" s="49">
        <f t="shared" si="25"/>
        <v>-7.7300000000000035E-2</v>
      </c>
      <c r="AE122" s="49">
        <f t="shared" si="26"/>
        <v>-0.10870000000000002</v>
      </c>
      <c r="AF122" s="49">
        <f t="shared" si="27"/>
        <v>-9.6888309999999978E-2</v>
      </c>
    </row>
    <row r="123" spans="1:32">
      <c r="A123" s="12">
        <v>43434</v>
      </c>
      <c r="B123" s="13">
        <v>391.55992950809377</v>
      </c>
      <c r="C123" s="13">
        <v>398.16734411983555</v>
      </c>
      <c r="D123" s="13">
        <v>289.14437341688279</v>
      </c>
      <c r="E123" s="13">
        <v>351.58638130845384</v>
      </c>
      <c r="F123" s="13">
        <v>277.31001889102743</v>
      </c>
      <c r="G123" s="13">
        <v>184.37096949764236</v>
      </c>
      <c r="H123" s="13"/>
      <c r="I123" s="13">
        <v>260.16220665945104</v>
      </c>
      <c r="J123" s="13">
        <v>309.65083447582964</v>
      </c>
      <c r="K123" s="13">
        <v>269.17875998337854</v>
      </c>
      <c r="L123" s="13">
        <v>355.38022607083042</v>
      </c>
      <c r="M123" s="13">
        <v>302.04299935181501</v>
      </c>
      <c r="N123" s="13">
        <v>280.58728442224088</v>
      </c>
      <c r="O123" s="13">
        <v>328.66696821587044</v>
      </c>
      <c r="P123" s="13">
        <v>114.04620898107746</v>
      </c>
      <c r="R123" s="49">
        <f t="shared" si="14"/>
        <v>3.8799999999999946E-2</v>
      </c>
      <c r="S123" s="49">
        <f t="shared" si="15"/>
        <v>1.3700000000000045E-2</v>
      </c>
      <c r="T123" s="49">
        <f t="shared" si="16"/>
        <v>2.6200000000000001E-2</v>
      </c>
      <c r="U123" s="49">
        <f t="shared" si="17"/>
        <v>2.0299999999999985E-2</v>
      </c>
      <c r="V123" s="49">
        <f t="shared" si="18"/>
        <v>4.2499999999999982E-2</v>
      </c>
      <c r="W123" s="49">
        <f t="shared" si="19"/>
        <v>1.0099999999999998E-2</v>
      </c>
      <c r="X123" s="49"/>
      <c r="Y123" s="49">
        <f t="shared" si="20"/>
        <v>3.5099999999999909E-2</v>
      </c>
      <c r="Z123" s="49">
        <f t="shared" si="21"/>
        <v>4.7501737914745767E-2</v>
      </c>
      <c r="AA123" s="49">
        <f t="shared" si="22"/>
        <v>1.5800000000000036E-2</v>
      </c>
      <c r="AB123" s="49">
        <f t="shared" si="23"/>
        <v>1.419999999999999E-2</v>
      </c>
      <c r="AC123" s="49">
        <f t="shared" si="24"/>
        <v>3.7099999999999911E-2</v>
      </c>
      <c r="AD123" s="49">
        <f t="shared" si="25"/>
        <v>2.5700000000000056E-2</v>
      </c>
      <c r="AE123" s="49">
        <f t="shared" si="26"/>
        <v>1.5800000000000036E-2</v>
      </c>
      <c r="AF123" s="49">
        <f t="shared" si="27"/>
        <v>-4.1041219999999989E-2</v>
      </c>
    </row>
    <row r="124" spans="1:32">
      <c r="A124" s="12">
        <v>43465</v>
      </c>
      <c r="B124" s="13">
        <v>358.74720741531553</v>
      </c>
      <c r="C124" s="13">
        <v>367.5084586226082</v>
      </c>
      <c r="D124" s="13">
        <v>261.73348681696228</v>
      </c>
      <c r="E124" s="13">
        <v>319.83813107630044</v>
      </c>
      <c r="F124" s="13">
        <v>271.73608751131775</v>
      </c>
      <c r="G124" s="13">
        <v>168.29382095744796</v>
      </c>
      <c r="H124" s="13"/>
      <c r="I124" s="13">
        <v>255.61013202746429</v>
      </c>
      <c r="J124" s="13">
        <v>284.94905651471879</v>
      </c>
      <c r="K124" s="13">
        <v>261.1841508118722</v>
      </c>
      <c r="L124" s="13">
        <v>329.04655131898187</v>
      </c>
      <c r="M124" s="13">
        <v>280.5375377979658</v>
      </c>
      <c r="N124" s="13">
        <v>252.80914326443903</v>
      </c>
      <c r="O124" s="13">
        <v>289.62133239182504</v>
      </c>
      <c r="P124" s="13">
        <v>110.10548022564919</v>
      </c>
      <c r="R124" s="49">
        <f t="shared" si="14"/>
        <v>-8.3799999999999986E-2</v>
      </c>
      <c r="S124" s="49">
        <f t="shared" si="15"/>
        <v>-7.7000000000000068E-2</v>
      </c>
      <c r="T124" s="49">
        <f t="shared" si="16"/>
        <v>-9.4799999999999995E-2</v>
      </c>
      <c r="U124" s="49">
        <f t="shared" si="17"/>
        <v>-9.0300000000000047E-2</v>
      </c>
      <c r="V124" s="49">
        <f t="shared" si="18"/>
        <v>-2.0100000000000118E-2</v>
      </c>
      <c r="W124" s="49">
        <f t="shared" si="19"/>
        <v>-8.7199999999999944E-2</v>
      </c>
      <c r="X124" s="49"/>
      <c r="Y124" s="49">
        <f t="shared" si="20"/>
        <v>-1.7497063429913751E-2</v>
      </c>
      <c r="Z124" s="49">
        <f t="shared" si="21"/>
        <v>-7.9773006273099467E-2</v>
      </c>
      <c r="AA124" s="49">
        <f t="shared" si="22"/>
        <v>-2.9699999999999949E-2</v>
      </c>
      <c r="AB124" s="49">
        <f t="shared" si="23"/>
        <v>-7.4100000000000055E-2</v>
      </c>
      <c r="AC124" s="49">
        <f t="shared" si="24"/>
        <v>-7.119999999999993E-2</v>
      </c>
      <c r="AD124" s="49">
        <f t="shared" si="25"/>
        <v>-9.8999999999999977E-2</v>
      </c>
      <c r="AE124" s="49">
        <f t="shared" si="26"/>
        <v>-0.11880000000000002</v>
      </c>
      <c r="AF124" s="49">
        <f t="shared" si="27"/>
        <v>-3.4553790000000029E-2</v>
      </c>
    </row>
    <row r="125" spans="1:32">
      <c r="A125" s="12">
        <v>43496</v>
      </c>
      <c r="B125" s="13">
        <v>381.02540899580663</v>
      </c>
      <c r="C125" s="13">
        <v>391.9845219668739</v>
      </c>
      <c r="D125" s="13">
        <v>284.11169993981252</v>
      </c>
      <c r="E125" s="13">
        <v>345.45716537551215</v>
      </c>
      <c r="F125" s="13">
        <v>293.36628007721868</v>
      </c>
      <c r="G125" s="13">
        <v>182.41367253577786</v>
      </c>
      <c r="H125" s="13"/>
      <c r="I125" s="13">
        <v>279.97487275000049</v>
      </c>
      <c r="J125" s="13">
        <v>318.39889491287846</v>
      </c>
      <c r="K125" s="13">
        <v>272.9374375984064</v>
      </c>
      <c r="L125" s="13">
        <v>349.87519801747339</v>
      </c>
      <c r="M125" s="13">
        <v>296.69649997512863</v>
      </c>
      <c r="N125" s="13">
        <v>278.34286673414738</v>
      </c>
      <c r="O125" s="13">
        <v>322.17477015266621</v>
      </c>
      <c r="P125" s="13">
        <v>116.77708837630432</v>
      </c>
      <c r="R125" s="49">
        <f t="shared" si="14"/>
        <v>6.2100000000000044E-2</v>
      </c>
      <c r="S125" s="49">
        <f t="shared" si="15"/>
        <v>6.6599999999999993E-2</v>
      </c>
      <c r="T125" s="49">
        <f t="shared" si="16"/>
        <v>8.5499999999999909E-2</v>
      </c>
      <c r="U125" s="49">
        <f t="shared" si="17"/>
        <v>8.010000000000006E-2</v>
      </c>
      <c r="V125" s="49">
        <f t="shared" si="18"/>
        <v>7.9600000000000115E-2</v>
      </c>
      <c r="W125" s="49">
        <f t="shared" si="19"/>
        <v>8.3900000000000086E-2</v>
      </c>
      <c r="X125" s="49"/>
      <c r="Y125" s="49">
        <f t="shared" si="20"/>
        <v>9.5319933248648736E-2</v>
      </c>
      <c r="Z125" s="49">
        <f t="shared" si="21"/>
        <v>0.1173888371742402</v>
      </c>
      <c r="AA125" s="49">
        <f t="shared" si="22"/>
        <v>4.4999999999999929E-2</v>
      </c>
      <c r="AB125" s="49">
        <f t="shared" si="23"/>
        <v>6.3299999999999912E-2</v>
      </c>
      <c r="AC125" s="49">
        <f t="shared" si="24"/>
        <v>5.7600000000000096E-2</v>
      </c>
      <c r="AD125" s="49">
        <f t="shared" si="25"/>
        <v>0.10099999999999998</v>
      </c>
      <c r="AE125" s="49">
        <f t="shared" si="26"/>
        <v>0.11240000000000006</v>
      </c>
      <c r="AF125" s="49">
        <f t="shared" si="27"/>
        <v>6.059287999999996E-2</v>
      </c>
    </row>
    <row r="126" spans="1:32">
      <c r="A126" s="12">
        <v>43524</v>
      </c>
      <c r="B126" s="13">
        <v>395.50437453764727</v>
      </c>
      <c r="C126" s="13">
        <v>405.03760654837083</v>
      </c>
      <c r="D126" s="13">
        <v>290.47580201846432</v>
      </c>
      <c r="E126" s="13">
        <v>356.54634038406607</v>
      </c>
      <c r="F126" s="13">
        <v>297.62009113833835</v>
      </c>
      <c r="G126" s="13">
        <v>190.31218455657702</v>
      </c>
      <c r="H126" s="13"/>
      <c r="I126" s="13">
        <v>277.26909412259573</v>
      </c>
      <c r="J126" s="13">
        <v>320.67172275610847</v>
      </c>
      <c r="K126" s="13">
        <v>277.87760521893756</v>
      </c>
      <c r="L126" s="13">
        <v>362.71561778471465</v>
      </c>
      <c r="M126" s="13">
        <v>307.88195802419102</v>
      </c>
      <c r="N126" s="13">
        <v>289.25390711012591</v>
      </c>
      <c r="O126" s="13">
        <v>338.89564072358962</v>
      </c>
      <c r="P126" s="13">
        <v>120.48836467319927</v>
      </c>
      <c r="R126" s="49">
        <f t="shared" si="14"/>
        <v>3.8000000000000034E-2</v>
      </c>
      <c r="S126" s="49">
        <f t="shared" si="15"/>
        <v>3.3300000000000107E-2</v>
      </c>
      <c r="T126" s="49">
        <f t="shared" si="16"/>
        <v>2.2399999999999975E-2</v>
      </c>
      <c r="U126" s="49">
        <f t="shared" si="17"/>
        <v>3.2100000000000017E-2</v>
      </c>
      <c r="V126" s="49">
        <f t="shared" si="18"/>
        <v>1.4499999999999957E-2</v>
      </c>
      <c r="W126" s="49">
        <f t="shared" si="19"/>
        <v>4.3299999999999894E-2</v>
      </c>
      <c r="X126" s="49"/>
      <c r="Y126" s="49">
        <f t="shared" si="20"/>
        <v>-9.6643623794798739E-3</v>
      </c>
      <c r="Z126" s="49">
        <f t="shared" si="21"/>
        <v>7.138303177377292E-3</v>
      </c>
      <c r="AA126" s="49">
        <f t="shared" si="22"/>
        <v>1.8100000000000005E-2</v>
      </c>
      <c r="AB126" s="49">
        <f t="shared" si="23"/>
        <v>3.6699999999999955E-2</v>
      </c>
      <c r="AC126" s="49">
        <f t="shared" si="24"/>
        <v>3.7700000000000067E-2</v>
      </c>
      <c r="AD126" s="49">
        <f t="shared" si="25"/>
        <v>3.9199999999999902E-2</v>
      </c>
      <c r="AE126" s="49">
        <f t="shared" si="26"/>
        <v>5.1900000000000057E-2</v>
      </c>
      <c r="AF126" s="49">
        <f t="shared" si="27"/>
        <v>3.1780860000000022E-2</v>
      </c>
    </row>
    <row r="127" spans="1:32">
      <c r="A127" s="12">
        <v>43555</v>
      </c>
      <c r="B127" s="13">
        <v>399.73627134520007</v>
      </c>
      <c r="C127" s="13">
        <v>413.78641884981568</v>
      </c>
      <c r="D127" s="13">
        <v>293.55484551986001</v>
      </c>
      <c r="E127" s="13">
        <v>363.4989940215554</v>
      </c>
      <c r="F127" s="13">
        <v>299.28676364871308</v>
      </c>
      <c r="G127" s="13">
        <v>195.22223891813672</v>
      </c>
      <c r="H127" s="13"/>
      <c r="I127" s="13">
        <v>289.93850463679672</v>
      </c>
      <c r="J127" s="13">
        <v>334.05520039919378</v>
      </c>
      <c r="K127" s="13">
        <v>281.96240601565592</v>
      </c>
      <c r="L127" s="13">
        <v>372.0736807235603</v>
      </c>
      <c r="M127" s="13">
        <v>316.13319449923932</v>
      </c>
      <c r="N127" s="13">
        <v>291.04728133420866</v>
      </c>
      <c r="O127" s="13">
        <v>331.77883226839424</v>
      </c>
      <c r="P127" s="13">
        <v>123.52091102110244</v>
      </c>
      <c r="R127" s="49">
        <f t="shared" si="14"/>
        <v>1.0699999999999932E-2</v>
      </c>
      <c r="S127" s="49">
        <f t="shared" si="15"/>
        <v>2.1600000000000064E-2</v>
      </c>
      <c r="T127" s="49">
        <f t="shared" si="16"/>
        <v>1.0599999999999943E-2</v>
      </c>
      <c r="U127" s="49">
        <f t="shared" si="17"/>
        <v>1.9500000000000073E-2</v>
      </c>
      <c r="V127" s="49">
        <f t="shared" si="18"/>
        <v>5.6000000000000494E-3</v>
      </c>
      <c r="W127" s="49">
        <f t="shared" si="19"/>
        <v>2.5800000000000045E-2</v>
      </c>
      <c r="X127" s="49"/>
      <c r="Y127" s="49">
        <f t="shared" si="20"/>
        <v>4.5693554683015503E-2</v>
      </c>
      <c r="Z127" s="49">
        <f t="shared" si="21"/>
        <v>4.173575870069568E-2</v>
      </c>
      <c r="AA127" s="49">
        <f t="shared" si="22"/>
        <v>1.4699999999999935E-2</v>
      </c>
      <c r="AB127" s="49">
        <f t="shared" si="23"/>
        <v>2.5800000000000045E-2</v>
      </c>
      <c r="AC127" s="49">
        <f t="shared" si="24"/>
        <v>2.6799999999999935E-2</v>
      </c>
      <c r="AD127" s="49">
        <f t="shared" si="25"/>
        <v>6.1999999999999833E-3</v>
      </c>
      <c r="AE127" s="49">
        <f t="shared" si="26"/>
        <v>-2.1000000000000019E-2</v>
      </c>
      <c r="AF127" s="49">
        <f t="shared" si="27"/>
        <v>2.5168789999999941E-2</v>
      </c>
    </row>
    <row r="128" spans="1:32">
      <c r="A128" s="12">
        <v>43585</v>
      </c>
      <c r="B128" s="13">
        <v>414.96622328345222</v>
      </c>
      <c r="C128" s="13">
        <v>423.34488512524638</v>
      </c>
      <c r="D128" s="13">
        <v>305.61994967072621</v>
      </c>
      <c r="E128" s="13">
        <v>378.22070327942839</v>
      </c>
      <c r="F128" s="13">
        <v>308.80408273274219</v>
      </c>
      <c r="G128" s="13">
        <v>202.60163954924229</v>
      </c>
      <c r="H128" s="13"/>
      <c r="I128" s="13">
        <v>284.44418238867837</v>
      </c>
      <c r="J128" s="13">
        <v>333.78056629500793</v>
      </c>
      <c r="K128" s="13">
        <v>281.73683609084338</v>
      </c>
      <c r="L128" s="13">
        <v>383.98003850671427</v>
      </c>
      <c r="M128" s="13">
        <v>323.02489813932277</v>
      </c>
      <c r="N128" s="13">
        <v>301.99065911237494</v>
      </c>
      <c r="O128" s="13">
        <v>343.02613468229282</v>
      </c>
      <c r="P128" s="13">
        <v>125.12944355673808</v>
      </c>
      <c r="R128" s="49">
        <f t="shared" si="14"/>
        <v>3.8100000000000023E-2</v>
      </c>
      <c r="S128" s="49">
        <f t="shared" si="15"/>
        <v>2.3099999999999898E-2</v>
      </c>
      <c r="T128" s="49">
        <f t="shared" si="16"/>
        <v>4.1099999999999914E-2</v>
      </c>
      <c r="U128" s="49">
        <f t="shared" si="17"/>
        <v>4.049999999999998E-2</v>
      </c>
      <c r="V128" s="49">
        <f t="shared" si="18"/>
        <v>3.180000000000005E-2</v>
      </c>
      <c r="W128" s="49">
        <f t="shared" si="19"/>
        <v>3.7800000000000056E-2</v>
      </c>
      <c r="X128" s="49"/>
      <c r="Y128" s="49">
        <f t="shared" si="20"/>
        <v>-1.8949957181441102E-2</v>
      </c>
      <c r="Z128" s="49">
        <f t="shared" si="21"/>
        <v>-8.2212192433361864E-4</v>
      </c>
      <c r="AA128" s="49">
        <f t="shared" si="22"/>
        <v>-8.0000000000002292E-4</v>
      </c>
      <c r="AB128" s="49">
        <f t="shared" si="23"/>
        <v>3.2000000000000028E-2</v>
      </c>
      <c r="AC128" s="49">
        <f t="shared" si="24"/>
        <v>2.1800000000000042E-2</v>
      </c>
      <c r="AD128" s="49">
        <f t="shared" si="25"/>
        <v>3.7600000000000078E-2</v>
      </c>
      <c r="AE128" s="49">
        <f t="shared" si="26"/>
        <v>3.3900000000000041E-2</v>
      </c>
      <c r="AF128" s="49">
        <f t="shared" si="27"/>
        <v>1.302234999999996E-2</v>
      </c>
    </row>
    <row r="129" spans="1:32">
      <c r="A129" s="12">
        <v>43616</v>
      </c>
      <c r="B129" s="13">
        <v>390.81518908835528</v>
      </c>
      <c r="C129" s="13">
        <v>413.56561827885321</v>
      </c>
      <c r="D129" s="13">
        <v>282.45395748568518</v>
      </c>
      <c r="E129" s="13">
        <v>354.16586655085678</v>
      </c>
      <c r="F129" s="13">
        <v>279.37505364831185</v>
      </c>
      <c r="G129" s="13">
        <v>189.16915084712753</v>
      </c>
      <c r="H129" s="13"/>
      <c r="I129" s="13">
        <v>280.64972577236495</v>
      </c>
      <c r="J129" s="13">
        <v>334.15308060300418</v>
      </c>
      <c r="K129" s="13">
        <v>278.55320984301687</v>
      </c>
      <c r="L129" s="13">
        <v>369.96476710121919</v>
      </c>
      <c r="M129" s="13">
        <v>317.75959229965184</v>
      </c>
      <c r="N129" s="13">
        <v>281.45529429273341</v>
      </c>
      <c r="O129" s="13">
        <v>316.33870140401046</v>
      </c>
      <c r="P129" s="13">
        <v>122.10149621424148</v>
      </c>
      <c r="R129" s="49">
        <f t="shared" si="14"/>
        <v>-5.8200000000000029E-2</v>
      </c>
      <c r="S129" s="49">
        <f t="shared" si="15"/>
        <v>-2.3099999999999898E-2</v>
      </c>
      <c r="T129" s="49">
        <f t="shared" si="16"/>
        <v>-7.5799999999999979E-2</v>
      </c>
      <c r="U129" s="49">
        <f t="shared" si="17"/>
        <v>-6.3599999999999879E-2</v>
      </c>
      <c r="V129" s="49">
        <f t="shared" si="18"/>
        <v>-9.5300000000000051E-2</v>
      </c>
      <c r="W129" s="49">
        <f t="shared" si="19"/>
        <v>-6.6300000000000026E-2</v>
      </c>
      <c r="X129" s="49"/>
      <c r="Y129" s="49">
        <f t="shared" si="20"/>
        <v>-1.3339898831639663E-2</v>
      </c>
      <c r="Z129" s="49">
        <f t="shared" si="21"/>
        <v>1.1160455269496605E-3</v>
      </c>
      <c r="AA129" s="49">
        <f t="shared" si="22"/>
        <v>-1.1299999999999977E-2</v>
      </c>
      <c r="AB129" s="49">
        <f t="shared" si="23"/>
        <v>-3.6499999999999977E-2</v>
      </c>
      <c r="AC129" s="49">
        <f t="shared" si="24"/>
        <v>-1.629999999999987E-2</v>
      </c>
      <c r="AD129" s="49">
        <f t="shared" si="25"/>
        <v>-6.800000000000006E-2</v>
      </c>
      <c r="AE129" s="49">
        <f t="shared" si="26"/>
        <v>-7.779999999999998E-2</v>
      </c>
      <c r="AF129" s="49">
        <f t="shared" si="27"/>
        <v>-2.4198520000000001E-2</v>
      </c>
    </row>
    <row r="130" spans="1:32">
      <c r="A130" s="12">
        <v>43646</v>
      </c>
      <c r="B130" s="13">
        <v>418.25041536235784</v>
      </c>
      <c r="C130" s="13">
        <v>439.24804317397002</v>
      </c>
      <c r="D130" s="13">
        <v>305.2197464590314</v>
      </c>
      <c r="E130" s="13">
        <v>379.09914355603712</v>
      </c>
      <c r="F130" s="13">
        <v>302.47937058502725</v>
      </c>
      <c r="G130" s="13">
        <v>202.7325789628666</v>
      </c>
      <c r="H130" s="13"/>
      <c r="I130" s="13">
        <v>290.15496692698906</v>
      </c>
      <c r="J130" s="13">
        <v>339.90661137159242</v>
      </c>
      <c r="K130" s="13">
        <v>290.16887869347067</v>
      </c>
      <c r="L130" s="13">
        <v>393.272547428596</v>
      </c>
      <c r="M130" s="13">
        <v>333.71112383309435</v>
      </c>
      <c r="N130" s="13">
        <v>302.50815030582987</v>
      </c>
      <c r="O130" s="13">
        <v>338.67221372313361</v>
      </c>
      <c r="P130" s="13">
        <v>130.37986410317558</v>
      </c>
      <c r="R130" s="49">
        <f t="shared" si="14"/>
        <v>7.020000000000004E-2</v>
      </c>
      <c r="S130" s="49">
        <f t="shared" si="15"/>
        <v>6.2100000000000044E-2</v>
      </c>
      <c r="T130" s="49">
        <f t="shared" si="16"/>
        <v>8.0600000000000005E-2</v>
      </c>
      <c r="U130" s="49">
        <f t="shared" si="17"/>
        <v>7.0400000000000018E-2</v>
      </c>
      <c r="V130" s="49">
        <f t="shared" si="18"/>
        <v>8.2699999999999996E-2</v>
      </c>
      <c r="W130" s="49">
        <f t="shared" si="19"/>
        <v>7.1700000000000097E-2</v>
      </c>
      <c r="X130" s="49"/>
      <c r="Y130" s="49">
        <f t="shared" si="20"/>
        <v>3.3868699242321165E-2</v>
      </c>
      <c r="Z130" s="49">
        <f t="shared" si="21"/>
        <v>1.721824846925113E-2</v>
      </c>
      <c r="AA130" s="49">
        <f t="shared" si="22"/>
        <v>4.170000000000007E-2</v>
      </c>
      <c r="AB130" s="49">
        <f t="shared" si="23"/>
        <v>6.2999999999999945E-2</v>
      </c>
      <c r="AC130" s="49">
        <f t="shared" si="24"/>
        <v>5.0200000000000022E-2</v>
      </c>
      <c r="AD130" s="49">
        <f t="shared" si="25"/>
        <v>7.4799999999999978E-2</v>
      </c>
      <c r="AE130" s="49">
        <f t="shared" si="26"/>
        <v>7.0599999999999996E-2</v>
      </c>
      <c r="AF130" s="49">
        <f t="shared" si="27"/>
        <v>6.7799069999999961E-2</v>
      </c>
    </row>
    <row r="131" spans="1:32">
      <c r="A131" s="12">
        <v>43677</v>
      </c>
      <c r="B131" s="13">
        <v>424.0640961358946</v>
      </c>
      <c r="C131" s="13">
        <v>447.24235755973626</v>
      </c>
      <c r="D131" s="13">
        <v>310.56109202206449</v>
      </c>
      <c r="E131" s="13">
        <v>384.55817122324402</v>
      </c>
      <c r="F131" s="13">
        <v>297.57920478154983</v>
      </c>
      <c r="G131" s="13">
        <v>205.42892226307274</v>
      </c>
      <c r="H131" s="13"/>
      <c r="I131" s="13">
        <v>287.67838366567037</v>
      </c>
      <c r="J131" s="13">
        <v>345.35339136265588</v>
      </c>
      <c r="K131" s="13">
        <v>287.44129123375205</v>
      </c>
      <c r="L131" s="13">
        <v>397.16594564813909</v>
      </c>
      <c r="M131" s="13">
        <v>339.18398626395708</v>
      </c>
      <c r="N131" s="13">
        <v>305.77523832913283</v>
      </c>
      <c r="O131" s="13">
        <v>340.60264534135547</v>
      </c>
      <c r="P131" s="13">
        <v>127.20921094759338</v>
      </c>
      <c r="R131" s="49">
        <f t="shared" ref="R131:R194" si="28">B131/B130-1</f>
        <v>1.3900000000000023E-2</v>
      </c>
      <c r="S131" s="49">
        <f t="shared" ref="S131:S194" si="29">C131/C130-1</f>
        <v>1.8199999999999994E-2</v>
      </c>
      <c r="T131" s="49">
        <f t="shared" ref="T131:T194" si="30">D131/D130-1</f>
        <v>1.7500000000000071E-2</v>
      </c>
      <c r="U131" s="49">
        <f t="shared" ref="U131:U194" si="31">E131/E130-1</f>
        <v>1.4399999999999968E-2</v>
      </c>
      <c r="V131" s="49">
        <f t="shared" ref="V131:V194" si="32">F131/F130-1</f>
        <v>-1.6199999999999881E-2</v>
      </c>
      <c r="W131" s="49">
        <f t="shared" ref="W131:W194" si="33">G131/G130-1</f>
        <v>1.330000000000009E-2</v>
      </c>
      <c r="X131" s="49"/>
      <c r="Y131" s="49">
        <f t="shared" ref="Y131:Y194" si="34">I131/I130-1</f>
        <v>-8.5353812397148676E-3</v>
      </c>
      <c r="Z131" s="49">
        <f t="shared" ref="Z131:Z194" si="35">J131/J130-1</f>
        <v>1.6024342595410523E-2</v>
      </c>
      <c r="AA131" s="49">
        <f t="shared" ref="AA131:AA194" si="36">K131/K130-1</f>
        <v>-9.3999999999999639E-3</v>
      </c>
      <c r="AB131" s="49">
        <f t="shared" ref="AB131:AB194" si="37">L131/L130-1</f>
        <v>9.9000000000000199E-3</v>
      </c>
      <c r="AC131" s="49">
        <f t="shared" ref="AC131:AC194" si="38">M131/M130-1</f>
        <v>1.639999999999997E-2</v>
      </c>
      <c r="AD131" s="49">
        <f t="shared" ref="AD131:AD194" si="39">N131/N130-1</f>
        <v>1.0799999999999921E-2</v>
      </c>
      <c r="AE131" s="49">
        <f t="shared" ref="AE131:AE194" si="40">O131/O130-1</f>
        <v>5.7000000000000384E-3</v>
      </c>
      <c r="AF131" s="49">
        <f t="shared" ref="AF131:AF194" si="41">P131/P130-1</f>
        <v>-2.4318579999999979E-2</v>
      </c>
    </row>
    <row r="132" spans="1:32">
      <c r="A132" s="12">
        <v>43708</v>
      </c>
      <c r="B132" s="13">
        <v>418.67848211496874</v>
      </c>
      <c r="C132" s="13">
        <v>448.40518768939154</v>
      </c>
      <c r="D132" s="13">
        <v>302.48650362949081</v>
      </c>
      <c r="E132" s="13">
        <v>378.44369630079444</v>
      </c>
      <c r="F132" s="13">
        <v>280.70646387043598</v>
      </c>
      <c r="G132" s="13">
        <v>201.93663058460049</v>
      </c>
      <c r="H132" s="13"/>
      <c r="I132" s="13">
        <v>285.46282846017192</v>
      </c>
      <c r="J132" s="13">
        <v>358.36876875026917</v>
      </c>
      <c r="K132" s="13">
        <v>287.21133820076506</v>
      </c>
      <c r="L132" s="13">
        <v>397.32481202639832</v>
      </c>
      <c r="M132" s="13">
        <v>344.81444043593876</v>
      </c>
      <c r="N132" s="13">
        <v>296.14331832176515</v>
      </c>
      <c r="O132" s="13">
        <v>323.77687466149251</v>
      </c>
      <c r="P132" s="13">
        <v>126.86139679511258</v>
      </c>
      <c r="R132" s="49">
        <f t="shared" si="28"/>
        <v>-1.2700000000000045E-2</v>
      </c>
      <c r="S132" s="49">
        <f t="shared" si="29"/>
        <v>2.5999999999999357E-3</v>
      </c>
      <c r="T132" s="49">
        <f t="shared" si="30"/>
        <v>-2.6000000000000023E-2</v>
      </c>
      <c r="U132" s="49">
        <f t="shared" si="31"/>
        <v>-1.5900000000000025E-2</v>
      </c>
      <c r="V132" s="49">
        <f t="shared" si="32"/>
        <v>-5.6699999999999973E-2</v>
      </c>
      <c r="W132" s="49">
        <f t="shared" si="33"/>
        <v>-1.7000000000000015E-2</v>
      </c>
      <c r="X132" s="49"/>
      <c r="Y132" s="49">
        <f t="shared" si="34"/>
        <v>-7.7015004647457141E-3</v>
      </c>
      <c r="Z132" s="49">
        <f t="shared" si="35"/>
        <v>3.7687127774418849E-2</v>
      </c>
      <c r="AA132" s="49">
        <f t="shared" si="36"/>
        <v>-8.0000000000002292E-4</v>
      </c>
      <c r="AB132" s="49">
        <f t="shared" si="37"/>
        <v>3.9999999999995595E-4</v>
      </c>
      <c r="AC132" s="49">
        <f t="shared" si="38"/>
        <v>1.6599999999999948E-2</v>
      </c>
      <c r="AD132" s="49">
        <f t="shared" si="39"/>
        <v>-3.1499999999999972E-2</v>
      </c>
      <c r="AE132" s="49">
        <f t="shared" si="40"/>
        <v>-4.9399999999999999E-2</v>
      </c>
      <c r="AF132" s="49">
        <f t="shared" si="41"/>
        <v>-2.7341899999999697E-3</v>
      </c>
    </row>
    <row r="133" spans="1:32">
      <c r="A133" s="12">
        <v>43738</v>
      </c>
      <c r="B133" s="13">
        <v>431.19696873020632</v>
      </c>
      <c r="C133" s="13">
        <v>442.9794849183499</v>
      </c>
      <c r="D133" s="13">
        <v>313.7087529141449</v>
      </c>
      <c r="E133" s="13">
        <v>385.52059342161925</v>
      </c>
      <c r="F133" s="13">
        <v>291.45752143667369</v>
      </c>
      <c r="G133" s="13">
        <v>205.4301342937141</v>
      </c>
      <c r="H133" s="13"/>
      <c r="I133" s="13">
        <v>290.86165263908771</v>
      </c>
      <c r="J133" s="13">
        <v>365.14731833705531</v>
      </c>
      <c r="K133" s="13">
        <v>292.29497888691861</v>
      </c>
      <c r="L133" s="13">
        <v>394.10648104898451</v>
      </c>
      <c r="M133" s="13">
        <v>347.88328895581861</v>
      </c>
      <c r="N133" s="13">
        <v>304.70186022126416</v>
      </c>
      <c r="O133" s="13">
        <v>330.47905596698541</v>
      </c>
      <c r="P133" s="13">
        <v>128.55627520520704</v>
      </c>
      <c r="R133" s="49">
        <f t="shared" si="28"/>
        <v>2.9900000000000038E-2</v>
      </c>
      <c r="S133" s="49">
        <f t="shared" si="29"/>
        <v>-1.21E-2</v>
      </c>
      <c r="T133" s="49">
        <f t="shared" si="30"/>
        <v>3.7099999999999911E-2</v>
      </c>
      <c r="U133" s="49">
        <f t="shared" si="31"/>
        <v>1.8699999999999939E-2</v>
      </c>
      <c r="V133" s="49">
        <f t="shared" si="32"/>
        <v>3.8300000000000001E-2</v>
      </c>
      <c r="W133" s="49">
        <f t="shared" si="33"/>
        <v>1.7300000000000093E-2</v>
      </c>
      <c r="X133" s="49"/>
      <c r="Y133" s="49">
        <f t="shared" si="34"/>
        <v>1.891252955082745E-2</v>
      </c>
      <c r="Z133" s="49">
        <f t="shared" si="35"/>
        <v>1.8915012071015092E-2</v>
      </c>
      <c r="AA133" s="49">
        <f t="shared" si="36"/>
        <v>1.7700000000000049E-2</v>
      </c>
      <c r="AB133" s="49">
        <f t="shared" si="37"/>
        <v>-8.0999999999999961E-3</v>
      </c>
      <c r="AC133" s="49">
        <f t="shared" si="38"/>
        <v>8.899999999999908E-3</v>
      </c>
      <c r="AD133" s="49">
        <f t="shared" si="39"/>
        <v>2.8899999999999926E-2</v>
      </c>
      <c r="AE133" s="49">
        <f t="shared" si="40"/>
        <v>2.0699999999999941E-2</v>
      </c>
      <c r="AF133" s="49">
        <f t="shared" si="41"/>
        <v>1.3360079999999996E-2</v>
      </c>
    </row>
    <row r="134" spans="1:32">
      <c r="A134" s="12">
        <v>43769</v>
      </c>
      <c r="B134" s="13">
        <v>439.56218992357236</v>
      </c>
      <c r="C134" s="13">
        <v>445.68165977635181</v>
      </c>
      <c r="D134" s="13">
        <v>321.99066399107829</v>
      </c>
      <c r="E134" s="13">
        <v>393.84783823952625</v>
      </c>
      <c r="F134" s="13">
        <v>303.90275760201962</v>
      </c>
      <c r="G134" s="13">
        <v>210.03176930189329</v>
      </c>
      <c r="H134" s="13"/>
      <c r="I134" s="13">
        <v>302.18772364650653</v>
      </c>
      <c r="J134" s="13">
        <v>369.11457070402713</v>
      </c>
      <c r="K134" s="13">
        <v>299.54389436331417</v>
      </c>
      <c r="L134" s="13">
        <v>398.953990765887</v>
      </c>
      <c r="M134" s="13">
        <v>347.29188736459372</v>
      </c>
      <c r="N134" s="13">
        <v>308.69345459016273</v>
      </c>
      <c r="O134" s="13">
        <v>339.17065513891714</v>
      </c>
      <c r="P134" s="13">
        <v>132.5466799854552</v>
      </c>
      <c r="R134" s="49">
        <f t="shared" si="28"/>
        <v>1.9400000000000084E-2</v>
      </c>
      <c r="S134" s="49">
        <f t="shared" si="29"/>
        <v>6.0999999999999943E-3</v>
      </c>
      <c r="T134" s="49">
        <f t="shared" si="30"/>
        <v>2.6399999999999979E-2</v>
      </c>
      <c r="U134" s="49">
        <f t="shared" si="31"/>
        <v>2.1600000000000064E-2</v>
      </c>
      <c r="V134" s="49">
        <f t="shared" si="32"/>
        <v>4.269999999999996E-2</v>
      </c>
      <c r="W134" s="49">
        <f t="shared" si="33"/>
        <v>2.2399999999999975E-2</v>
      </c>
      <c r="X134" s="49"/>
      <c r="Y134" s="49">
        <f t="shared" si="34"/>
        <v>3.8939718951100932E-2</v>
      </c>
      <c r="Z134" s="49">
        <f t="shared" si="35"/>
        <v>1.0864799404906922E-2</v>
      </c>
      <c r="AA134" s="49">
        <f t="shared" si="36"/>
        <v>2.4799999999999933E-2</v>
      </c>
      <c r="AB134" s="49">
        <f t="shared" si="37"/>
        <v>1.2299999999999978E-2</v>
      </c>
      <c r="AC134" s="49">
        <f t="shared" si="38"/>
        <v>-1.7000000000000348E-3</v>
      </c>
      <c r="AD134" s="49">
        <f t="shared" si="39"/>
        <v>1.3100000000000112E-2</v>
      </c>
      <c r="AE134" s="49">
        <f t="shared" si="40"/>
        <v>2.629999999999999E-2</v>
      </c>
      <c r="AF134" s="49">
        <f t="shared" si="41"/>
        <v>3.1040139999999994E-2</v>
      </c>
    </row>
    <row r="135" spans="1:32">
      <c r="A135" s="12">
        <v>43799</v>
      </c>
      <c r="B135" s="13">
        <v>454.41939194298914</v>
      </c>
      <c r="C135" s="13">
        <v>460.6119953788596</v>
      </c>
      <c r="D135" s="13">
        <v>334.35510548833571</v>
      </c>
      <c r="E135" s="13">
        <v>408.1051299837971</v>
      </c>
      <c r="F135" s="13">
        <v>303.72041594745838</v>
      </c>
      <c r="G135" s="13">
        <v>219.33617668196717</v>
      </c>
      <c r="H135" s="13"/>
      <c r="I135" s="13">
        <v>300.13133188967896</v>
      </c>
      <c r="J135" s="13">
        <v>364.52255021450117</v>
      </c>
      <c r="K135" s="13">
        <v>300.41257165696777</v>
      </c>
      <c r="L135" s="13">
        <v>409.20710832857031</v>
      </c>
      <c r="M135" s="13">
        <v>351.84141108906994</v>
      </c>
      <c r="N135" s="13">
        <v>320.36206717367088</v>
      </c>
      <c r="O135" s="13">
        <v>353.11056906512658</v>
      </c>
      <c r="P135" s="13">
        <v>134.6561073787517</v>
      </c>
      <c r="R135" s="49">
        <f t="shared" si="28"/>
        <v>3.3800000000000052E-2</v>
      </c>
      <c r="S135" s="49">
        <f t="shared" si="29"/>
        <v>3.3500000000000085E-2</v>
      </c>
      <c r="T135" s="49">
        <f t="shared" si="30"/>
        <v>3.839999999999999E-2</v>
      </c>
      <c r="U135" s="49">
        <f t="shared" si="31"/>
        <v>3.620000000000001E-2</v>
      </c>
      <c r="V135" s="49">
        <f t="shared" si="32"/>
        <v>-6.0000000000004494E-4</v>
      </c>
      <c r="W135" s="49">
        <f t="shared" si="33"/>
        <v>4.4300000000000006E-2</v>
      </c>
      <c r="X135" s="49"/>
      <c r="Y135" s="49">
        <f t="shared" si="34"/>
        <v>-6.8050142210048792E-3</v>
      </c>
      <c r="Z135" s="49">
        <f t="shared" si="35"/>
        <v>-1.2440637281718292E-2</v>
      </c>
      <c r="AA135" s="49">
        <f t="shared" si="36"/>
        <v>2.8999999999999027E-3</v>
      </c>
      <c r="AB135" s="49">
        <f t="shared" si="37"/>
        <v>2.5700000000000056E-2</v>
      </c>
      <c r="AC135" s="49">
        <f t="shared" si="38"/>
        <v>1.3100000000000112E-2</v>
      </c>
      <c r="AD135" s="49">
        <f t="shared" si="39"/>
        <v>3.7800000000000056E-2</v>
      </c>
      <c r="AE135" s="49">
        <f t="shared" si="40"/>
        <v>4.1099999999999914E-2</v>
      </c>
      <c r="AF135" s="49">
        <f t="shared" si="41"/>
        <v>1.591459999999989E-2</v>
      </c>
    </row>
    <row r="136" spans="1:32">
      <c r="A136" s="12">
        <v>43830</v>
      </c>
      <c r="B136" s="13">
        <v>466.41606389028402</v>
      </c>
      <c r="C136" s="13">
        <v>468.81088889660333</v>
      </c>
      <c r="D136" s="13">
        <v>344.7201137584741</v>
      </c>
      <c r="E136" s="13">
        <v>420.42990490930777</v>
      </c>
      <c r="F136" s="13">
        <v>331.05525338272963</v>
      </c>
      <c r="G136" s="13">
        <v>225.74079304108059</v>
      </c>
      <c r="H136" s="13"/>
      <c r="I136" s="13">
        <v>311.5963487678647</v>
      </c>
      <c r="J136" s="13">
        <v>367.52737151442398</v>
      </c>
      <c r="K136" s="13">
        <v>305.03892526048509</v>
      </c>
      <c r="L136" s="13">
        <v>419.27360319345314</v>
      </c>
      <c r="M136" s="13">
        <v>358.4560296175444</v>
      </c>
      <c r="N136" s="13">
        <v>328.24297402614314</v>
      </c>
      <c r="O136" s="13">
        <v>363.28015345420221</v>
      </c>
      <c r="P136" s="13">
        <v>139.72951456555623</v>
      </c>
      <c r="R136" s="49">
        <f t="shared" si="28"/>
        <v>2.6399999999999979E-2</v>
      </c>
      <c r="S136" s="49">
        <f t="shared" si="29"/>
        <v>1.7800000000000038E-2</v>
      </c>
      <c r="T136" s="49">
        <f t="shared" si="30"/>
        <v>3.0999999999999917E-2</v>
      </c>
      <c r="U136" s="49">
        <f t="shared" si="31"/>
        <v>3.0200000000000005E-2</v>
      </c>
      <c r="V136" s="49">
        <f t="shared" si="32"/>
        <v>9.000000000000008E-2</v>
      </c>
      <c r="W136" s="49">
        <f t="shared" si="33"/>
        <v>2.9199999999999893E-2</v>
      </c>
      <c r="X136" s="49"/>
      <c r="Y136" s="49">
        <f t="shared" si="34"/>
        <v>3.8200000000000012E-2</v>
      </c>
      <c r="Z136" s="49">
        <f t="shared" si="35"/>
        <v>8.2431698619320759E-3</v>
      </c>
      <c r="AA136" s="49">
        <f t="shared" si="36"/>
        <v>1.540000000000008E-2</v>
      </c>
      <c r="AB136" s="49">
        <f t="shared" si="37"/>
        <v>2.4599999999999955E-2</v>
      </c>
      <c r="AC136" s="49">
        <f t="shared" si="38"/>
        <v>1.8799999999999928E-2</v>
      </c>
      <c r="AD136" s="49">
        <f t="shared" si="39"/>
        <v>2.4599999999999955E-2</v>
      </c>
      <c r="AE136" s="49">
        <f t="shared" si="40"/>
        <v>2.8799999999999937E-2</v>
      </c>
      <c r="AF136" s="49">
        <f t="shared" si="41"/>
        <v>3.7676770000000026E-2</v>
      </c>
    </row>
    <row r="137" spans="1:32">
      <c r="A137" s="12">
        <v>43861</v>
      </c>
      <c r="B137" s="13">
        <v>459.23325650637366</v>
      </c>
      <c r="C137" s="13">
        <v>486.01624851910867</v>
      </c>
      <c r="D137" s="13">
        <v>335.61950275525038</v>
      </c>
      <c r="E137" s="13">
        <v>420.26173294734406</v>
      </c>
      <c r="F137" s="13">
        <v>316.55503328456609</v>
      </c>
      <c r="G137" s="13">
        <v>224.22832972770536</v>
      </c>
      <c r="H137" s="13">
        <v>100</v>
      </c>
      <c r="I137" s="13">
        <v>306.42673850287264</v>
      </c>
      <c r="J137" s="13">
        <v>371.86419449829418</v>
      </c>
      <c r="K137" s="13">
        <v>305.89303425121443</v>
      </c>
      <c r="L137" s="13">
        <v>430.17471687648293</v>
      </c>
      <c r="M137" s="13">
        <v>366.77220950467148</v>
      </c>
      <c r="N137" s="13">
        <v>324.43535552743987</v>
      </c>
      <c r="O137" s="13">
        <v>351.61886052832233</v>
      </c>
      <c r="P137" s="13">
        <v>140.95245382564175</v>
      </c>
      <c r="R137" s="49">
        <f t="shared" si="28"/>
        <v>-1.5399999999999969E-2</v>
      </c>
      <c r="S137" s="49">
        <f t="shared" si="29"/>
        <v>3.6699999999999955E-2</v>
      </c>
      <c r="T137" s="49">
        <f t="shared" si="30"/>
        <v>-2.6399999999999979E-2</v>
      </c>
      <c r="U137" s="49">
        <f t="shared" si="31"/>
        <v>-3.9999999999995595E-4</v>
      </c>
      <c r="V137" s="49">
        <f t="shared" si="32"/>
        <v>-4.379999999999995E-2</v>
      </c>
      <c r="W137" s="49">
        <f t="shared" si="33"/>
        <v>-6.6999999999999282E-3</v>
      </c>
      <c r="X137" s="49"/>
      <c r="Y137" s="49">
        <f t="shared" si="34"/>
        <v>-1.6590727989702292E-2</v>
      </c>
      <c r="Z137" s="49">
        <f t="shared" si="35"/>
        <v>1.1800000000000033E-2</v>
      </c>
      <c r="AA137" s="49">
        <f t="shared" si="36"/>
        <v>2.7999999999999137E-3</v>
      </c>
      <c r="AB137" s="49">
        <f t="shared" si="37"/>
        <v>2.6000000000000023E-2</v>
      </c>
      <c r="AC137" s="49">
        <f t="shared" si="38"/>
        <v>2.3200000000000109E-2</v>
      </c>
      <c r="AD137" s="49">
        <f t="shared" si="39"/>
        <v>-1.1600000000000055E-2</v>
      </c>
      <c r="AE137" s="49">
        <f t="shared" si="40"/>
        <v>-3.2100000000000017E-2</v>
      </c>
      <c r="AF137" s="49">
        <f t="shared" si="41"/>
        <v>8.7521900000000485E-3</v>
      </c>
    </row>
    <row r="138" spans="1:32">
      <c r="A138" s="12">
        <v>43890</v>
      </c>
      <c r="B138" s="13">
        <v>415.69794378956942</v>
      </c>
      <c r="C138" s="13">
        <v>450.24545262810227</v>
      </c>
      <c r="D138" s="13">
        <v>303.66852609295057</v>
      </c>
      <c r="E138" s="13">
        <v>385.67419232577765</v>
      </c>
      <c r="F138" s="13">
        <v>309.4325450356634</v>
      </c>
      <c r="G138" s="13">
        <v>205.43799569652364</v>
      </c>
      <c r="H138" s="13">
        <v>92.22</v>
      </c>
      <c r="I138" s="13">
        <v>285.28354184026352</v>
      </c>
      <c r="J138" s="13">
        <v>345.58053495888862</v>
      </c>
      <c r="K138" s="13">
        <v>281.02393056659071</v>
      </c>
      <c r="L138" s="13">
        <v>399.28817220475145</v>
      </c>
      <c r="M138" s="13">
        <v>336.99030609289218</v>
      </c>
      <c r="N138" s="13">
        <v>296.27436666765811</v>
      </c>
      <c r="O138" s="13">
        <v>322.01255247183758</v>
      </c>
      <c r="P138" s="13">
        <v>131.27320230712516</v>
      </c>
      <c r="R138" s="49">
        <f t="shared" si="28"/>
        <v>-9.4799999999999995E-2</v>
      </c>
      <c r="S138" s="49">
        <f t="shared" si="29"/>
        <v>-7.3599999999999999E-2</v>
      </c>
      <c r="T138" s="49">
        <f t="shared" si="30"/>
        <v>-9.5199999999999951E-2</v>
      </c>
      <c r="U138" s="49">
        <f t="shared" si="31"/>
        <v>-8.2299999999999929E-2</v>
      </c>
      <c r="V138" s="49">
        <f t="shared" si="32"/>
        <v>-2.2499999999999853E-2</v>
      </c>
      <c r="W138" s="49">
        <f t="shared" si="33"/>
        <v>-8.3799999999999986E-2</v>
      </c>
      <c r="X138" s="49">
        <f t="shared" ref="X138:X194" si="42">H138/H137-1</f>
        <v>-7.779999999999998E-2</v>
      </c>
      <c r="Y138" s="49">
        <f t="shared" si="34"/>
        <v>-6.8999189711412501E-2</v>
      </c>
      <c r="Z138" s="49">
        <f t="shared" si="35"/>
        <v>-7.0680802099988504E-2</v>
      </c>
      <c r="AA138" s="49">
        <f t="shared" si="36"/>
        <v>-8.1299999999999928E-2</v>
      </c>
      <c r="AB138" s="49">
        <f t="shared" si="37"/>
        <v>-7.1799999999999975E-2</v>
      </c>
      <c r="AC138" s="49">
        <f t="shared" si="38"/>
        <v>-8.1199999999999939E-2</v>
      </c>
      <c r="AD138" s="49">
        <f t="shared" si="39"/>
        <v>-8.6799999999999877E-2</v>
      </c>
      <c r="AE138" s="49">
        <f t="shared" si="40"/>
        <v>-8.4200000000000053E-2</v>
      </c>
      <c r="AF138" s="49">
        <f t="shared" si="41"/>
        <v>-6.8670330000000113E-2</v>
      </c>
    </row>
    <row r="139" spans="1:32">
      <c r="A139" s="12">
        <v>43921</v>
      </c>
      <c r="B139" s="13">
        <v>364.27610814279967</v>
      </c>
      <c r="C139" s="13">
        <v>398.87244648323582</v>
      </c>
      <c r="D139" s="13">
        <v>257.35907586377562</v>
      </c>
      <c r="E139" s="13">
        <v>338.04342957354413</v>
      </c>
      <c r="F139" s="13">
        <v>281.33606994642514</v>
      </c>
      <c r="G139" s="13">
        <v>181.95643278841101</v>
      </c>
      <c r="H139" s="13">
        <v>82.822782000000004</v>
      </c>
      <c r="I139" s="13">
        <v>225.69932697565679</v>
      </c>
      <c r="J139" s="13">
        <v>279.03705245059359</v>
      </c>
      <c r="K139" s="13">
        <v>255.00111459612441</v>
      </c>
      <c r="L139" s="13">
        <v>358.52084982264631</v>
      </c>
      <c r="M139" s="13">
        <v>296.78736257601014</v>
      </c>
      <c r="N139" s="13">
        <v>241.37472652414107</v>
      </c>
      <c r="O139" s="13">
        <v>252.03922481970727</v>
      </c>
      <c r="P139" s="13">
        <v>119.02513423268148</v>
      </c>
      <c r="R139" s="49">
        <f t="shared" si="28"/>
        <v>-0.12370000000000003</v>
      </c>
      <c r="S139" s="49">
        <f t="shared" si="29"/>
        <v>-0.11409999999999998</v>
      </c>
      <c r="T139" s="49">
        <f t="shared" si="30"/>
        <v>-0.15249999999999997</v>
      </c>
      <c r="U139" s="49">
        <f t="shared" si="31"/>
        <v>-0.12349999999999994</v>
      </c>
      <c r="V139" s="49">
        <f t="shared" si="32"/>
        <v>-9.0800000000000103E-2</v>
      </c>
      <c r="W139" s="49">
        <f t="shared" si="33"/>
        <v>-0.11429999999999996</v>
      </c>
      <c r="X139" s="49">
        <f t="shared" si="42"/>
        <v>-0.10189999999999999</v>
      </c>
      <c r="Y139" s="49">
        <f t="shared" si="34"/>
        <v>-0.20885962954697623</v>
      </c>
      <c r="Z139" s="49">
        <f t="shared" si="35"/>
        <v>-0.192555644131436</v>
      </c>
      <c r="AA139" s="49">
        <f t="shared" si="36"/>
        <v>-9.2600000000000016E-2</v>
      </c>
      <c r="AB139" s="49">
        <f t="shared" si="37"/>
        <v>-0.10210000000000008</v>
      </c>
      <c r="AC139" s="49">
        <f t="shared" si="38"/>
        <v>-0.11930000000000007</v>
      </c>
      <c r="AD139" s="49">
        <f t="shared" si="39"/>
        <v>-0.18530000000000002</v>
      </c>
      <c r="AE139" s="49">
        <f t="shared" si="40"/>
        <v>-0.21730000000000005</v>
      </c>
      <c r="AF139" s="49">
        <f t="shared" si="41"/>
        <v>-9.3302120000000044E-2</v>
      </c>
    </row>
    <row r="140" spans="1:32">
      <c r="A140" s="12">
        <v>43951</v>
      </c>
      <c r="B140" s="13">
        <v>406.4957090765501</v>
      </c>
      <c r="C140" s="13">
        <v>445.73995894501599</v>
      </c>
      <c r="D140" s="13">
        <v>284.89649698119962</v>
      </c>
      <c r="E140" s="13">
        <v>381.38059724487255</v>
      </c>
      <c r="F140" s="13">
        <v>298.35690217818387</v>
      </c>
      <c r="G140" s="13">
        <v>204.44624788105858</v>
      </c>
      <c r="H140" s="13">
        <v>94.591899322200007</v>
      </c>
      <c r="I140" s="13">
        <v>239.97305384032697</v>
      </c>
      <c r="J140" s="13">
        <v>303.75620495919088</v>
      </c>
      <c r="K140" s="13">
        <v>265.55816074040399</v>
      </c>
      <c r="L140" s="13">
        <v>394.98242024960939</v>
      </c>
      <c r="M140" s="13">
        <v>324.35890855932149</v>
      </c>
      <c r="N140" s="13">
        <v>274.85340109303945</v>
      </c>
      <c r="O140" s="13">
        <v>286.71982215489896</v>
      </c>
      <c r="P140" s="13">
        <v>126.13478997047037</v>
      </c>
      <c r="R140" s="49">
        <f t="shared" si="28"/>
        <v>0.11589999999999989</v>
      </c>
      <c r="S140" s="49">
        <f t="shared" si="29"/>
        <v>0.11749999999999994</v>
      </c>
      <c r="T140" s="49">
        <f t="shared" si="30"/>
        <v>0.10699999999999998</v>
      </c>
      <c r="U140" s="49">
        <f t="shared" si="31"/>
        <v>0.12820000000000009</v>
      </c>
      <c r="V140" s="49">
        <f t="shared" si="32"/>
        <v>6.0499999999999998E-2</v>
      </c>
      <c r="W140" s="49">
        <f t="shared" si="33"/>
        <v>0.12359999999999993</v>
      </c>
      <c r="X140" s="49">
        <f t="shared" si="42"/>
        <v>0.14210000000000012</v>
      </c>
      <c r="Y140" s="49">
        <f t="shared" si="34"/>
        <v>6.3242221658063258E-2</v>
      </c>
      <c r="Z140" s="49">
        <f t="shared" si="35"/>
        <v>8.8587348137122657E-2</v>
      </c>
      <c r="AA140" s="49">
        <f t="shared" si="36"/>
        <v>4.1400000000000103E-2</v>
      </c>
      <c r="AB140" s="49">
        <f t="shared" si="37"/>
        <v>0.1016999999999999</v>
      </c>
      <c r="AC140" s="49">
        <f t="shared" si="38"/>
        <v>9.2899999999999983E-2</v>
      </c>
      <c r="AD140" s="49">
        <f t="shared" si="39"/>
        <v>0.13870000000000005</v>
      </c>
      <c r="AE140" s="49">
        <f t="shared" si="40"/>
        <v>0.13759999999999994</v>
      </c>
      <c r="AF140" s="49">
        <f t="shared" si="41"/>
        <v>5.9732389999999969E-2</v>
      </c>
    </row>
    <row r="141" spans="1:32">
      <c r="A141" s="12">
        <v>43982</v>
      </c>
      <c r="B141" s="13">
        <v>421.25150331602885</v>
      </c>
      <c r="C141" s="13">
        <v>472.2614865022444</v>
      </c>
      <c r="D141" s="13">
        <v>293.92771593550367</v>
      </c>
      <c r="E141" s="13">
        <v>399.53431367372849</v>
      </c>
      <c r="F141" s="13">
        <v>295.58218298792679</v>
      </c>
      <c r="G141" s="13">
        <v>215.83390388803357</v>
      </c>
      <c r="H141" s="13">
        <v>101.00523009624517</v>
      </c>
      <c r="I141" s="13">
        <v>241.02893527722441</v>
      </c>
      <c r="J141" s="13">
        <v>309.09371144877525</v>
      </c>
      <c r="K141" s="13">
        <v>270.63032161054571</v>
      </c>
      <c r="L141" s="13">
        <v>417.65441117193694</v>
      </c>
      <c r="M141" s="13">
        <v>338.468521081652</v>
      </c>
      <c r="N141" s="13">
        <v>292.19665070201023</v>
      </c>
      <c r="O141" s="13">
        <v>305.44262654161383</v>
      </c>
      <c r="P141" s="13">
        <v>134.29841899550047</v>
      </c>
      <c r="R141" s="49">
        <f t="shared" si="28"/>
        <v>3.6299999999999999E-2</v>
      </c>
      <c r="S141" s="49">
        <f t="shared" si="29"/>
        <v>5.9499999999999886E-2</v>
      </c>
      <c r="T141" s="49">
        <f t="shared" si="30"/>
        <v>3.1700000000000061E-2</v>
      </c>
      <c r="U141" s="49">
        <f t="shared" si="31"/>
        <v>4.7600000000000087E-2</v>
      </c>
      <c r="V141" s="49">
        <f t="shared" si="32"/>
        <v>-9.299999999999975E-3</v>
      </c>
      <c r="W141" s="49">
        <f t="shared" si="33"/>
        <v>5.5700000000000083E-2</v>
      </c>
      <c r="X141" s="49">
        <f t="shared" si="42"/>
        <v>6.7800000000000082E-2</v>
      </c>
      <c r="Y141" s="49">
        <f t="shared" si="34"/>
        <v>4.3999999999999595E-3</v>
      </c>
      <c r="Z141" s="49">
        <f t="shared" si="35"/>
        <v>1.7571678874186203E-2</v>
      </c>
      <c r="AA141" s="49">
        <f t="shared" si="36"/>
        <v>1.9099999999999895E-2</v>
      </c>
      <c r="AB141" s="49">
        <f t="shared" si="37"/>
        <v>5.7399999999999896E-2</v>
      </c>
      <c r="AC141" s="49">
        <f t="shared" si="38"/>
        <v>4.3500000000000094E-2</v>
      </c>
      <c r="AD141" s="49">
        <f t="shared" si="39"/>
        <v>6.3099999999999934E-2</v>
      </c>
      <c r="AE141" s="49">
        <f t="shared" si="40"/>
        <v>6.5299999999999914E-2</v>
      </c>
      <c r="AF141" s="49">
        <f t="shared" si="41"/>
        <v>6.4721470000000059E-2</v>
      </c>
    </row>
    <row r="142" spans="1:32">
      <c r="A142" s="12">
        <v>44012</v>
      </c>
      <c r="B142" s="13">
        <v>423.35776083260896</v>
      </c>
      <c r="C142" s="13">
        <v>492.80486116509206</v>
      </c>
      <c r="D142" s="13">
        <v>291.13540263411642</v>
      </c>
      <c r="E142" s="13">
        <v>407.48504651583568</v>
      </c>
      <c r="F142" s="13">
        <v>327.23903478593371</v>
      </c>
      <c r="G142" s="13">
        <v>216.35190525736485</v>
      </c>
      <c r="H142" s="13">
        <v>105.58076701960506</v>
      </c>
      <c r="I142" s="13">
        <v>246.58051433535428</v>
      </c>
      <c r="J142" s="13">
        <v>316.68043582538979</v>
      </c>
      <c r="K142" s="13">
        <v>273.76963334122803</v>
      </c>
      <c r="L142" s="13">
        <v>436.86651408584606</v>
      </c>
      <c r="M142" s="13">
        <v>334.91460161029465</v>
      </c>
      <c r="N142" s="13">
        <v>296.84257744817222</v>
      </c>
      <c r="O142" s="13">
        <v>316.10257420791612</v>
      </c>
      <c r="P142" s="13">
        <v>139.44017498008316</v>
      </c>
      <c r="R142" s="49">
        <f t="shared" si="28"/>
        <v>4.9999999999998934E-3</v>
      </c>
      <c r="S142" s="49">
        <f t="shared" si="29"/>
        <v>4.3500000000000094E-2</v>
      </c>
      <c r="T142" s="49">
        <f t="shared" si="30"/>
        <v>-9.4999999999998419E-3</v>
      </c>
      <c r="U142" s="49">
        <f t="shared" si="31"/>
        <v>1.9900000000000029E-2</v>
      </c>
      <c r="V142" s="49">
        <f t="shared" si="32"/>
        <v>0.10709999999999997</v>
      </c>
      <c r="W142" s="49">
        <f t="shared" si="33"/>
        <v>2.3999999999999577E-3</v>
      </c>
      <c r="X142" s="49">
        <f t="shared" si="42"/>
        <v>4.5299999999999896E-2</v>
      </c>
      <c r="Y142" s="49">
        <f t="shared" si="34"/>
        <v>2.3032832351620458E-2</v>
      </c>
      <c r="Z142" s="49">
        <f t="shared" si="35"/>
        <v>2.4545062211244195E-2</v>
      </c>
      <c r="AA142" s="49">
        <f t="shared" si="36"/>
        <v>1.1600000000000055E-2</v>
      </c>
      <c r="AB142" s="49">
        <f t="shared" si="37"/>
        <v>4.6000000000000041E-2</v>
      </c>
      <c r="AC142" s="49">
        <f t="shared" si="38"/>
        <v>-1.0499999999999954E-2</v>
      </c>
      <c r="AD142" s="49">
        <f t="shared" si="39"/>
        <v>1.5900000000000025E-2</v>
      </c>
      <c r="AE142" s="49">
        <f t="shared" si="40"/>
        <v>3.4899999999999931E-2</v>
      </c>
      <c r="AF142" s="49">
        <f t="shared" si="41"/>
        <v>3.828604999999996E-2</v>
      </c>
    </row>
    <row r="143" spans="1:32">
      <c r="A143" s="12">
        <v>44043</v>
      </c>
      <c r="B143" s="13">
        <v>441.01177945932881</v>
      </c>
      <c r="C143" s="13">
        <v>526.41415269655135</v>
      </c>
      <c r="D143" s="13">
        <v>301.76184483026168</v>
      </c>
      <c r="E143" s="13">
        <v>430.46720313932883</v>
      </c>
      <c r="F143" s="13">
        <v>352.33826875401485</v>
      </c>
      <c r="G143" s="13">
        <v>226.78006709076985</v>
      </c>
      <c r="H143" s="13">
        <v>111.92617111748334</v>
      </c>
      <c r="I143" s="13">
        <v>251.93473221137177</v>
      </c>
      <c r="J143" s="13">
        <v>328.06812514040956</v>
      </c>
      <c r="K143" s="13">
        <v>277.38339250133225</v>
      </c>
      <c r="L143" s="13">
        <v>465.91813727255482</v>
      </c>
      <c r="M143" s="13">
        <v>349.91877576243581</v>
      </c>
      <c r="N143" s="13">
        <v>312.15965444449796</v>
      </c>
      <c r="O143" s="13">
        <v>324.82700525605463</v>
      </c>
      <c r="P143" s="13">
        <v>148.0814722622369</v>
      </c>
      <c r="R143" s="49">
        <f t="shared" si="28"/>
        <v>4.170000000000007E-2</v>
      </c>
      <c r="S143" s="49">
        <f t="shared" si="29"/>
        <v>6.8200000000000038E-2</v>
      </c>
      <c r="T143" s="49">
        <f t="shared" si="30"/>
        <v>3.6499999999999977E-2</v>
      </c>
      <c r="U143" s="49">
        <f t="shared" si="31"/>
        <v>5.6400000000000006E-2</v>
      </c>
      <c r="V143" s="49">
        <f t="shared" si="32"/>
        <v>7.669999999999999E-2</v>
      </c>
      <c r="W143" s="49">
        <f t="shared" si="33"/>
        <v>4.8200000000000021E-2</v>
      </c>
      <c r="X143" s="49">
        <f t="shared" si="42"/>
        <v>6.0100000000000042E-2</v>
      </c>
      <c r="Y143" s="49">
        <f t="shared" si="34"/>
        <v>2.1713872608504881E-2</v>
      </c>
      <c r="Z143" s="49">
        <f t="shared" si="35"/>
        <v>3.595956057512395E-2</v>
      </c>
      <c r="AA143" s="49">
        <f t="shared" si="36"/>
        <v>1.3200000000000101E-2</v>
      </c>
      <c r="AB143" s="49">
        <f t="shared" si="37"/>
        <v>6.6500000000000004E-2</v>
      </c>
      <c r="AC143" s="49">
        <f t="shared" si="38"/>
        <v>4.4799999999999951E-2</v>
      </c>
      <c r="AD143" s="49">
        <f t="shared" si="39"/>
        <v>5.160000000000009E-2</v>
      </c>
      <c r="AE143" s="49">
        <f t="shared" si="40"/>
        <v>2.7600000000000069E-2</v>
      </c>
      <c r="AF143" s="49">
        <f t="shared" si="41"/>
        <v>6.1971360000000031E-2</v>
      </c>
    </row>
    <row r="144" spans="1:32">
      <c r="A144" s="12">
        <v>44074</v>
      </c>
      <c r="B144" s="13">
        <v>462.84186254256565</v>
      </c>
      <c r="C144" s="13">
        <v>577.21311843176852</v>
      </c>
      <c r="D144" s="13">
        <v>312.53474269070205</v>
      </c>
      <c r="E144" s="13">
        <v>461.4177950450466</v>
      </c>
      <c r="F144" s="13">
        <v>362.13327262537649</v>
      </c>
      <c r="G144" s="13">
        <v>242.60931577370559</v>
      </c>
      <c r="H144" s="13">
        <v>120.6452198475353</v>
      </c>
      <c r="I144" s="13">
        <v>264.08836113564922</v>
      </c>
      <c r="J144" s="13">
        <v>329.62528594952676</v>
      </c>
      <c r="K144" s="13">
        <v>287.34145629213009</v>
      </c>
      <c r="L144" s="13">
        <v>501.84042565626879</v>
      </c>
      <c r="M144" s="13">
        <v>359.96144462681769</v>
      </c>
      <c r="N144" s="13">
        <v>326.3004867908337</v>
      </c>
      <c r="O144" s="13">
        <v>343.17973105302173</v>
      </c>
      <c r="P144" s="13">
        <v>152.73652588471921</v>
      </c>
      <c r="R144" s="49">
        <f t="shared" si="28"/>
        <v>4.9500000000000099E-2</v>
      </c>
      <c r="S144" s="49">
        <f t="shared" si="29"/>
        <v>9.650000000000003E-2</v>
      </c>
      <c r="T144" s="49">
        <f t="shared" si="30"/>
        <v>3.5700000000000065E-2</v>
      </c>
      <c r="U144" s="49">
        <f t="shared" si="31"/>
        <v>7.1900000000000075E-2</v>
      </c>
      <c r="V144" s="49">
        <f t="shared" si="32"/>
        <v>2.7800000000000047E-2</v>
      </c>
      <c r="W144" s="49">
        <f t="shared" si="33"/>
        <v>6.9800000000000084E-2</v>
      </c>
      <c r="X144" s="49">
        <f t="shared" si="42"/>
        <v>7.790000000000008E-2</v>
      </c>
      <c r="Y144" s="49">
        <f t="shared" si="34"/>
        <v>4.8241180632770497E-2</v>
      </c>
      <c r="Z144" s="49">
        <f t="shared" si="35"/>
        <v>4.7464556590213203E-3</v>
      </c>
      <c r="AA144" s="49">
        <f t="shared" si="36"/>
        <v>3.5900000000000043E-2</v>
      </c>
      <c r="AB144" s="49">
        <f t="shared" si="37"/>
        <v>7.7099999999999946E-2</v>
      </c>
      <c r="AC144" s="49">
        <f t="shared" si="38"/>
        <v>2.8699999999999948E-2</v>
      </c>
      <c r="AD144" s="49">
        <f t="shared" si="39"/>
        <v>4.5299999999999896E-2</v>
      </c>
      <c r="AE144" s="49">
        <f t="shared" si="40"/>
        <v>5.6499999999999995E-2</v>
      </c>
      <c r="AF144" s="49">
        <f t="shared" si="41"/>
        <v>3.1435759999999924E-2</v>
      </c>
    </row>
    <row r="145" spans="1:32">
      <c r="A145" s="12">
        <v>44104</v>
      </c>
      <c r="B145" s="13">
        <v>450.6691215576962</v>
      </c>
      <c r="C145" s="13">
        <v>554.81724943661595</v>
      </c>
      <c r="D145" s="13">
        <v>304.97140191758706</v>
      </c>
      <c r="E145" s="13">
        <v>443.8839188333348</v>
      </c>
      <c r="F145" s="13">
        <v>356.846126845046</v>
      </c>
      <c r="G145" s="13">
        <v>234.96712232683387</v>
      </c>
      <c r="H145" s="13">
        <v>116.7483792464599</v>
      </c>
      <c r="I145" s="13">
        <v>256.70323303079749</v>
      </c>
      <c r="J145" s="13">
        <v>320.99598313896621</v>
      </c>
      <c r="K145" s="13">
        <v>282.97386615648969</v>
      </c>
      <c r="L145" s="13">
        <v>485.58079586500571</v>
      </c>
      <c r="M145" s="13">
        <v>354.0580769349379</v>
      </c>
      <c r="N145" s="13">
        <v>319.08924603275625</v>
      </c>
      <c r="O145" s="13">
        <v>331.64889208964019</v>
      </c>
      <c r="P145" s="13">
        <v>151.3338440340475</v>
      </c>
      <c r="R145" s="49">
        <f t="shared" si="28"/>
        <v>-2.629999999999999E-2</v>
      </c>
      <c r="S145" s="49">
        <f t="shared" si="29"/>
        <v>-3.8799999999999946E-2</v>
      </c>
      <c r="T145" s="49">
        <f t="shared" si="30"/>
        <v>-2.4199999999999999E-2</v>
      </c>
      <c r="U145" s="49">
        <f t="shared" si="31"/>
        <v>-3.8000000000000034E-2</v>
      </c>
      <c r="V145" s="49">
        <f t="shared" si="32"/>
        <v>-1.4599999999999946E-2</v>
      </c>
      <c r="W145" s="49">
        <f t="shared" si="33"/>
        <v>-3.1499999999999972E-2</v>
      </c>
      <c r="X145" s="49">
        <f t="shared" si="42"/>
        <v>-3.2300000000000106E-2</v>
      </c>
      <c r="Y145" s="49">
        <f t="shared" si="34"/>
        <v>-2.7964610303512605E-2</v>
      </c>
      <c r="Z145" s="49">
        <f t="shared" si="35"/>
        <v>-2.6179128781649075E-2</v>
      </c>
      <c r="AA145" s="49">
        <f t="shared" si="36"/>
        <v>-1.5200000000000102E-2</v>
      </c>
      <c r="AB145" s="49">
        <f t="shared" si="37"/>
        <v>-3.2399999999999984E-2</v>
      </c>
      <c r="AC145" s="49">
        <f t="shared" si="38"/>
        <v>-1.639999999999997E-2</v>
      </c>
      <c r="AD145" s="49">
        <f t="shared" si="39"/>
        <v>-2.210000000000012E-2</v>
      </c>
      <c r="AE145" s="49">
        <f t="shared" si="40"/>
        <v>-3.3600000000000074E-2</v>
      </c>
      <c r="AF145" s="49">
        <f t="shared" si="41"/>
        <v>-9.1836699999999771E-3</v>
      </c>
    </row>
    <row r="146" spans="1:32">
      <c r="A146" s="12">
        <v>44135</v>
      </c>
      <c r="B146" s="13">
        <v>440.57413323480381</v>
      </c>
      <c r="C146" s="13">
        <v>531.57040668522177</v>
      </c>
      <c r="D146" s="13">
        <v>298.81097959885182</v>
      </c>
      <c r="E146" s="13">
        <v>432.07660659236814</v>
      </c>
      <c r="F146" s="13">
        <v>372.97557177844203</v>
      </c>
      <c r="G146" s="13">
        <v>228.41153961391521</v>
      </c>
      <c r="H146" s="13">
        <v>111.69317442508819</v>
      </c>
      <c r="I146" s="13">
        <v>248.19123624098134</v>
      </c>
      <c r="J146" s="13">
        <v>311.14346371781807</v>
      </c>
      <c r="K146" s="13">
        <v>271.62661412361444</v>
      </c>
      <c r="L146" s="13">
        <v>468.29411953221154</v>
      </c>
      <c r="M146" s="13">
        <v>341.84307328068257</v>
      </c>
      <c r="N146" s="13">
        <v>317.46189087798922</v>
      </c>
      <c r="O146" s="13">
        <v>338.58035393431362</v>
      </c>
      <c r="P146" s="13">
        <v>145.29589151799294</v>
      </c>
      <c r="R146" s="49">
        <f t="shared" si="28"/>
        <v>-2.2399999999999975E-2</v>
      </c>
      <c r="S146" s="49">
        <f t="shared" si="29"/>
        <v>-4.1899999999999937E-2</v>
      </c>
      <c r="T146" s="49">
        <f t="shared" si="30"/>
        <v>-2.0199999999999996E-2</v>
      </c>
      <c r="U146" s="49">
        <f t="shared" si="31"/>
        <v>-2.6599999999999957E-2</v>
      </c>
      <c r="V146" s="49">
        <f t="shared" si="32"/>
        <v>4.5199999999999907E-2</v>
      </c>
      <c r="W146" s="49">
        <f t="shared" si="33"/>
        <v>-2.7900000000000036E-2</v>
      </c>
      <c r="X146" s="49">
        <f t="shared" si="42"/>
        <v>-4.3300000000000005E-2</v>
      </c>
      <c r="Y146" s="49">
        <f t="shared" si="34"/>
        <v>-3.3158899828873323E-2</v>
      </c>
      <c r="Z146" s="49">
        <f t="shared" si="35"/>
        <v>-3.0693591006348386E-2</v>
      </c>
      <c r="AA146" s="49">
        <f t="shared" si="36"/>
        <v>-4.0100000000000025E-2</v>
      </c>
      <c r="AB146" s="49">
        <f t="shared" si="37"/>
        <v>-3.5599999999999965E-2</v>
      </c>
      <c r="AC146" s="49">
        <f t="shared" si="38"/>
        <v>-3.4499999999999864E-2</v>
      </c>
      <c r="AD146" s="49">
        <f t="shared" si="39"/>
        <v>-5.0999999999998824E-3</v>
      </c>
      <c r="AE146" s="49">
        <f t="shared" si="40"/>
        <v>2.0899999999999919E-2</v>
      </c>
      <c r="AF146" s="49">
        <f t="shared" si="41"/>
        <v>-3.9898230000000035E-2</v>
      </c>
    </row>
    <row r="147" spans="1:32">
      <c r="A147" s="12">
        <v>44165</v>
      </c>
      <c r="B147" s="13">
        <v>494.23606266280285</v>
      </c>
      <c r="C147" s="13">
        <v>587.70424163118116</v>
      </c>
      <c r="D147" s="13">
        <v>337.26795267322404</v>
      </c>
      <c r="E147" s="13">
        <v>479.38899501423242</v>
      </c>
      <c r="F147" s="13">
        <v>409.11690468377304</v>
      </c>
      <c r="G147" s="13">
        <v>254.58750205366991</v>
      </c>
      <c r="H147" s="13">
        <v>123.3539418350674</v>
      </c>
      <c r="I147" s="13">
        <v>281.46251165128734</v>
      </c>
      <c r="J147" s="13">
        <v>341.17082095295717</v>
      </c>
      <c r="K147" s="13">
        <v>298.11020900066683</v>
      </c>
      <c r="L147" s="13">
        <v>514.37426089418113</v>
      </c>
      <c r="M147" s="13">
        <v>369.87420528969858</v>
      </c>
      <c r="N147" s="13">
        <v>362.2875098699613</v>
      </c>
      <c r="O147" s="13">
        <v>401.01457119980108</v>
      </c>
      <c r="P147" s="13">
        <v>158.22909000938247</v>
      </c>
      <c r="R147" s="49">
        <f t="shared" si="28"/>
        <v>0.12179999999999991</v>
      </c>
      <c r="S147" s="49">
        <f t="shared" si="29"/>
        <v>0.10559999999999992</v>
      </c>
      <c r="T147" s="49">
        <f t="shared" si="30"/>
        <v>0.12870000000000004</v>
      </c>
      <c r="U147" s="49">
        <f t="shared" si="31"/>
        <v>0.10949999999999993</v>
      </c>
      <c r="V147" s="49">
        <f t="shared" si="32"/>
        <v>9.6899999999999986E-2</v>
      </c>
      <c r="W147" s="49">
        <f t="shared" si="33"/>
        <v>0.11460000000000004</v>
      </c>
      <c r="X147" s="49">
        <f t="shared" si="42"/>
        <v>0.10440000000000005</v>
      </c>
      <c r="Y147" s="49">
        <f t="shared" si="34"/>
        <v>0.13405499692181411</v>
      </c>
      <c r="Z147" s="49">
        <f t="shared" si="35"/>
        <v>9.6506469640549764E-2</v>
      </c>
      <c r="AA147" s="49">
        <f t="shared" si="36"/>
        <v>9.749999999999992E-2</v>
      </c>
      <c r="AB147" s="49">
        <f t="shared" si="37"/>
        <v>9.8400000000000043E-2</v>
      </c>
      <c r="AC147" s="49">
        <f t="shared" si="38"/>
        <v>8.2000000000000073E-2</v>
      </c>
      <c r="AD147" s="49">
        <f t="shared" si="39"/>
        <v>0.14119999999999999</v>
      </c>
      <c r="AE147" s="49">
        <f t="shared" si="40"/>
        <v>0.18440000000000012</v>
      </c>
      <c r="AF147" s="49">
        <f t="shared" si="41"/>
        <v>8.9012829999999932E-2</v>
      </c>
    </row>
    <row r="148" spans="1:32">
      <c r="A148" s="12">
        <v>44196</v>
      </c>
      <c r="B148" s="13">
        <v>510.64469994320785</v>
      </c>
      <c r="C148" s="13">
        <v>608.03880839162002</v>
      </c>
      <c r="D148" s="13">
        <v>349.00487742625222</v>
      </c>
      <c r="E148" s="13">
        <v>497.79753242277894</v>
      </c>
      <c r="F148" s="13">
        <v>443.7691065104886</v>
      </c>
      <c r="G148" s="13">
        <v>264.05815713006638</v>
      </c>
      <c r="H148" s="13">
        <v>130.43445809640025</v>
      </c>
      <c r="I148" s="13">
        <v>290.34376484634606</v>
      </c>
      <c r="J148" s="13">
        <v>350.71935200912304</v>
      </c>
      <c r="K148" s="13">
        <v>305.59277524658353</v>
      </c>
      <c r="L148" s="13">
        <v>536.28660440827321</v>
      </c>
      <c r="M148" s="13">
        <v>378.49227427294858</v>
      </c>
      <c r="N148" s="13">
        <v>377.97455904733056</v>
      </c>
      <c r="O148" s="13">
        <v>435.66223015146392</v>
      </c>
      <c r="P148" s="13">
        <v>168.06021147566344</v>
      </c>
      <c r="R148" s="49">
        <f t="shared" si="28"/>
        <v>3.3199999999999896E-2</v>
      </c>
      <c r="S148" s="49">
        <f t="shared" si="29"/>
        <v>3.4599999999999964E-2</v>
      </c>
      <c r="T148" s="49">
        <f t="shared" si="30"/>
        <v>3.4799999999999942E-2</v>
      </c>
      <c r="U148" s="49">
        <f t="shared" si="31"/>
        <v>3.839999999999999E-2</v>
      </c>
      <c r="V148" s="49">
        <f t="shared" si="32"/>
        <v>8.4699999999999998E-2</v>
      </c>
      <c r="W148" s="49">
        <f t="shared" si="33"/>
        <v>3.71999999999999E-2</v>
      </c>
      <c r="X148" s="49">
        <f t="shared" si="42"/>
        <v>5.7399999999999896E-2</v>
      </c>
      <c r="Y148" s="49">
        <f t="shared" si="34"/>
        <v>3.1553947070798394E-2</v>
      </c>
      <c r="Z148" s="49">
        <f t="shared" si="35"/>
        <v>2.7987537238662208E-2</v>
      </c>
      <c r="AA148" s="49">
        <f t="shared" si="36"/>
        <v>2.50999999999999E-2</v>
      </c>
      <c r="AB148" s="49">
        <f t="shared" si="37"/>
        <v>4.2599999999999971E-2</v>
      </c>
      <c r="AC148" s="49">
        <f t="shared" si="38"/>
        <v>2.3300000000000098E-2</v>
      </c>
      <c r="AD148" s="49">
        <f t="shared" si="39"/>
        <v>4.3299999999999894E-2</v>
      </c>
      <c r="AE148" s="49">
        <f t="shared" si="40"/>
        <v>8.6400000000000032E-2</v>
      </c>
      <c r="AF148" s="49">
        <f t="shared" si="41"/>
        <v>6.2132199999999971E-2</v>
      </c>
    </row>
    <row r="149" spans="1:32">
      <c r="A149" s="12">
        <v>44227</v>
      </c>
      <c r="B149" s="13">
        <v>502.88290050407107</v>
      </c>
      <c r="C149" s="13">
        <v>618.13225261092089</v>
      </c>
      <c r="D149" s="13">
        <v>343.45569987517479</v>
      </c>
      <c r="E149" s="13">
        <v>492.76977734530885</v>
      </c>
      <c r="F149" s="13">
        <v>474.52230559166543</v>
      </c>
      <c r="G149" s="13">
        <v>256.6117170989985</v>
      </c>
      <c r="H149" s="13">
        <v>131.2953255198365</v>
      </c>
      <c r="I149" s="13">
        <v>284.7030549317783</v>
      </c>
      <c r="J149" s="13">
        <v>350.76903518782507</v>
      </c>
      <c r="K149" s="13">
        <v>302.32293255144509</v>
      </c>
      <c r="L149" s="13">
        <v>540.2551252808945</v>
      </c>
      <c r="M149" s="13">
        <v>368.34868132243355</v>
      </c>
      <c r="N149" s="13">
        <v>374.34600328047617</v>
      </c>
      <c r="O149" s="13">
        <v>457.44534165903713</v>
      </c>
      <c r="P149" s="13">
        <v>167.52919498666802</v>
      </c>
      <c r="R149" s="49">
        <f t="shared" si="28"/>
        <v>-1.5199999999999991E-2</v>
      </c>
      <c r="S149" s="49">
        <f t="shared" si="29"/>
        <v>1.6599999999999948E-2</v>
      </c>
      <c r="T149" s="49">
        <f t="shared" si="30"/>
        <v>-1.5900000000000025E-2</v>
      </c>
      <c r="U149" s="49">
        <f t="shared" si="31"/>
        <v>-1.0099999999999998E-2</v>
      </c>
      <c r="V149" s="49">
        <f t="shared" si="32"/>
        <v>6.9299999999999917E-2</v>
      </c>
      <c r="W149" s="49">
        <f t="shared" si="33"/>
        <v>-2.8200000000000003E-2</v>
      </c>
      <c r="X149" s="49">
        <f t="shared" si="42"/>
        <v>6.5999999999999392E-3</v>
      </c>
      <c r="Y149" s="49">
        <f t="shared" si="34"/>
        <v>-1.9427694331761947E-2</v>
      </c>
      <c r="Z149" s="49">
        <f t="shared" si="35"/>
        <v>1.4166078494781686E-4</v>
      </c>
      <c r="AA149" s="49">
        <f t="shared" si="36"/>
        <v>-1.0699999999999932E-2</v>
      </c>
      <c r="AB149" s="49">
        <f t="shared" si="37"/>
        <v>7.4000000000000732E-3</v>
      </c>
      <c r="AC149" s="49">
        <f t="shared" si="38"/>
        <v>-2.6800000000000046E-2</v>
      </c>
      <c r="AD149" s="49">
        <f t="shared" si="39"/>
        <v>-9.6000000000000529E-3</v>
      </c>
      <c r="AE149" s="49">
        <f t="shared" si="40"/>
        <v>5.0000000000000044E-2</v>
      </c>
      <c r="AF149" s="49">
        <f t="shared" si="41"/>
        <v>-3.159679999999998E-3</v>
      </c>
    </row>
    <row r="150" spans="1:32">
      <c r="A150" s="12">
        <v>44255</v>
      </c>
      <c r="B150" s="13">
        <v>516.20929736742892</v>
      </c>
      <c r="C150" s="13">
        <v>614.4852723205164</v>
      </c>
      <c r="D150" s="13">
        <v>363.68524059782254</v>
      </c>
      <c r="E150" s="13">
        <v>506.32094622230488</v>
      </c>
      <c r="F150" s="13">
        <v>478.50829295863542</v>
      </c>
      <c r="G150" s="13">
        <v>265.05424259155552</v>
      </c>
      <c r="H150" s="13">
        <v>130.17931525291789</v>
      </c>
      <c r="I150" s="13">
        <v>293.32955749621118</v>
      </c>
      <c r="J150" s="13">
        <v>362.554874770136</v>
      </c>
      <c r="K150" s="13">
        <v>296.88111976551909</v>
      </c>
      <c r="L150" s="13">
        <v>536.85151799162486</v>
      </c>
      <c r="M150" s="13">
        <v>366.91212146527607</v>
      </c>
      <c r="N150" s="13">
        <v>393.81199545106097</v>
      </c>
      <c r="O150" s="13">
        <v>485.94418644439514</v>
      </c>
      <c r="P150" s="13">
        <v>166.29395364856478</v>
      </c>
      <c r="R150" s="49">
        <f t="shared" si="28"/>
        <v>2.6499999999999968E-2</v>
      </c>
      <c r="S150" s="49">
        <f t="shared" si="29"/>
        <v>-5.9000000000001274E-3</v>
      </c>
      <c r="T150" s="49">
        <f t="shared" si="30"/>
        <v>5.8899999999999952E-2</v>
      </c>
      <c r="U150" s="49">
        <f t="shared" si="31"/>
        <v>2.750000000000008E-2</v>
      </c>
      <c r="V150" s="49">
        <f t="shared" si="32"/>
        <v>8.3999999999999631E-3</v>
      </c>
      <c r="W150" s="49">
        <f t="shared" si="33"/>
        <v>3.2899999999999929E-2</v>
      </c>
      <c r="X150" s="49">
        <f t="shared" si="42"/>
        <v>-8.499999999999952E-3</v>
      </c>
      <c r="Y150" s="49">
        <f t="shared" si="34"/>
        <v>3.0299999999999994E-2</v>
      </c>
      <c r="Z150" s="49">
        <f t="shared" si="35"/>
        <v>3.3600000000000074E-2</v>
      </c>
      <c r="AA150" s="49">
        <f t="shared" si="36"/>
        <v>-1.8000000000000016E-2</v>
      </c>
      <c r="AB150" s="49">
        <f t="shared" si="37"/>
        <v>-6.2999999999999723E-3</v>
      </c>
      <c r="AC150" s="49">
        <f t="shared" si="38"/>
        <v>-3.9000000000000146E-3</v>
      </c>
      <c r="AD150" s="49">
        <f t="shared" si="39"/>
        <v>5.2000000000000046E-2</v>
      </c>
      <c r="AE150" s="49">
        <f t="shared" si="40"/>
        <v>6.2300000000000022E-2</v>
      </c>
      <c r="AF150" s="49">
        <f t="shared" si="41"/>
        <v>-7.3732899999999768E-3</v>
      </c>
    </row>
    <row r="151" spans="1:32">
      <c r="A151" s="12">
        <v>44286</v>
      </c>
      <c r="B151" s="13">
        <v>552.49881097235914</v>
      </c>
      <c r="C151" s="13">
        <v>606.86565494374202</v>
      </c>
      <c r="D151" s="13">
        <v>386.34283108706688</v>
      </c>
      <c r="E151" s="13">
        <v>528.44717157221964</v>
      </c>
      <c r="F151" s="13">
        <v>462.04760768085839</v>
      </c>
      <c r="G151" s="13">
        <v>277.75034081169105</v>
      </c>
      <c r="H151" s="13">
        <v>133.32965468203849</v>
      </c>
      <c r="I151" s="13">
        <v>297.78816677015362</v>
      </c>
      <c r="J151" s="13">
        <v>381.24415180358613</v>
      </c>
      <c r="K151" s="13">
        <v>303.62032118419637</v>
      </c>
      <c r="L151" s="13">
        <v>537.97890617940732</v>
      </c>
      <c r="M151" s="13">
        <v>387.12897935801277</v>
      </c>
      <c r="N151" s="13">
        <v>410.78529245500164</v>
      </c>
      <c r="O151" s="13">
        <v>490.75503389019468</v>
      </c>
      <c r="P151" s="13">
        <v>171.45047804733679</v>
      </c>
      <c r="R151" s="49">
        <f t="shared" si="28"/>
        <v>7.0300000000000029E-2</v>
      </c>
      <c r="S151" s="49">
        <f t="shared" si="29"/>
        <v>-1.2399999999999967E-2</v>
      </c>
      <c r="T151" s="49">
        <f t="shared" si="30"/>
        <v>6.2300000000000022E-2</v>
      </c>
      <c r="U151" s="49">
        <f t="shared" si="31"/>
        <v>4.3700000000000072E-2</v>
      </c>
      <c r="V151" s="49">
        <f t="shared" si="32"/>
        <v>-3.4399999999999986E-2</v>
      </c>
      <c r="W151" s="49">
        <f t="shared" si="33"/>
        <v>4.7900000000000054E-2</v>
      </c>
      <c r="X151" s="49">
        <f t="shared" si="42"/>
        <v>2.4199999999999999E-2</v>
      </c>
      <c r="Y151" s="49">
        <f t="shared" si="34"/>
        <v>1.5200000000000102E-2</v>
      </c>
      <c r="Z151" s="49">
        <f t="shared" si="35"/>
        <v>5.1548822906599678E-2</v>
      </c>
      <c r="AA151" s="49">
        <f t="shared" si="36"/>
        <v>2.2699999999999942E-2</v>
      </c>
      <c r="AB151" s="49">
        <f t="shared" si="37"/>
        <v>2.0999999999999908E-3</v>
      </c>
      <c r="AC151" s="49">
        <f t="shared" si="38"/>
        <v>5.5099999999999927E-2</v>
      </c>
      <c r="AD151" s="49">
        <f t="shared" si="39"/>
        <v>4.3099999999999916E-2</v>
      </c>
      <c r="AE151" s="49">
        <f t="shared" si="40"/>
        <v>9.9000000000000199E-3</v>
      </c>
      <c r="AF151" s="49">
        <f t="shared" si="41"/>
        <v>3.1008490000000055E-2</v>
      </c>
    </row>
    <row r="152" spans="1:32">
      <c r="A152" s="12">
        <v>44316</v>
      </c>
      <c r="B152" s="13">
        <v>571.17327078322489</v>
      </c>
      <c r="C152" s="13">
        <v>649.95311644474771</v>
      </c>
      <c r="D152" s="13">
        <v>400.71478440350575</v>
      </c>
      <c r="E152" s="13">
        <v>556.61340581701893</v>
      </c>
      <c r="F152" s="13">
        <v>473.136750265199</v>
      </c>
      <c r="G152" s="13">
        <v>291.2767824092204</v>
      </c>
      <c r="H152" s="13">
        <v>140.58278789674139</v>
      </c>
      <c r="I152" s="13">
        <v>306.33468715645699</v>
      </c>
      <c r="J152" s="13">
        <v>411.68672964594958</v>
      </c>
      <c r="K152" s="13">
        <v>308.50860835526191</v>
      </c>
      <c r="L152" s="13">
        <v>574.45387601837115</v>
      </c>
      <c r="M152" s="13">
        <v>402.80770302201228</v>
      </c>
      <c r="N152" s="13">
        <v>431.36563560699722</v>
      </c>
      <c r="O152" s="13">
        <v>501.06088960188873</v>
      </c>
      <c r="P152" s="13">
        <v>181.82601289595459</v>
      </c>
      <c r="R152" s="49">
        <f t="shared" si="28"/>
        <v>3.3800000000000052E-2</v>
      </c>
      <c r="S152" s="49">
        <f t="shared" si="29"/>
        <v>7.0999999999999952E-2</v>
      </c>
      <c r="T152" s="49">
        <f t="shared" si="30"/>
        <v>3.71999999999999E-2</v>
      </c>
      <c r="U152" s="49">
        <f t="shared" si="31"/>
        <v>5.3299999999999903E-2</v>
      </c>
      <c r="V152" s="49">
        <f t="shared" si="32"/>
        <v>2.4000000000000021E-2</v>
      </c>
      <c r="W152" s="49">
        <f t="shared" si="33"/>
        <v>4.8699999999999966E-2</v>
      </c>
      <c r="X152" s="49">
        <f t="shared" si="42"/>
        <v>5.4400000000000004E-2</v>
      </c>
      <c r="Y152" s="49">
        <f t="shared" si="34"/>
        <v>2.8699999999999948E-2</v>
      </c>
      <c r="Z152" s="49">
        <f t="shared" si="35"/>
        <v>7.9850609375503812E-2</v>
      </c>
      <c r="AA152" s="49">
        <f t="shared" si="36"/>
        <v>1.6100000000000003E-2</v>
      </c>
      <c r="AB152" s="49">
        <f t="shared" si="37"/>
        <v>6.7800000000000082E-2</v>
      </c>
      <c r="AC152" s="49">
        <f t="shared" si="38"/>
        <v>4.049999999999998E-2</v>
      </c>
      <c r="AD152" s="49">
        <f t="shared" si="39"/>
        <v>5.0100000000000033E-2</v>
      </c>
      <c r="AE152" s="49">
        <f t="shared" si="40"/>
        <v>2.0999999999999908E-2</v>
      </c>
      <c r="AF152" s="49">
        <f t="shared" si="41"/>
        <v>6.0516220000000009E-2</v>
      </c>
    </row>
    <row r="153" spans="1:32">
      <c r="A153" s="12">
        <v>44347</v>
      </c>
      <c r="B153" s="13">
        <v>581.7970936197928</v>
      </c>
      <c r="C153" s="13">
        <v>642.73863685221102</v>
      </c>
      <c r="D153" s="13">
        <v>410.33193922918991</v>
      </c>
      <c r="E153" s="13">
        <v>560.45403831715635</v>
      </c>
      <c r="F153" s="13">
        <v>465.32999388582323</v>
      </c>
      <c r="G153" s="13">
        <v>294.39344398099905</v>
      </c>
      <c r="H153" s="13">
        <v>139.75334944815063</v>
      </c>
      <c r="I153" s="13">
        <v>314.29938902252491</v>
      </c>
      <c r="J153" s="13">
        <v>414.98022348311719</v>
      </c>
      <c r="K153" s="13">
        <v>317.94897177093293</v>
      </c>
      <c r="L153" s="13">
        <v>568.13488338216905</v>
      </c>
      <c r="M153" s="13">
        <v>406.0704454164906</v>
      </c>
      <c r="N153" s="13">
        <v>437.57730075973797</v>
      </c>
      <c r="O153" s="13">
        <v>502.06301138109251</v>
      </c>
      <c r="P153" s="13">
        <v>186.49417213106236</v>
      </c>
      <c r="R153" s="49">
        <f t="shared" si="28"/>
        <v>1.859999999999995E-2</v>
      </c>
      <c r="S153" s="49">
        <f t="shared" si="29"/>
        <v>-1.1099999999999999E-2</v>
      </c>
      <c r="T153" s="49">
        <f t="shared" si="30"/>
        <v>2.4000000000000021E-2</v>
      </c>
      <c r="U153" s="49">
        <f t="shared" si="31"/>
        <v>6.8999999999999062E-3</v>
      </c>
      <c r="V153" s="49">
        <f t="shared" si="32"/>
        <v>-1.6499999999999959E-2</v>
      </c>
      <c r="W153" s="49">
        <f t="shared" si="33"/>
        <v>1.0699999999999932E-2</v>
      </c>
      <c r="X153" s="49">
        <f t="shared" si="42"/>
        <v>-5.8999999999999053E-3</v>
      </c>
      <c r="Y153" s="49">
        <f t="shared" si="34"/>
        <v>2.6000000000000023E-2</v>
      </c>
      <c r="Z153" s="49">
        <f t="shared" si="35"/>
        <v>8.0000000000000071E-3</v>
      </c>
      <c r="AA153" s="49">
        <f t="shared" si="36"/>
        <v>3.0599999999999961E-2</v>
      </c>
      <c r="AB153" s="49">
        <f t="shared" si="37"/>
        <v>-1.100000000000001E-2</v>
      </c>
      <c r="AC153" s="49">
        <f t="shared" si="38"/>
        <v>8.0999999999999961E-3</v>
      </c>
      <c r="AD153" s="49">
        <f t="shared" si="39"/>
        <v>1.4399999999999968E-2</v>
      </c>
      <c r="AE153" s="49">
        <f t="shared" si="40"/>
        <v>2.0000000000000018E-3</v>
      </c>
      <c r="AF153" s="49">
        <f t="shared" si="41"/>
        <v>2.567377000000004E-2</v>
      </c>
    </row>
    <row r="154" spans="1:32">
      <c r="A154" s="12">
        <v>44377</v>
      </c>
      <c r="B154" s="13">
        <v>580.05170233893341</v>
      </c>
      <c r="C154" s="13">
        <v>654.95067095240302</v>
      </c>
      <c r="D154" s="13">
        <v>405.49002234628546</v>
      </c>
      <c r="E154" s="13">
        <v>573.51261740994619</v>
      </c>
      <c r="F154" s="13">
        <v>469.98329382468148</v>
      </c>
      <c r="G154" s="13">
        <v>304.16730632116821</v>
      </c>
      <c r="H154" s="13">
        <v>147.53761101241264</v>
      </c>
      <c r="I154" s="13">
        <v>311.97357354375822</v>
      </c>
      <c r="J154" s="13">
        <v>425.85270533837485</v>
      </c>
      <c r="K154" s="13">
        <v>318.99820337777703</v>
      </c>
      <c r="L154" s="13">
        <v>574.61162105272581</v>
      </c>
      <c r="M154" s="13">
        <v>413.37971343398743</v>
      </c>
      <c r="N154" s="13">
        <v>444.84108395234961</v>
      </c>
      <c r="O154" s="13">
        <v>511.70262119960955</v>
      </c>
      <c r="P154" s="13">
        <v>181.90921663910365</v>
      </c>
      <c r="R154" s="49">
        <f t="shared" si="28"/>
        <v>-3.0000000000000027E-3</v>
      </c>
      <c r="S154" s="49">
        <f t="shared" si="29"/>
        <v>1.8999999999999906E-2</v>
      </c>
      <c r="T154" s="49">
        <f t="shared" si="30"/>
        <v>-1.1800000000000033E-2</v>
      </c>
      <c r="U154" s="49">
        <f t="shared" si="31"/>
        <v>2.3300000000000098E-2</v>
      </c>
      <c r="V154" s="49">
        <f t="shared" si="32"/>
        <v>1.0000000000000009E-2</v>
      </c>
      <c r="W154" s="49">
        <f t="shared" si="33"/>
        <v>3.3199999999999896E-2</v>
      </c>
      <c r="X154" s="49">
        <f t="shared" si="42"/>
        <v>5.5700000000000083E-2</v>
      </c>
      <c r="Y154" s="49">
        <f t="shared" si="34"/>
        <v>-7.3999999999999622E-3</v>
      </c>
      <c r="Z154" s="49">
        <f t="shared" si="35"/>
        <v>2.6200000000000001E-2</v>
      </c>
      <c r="AA154" s="49">
        <f t="shared" si="36"/>
        <v>3.3000000000000806E-3</v>
      </c>
      <c r="AB154" s="49">
        <f t="shared" si="37"/>
        <v>1.1400000000000077E-2</v>
      </c>
      <c r="AC154" s="49">
        <f t="shared" si="38"/>
        <v>1.8000000000000016E-2</v>
      </c>
      <c r="AD154" s="49">
        <f t="shared" si="39"/>
        <v>1.6599999999999948E-2</v>
      </c>
      <c r="AE154" s="49">
        <f t="shared" si="40"/>
        <v>1.9200000000000106E-2</v>
      </c>
      <c r="AF154" s="49">
        <f t="shared" si="41"/>
        <v>-2.4584979999999867E-2</v>
      </c>
    </row>
    <row r="155" spans="1:32">
      <c r="A155" s="12">
        <v>44408</v>
      </c>
      <c r="B155" s="13">
        <v>594.66900523787444</v>
      </c>
      <c r="C155" s="13">
        <v>661.04171219226043</v>
      </c>
      <c r="D155" s="13">
        <v>408.65284452058648</v>
      </c>
      <c r="E155" s="13">
        <v>587.10486644256196</v>
      </c>
      <c r="F155" s="13">
        <v>428.57776563872704</v>
      </c>
      <c r="G155" s="13">
        <v>314.44816127482369</v>
      </c>
      <c r="H155" s="13">
        <v>152.49487474242972</v>
      </c>
      <c r="I155" s="13">
        <v>312.06716561582135</v>
      </c>
      <c r="J155" s="13">
        <v>444.88832126700021</v>
      </c>
      <c r="K155" s="13">
        <v>326.20756277411476</v>
      </c>
      <c r="L155" s="13">
        <v>584.03525163799054</v>
      </c>
      <c r="M155" s="13">
        <v>427.76532746149019</v>
      </c>
      <c r="N155" s="13">
        <v>450.66850215212543</v>
      </c>
      <c r="O155" s="13">
        <v>493.23015657430363</v>
      </c>
      <c r="P155" s="13">
        <v>188.68548594356008</v>
      </c>
      <c r="R155" s="49">
        <f t="shared" si="28"/>
        <v>2.5199999999999889E-2</v>
      </c>
      <c r="S155" s="49">
        <f t="shared" si="29"/>
        <v>9.300000000000086E-3</v>
      </c>
      <c r="T155" s="49">
        <f t="shared" si="30"/>
        <v>7.8000000000000291E-3</v>
      </c>
      <c r="U155" s="49">
        <f t="shared" si="31"/>
        <v>2.3700000000000054E-2</v>
      </c>
      <c r="V155" s="49">
        <f t="shared" si="32"/>
        <v>-8.8099999999999956E-2</v>
      </c>
      <c r="W155" s="49">
        <f t="shared" si="33"/>
        <v>3.3800000000000052E-2</v>
      </c>
      <c r="X155" s="49">
        <f t="shared" si="42"/>
        <v>3.3600000000000074E-2</v>
      </c>
      <c r="Y155" s="49">
        <f t="shared" si="34"/>
        <v>2.9999999999996696E-4</v>
      </c>
      <c r="Z155" s="49">
        <f t="shared" si="35"/>
        <v>4.4699999999999962E-2</v>
      </c>
      <c r="AA155" s="49">
        <f t="shared" si="36"/>
        <v>2.2599999999999953E-2</v>
      </c>
      <c r="AB155" s="49">
        <f t="shared" si="37"/>
        <v>1.639999999999997E-2</v>
      </c>
      <c r="AC155" s="49">
        <f t="shared" si="38"/>
        <v>3.4799999999999942E-2</v>
      </c>
      <c r="AD155" s="49">
        <f t="shared" si="39"/>
        <v>1.3100000000000112E-2</v>
      </c>
      <c r="AE155" s="49">
        <f t="shared" si="40"/>
        <v>-3.6100000000000021E-2</v>
      </c>
      <c r="AF155" s="49">
        <f t="shared" si="41"/>
        <v>3.7250830000000068E-2</v>
      </c>
    </row>
    <row r="156" spans="1:32">
      <c r="A156" s="12">
        <v>44439</v>
      </c>
      <c r="B156" s="13">
        <v>608.1085247562504</v>
      </c>
      <c r="C156" s="13">
        <v>688.40883907702005</v>
      </c>
      <c r="D156" s="13">
        <v>415.64080816188846</v>
      </c>
      <c r="E156" s="13">
        <v>604.95285438241581</v>
      </c>
      <c r="F156" s="13">
        <v>426.99202790586372</v>
      </c>
      <c r="G156" s="13">
        <v>323.37848905502869</v>
      </c>
      <c r="H156" s="13">
        <v>159.0979028187769</v>
      </c>
      <c r="I156" s="13">
        <v>317.90282161283722</v>
      </c>
      <c r="J156" s="13">
        <v>454.49790900636742</v>
      </c>
      <c r="K156" s="13">
        <v>331.65522907244247</v>
      </c>
      <c r="L156" s="13">
        <v>602.49076558975105</v>
      </c>
      <c r="M156" s="13">
        <v>436.02119828149699</v>
      </c>
      <c r="N156" s="13">
        <v>461.21414510248519</v>
      </c>
      <c r="O156" s="13">
        <v>504.17986605025317</v>
      </c>
      <c r="P156" s="13">
        <v>191.25884275392357</v>
      </c>
      <c r="R156" s="49">
        <f t="shared" si="28"/>
        <v>2.2599999999999953E-2</v>
      </c>
      <c r="S156" s="49">
        <f t="shared" si="29"/>
        <v>4.1400000000000103E-2</v>
      </c>
      <c r="T156" s="49">
        <f t="shared" si="30"/>
        <v>1.7099999999999893E-2</v>
      </c>
      <c r="U156" s="49">
        <f t="shared" si="31"/>
        <v>3.0399999999999983E-2</v>
      </c>
      <c r="V156" s="49">
        <f t="shared" si="32"/>
        <v>-3.7000000000000366E-3</v>
      </c>
      <c r="W156" s="49">
        <f t="shared" si="33"/>
        <v>2.8399999999999981E-2</v>
      </c>
      <c r="X156" s="49">
        <f t="shared" si="42"/>
        <v>4.3299999999999894E-2</v>
      </c>
      <c r="Y156" s="49">
        <f t="shared" si="34"/>
        <v>1.8699999999999939E-2</v>
      </c>
      <c r="Z156" s="49">
        <f t="shared" si="35"/>
        <v>2.1600000000000064E-2</v>
      </c>
      <c r="AA156" s="49">
        <f t="shared" si="36"/>
        <v>1.6699999999999937E-2</v>
      </c>
      <c r="AB156" s="49">
        <f t="shared" si="37"/>
        <v>3.1600000000000072E-2</v>
      </c>
      <c r="AC156" s="49">
        <f t="shared" si="38"/>
        <v>1.9300000000000095E-2</v>
      </c>
      <c r="AD156" s="49">
        <f t="shared" si="39"/>
        <v>2.3400000000000087E-2</v>
      </c>
      <c r="AE156" s="49">
        <f t="shared" si="40"/>
        <v>2.2199999999999998E-2</v>
      </c>
      <c r="AF156" s="49">
        <f t="shared" si="41"/>
        <v>1.3638339999999971E-2</v>
      </c>
    </row>
    <row r="157" spans="1:32">
      <c r="A157" s="12">
        <v>44469</v>
      </c>
      <c r="B157" s="13">
        <v>580.86526284717047</v>
      </c>
      <c r="C157" s="13">
        <v>664.38337059323203</v>
      </c>
      <c r="D157" s="13">
        <v>401.88309741172992</v>
      </c>
      <c r="E157" s="13">
        <v>576.82254665363348</v>
      </c>
      <c r="F157" s="13">
        <v>401.79949825941776</v>
      </c>
      <c r="G157" s="13">
        <v>302.68226575550682</v>
      </c>
      <c r="H157" s="13">
        <v>148.88381745781143</v>
      </c>
      <c r="I157" s="13">
        <v>304.61448366942062</v>
      </c>
      <c r="J157" s="13">
        <v>428.7869622938772</v>
      </c>
      <c r="K157" s="13">
        <v>318.38901990954474</v>
      </c>
      <c r="L157" s="13">
        <v>580.01786003325333</v>
      </c>
      <c r="M157" s="13">
        <v>414.35094472690662</v>
      </c>
      <c r="N157" s="13">
        <v>441.88927242269102</v>
      </c>
      <c r="O157" s="13">
        <v>489.15530604195561</v>
      </c>
      <c r="P157" s="13">
        <v>181.41234790631415</v>
      </c>
      <c r="R157" s="49">
        <f t="shared" si="28"/>
        <v>-4.479999999999984E-2</v>
      </c>
      <c r="S157" s="49">
        <f t="shared" si="29"/>
        <v>-3.4900000000000042E-2</v>
      </c>
      <c r="T157" s="49">
        <f t="shared" si="30"/>
        <v>-3.3100000000000018E-2</v>
      </c>
      <c r="U157" s="49">
        <f t="shared" si="31"/>
        <v>-4.6499999999999986E-2</v>
      </c>
      <c r="V157" s="49">
        <f t="shared" si="32"/>
        <v>-5.9000000000000052E-2</v>
      </c>
      <c r="W157" s="49">
        <f t="shared" si="33"/>
        <v>-6.4000000000000168E-2</v>
      </c>
      <c r="X157" s="49">
        <f t="shared" si="42"/>
        <v>-6.4199999999999924E-2</v>
      </c>
      <c r="Y157" s="49">
        <f t="shared" si="34"/>
        <v>-4.1799999999999948E-2</v>
      </c>
      <c r="Z157" s="49">
        <f t="shared" si="35"/>
        <v>-5.6570000000000009E-2</v>
      </c>
      <c r="AA157" s="49">
        <f t="shared" si="36"/>
        <v>-4.0000000000000036E-2</v>
      </c>
      <c r="AB157" s="49">
        <f t="shared" si="37"/>
        <v>-3.73E-2</v>
      </c>
      <c r="AC157" s="49">
        <f t="shared" si="38"/>
        <v>-4.9699999999999966E-2</v>
      </c>
      <c r="AD157" s="49">
        <f t="shared" si="39"/>
        <v>-4.1900000000000048E-2</v>
      </c>
      <c r="AE157" s="49">
        <f t="shared" si="40"/>
        <v>-2.9800000000000049E-2</v>
      </c>
      <c r="AF157" s="49">
        <f t="shared" si="41"/>
        <v>-5.1482559999999955E-2</v>
      </c>
    </row>
    <row r="158" spans="1:32">
      <c r="A158" s="12">
        <v>44500</v>
      </c>
      <c r="B158" s="13">
        <v>614.38118851345223</v>
      </c>
      <c r="C158" s="13">
        <v>721.18814877895329</v>
      </c>
      <c r="D158" s="13">
        <v>420.32953158292833</v>
      </c>
      <c r="E158" s="13">
        <v>617.2001249193878</v>
      </c>
      <c r="F158" s="13">
        <v>410.63908722112495</v>
      </c>
      <c r="G158" s="13">
        <v>325.86772731237863</v>
      </c>
      <c r="H158" s="13">
        <v>161.46450003299651</v>
      </c>
      <c r="I158" s="13">
        <v>309.76246844343382</v>
      </c>
      <c r="J158" s="13">
        <v>459.10220052805431</v>
      </c>
      <c r="K158" s="13">
        <v>323.3240497181427</v>
      </c>
      <c r="L158" s="13">
        <v>623.51919953574725</v>
      </c>
      <c r="M158" s="13">
        <v>436.93307121452301</v>
      </c>
      <c r="N158" s="13">
        <v>467.25371665975342</v>
      </c>
      <c r="O158" s="13">
        <v>509.9444065487387</v>
      </c>
      <c r="P158" s="13">
        <v>191.10974677776966</v>
      </c>
      <c r="R158" s="49">
        <f t="shared" si="28"/>
        <v>5.7700000000000085E-2</v>
      </c>
      <c r="S158" s="49">
        <f t="shared" si="29"/>
        <v>8.5499999999999909E-2</v>
      </c>
      <c r="T158" s="49">
        <f t="shared" si="30"/>
        <v>4.5900000000000052E-2</v>
      </c>
      <c r="U158" s="49">
        <f t="shared" si="31"/>
        <v>7.0000000000000062E-2</v>
      </c>
      <c r="V158" s="49">
        <f t="shared" si="32"/>
        <v>2.200000000000002E-2</v>
      </c>
      <c r="W158" s="49">
        <f t="shared" si="33"/>
        <v>7.6600000000000001E-2</v>
      </c>
      <c r="X158" s="49">
        <f t="shared" si="42"/>
        <v>8.450000000000002E-2</v>
      </c>
      <c r="Y158" s="49">
        <f t="shared" si="34"/>
        <v>1.6899999999999915E-2</v>
      </c>
      <c r="Z158" s="49">
        <f t="shared" si="35"/>
        <v>7.0699999999999985E-2</v>
      </c>
      <c r="AA158" s="49">
        <f t="shared" si="36"/>
        <v>1.5500000000000069E-2</v>
      </c>
      <c r="AB158" s="49">
        <f t="shared" si="37"/>
        <v>7.4999999999999956E-2</v>
      </c>
      <c r="AC158" s="49">
        <f t="shared" si="38"/>
        <v>5.4499999999999993E-2</v>
      </c>
      <c r="AD158" s="49">
        <f t="shared" si="39"/>
        <v>5.7399999999999896E-2</v>
      </c>
      <c r="AE158" s="49">
        <f t="shared" si="40"/>
        <v>4.2499999999999982E-2</v>
      </c>
      <c r="AF158" s="49">
        <f t="shared" si="41"/>
        <v>5.3455009999999969E-2</v>
      </c>
    </row>
    <row r="159" spans="1:32">
      <c r="A159" s="12">
        <v>44530</v>
      </c>
      <c r="B159" s="13">
        <v>605.59553751770989</v>
      </c>
      <c r="C159" s="13">
        <v>693.27816742120785</v>
      </c>
      <c r="D159" s="13">
        <v>406.62678885332485</v>
      </c>
      <c r="E159" s="13">
        <v>612.94144405744407</v>
      </c>
      <c r="F159" s="13">
        <v>390.59989976473406</v>
      </c>
      <c r="G159" s="13">
        <v>323.81476063031067</v>
      </c>
      <c r="H159" s="13">
        <v>163.69271013345187</v>
      </c>
      <c r="I159" s="13">
        <v>298.51809083893716</v>
      </c>
      <c r="J159" s="13">
        <v>449.09377255654272</v>
      </c>
      <c r="K159" s="13">
        <v>315.30561328513272</v>
      </c>
      <c r="L159" s="13">
        <v>604.31480819004616</v>
      </c>
      <c r="M159" s="13">
        <v>428.23810309735399</v>
      </c>
      <c r="N159" s="13">
        <v>453.37628127495879</v>
      </c>
      <c r="O159" s="13">
        <v>488.57773591434653</v>
      </c>
      <c r="P159" s="13">
        <v>183.15344477784541</v>
      </c>
      <c r="R159" s="49">
        <f t="shared" si="28"/>
        <v>-1.4299999999999979E-2</v>
      </c>
      <c r="S159" s="49">
        <f t="shared" si="29"/>
        <v>-3.8699999999999957E-2</v>
      </c>
      <c r="T159" s="49">
        <f t="shared" si="30"/>
        <v>-3.2600000000000073E-2</v>
      </c>
      <c r="U159" s="49">
        <f t="shared" si="31"/>
        <v>-6.8999999999999062E-3</v>
      </c>
      <c r="V159" s="49">
        <f t="shared" si="32"/>
        <v>-4.8799999999999955E-2</v>
      </c>
      <c r="W159" s="49">
        <f t="shared" si="33"/>
        <v>-6.2999999999999723E-3</v>
      </c>
      <c r="X159" s="49">
        <f t="shared" si="42"/>
        <v>1.3800000000000034E-2</v>
      </c>
      <c r="Y159" s="49">
        <f t="shared" si="34"/>
        <v>-3.6299999999999999E-2</v>
      </c>
      <c r="Z159" s="49">
        <f t="shared" si="35"/>
        <v>-2.1800000000000042E-2</v>
      </c>
      <c r="AA159" s="49">
        <f t="shared" si="36"/>
        <v>-2.4800000000000155E-2</v>
      </c>
      <c r="AB159" s="49">
        <f t="shared" si="37"/>
        <v>-3.0800000000000161E-2</v>
      </c>
      <c r="AC159" s="49">
        <f t="shared" si="38"/>
        <v>-1.9900000000000029E-2</v>
      </c>
      <c r="AD159" s="49">
        <f t="shared" si="39"/>
        <v>-2.9699999999999949E-2</v>
      </c>
      <c r="AE159" s="49">
        <f t="shared" si="40"/>
        <v>-4.1900000000000048E-2</v>
      </c>
      <c r="AF159" s="49">
        <f t="shared" si="41"/>
        <v>-4.163211E-2</v>
      </c>
    </row>
    <row r="160" spans="1:32">
      <c r="A160" s="12">
        <v>44561</v>
      </c>
      <c r="B160" s="13">
        <v>646.17043853139637</v>
      </c>
      <c r="C160" s="13">
        <v>689.81177658410184</v>
      </c>
      <c r="D160" s="13">
        <v>435.17198943082826</v>
      </c>
      <c r="E160" s="13">
        <v>640.40122075121758</v>
      </c>
      <c r="F160" s="13">
        <v>396.06829836144033</v>
      </c>
      <c r="G160" s="13">
        <v>335.18065872843454</v>
      </c>
      <c r="H160" s="13">
        <v>167.01567214916093</v>
      </c>
      <c r="I160" s="13">
        <v>306.9661528096791</v>
      </c>
      <c r="J160" s="13">
        <v>492.65586849452734</v>
      </c>
      <c r="K160" s="13">
        <v>327.0665126606682</v>
      </c>
      <c r="L160" s="13">
        <v>613.01694142798283</v>
      </c>
      <c r="M160" s="13">
        <v>457.22982267704487</v>
      </c>
      <c r="N160" s="13">
        <v>474.45827835424438</v>
      </c>
      <c r="O160" s="13">
        <v>499.42416165164502</v>
      </c>
      <c r="P160" s="13">
        <v>191.32710681932423</v>
      </c>
      <c r="R160" s="49">
        <f t="shared" si="28"/>
        <v>6.6999999999999948E-2</v>
      </c>
      <c r="S160" s="49">
        <f t="shared" si="29"/>
        <v>-5.0000000000000044E-3</v>
      </c>
      <c r="T160" s="49">
        <f t="shared" si="30"/>
        <v>7.020000000000004E-2</v>
      </c>
      <c r="U160" s="49">
        <f t="shared" si="31"/>
        <v>4.4799999999999951E-2</v>
      </c>
      <c r="V160" s="49">
        <f t="shared" si="32"/>
        <v>1.4000000000000012E-2</v>
      </c>
      <c r="W160" s="49">
        <f t="shared" si="33"/>
        <v>3.5099999999999909E-2</v>
      </c>
      <c r="X160" s="49">
        <f t="shared" si="42"/>
        <v>2.0299999999999985E-2</v>
      </c>
      <c r="Y160" s="49">
        <f t="shared" si="34"/>
        <v>2.8299999999999992E-2</v>
      </c>
      <c r="Z160" s="49">
        <f t="shared" si="35"/>
        <v>9.6999999999999975E-2</v>
      </c>
      <c r="AA160" s="49">
        <f t="shared" si="36"/>
        <v>3.7300000000000111E-2</v>
      </c>
      <c r="AB160" s="49">
        <f t="shared" si="37"/>
        <v>1.4399999999999968E-2</v>
      </c>
      <c r="AC160" s="49">
        <f t="shared" si="38"/>
        <v>6.7700000000000093E-2</v>
      </c>
      <c r="AD160" s="49">
        <f t="shared" si="39"/>
        <v>4.6499999999999986E-2</v>
      </c>
      <c r="AE160" s="49">
        <f t="shared" si="40"/>
        <v>2.2199999999999998E-2</v>
      </c>
      <c r="AF160" s="49">
        <f t="shared" si="41"/>
        <v>4.4627399999999984E-2</v>
      </c>
    </row>
    <row r="161" spans="1:32">
      <c r="A161" s="12">
        <v>44592</v>
      </c>
      <c r="B161" s="13">
        <v>625.49298449839171</v>
      </c>
      <c r="C161" s="13">
        <v>627.31482962558221</v>
      </c>
      <c r="D161" s="13">
        <v>427.9916516052196</v>
      </c>
      <c r="E161" s="13">
        <v>607.22843751630455</v>
      </c>
      <c r="F161" s="13">
        <v>400.82111794177763</v>
      </c>
      <c r="G161" s="13">
        <v>312.08671134204542</v>
      </c>
      <c r="H161" s="13">
        <v>152.46860710496904</v>
      </c>
      <c r="I161" s="13">
        <v>298.21761745460327</v>
      </c>
      <c r="J161" s="13">
        <v>452.40588403852445</v>
      </c>
      <c r="K161" s="13">
        <v>310.5823604225705</v>
      </c>
      <c r="L161" s="13">
        <v>565.56943016145692</v>
      </c>
      <c r="M161" s="13">
        <v>430.2075401568315</v>
      </c>
      <c r="N161" s="13">
        <v>446.51268575917942</v>
      </c>
      <c r="O161" s="13">
        <v>451.32961488459159</v>
      </c>
      <c r="P161" s="13">
        <v>175.47869812034165</v>
      </c>
      <c r="R161" s="49">
        <f t="shared" si="28"/>
        <v>-3.1999999999999917E-2</v>
      </c>
      <c r="S161" s="49">
        <f t="shared" si="29"/>
        <v>-9.0600000000000014E-2</v>
      </c>
      <c r="T161" s="49">
        <f t="shared" si="30"/>
        <v>-1.6499999999999959E-2</v>
      </c>
      <c r="U161" s="49">
        <f t="shared" si="31"/>
        <v>-5.1799999999999957E-2</v>
      </c>
      <c r="V161" s="49">
        <f t="shared" si="32"/>
        <v>1.2000000000000011E-2</v>
      </c>
      <c r="W161" s="49">
        <f t="shared" si="33"/>
        <v>-6.8899999999999961E-2</v>
      </c>
      <c r="X161" s="49">
        <f t="shared" si="42"/>
        <v>-8.7099999999999844E-2</v>
      </c>
      <c r="Y161" s="49">
        <f t="shared" si="34"/>
        <v>-2.849999999999997E-2</v>
      </c>
      <c r="Z161" s="49">
        <f t="shared" si="35"/>
        <v>-8.1699999999999995E-2</v>
      </c>
      <c r="AA161" s="49">
        <f t="shared" si="36"/>
        <v>-5.04E-2</v>
      </c>
      <c r="AB161" s="49">
        <f t="shared" si="37"/>
        <v>-7.7400000000000024E-2</v>
      </c>
      <c r="AC161" s="49">
        <f t="shared" si="38"/>
        <v>-5.9100000000000041E-2</v>
      </c>
      <c r="AD161" s="49">
        <f t="shared" si="39"/>
        <v>-5.8899999999999952E-2</v>
      </c>
      <c r="AE161" s="49">
        <f t="shared" si="40"/>
        <v>-9.6300000000000052E-2</v>
      </c>
      <c r="AF161" s="49">
        <f t="shared" si="41"/>
        <v>-8.2834100000000022E-2</v>
      </c>
    </row>
    <row r="162" spans="1:32">
      <c r="A162" s="12">
        <v>44620</v>
      </c>
      <c r="B162" s="13">
        <v>609.54291339368274</v>
      </c>
      <c r="C162" s="13">
        <v>610.56552367457914</v>
      </c>
      <c r="D162" s="13">
        <v>421.78577265694395</v>
      </c>
      <c r="E162" s="13">
        <v>589.01158439081541</v>
      </c>
      <c r="F162" s="13">
        <v>372.72355757405899</v>
      </c>
      <c r="G162" s="13">
        <v>299.10390415021635</v>
      </c>
      <c r="H162" s="13">
        <v>147.10171213487413</v>
      </c>
      <c r="I162" s="13">
        <v>294.31096666594794</v>
      </c>
      <c r="J162" s="13">
        <v>435.57638515229132</v>
      </c>
      <c r="K162" s="13">
        <v>307.01066327771093</v>
      </c>
      <c r="L162" s="13">
        <v>553.35313046996953</v>
      </c>
      <c r="M162" s="13">
        <v>417.04318942803246</v>
      </c>
      <c r="N162" s="13">
        <v>441.15453353006927</v>
      </c>
      <c r="O162" s="13">
        <v>456.11370880236825</v>
      </c>
      <c r="P162" s="13">
        <v>169.03106501264915</v>
      </c>
      <c r="R162" s="49">
        <f t="shared" si="28"/>
        <v>-2.5499999999999967E-2</v>
      </c>
      <c r="S162" s="49">
        <f t="shared" si="29"/>
        <v>-2.6700000000000057E-2</v>
      </c>
      <c r="T162" s="49">
        <f t="shared" si="30"/>
        <v>-1.4499999999999957E-2</v>
      </c>
      <c r="U162" s="49">
        <f t="shared" si="31"/>
        <v>-3.0000000000000027E-2</v>
      </c>
      <c r="V162" s="49">
        <f t="shared" si="32"/>
        <v>-7.0100000000000051E-2</v>
      </c>
      <c r="W162" s="49">
        <f t="shared" si="33"/>
        <v>-4.159999999999997E-2</v>
      </c>
      <c r="X162" s="49">
        <f t="shared" si="42"/>
        <v>-3.5200000000000009E-2</v>
      </c>
      <c r="Y162" s="49">
        <f t="shared" si="34"/>
        <v>-1.3100000000000112E-2</v>
      </c>
      <c r="Z162" s="49">
        <f t="shared" si="35"/>
        <v>-3.7200000000000011E-2</v>
      </c>
      <c r="AA162" s="49">
        <f t="shared" si="36"/>
        <v>-1.1500000000000066E-2</v>
      </c>
      <c r="AB162" s="49">
        <f t="shared" si="37"/>
        <v>-2.1599999999999842E-2</v>
      </c>
      <c r="AC162" s="49">
        <f t="shared" si="38"/>
        <v>-3.0599999999999961E-2</v>
      </c>
      <c r="AD162" s="49">
        <f t="shared" si="39"/>
        <v>-1.2000000000000011E-2</v>
      </c>
      <c r="AE162" s="49">
        <f t="shared" si="40"/>
        <v>1.0599999999999943E-2</v>
      </c>
      <c r="AF162" s="49">
        <f t="shared" si="41"/>
        <v>-3.6743109999999968E-2</v>
      </c>
    </row>
    <row r="163" spans="1:32">
      <c r="A163" s="12">
        <v>44651</v>
      </c>
      <c r="B163" s="13">
        <v>623.80621756709502</v>
      </c>
      <c r="C163" s="13">
        <v>638.83470742071211</v>
      </c>
      <c r="D163" s="13">
        <v>434.22845295032386</v>
      </c>
      <c r="E163" s="13">
        <v>610.86391417171467</v>
      </c>
      <c r="F163" s="13">
        <v>354.1246520511134</v>
      </c>
      <c r="G163" s="13">
        <v>310.32030055584949</v>
      </c>
      <c r="H163" s="13">
        <v>151.02932784887525</v>
      </c>
      <c r="I163" s="13">
        <v>298.37245800593803</v>
      </c>
      <c r="J163" s="13">
        <v>463.14837033243134</v>
      </c>
      <c r="K163" s="13">
        <v>306.9492611450554</v>
      </c>
      <c r="L163" s="13">
        <v>577.81133883674215</v>
      </c>
      <c r="M163" s="13">
        <v>439.89715620868861</v>
      </c>
      <c r="N163" s="13">
        <v>450.9922796277898</v>
      </c>
      <c r="O163" s="13">
        <v>461.76951879151761</v>
      </c>
      <c r="P163" s="13">
        <v>171.03640731019297</v>
      </c>
      <c r="R163" s="49">
        <f t="shared" si="28"/>
        <v>2.3400000000000087E-2</v>
      </c>
      <c r="S163" s="49">
        <f t="shared" si="29"/>
        <v>4.6300000000000008E-2</v>
      </c>
      <c r="T163" s="49">
        <f t="shared" si="30"/>
        <v>2.9500000000000082E-2</v>
      </c>
      <c r="U163" s="49">
        <f t="shared" si="31"/>
        <v>3.7099999999999911E-2</v>
      </c>
      <c r="V163" s="49">
        <f t="shared" si="32"/>
        <v>-4.9900000000000166E-2</v>
      </c>
      <c r="W163" s="49">
        <f t="shared" si="33"/>
        <v>3.7500000000000089E-2</v>
      </c>
      <c r="X163" s="49">
        <f t="shared" si="42"/>
        <v>2.6699999999999946E-2</v>
      </c>
      <c r="Y163" s="49">
        <f t="shared" si="34"/>
        <v>1.3800000000000034E-2</v>
      </c>
      <c r="Z163" s="49">
        <f t="shared" si="35"/>
        <v>6.3299999999999912E-2</v>
      </c>
      <c r="AA163" s="49">
        <f t="shared" si="36"/>
        <v>-1.9999999999997797E-4</v>
      </c>
      <c r="AB163" s="49">
        <f t="shared" si="37"/>
        <v>4.4200000000000017E-2</v>
      </c>
      <c r="AC163" s="49">
        <f t="shared" si="38"/>
        <v>5.479999999999996E-2</v>
      </c>
      <c r="AD163" s="49">
        <f t="shared" si="39"/>
        <v>2.2299999999999986E-2</v>
      </c>
      <c r="AE163" s="49">
        <f t="shared" si="40"/>
        <v>1.2399999999999967E-2</v>
      </c>
      <c r="AF163" s="49">
        <f t="shared" si="41"/>
        <v>1.1863750000000062E-2</v>
      </c>
    </row>
    <row r="164" spans="1:32">
      <c r="A164" s="12">
        <v>44681</v>
      </c>
      <c r="B164" s="13">
        <v>591.11877176657924</v>
      </c>
      <c r="C164" s="13">
        <v>558.46930122718652</v>
      </c>
      <c r="D164" s="13">
        <v>412.99468160105306</v>
      </c>
      <c r="E164" s="13">
        <v>557.59658085594117</v>
      </c>
      <c r="F164" s="13">
        <v>332.94799785845686</v>
      </c>
      <c r="G164" s="13">
        <v>285.30848433104802</v>
      </c>
      <c r="H164" s="13">
        <v>135.18635135752825</v>
      </c>
      <c r="I164" s="13">
        <v>281.21604167059661</v>
      </c>
      <c r="J164" s="13">
        <v>443.78876845253575</v>
      </c>
      <c r="K164" s="13">
        <v>291.84735749671864</v>
      </c>
      <c r="L164" s="13">
        <v>512.40309528042292</v>
      </c>
      <c r="M164" s="13">
        <v>416.71457607649074</v>
      </c>
      <c r="N164" s="13">
        <v>415.09329416941773</v>
      </c>
      <c r="O164" s="13">
        <v>415.96198252739907</v>
      </c>
      <c r="P164" s="13">
        <v>158.03610786840881</v>
      </c>
      <c r="R164" s="49">
        <f t="shared" si="28"/>
        <v>-5.2400000000000002E-2</v>
      </c>
      <c r="S164" s="49">
        <f t="shared" si="29"/>
        <v>-0.12580000000000002</v>
      </c>
      <c r="T164" s="49">
        <f t="shared" si="30"/>
        <v>-4.8899999999999944E-2</v>
      </c>
      <c r="U164" s="49">
        <f t="shared" si="31"/>
        <v>-8.7199999999999944E-2</v>
      </c>
      <c r="V164" s="49">
        <f t="shared" si="32"/>
        <v>-5.9799999999999853E-2</v>
      </c>
      <c r="W164" s="49">
        <f t="shared" si="33"/>
        <v>-8.0600000000000005E-2</v>
      </c>
      <c r="X164" s="49">
        <f t="shared" si="42"/>
        <v>-0.10489999999999988</v>
      </c>
      <c r="Y164" s="49">
        <f t="shared" si="34"/>
        <v>-5.7499999999999885E-2</v>
      </c>
      <c r="Z164" s="49">
        <f t="shared" si="35"/>
        <v>-4.1799999999999948E-2</v>
      </c>
      <c r="AA164" s="49">
        <f t="shared" si="36"/>
        <v>-4.9200000000000133E-2</v>
      </c>
      <c r="AB164" s="49">
        <f t="shared" si="37"/>
        <v>-0.11320000000000008</v>
      </c>
      <c r="AC164" s="49">
        <f t="shared" si="38"/>
        <v>-5.2699999999999969E-2</v>
      </c>
      <c r="AD164" s="49">
        <f t="shared" si="39"/>
        <v>-7.9600000000000004E-2</v>
      </c>
      <c r="AE164" s="49">
        <f t="shared" si="40"/>
        <v>-9.9199999999999955E-2</v>
      </c>
      <c r="AF164" s="49">
        <f t="shared" si="41"/>
        <v>-7.6008960000000014E-2</v>
      </c>
    </row>
    <row r="165" spans="1:32">
      <c r="A165" s="12">
        <v>44712</v>
      </c>
      <c r="B165" s="13">
        <v>600.22200085178463</v>
      </c>
      <c r="C165" s="13">
        <v>555.397720070437</v>
      </c>
      <c r="D165" s="13">
        <v>419.68519544299011</v>
      </c>
      <c r="E165" s="13">
        <v>558.60025470148184</v>
      </c>
      <c r="F165" s="13">
        <v>340.47262261005795</v>
      </c>
      <c r="G165" s="13">
        <v>284.79492905925213</v>
      </c>
      <c r="H165" s="13">
        <v>132.44206842497044</v>
      </c>
      <c r="I165" s="13">
        <v>274.83243752467405</v>
      </c>
      <c r="J165" s="13">
        <v>423.38158572401431</v>
      </c>
      <c r="K165" s="13">
        <v>289.39583969374621</v>
      </c>
      <c r="L165" s="13">
        <v>511.68573094703032</v>
      </c>
      <c r="M165" s="13">
        <v>416.63123316127547</v>
      </c>
      <c r="N165" s="13">
        <v>415.34235014591934</v>
      </c>
      <c r="O165" s="13">
        <v>416.54432930293746</v>
      </c>
      <c r="P165" s="13">
        <v>158.40910469019983</v>
      </c>
      <c r="R165" s="49">
        <f t="shared" si="28"/>
        <v>1.540000000000008E-2</v>
      </c>
      <c r="S165" s="49">
        <f t="shared" si="29"/>
        <v>-5.4999999999999494E-3</v>
      </c>
      <c r="T165" s="49">
        <f t="shared" si="30"/>
        <v>1.6199999999999992E-2</v>
      </c>
      <c r="U165" s="49">
        <f t="shared" si="31"/>
        <v>1.8000000000000238E-3</v>
      </c>
      <c r="V165" s="49">
        <f t="shared" si="32"/>
        <v>2.2599999999999953E-2</v>
      </c>
      <c r="W165" s="49">
        <f t="shared" si="33"/>
        <v>-1.8000000000000238E-3</v>
      </c>
      <c r="X165" s="49">
        <f t="shared" si="42"/>
        <v>-2.0299999999999874E-2</v>
      </c>
      <c r="Y165" s="49">
        <f t="shared" si="34"/>
        <v>-2.2700000000000053E-2</v>
      </c>
      <c r="Z165" s="49">
        <f t="shared" si="35"/>
        <v>-4.5984000000000025E-2</v>
      </c>
      <c r="AA165" s="49">
        <f t="shared" si="36"/>
        <v>-8.3999999999999631E-3</v>
      </c>
      <c r="AB165" s="49">
        <f t="shared" si="37"/>
        <v>-1.3999999999999568E-3</v>
      </c>
      <c r="AC165" s="49">
        <f t="shared" si="38"/>
        <v>-1.9999999999997797E-4</v>
      </c>
      <c r="AD165" s="49">
        <f t="shared" si="39"/>
        <v>5.9999999999993392E-4</v>
      </c>
      <c r="AE165" s="49">
        <f t="shared" si="40"/>
        <v>1.4000000000000679E-3</v>
      </c>
      <c r="AF165" s="49">
        <f t="shared" si="41"/>
        <v>2.3602000000000345E-3</v>
      </c>
    </row>
    <row r="166" spans="1:32">
      <c r="A166" s="12">
        <v>44742</v>
      </c>
      <c r="B166" s="13">
        <v>559.04677159335222</v>
      </c>
      <c r="C166" s="13">
        <v>519.35240803786564</v>
      </c>
      <c r="D166" s="13">
        <v>385.10313533848773</v>
      </c>
      <c r="E166" s="13">
        <v>512.45987366313943</v>
      </c>
      <c r="F166" s="13">
        <v>324.84492923225628</v>
      </c>
      <c r="G166" s="13">
        <v>259.02098797938982</v>
      </c>
      <c r="H166" s="13">
        <v>121.72750508939033</v>
      </c>
      <c r="I166" s="13">
        <v>250.81467714155932</v>
      </c>
      <c r="J166" s="13">
        <v>391.75498127043045</v>
      </c>
      <c r="K166" s="13">
        <v>274.23149769379393</v>
      </c>
      <c r="L166" s="13">
        <v>472.89995254124545</v>
      </c>
      <c r="M166" s="13">
        <v>399.46602635503092</v>
      </c>
      <c r="N166" s="13">
        <v>376.75704581736346</v>
      </c>
      <c r="O166" s="13">
        <v>382.17942213544512</v>
      </c>
      <c r="P166" s="13">
        <v>145.66506212014338</v>
      </c>
      <c r="R166" s="49">
        <f t="shared" si="28"/>
        <v>-6.8599999999999994E-2</v>
      </c>
      <c r="S166" s="49">
        <f t="shared" si="29"/>
        <v>-6.4899999999999958E-2</v>
      </c>
      <c r="T166" s="49">
        <f t="shared" si="30"/>
        <v>-8.2400000000000029E-2</v>
      </c>
      <c r="U166" s="49">
        <f t="shared" si="31"/>
        <v>-8.2600000000000007E-2</v>
      </c>
      <c r="V166" s="49">
        <f t="shared" si="32"/>
        <v>-4.5900000000000052E-2</v>
      </c>
      <c r="W166" s="49">
        <f t="shared" si="33"/>
        <v>-9.0500000000000025E-2</v>
      </c>
      <c r="X166" s="49">
        <f t="shared" si="42"/>
        <v>-8.0899999999999972E-2</v>
      </c>
      <c r="Y166" s="49">
        <f t="shared" si="34"/>
        <v>-8.7390559132811463E-2</v>
      </c>
      <c r="Z166" s="49">
        <f t="shared" si="35"/>
        <v>-7.4699999999999989E-2</v>
      </c>
      <c r="AA166" s="49">
        <f t="shared" si="36"/>
        <v>-5.2399999999999891E-2</v>
      </c>
      <c r="AB166" s="49">
        <f t="shared" si="37"/>
        <v>-7.5799999999999979E-2</v>
      </c>
      <c r="AC166" s="49">
        <f t="shared" si="38"/>
        <v>-4.1200000000000014E-2</v>
      </c>
      <c r="AD166" s="49">
        <f t="shared" si="39"/>
        <v>-9.2899999999999983E-2</v>
      </c>
      <c r="AE166" s="49">
        <f t="shared" si="40"/>
        <v>-8.2500000000000018E-2</v>
      </c>
      <c r="AF166" s="49">
        <f t="shared" si="41"/>
        <v>-8.0450189999999866E-2</v>
      </c>
    </row>
    <row r="167" spans="1:32">
      <c r="A167" s="12">
        <v>44773</v>
      </c>
      <c r="B167" s="13">
        <v>593.98719481793671</v>
      </c>
      <c r="C167" s="13">
        <v>546.25486277422715</v>
      </c>
      <c r="D167" s="13">
        <v>407.82422032345846</v>
      </c>
      <c r="E167" s="13">
        <v>559.7086740148809</v>
      </c>
      <c r="F167" s="13">
        <v>313.70274815958987</v>
      </c>
      <c r="G167" s="13">
        <v>282.72262836835733</v>
      </c>
      <c r="H167" s="13">
        <v>137.34514399235911</v>
      </c>
      <c r="I167" s="13">
        <v>261.54954532321807</v>
      </c>
      <c r="J167" s="13">
        <v>425.72013814657674</v>
      </c>
      <c r="K167" s="13">
        <v>284.65229460615808</v>
      </c>
      <c r="L167" s="13">
        <v>493.61297046255203</v>
      </c>
      <c r="M167" s="13">
        <v>419.83879369913745</v>
      </c>
      <c r="N167" s="13">
        <v>410.2575401200632</v>
      </c>
      <c r="O167" s="13">
        <v>422.07895380638558</v>
      </c>
      <c r="P167" s="13">
        <v>148.63602342073588</v>
      </c>
      <c r="R167" s="49">
        <f t="shared" si="28"/>
        <v>6.25E-2</v>
      </c>
      <c r="S167" s="49">
        <f t="shared" si="29"/>
        <v>5.1800000000000068E-2</v>
      </c>
      <c r="T167" s="49">
        <f t="shared" si="30"/>
        <v>5.8999999999999941E-2</v>
      </c>
      <c r="U167" s="49">
        <f t="shared" si="31"/>
        <v>9.220000000000006E-2</v>
      </c>
      <c r="V167" s="49">
        <f t="shared" si="32"/>
        <v>-3.4299999999999997E-2</v>
      </c>
      <c r="W167" s="49">
        <f t="shared" si="33"/>
        <v>9.1504709999999934E-2</v>
      </c>
      <c r="X167" s="49">
        <f t="shared" si="42"/>
        <v>0.12830000000000008</v>
      </c>
      <c r="Y167" s="49">
        <f t="shared" si="34"/>
        <v>4.2800000000000171E-2</v>
      </c>
      <c r="Z167" s="49">
        <f t="shared" si="35"/>
        <v>8.6699999999999999E-2</v>
      </c>
      <c r="AA167" s="49">
        <f t="shared" si="36"/>
        <v>3.8000000000000034E-2</v>
      </c>
      <c r="AB167" s="49">
        <f t="shared" si="37"/>
        <v>4.3800000000000061E-2</v>
      </c>
      <c r="AC167" s="49">
        <f t="shared" si="38"/>
        <v>5.0999999999999934E-2</v>
      </c>
      <c r="AD167" s="49">
        <f t="shared" si="39"/>
        <v>8.8918030000000092E-2</v>
      </c>
      <c r="AE167" s="49">
        <f t="shared" si="40"/>
        <v>0.10440000000000005</v>
      </c>
      <c r="AF167" s="49">
        <f t="shared" si="41"/>
        <v>2.0395839999999943E-2</v>
      </c>
    </row>
    <row r="168" spans="1:32">
      <c r="A168" s="12">
        <v>44804</v>
      </c>
      <c r="B168" s="13">
        <v>573.19764299930887</v>
      </c>
      <c r="C168" s="13">
        <v>535.82139489523945</v>
      </c>
      <c r="D168" s="13">
        <v>396.16044762220758</v>
      </c>
      <c r="E168" s="13">
        <v>536.87256011507384</v>
      </c>
      <c r="F168" s="13">
        <v>309.31090968535563</v>
      </c>
      <c r="G168" s="13">
        <v>268.51647786379777</v>
      </c>
      <c r="H168" s="13">
        <v>130.97232931111364</v>
      </c>
      <c r="I168" s="13">
        <v>249.00962942634203</v>
      </c>
      <c r="J168" s="13">
        <v>400.05772821910108</v>
      </c>
      <c r="K168" s="13">
        <v>269.05334886174063</v>
      </c>
      <c r="L168" s="13">
        <v>480.97647841871071</v>
      </c>
      <c r="M168" s="13">
        <v>406.94974273257395</v>
      </c>
      <c r="N168" s="13">
        <v>397.00861747821949</v>
      </c>
      <c r="O168" s="13">
        <v>413.51167539702482</v>
      </c>
      <c r="P168" s="13">
        <v>140.87266730405562</v>
      </c>
      <c r="R168" s="49">
        <f t="shared" si="28"/>
        <v>-3.5000000000000142E-2</v>
      </c>
      <c r="S168" s="49">
        <f t="shared" si="29"/>
        <v>-1.9099999999999895E-2</v>
      </c>
      <c r="T168" s="49">
        <f t="shared" si="30"/>
        <v>-2.8599999999999959E-2</v>
      </c>
      <c r="U168" s="49">
        <f t="shared" si="31"/>
        <v>-4.0799999999999836E-2</v>
      </c>
      <c r="V168" s="49">
        <f t="shared" si="32"/>
        <v>-1.4000000000000012E-2</v>
      </c>
      <c r="W168" s="49">
        <f t="shared" si="33"/>
        <v>-5.0247659999999916E-2</v>
      </c>
      <c r="X168" s="49">
        <f t="shared" si="42"/>
        <v>-4.6400000000000108E-2</v>
      </c>
      <c r="Y168" s="49">
        <f t="shared" si="34"/>
        <v>-4.7944705395604692E-2</v>
      </c>
      <c r="Z168" s="49">
        <f t="shared" si="35"/>
        <v>-6.028E-2</v>
      </c>
      <c r="AA168" s="49">
        <f t="shared" si="36"/>
        <v>-5.479999999999996E-2</v>
      </c>
      <c r="AB168" s="49">
        <f t="shared" si="37"/>
        <v>-2.5599999999999956E-2</v>
      </c>
      <c r="AC168" s="49">
        <f t="shared" si="38"/>
        <v>-3.069999999999995E-2</v>
      </c>
      <c r="AD168" s="49">
        <f t="shared" si="39"/>
        <v>-3.2294159999999961E-2</v>
      </c>
      <c r="AE168" s="49">
        <f t="shared" si="40"/>
        <v>-2.0297809999999972E-2</v>
      </c>
      <c r="AF168" s="49">
        <f t="shared" si="41"/>
        <v>-5.2230649999999934E-2</v>
      </c>
    </row>
    <row r="169" spans="1:32">
      <c r="A169" s="12">
        <v>44834</v>
      </c>
      <c r="B169" s="13">
        <v>525.45027933746644</v>
      </c>
      <c r="C169" s="13">
        <v>503.45778264356699</v>
      </c>
      <c r="D169" s="13">
        <v>362.55019524593951</v>
      </c>
      <c r="E169" s="13">
        <v>487.42659732847557</v>
      </c>
      <c r="F169" s="13">
        <v>260.93468341056604</v>
      </c>
      <c r="G169" s="13">
        <v>242.16189167025078</v>
      </c>
      <c r="H169" s="13">
        <v>119.30793366266586</v>
      </c>
      <c r="I169" s="13">
        <v>217.3107036003687</v>
      </c>
      <c r="J169" s="13">
        <v>348.73032168859044</v>
      </c>
      <c r="K169" s="13">
        <v>246.53358356201295</v>
      </c>
      <c r="L169" s="13">
        <v>445.62470725493546</v>
      </c>
      <c r="M169" s="13">
        <v>377.6900562301019</v>
      </c>
      <c r="N169" s="13">
        <v>358.88796913054608</v>
      </c>
      <c r="O169" s="13">
        <v>373.87854135556137</v>
      </c>
      <c r="P169" s="13">
        <v>129.35430241171991</v>
      </c>
      <c r="R169" s="49">
        <f t="shared" si="28"/>
        <v>-8.3300000000000041E-2</v>
      </c>
      <c r="S169" s="49">
        <f t="shared" si="29"/>
        <v>-6.0400000000000009E-2</v>
      </c>
      <c r="T169" s="49">
        <f t="shared" si="30"/>
        <v>-8.4839999999999915E-2</v>
      </c>
      <c r="U169" s="49">
        <f t="shared" si="31"/>
        <v>-9.209999999999996E-2</v>
      </c>
      <c r="V169" s="49">
        <f t="shared" si="32"/>
        <v>-0.15639999999999987</v>
      </c>
      <c r="W169" s="49">
        <f t="shared" si="33"/>
        <v>-9.8148860000000004E-2</v>
      </c>
      <c r="X169" s="49">
        <f t="shared" si="42"/>
        <v>-8.9060000000000028E-2</v>
      </c>
      <c r="Y169" s="49">
        <f t="shared" si="34"/>
        <v>-0.12729999999999997</v>
      </c>
      <c r="Z169" s="49">
        <f t="shared" si="35"/>
        <v>-0.12829999999999997</v>
      </c>
      <c r="AA169" s="49">
        <f t="shared" si="36"/>
        <v>-8.3699999999999997E-2</v>
      </c>
      <c r="AB169" s="49">
        <f t="shared" si="37"/>
        <v>-7.350000000000001E-2</v>
      </c>
      <c r="AC169" s="49">
        <f t="shared" si="38"/>
        <v>-7.1899999999999964E-2</v>
      </c>
      <c r="AD169" s="49">
        <f t="shared" si="39"/>
        <v>-9.6019700000000041E-2</v>
      </c>
      <c r="AE169" s="49">
        <f t="shared" si="40"/>
        <v>-9.5845260000000043E-2</v>
      </c>
      <c r="AF169" s="49">
        <f t="shared" si="41"/>
        <v>-8.1764370000000031E-2</v>
      </c>
    </row>
    <row r="170" spans="1:32">
      <c r="A170" s="12">
        <v>44865</v>
      </c>
      <c r="B170" s="13">
        <v>579.46656805335795</v>
      </c>
      <c r="C170" s="13">
        <v>566.49069703054158</v>
      </c>
      <c r="D170" s="13">
        <v>404.22896569141267</v>
      </c>
      <c r="E170" s="13">
        <v>526.85940905234918</v>
      </c>
      <c r="F170" s="13">
        <v>237.97243127043623</v>
      </c>
      <c r="G170" s="13">
        <v>262.09989145379967</v>
      </c>
      <c r="H170" s="13">
        <v>127.39820464433123</v>
      </c>
      <c r="I170" s="13">
        <v>213.89891282328034</v>
      </c>
      <c r="J170" s="13">
        <v>360.97075597985992</v>
      </c>
      <c r="K170" s="13">
        <v>253.11603024311867</v>
      </c>
      <c r="L170" s="13">
        <v>489.87524068535055</v>
      </c>
      <c r="M170" s="13">
        <v>407.14988061604987</v>
      </c>
      <c r="N170" s="13">
        <v>390.74619216204718</v>
      </c>
      <c r="O170" s="13">
        <v>414.97223098882341</v>
      </c>
      <c r="P170" s="13">
        <v>138.11835650209554</v>
      </c>
      <c r="R170" s="49">
        <f t="shared" si="28"/>
        <v>0.1028</v>
      </c>
      <c r="S170" s="49">
        <f t="shared" si="29"/>
        <v>0.12519999999999998</v>
      </c>
      <c r="T170" s="49">
        <f t="shared" si="30"/>
        <v>0.11495999999999995</v>
      </c>
      <c r="U170" s="49">
        <f t="shared" si="31"/>
        <v>8.0899999999999972E-2</v>
      </c>
      <c r="V170" s="49">
        <f t="shared" si="32"/>
        <v>-8.7999999999999967E-2</v>
      </c>
      <c r="W170" s="49">
        <f t="shared" si="33"/>
        <v>8.2333350000000305E-2</v>
      </c>
      <c r="X170" s="49">
        <f t="shared" si="42"/>
        <v>6.7809999999999926E-2</v>
      </c>
      <c r="Y170" s="49">
        <f t="shared" si="34"/>
        <v>-1.5700058582307941E-2</v>
      </c>
      <c r="Z170" s="49">
        <f t="shared" si="35"/>
        <v>3.5099999999999909E-2</v>
      </c>
      <c r="AA170" s="49">
        <f t="shared" si="36"/>
        <v>2.6699999999999946E-2</v>
      </c>
      <c r="AB170" s="49">
        <f t="shared" si="37"/>
        <v>9.9299999999999944E-2</v>
      </c>
      <c r="AC170" s="49">
        <f t="shared" si="38"/>
        <v>7.8000000000000069E-2</v>
      </c>
      <c r="AD170" s="49">
        <f t="shared" si="39"/>
        <v>8.8769270000000011E-2</v>
      </c>
      <c r="AE170" s="49">
        <f t="shared" si="40"/>
        <v>0.10991186999999991</v>
      </c>
      <c r="AF170" s="49">
        <f t="shared" si="41"/>
        <v>6.7752320000000088E-2</v>
      </c>
    </row>
    <row r="171" spans="1:32">
      <c r="A171" s="12">
        <v>44895</v>
      </c>
      <c r="B171" s="13">
        <v>619.04413465140226</v>
      </c>
      <c r="C171" s="13">
        <v>586.65776584482887</v>
      </c>
      <c r="D171" s="13">
        <v>428.51099966049583</v>
      </c>
      <c r="E171" s="13">
        <v>556.3108500183755</v>
      </c>
      <c r="F171" s="13">
        <v>303.29586365417094</v>
      </c>
      <c r="G171" s="13">
        <v>282.61808528338304</v>
      </c>
      <c r="H171" s="13">
        <v>132.8890672645019</v>
      </c>
      <c r="I171" s="13">
        <v>237.72725171179377</v>
      </c>
      <c r="J171" s="13">
        <v>383.2787486994153</v>
      </c>
      <c r="K171" s="13">
        <v>279.06042334303834</v>
      </c>
      <c r="L171" s="13">
        <v>516.08356606201687</v>
      </c>
      <c r="M171" s="13">
        <v>430.60171373953438</v>
      </c>
      <c r="N171" s="13">
        <v>415.2581579694172</v>
      </c>
      <c r="O171" s="13">
        <v>424.64459878565941</v>
      </c>
      <c r="P171" s="13">
        <v>152.22966589760719</v>
      </c>
      <c r="R171" s="49">
        <f t="shared" si="28"/>
        <v>6.8300000000000027E-2</v>
      </c>
      <c r="S171" s="49">
        <f t="shared" si="29"/>
        <v>3.5600000000000076E-2</v>
      </c>
      <c r="T171" s="49">
        <f t="shared" si="30"/>
        <v>6.0070000000000068E-2</v>
      </c>
      <c r="U171" s="49">
        <f t="shared" si="31"/>
        <v>5.5900000000000061E-2</v>
      </c>
      <c r="V171" s="49">
        <f t="shared" si="32"/>
        <v>0.27449999999999997</v>
      </c>
      <c r="W171" s="49">
        <f t="shared" si="33"/>
        <v>7.8283869999999922E-2</v>
      </c>
      <c r="X171" s="49">
        <f t="shared" si="42"/>
        <v>4.3099999999999916E-2</v>
      </c>
      <c r="Y171" s="49">
        <f t="shared" si="34"/>
        <v>0.11139999999999994</v>
      </c>
      <c r="Z171" s="49">
        <f t="shared" si="35"/>
        <v>6.1800000000000077E-2</v>
      </c>
      <c r="AA171" s="49">
        <f t="shared" si="36"/>
        <v>0.10250000000000004</v>
      </c>
      <c r="AB171" s="49">
        <f t="shared" si="37"/>
        <v>5.3500000000000103E-2</v>
      </c>
      <c r="AC171" s="49">
        <f t="shared" si="38"/>
        <v>5.7600000000000096E-2</v>
      </c>
      <c r="AD171" s="49">
        <f t="shared" si="39"/>
        <v>6.2731169999999947E-2</v>
      </c>
      <c r="AE171" s="49">
        <f t="shared" si="40"/>
        <v>2.3308469999999915E-2</v>
      </c>
      <c r="AF171" s="49">
        <f t="shared" si="41"/>
        <v>0.10216823999999991</v>
      </c>
    </row>
    <row r="172" spans="1:32">
      <c r="A172" s="12">
        <v>44926</v>
      </c>
      <c r="B172" s="13">
        <v>595.39664870771867</v>
      </c>
      <c r="C172" s="13">
        <v>564.01277608321845</v>
      </c>
      <c r="D172" s="13">
        <v>411.66194715384512</v>
      </c>
      <c r="E172" s="13">
        <v>524.26734505731713</v>
      </c>
      <c r="F172" s="13">
        <v>300.71784881311049</v>
      </c>
      <c r="G172" s="13">
        <v>266.83242386807115</v>
      </c>
      <c r="H172" s="13">
        <v>122.38019982522509</v>
      </c>
      <c r="I172" s="13">
        <v>238.67816071864095</v>
      </c>
      <c r="J172" s="13">
        <v>363.9614997649648</v>
      </c>
      <c r="K172" s="13">
        <v>278.86508104669821</v>
      </c>
      <c r="L172" s="13">
        <v>503.43951869349746</v>
      </c>
      <c r="M172" s="13">
        <v>414.45414947430186</v>
      </c>
      <c r="N172" s="13">
        <v>393.6503118391812</v>
      </c>
      <c r="O172" s="13">
        <v>397.0862216895211</v>
      </c>
      <c r="P172" s="13">
        <v>151.56138679809663</v>
      </c>
      <c r="R172" s="49">
        <f t="shared" si="28"/>
        <v>-3.8200000000000012E-2</v>
      </c>
      <c r="S172" s="49">
        <f t="shared" si="29"/>
        <v>-3.8600000000000079E-2</v>
      </c>
      <c r="T172" s="49">
        <f t="shared" si="30"/>
        <v>-3.9320000000000022E-2</v>
      </c>
      <c r="U172" s="49">
        <f t="shared" si="31"/>
        <v>-5.7599999999999874E-2</v>
      </c>
      <c r="V172" s="49">
        <f t="shared" si="32"/>
        <v>-8.499999999999952E-3</v>
      </c>
      <c r="W172" s="49">
        <f t="shared" si="33"/>
        <v>-5.5855100000000046E-2</v>
      </c>
      <c r="X172" s="49">
        <f t="shared" si="42"/>
        <v>-7.9080000000000039E-2</v>
      </c>
      <c r="Y172" s="49">
        <f t="shared" si="34"/>
        <v>4.0000000000000036E-3</v>
      </c>
      <c r="Z172" s="49">
        <f t="shared" si="35"/>
        <v>-5.0399999999999889E-2</v>
      </c>
      <c r="AA172" s="49">
        <f t="shared" si="36"/>
        <v>-7.0000000000003393E-4</v>
      </c>
      <c r="AB172" s="49">
        <f t="shared" si="37"/>
        <v>-2.4499999999999966E-2</v>
      </c>
      <c r="AC172" s="49">
        <f t="shared" si="38"/>
        <v>-3.7499999999999978E-2</v>
      </c>
      <c r="AD172" s="49">
        <f t="shared" si="39"/>
        <v>-5.2034730000000029E-2</v>
      </c>
      <c r="AE172" s="49">
        <f t="shared" si="40"/>
        <v>-6.4897509999999992E-2</v>
      </c>
      <c r="AF172" s="49">
        <f t="shared" si="41"/>
        <v>-4.3899400000001476E-3</v>
      </c>
    </row>
    <row r="173" spans="1:32">
      <c r="A173" s="12">
        <v>44957</v>
      </c>
      <c r="B173" s="13">
        <v>611.1151202336024</v>
      </c>
      <c r="C173" s="13">
        <v>560.40309431628589</v>
      </c>
      <c r="D173" s="13">
        <v>440.39595106518357</v>
      </c>
      <c r="E173" s="13">
        <v>557.1913343269166</v>
      </c>
      <c r="F173" s="13">
        <v>341.91619410050663</v>
      </c>
      <c r="G173" s="13">
        <v>285.5580509574242</v>
      </c>
      <c r="H173" s="13">
        <v>132.97832513008959</v>
      </c>
      <c r="I173" s="13">
        <v>252.36947022063563</v>
      </c>
      <c r="J173" s="13">
        <v>401.73031687628821</v>
      </c>
      <c r="K173" s="13">
        <v>291.69287477484636</v>
      </c>
      <c r="L173" s="13">
        <v>508.82632154351785</v>
      </c>
      <c r="M173" s="13">
        <v>420.54662547157409</v>
      </c>
      <c r="N173" s="13">
        <v>425.7737755055245</v>
      </c>
      <c r="O173" s="13">
        <v>435.87573220630179</v>
      </c>
      <c r="P173" s="13">
        <v>158.69858225117221</v>
      </c>
      <c r="R173" s="49">
        <f t="shared" si="28"/>
        <v>2.6399999999999979E-2</v>
      </c>
      <c r="S173" s="49">
        <f t="shared" si="29"/>
        <v>-6.3999999999999613E-3</v>
      </c>
      <c r="T173" s="49">
        <f t="shared" si="30"/>
        <v>6.9800000000000084E-2</v>
      </c>
      <c r="U173" s="49">
        <f t="shared" si="31"/>
        <v>6.2799999999999967E-2</v>
      </c>
      <c r="V173" s="49">
        <f t="shared" si="32"/>
        <v>0.13700000000000001</v>
      </c>
      <c r="W173" s="49">
        <f t="shared" si="33"/>
        <v>7.0177479999999903E-2</v>
      </c>
      <c r="X173" s="49">
        <f t="shared" si="42"/>
        <v>8.660000000000001E-2</v>
      </c>
      <c r="Y173" s="49">
        <f t="shared" si="34"/>
        <v>5.7363059363165991E-2</v>
      </c>
      <c r="Z173" s="49">
        <f t="shared" si="35"/>
        <v>0.10377146246433577</v>
      </c>
      <c r="AA173" s="49">
        <f t="shared" si="36"/>
        <v>4.6000000000000041E-2</v>
      </c>
      <c r="AB173" s="49">
        <f t="shared" si="37"/>
        <v>1.0699999999999932E-2</v>
      </c>
      <c r="AC173" s="49">
        <f t="shared" si="38"/>
        <v>1.4699999999999935E-2</v>
      </c>
      <c r="AD173" s="49">
        <f t="shared" si="39"/>
        <v>8.1604060000000089E-2</v>
      </c>
      <c r="AE173" s="49">
        <f t="shared" si="40"/>
        <v>9.7685360000000054E-2</v>
      </c>
      <c r="AF173" s="49">
        <f t="shared" si="41"/>
        <v>4.7091119999999931E-2</v>
      </c>
    </row>
    <row r="174" spans="1:32">
      <c r="A174" s="12">
        <v>44985</v>
      </c>
      <c r="B174" s="13">
        <v>594.43167745122503</v>
      </c>
      <c r="C174" s="13">
        <v>538.09905116249763</v>
      </c>
      <c r="D174" s="13">
        <v>427.22811212833454</v>
      </c>
      <c r="E174" s="13">
        <v>543.59586576933987</v>
      </c>
      <c r="F174" s="13">
        <v>308.51098193688711</v>
      </c>
      <c r="G174" s="13">
        <v>277.90221105545055</v>
      </c>
      <c r="H174" s="13">
        <v>132.39322049951718</v>
      </c>
      <c r="I174" s="13">
        <v>241.03960926593987</v>
      </c>
      <c r="J174" s="13">
        <v>378.18877775540909</v>
      </c>
      <c r="K174" s="13">
        <v>282.76707280673605</v>
      </c>
      <c r="L174" s="13">
        <v>492.39123135766221</v>
      </c>
      <c r="M174" s="13">
        <v>406.07982155535194</v>
      </c>
      <c r="N174" s="13">
        <v>411.67182873044987</v>
      </c>
      <c r="O174" s="13">
        <v>428.54985980617738</v>
      </c>
      <c r="P174" s="13">
        <v>159.2719459459733</v>
      </c>
      <c r="R174" s="49">
        <f t="shared" si="28"/>
        <v>-2.7299999999999991E-2</v>
      </c>
      <c r="S174" s="49">
        <f t="shared" si="29"/>
        <v>-3.9800000000000169E-2</v>
      </c>
      <c r="T174" s="49">
        <f t="shared" si="30"/>
        <v>-2.9900000000000038E-2</v>
      </c>
      <c r="U174" s="49">
        <f t="shared" si="31"/>
        <v>-2.4399999999999977E-2</v>
      </c>
      <c r="V174" s="49">
        <f t="shared" si="32"/>
        <v>-9.770000000000012E-2</v>
      </c>
      <c r="W174" s="49">
        <f t="shared" si="33"/>
        <v>-2.6810100000000059E-2</v>
      </c>
      <c r="X174" s="49">
        <f t="shared" si="42"/>
        <v>-4.4000000000000705E-3</v>
      </c>
      <c r="Y174" s="49">
        <f t="shared" si="34"/>
        <v>-4.4893944361774629E-2</v>
      </c>
      <c r="Z174" s="49">
        <f t="shared" si="35"/>
        <v>-5.8600354844836611E-2</v>
      </c>
      <c r="AA174" s="49">
        <f t="shared" si="36"/>
        <v>-3.0600000000000072E-2</v>
      </c>
      <c r="AB174" s="49">
        <f t="shared" si="37"/>
        <v>-3.2299999999999995E-2</v>
      </c>
      <c r="AC174" s="49">
        <f t="shared" si="38"/>
        <v>-3.4399999999999986E-2</v>
      </c>
      <c r="AD174" s="49">
        <f t="shared" si="39"/>
        <v>-3.3120750000000032E-2</v>
      </c>
      <c r="AE174" s="49">
        <f t="shared" si="40"/>
        <v>-1.6807250000000051E-2</v>
      </c>
      <c r="AF174" s="49">
        <f t="shared" si="41"/>
        <v>3.6129099999999692E-3</v>
      </c>
    </row>
    <row r="175" spans="1:32">
      <c r="A175" s="12">
        <v>45016</v>
      </c>
      <c r="B175" s="13">
        <v>598.94935819985437</v>
      </c>
      <c r="C175" s="13">
        <v>540.19763746203137</v>
      </c>
      <c r="D175" s="13">
        <v>432.76498846151782</v>
      </c>
      <c r="E175" s="13">
        <v>563.54583404307459</v>
      </c>
      <c r="F175" s="13">
        <v>326.55887438019499</v>
      </c>
      <c r="G175" s="13">
        <v>291.21004198168805</v>
      </c>
      <c r="H175" s="13">
        <v>139.74236816944537</v>
      </c>
      <c r="I175" s="13">
        <v>233.21691313486059</v>
      </c>
      <c r="J175" s="13">
        <v>370.39308547261362</v>
      </c>
      <c r="K175" s="13">
        <v>294.89778023014503</v>
      </c>
      <c r="L175" s="13">
        <v>496.72427419360957</v>
      </c>
      <c r="M175" s="13">
        <v>419.72410355961182</v>
      </c>
      <c r="N175" s="13">
        <v>409.3974900785725</v>
      </c>
      <c r="O175" s="13">
        <v>408.04912731519238</v>
      </c>
      <c r="P175" s="13">
        <v>162.33686696883436</v>
      </c>
      <c r="R175" s="49">
        <f t="shared" si="28"/>
        <v>7.6000000000000512E-3</v>
      </c>
      <c r="S175" s="49">
        <f t="shared" si="29"/>
        <v>3.9000000000000146E-3</v>
      </c>
      <c r="T175" s="49">
        <f t="shared" si="30"/>
        <v>1.2960000000000083E-2</v>
      </c>
      <c r="U175" s="49">
        <f t="shared" si="31"/>
        <v>3.6699999999999955E-2</v>
      </c>
      <c r="V175" s="49">
        <f t="shared" si="32"/>
        <v>5.8499999999999996E-2</v>
      </c>
      <c r="W175" s="49">
        <f t="shared" si="33"/>
        <v>4.7886740000000039E-2</v>
      </c>
      <c r="X175" s="49">
        <f t="shared" si="42"/>
        <v>5.5509999999999948E-2</v>
      </c>
      <c r="Y175" s="49">
        <f t="shared" si="34"/>
        <v>-3.2453986110010935E-2</v>
      </c>
      <c r="Z175" s="49">
        <f t="shared" si="35"/>
        <v>-2.0613230062149768E-2</v>
      </c>
      <c r="AA175" s="49">
        <f t="shared" si="36"/>
        <v>4.2899999999999938E-2</v>
      </c>
      <c r="AB175" s="49">
        <f t="shared" si="37"/>
        <v>8.799999999999919E-3</v>
      </c>
      <c r="AC175" s="49">
        <f t="shared" si="38"/>
        <v>3.3600000000000074E-2</v>
      </c>
      <c r="AD175" s="49">
        <f t="shared" si="39"/>
        <v>-5.5246399999999696E-3</v>
      </c>
      <c r="AE175" s="49">
        <f t="shared" si="40"/>
        <v>-4.7837449999999948E-2</v>
      </c>
      <c r="AF175" s="49">
        <f t="shared" si="41"/>
        <v>1.9243319999999953E-2</v>
      </c>
    </row>
    <row r="176" spans="1:32">
      <c r="A176" s="12">
        <v>45046</v>
      </c>
      <c r="B176" s="13">
        <v>609.61065677581178</v>
      </c>
      <c r="C176" s="13">
        <v>553.27042028861251</v>
      </c>
      <c r="D176" s="13">
        <v>440.12199326536359</v>
      </c>
      <c r="E176" s="13">
        <v>572.33714905414661</v>
      </c>
      <c r="F176" s="13">
        <v>311.60247793358207</v>
      </c>
      <c r="G176" s="13">
        <v>296.05508691246382</v>
      </c>
      <c r="H176" s="13">
        <v>140.22028706858487</v>
      </c>
      <c r="I176" s="13">
        <v>240.95049800000405</v>
      </c>
      <c r="J176" s="13">
        <v>371.52456814340377</v>
      </c>
      <c r="K176" s="13">
        <v>306.81165055144288</v>
      </c>
      <c r="L176" s="13">
        <v>511.07960571780484</v>
      </c>
      <c r="M176" s="13">
        <v>425.97799270265</v>
      </c>
      <c r="N176" s="13">
        <v>407.47218375018076</v>
      </c>
      <c r="O176" s="13">
        <v>400.70201915577508</v>
      </c>
      <c r="P176" s="13">
        <v>171.77852525492204</v>
      </c>
      <c r="R176" s="49">
        <f t="shared" si="28"/>
        <v>1.7800000000000038E-2</v>
      </c>
      <c r="S176" s="49">
        <f t="shared" si="29"/>
        <v>2.4199999999999999E-2</v>
      </c>
      <c r="T176" s="49">
        <f t="shared" si="30"/>
        <v>1.6999999999999904E-2</v>
      </c>
      <c r="U176" s="49">
        <f t="shared" si="31"/>
        <v>1.5600000000000058E-2</v>
      </c>
      <c r="V176" s="49">
        <f t="shared" si="32"/>
        <v>-4.5799999999999952E-2</v>
      </c>
      <c r="W176" s="49">
        <f t="shared" si="33"/>
        <v>1.6637629999999959E-2</v>
      </c>
      <c r="X176" s="49">
        <f t="shared" si="42"/>
        <v>3.4199999999999786E-3</v>
      </c>
      <c r="Y176" s="49">
        <f t="shared" si="34"/>
        <v>3.3160480349345045E-2</v>
      </c>
      <c r="Z176" s="49">
        <f t="shared" si="35"/>
        <v>3.0548158569061457E-3</v>
      </c>
      <c r="AA176" s="49">
        <f t="shared" si="36"/>
        <v>4.0399999999999991E-2</v>
      </c>
      <c r="AB176" s="49">
        <f t="shared" si="37"/>
        <v>2.8899999999999926E-2</v>
      </c>
      <c r="AC176" s="49">
        <f t="shared" si="38"/>
        <v>1.4899999999999913E-2</v>
      </c>
      <c r="AD176" s="49">
        <f t="shared" si="39"/>
        <v>-4.7027800000001285E-3</v>
      </c>
      <c r="AE176" s="49">
        <f t="shared" si="40"/>
        <v>-1.8005449999999978E-2</v>
      </c>
      <c r="AF176" s="49">
        <f t="shared" si="41"/>
        <v>5.8160900000000071E-2</v>
      </c>
    </row>
    <row r="177" spans="1:32">
      <c r="A177" s="12">
        <v>45077</v>
      </c>
      <c r="B177" s="13">
        <v>587.84755632891529</v>
      </c>
      <c r="C177" s="13">
        <v>526.16016969447048</v>
      </c>
      <c r="D177" s="13">
        <v>431.69805831426453</v>
      </c>
      <c r="E177" s="13">
        <v>574.79819879507943</v>
      </c>
      <c r="F177" s="13">
        <v>306.86612026899161</v>
      </c>
      <c r="G177" s="13">
        <v>298.0484761420102</v>
      </c>
      <c r="H177" s="13">
        <v>145.03965833513212</v>
      </c>
      <c r="I177" s="13">
        <v>226.3553456578033</v>
      </c>
      <c r="J177" s="13">
        <v>356.67944106298853</v>
      </c>
      <c r="K177" s="13">
        <v>293.98692355839256</v>
      </c>
      <c r="L177" s="13">
        <v>486.34335280106308</v>
      </c>
      <c r="M177" s="13">
        <v>412.13370793981386</v>
      </c>
      <c r="N177" s="13">
        <v>397.67096600918723</v>
      </c>
      <c r="O177" s="13">
        <v>396.96983647213608</v>
      </c>
      <c r="P177" s="13">
        <v>159.99419032545114</v>
      </c>
      <c r="R177" s="49">
        <f t="shared" si="28"/>
        <v>-3.5700000000000065E-2</v>
      </c>
      <c r="S177" s="49">
        <f t="shared" si="29"/>
        <v>-4.9000000000000044E-2</v>
      </c>
      <c r="T177" s="49">
        <f t="shared" si="30"/>
        <v>-1.9140000000000046E-2</v>
      </c>
      <c r="U177" s="49">
        <f t="shared" si="31"/>
        <v>4.2999999999999705E-3</v>
      </c>
      <c r="V177" s="49">
        <f t="shared" si="32"/>
        <v>-1.5199999999999991E-2</v>
      </c>
      <c r="W177" s="49">
        <f t="shared" si="33"/>
        <v>6.733169999999955E-3</v>
      </c>
      <c r="X177" s="49">
        <f t="shared" si="42"/>
        <v>3.4370000000000012E-2</v>
      </c>
      <c r="Y177" s="49">
        <f t="shared" si="34"/>
        <v>-6.0573239994716643E-2</v>
      </c>
      <c r="Z177" s="49">
        <f t="shared" si="35"/>
        <v>-3.9957322754185176E-2</v>
      </c>
      <c r="AA177" s="49">
        <f t="shared" si="36"/>
        <v>-4.1800000000000059E-2</v>
      </c>
      <c r="AB177" s="49">
        <f t="shared" si="37"/>
        <v>-4.8399999999999999E-2</v>
      </c>
      <c r="AC177" s="49">
        <f t="shared" si="38"/>
        <v>-3.2500000000000084E-2</v>
      </c>
      <c r="AD177" s="49">
        <f t="shared" si="39"/>
        <v>-2.4053709999999895E-2</v>
      </c>
      <c r="AE177" s="49">
        <f t="shared" si="40"/>
        <v>-9.3141100000000421E-3</v>
      </c>
      <c r="AF177" s="49">
        <f t="shared" si="41"/>
        <v>-6.8601910000000044E-2</v>
      </c>
    </row>
    <row r="178" spans="1:32">
      <c r="A178" s="12">
        <v>45107</v>
      </c>
      <c r="B178" s="13">
        <v>620.47309570517018</v>
      </c>
      <c r="C178" s="13">
        <v>562.83353352217512</v>
      </c>
      <c r="D178" s="13">
        <v>461.30822813403989</v>
      </c>
      <c r="E178" s="13">
        <v>612.73487991555476</v>
      </c>
      <c r="F178" s="13">
        <v>317.08476207394904</v>
      </c>
      <c r="G178" s="13">
        <v>317.44455894099525</v>
      </c>
      <c r="H178" s="13">
        <v>155.79870019043221</v>
      </c>
      <c r="I178" s="13">
        <v>230.85981703639359</v>
      </c>
      <c r="J178" s="13">
        <v>376.6178218184096</v>
      </c>
      <c r="K178" s="13">
        <v>300.39583849196555</v>
      </c>
      <c r="L178" s="13">
        <v>517.32342437449086</v>
      </c>
      <c r="M178" s="13">
        <v>430.67972479710545</v>
      </c>
      <c r="N178" s="13">
        <v>428.03623019068493</v>
      </c>
      <c r="O178" s="13">
        <v>429.06550672083682</v>
      </c>
      <c r="P178" s="13">
        <v>168.45480630538756</v>
      </c>
      <c r="R178" s="49">
        <f t="shared" si="28"/>
        <v>5.5500000000000105E-2</v>
      </c>
      <c r="S178" s="49">
        <f t="shared" si="29"/>
        <v>6.9700000000000095E-2</v>
      </c>
      <c r="T178" s="49">
        <f t="shared" si="30"/>
        <v>6.8589999999999929E-2</v>
      </c>
      <c r="U178" s="49">
        <f t="shared" si="31"/>
        <v>6.6000000000000059E-2</v>
      </c>
      <c r="V178" s="49">
        <f t="shared" si="32"/>
        <v>3.3300000000000107E-2</v>
      </c>
      <c r="W178" s="49">
        <f t="shared" si="33"/>
        <v>6.5076939999999972E-2</v>
      </c>
      <c r="X178" s="49">
        <f t="shared" si="42"/>
        <v>7.4179999999999913E-2</v>
      </c>
      <c r="Y178" s="49">
        <f t="shared" si="34"/>
        <v>1.9900000000000029E-2</v>
      </c>
      <c r="Z178" s="49">
        <f t="shared" si="35"/>
        <v>5.5900000000000061E-2</v>
      </c>
      <c r="AA178" s="49">
        <f t="shared" si="36"/>
        <v>2.1800000000000042E-2</v>
      </c>
      <c r="AB178" s="49">
        <f t="shared" si="37"/>
        <v>6.370000000000009E-2</v>
      </c>
      <c r="AC178" s="49">
        <f t="shared" si="38"/>
        <v>4.4999999999999929E-2</v>
      </c>
      <c r="AD178" s="49">
        <f t="shared" si="39"/>
        <v>7.6357760000000052E-2</v>
      </c>
      <c r="AE178" s="49">
        <f t="shared" si="40"/>
        <v>8.0851659999999992E-2</v>
      </c>
      <c r="AF178" s="49">
        <f t="shared" si="41"/>
        <v>5.2880770000000021E-2</v>
      </c>
    </row>
    <row r="179" spans="1:32">
      <c r="A179" s="12">
        <v>45138</v>
      </c>
      <c r="B179" s="13">
        <v>641.32099172086396</v>
      </c>
      <c r="C179" s="13">
        <v>572.57055365210874</v>
      </c>
      <c r="D179" s="13">
        <v>476.96502939690924</v>
      </c>
      <c r="E179" s="13">
        <v>632.40366956084404</v>
      </c>
      <c r="F179" s="13">
        <v>337.37818684668179</v>
      </c>
      <c r="G179" s="13">
        <v>329.29444053281253</v>
      </c>
      <c r="H179" s="13">
        <v>159.50203529395881</v>
      </c>
      <c r="I179" s="13">
        <v>244.20351446109717</v>
      </c>
      <c r="J179" s="13">
        <v>384.33848716568696</v>
      </c>
      <c r="K179" s="13">
        <v>306.37371567795566</v>
      </c>
      <c r="L179" s="13">
        <v>529.73918655947864</v>
      </c>
      <c r="M179" s="13">
        <v>436.4939010818664</v>
      </c>
      <c r="N179" s="13">
        <v>445.95424626197263</v>
      </c>
      <c r="O179" s="13">
        <v>455.04969664523043</v>
      </c>
      <c r="P179" s="13">
        <v>171.36209031820135</v>
      </c>
      <c r="R179" s="49">
        <f t="shared" si="28"/>
        <v>3.3600000000000074E-2</v>
      </c>
      <c r="S179" s="49">
        <f t="shared" si="29"/>
        <v>1.7300000000000093E-2</v>
      </c>
      <c r="T179" s="49">
        <f t="shared" si="30"/>
        <v>3.3940000000000081E-2</v>
      </c>
      <c r="U179" s="49">
        <f t="shared" si="31"/>
        <v>3.2100000000000017E-2</v>
      </c>
      <c r="V179" s="49">
        <f t="shared" si="32"/>
        <v>6.4000000000000057E-2</v>
      </c>
      <c r="W179" s="49">
        <f t="shared" si="33"/>
        <v>3.7328980000000067E-2</v>
      </c>
      <c r="X179" s="49">
        <f t="shared" si="42"/>
        <v>2.3770000000000069E-2</v>
      </c>
      <c r="Y179" s="49">
        <f t="shared" si="34"/>
        <v>5.7800000000000074E-2</v>
      </c>
      <c r="Z179" s="49">
        <f t="shared" si="35"/>
        <v>2.0499999999999963E-2</v>
      </c>
      <c r="AA179" s="49">
        <f t="shared" si="36"/>
        <v>1.9900000000000029E-2</v>
      </c>
      <c r="AB179" s="49">
        <f t="shared" si="37"/>
        <v>2.4000000000000021E-2</v>
      </c>
      <c r="AC179" s="49">
        <f t="shared" si="38"/>
        <v>1.3500000000000068E-2</v>
      </c>
      <c r="AD179" s="49">
        <f t="shared" si="39"/>
        <v>4.1860980000000048E-2</v>
      </c>
      <c r="AE179" s="49">
        <f t="shared" si="40"/>
        <v>6.0559959999999968E-2</v>
      </c>
      <c r="AF179" s="49">
        <f t="shared" si="41"/>
        <v>1.7258540000000044E-2</v>
      </c>
    </row>
    <row r="180" spans="1:32">
      <c r="A180" s="12">
        <v>45169</v>
      </c>
      <c r="B180" s="13">
        <v>625.86515582039112</v>
      </c>
      <c r="C180" s="13">
        <v>574.17375120233464</v>
      </c>
      <c r="D180" s="13">
        <v>463.86280003937617</v>
      </c>
      <c r="E180" s="13">
        <v>622.41169158178263</v>
      </c>
      <c r="F180" s="13">
        <v>309.94934025604653</v>
      </c>
      <c r="G180" s="13">
        <v>327.94162323338242</v>
      </c>
      <c r="H180" s="13">
        <v>158.31374513101883</v>
      </c>
      <c r="I180" s="13">
        <v>233.67834298782387</v>
      </c>
      <c r="J180" s="13">
        <v>371.77061863536903</v>
      </c>
      <c r="K180" s="13">
        <v>298.92883438698135</v>
      </c>
      <c r="L180" s="13">
        <v>522.85257713420538</v>
      </c>
      <c r="M180" s="13">
        <v>434.00588584569977</v>
      </c>
      <c r="N180" s="13">
        <v>431.50034737415393</v>
      </c>
      <c r="O180" s="13">
        <v>432.23087011769502</v>
      </c>
      <c r="P180" s="13">
        <v>165.27718528498781</v>
      </c>
      <c r="R180" s="49">
        <f t="shared" si="28"/>
        <v>-2.410000000000001E-2</v>
      </c>
      <c r="S180" s="49">
        <f t="shared" si="29"/>
        <v>2.7999999999999137E-3</v>
      </c>
      <c r="T180" s="49">
        <f t="shared" si="30"/>
        <v>-2.7469999999999994E-2</v>
      </c>
      <c r="U180" s="49">
        <f t="shared" si="31"/>
        <v>-1.5800000000000147E-2</v>
      </c>
      <c r="V180" s="49">
        <f t="shared" si="32"/>
        <v>-8.1300000000000039E-2</v>
      </c>
      <c r="W180" s="49">
        <f t="shared" si="33"/>
        <v>-4.108230000000046E-3</v>
      </c>
      <c r="X180" s="49">
        <f t="shared" si="42"/>
        <v>-7.4499999999999567E-3</v>
      </c>
      <c r="Y180" s="49">
        <f t="shared" si="34"/>
        <v>-4.3100000000000027E-2</v>
      </c>
      <c r="Z180" s="49">
        <f t="shared" si="35"/>
        <v>-3.2699999999999951E-2</v>
      </c>
      <c r="AA180" s="49">
        <f t="shared" si="36"/>
        <v>-2.4299999999999988E-2</v>
      </c>
      <c r="AB180" s="49">
        <f t="shared" si="37"/>
        <v>-1.3000000000000123E-2</v>
      </c>
      <c r="AC180" s="49">
        <f t="shared" si="38"/>
        <v>-5.7000000000000384E-3</v>
      </c>
      <c r="AD180" s="49">
        <f t="shared" si="39"/>
        <v>-3.2411170000000045E-2</v>
      </c>
      <c r="AE180" s="49">
        <f t="shared" si="40"/>
        <v>-5.0145789999999968E-2</v>
      </c>
      <c r="AF180" s="49">
        <f t="shared" si="41"/>
        <v>-3.5509050000000153E-2</v>
      </c>
    </row>
    <row r="181" spans="1:32">
      <c r="A181" s="12">
        <v>45199</v>
      </c>
      <c r="B181" s="13">
        <v>601.08089564990371</v>
      </c>
      <c r="C181" s="13">
        <v>546.67082851974283</v>
      </c>
      <c r="D181" s="13">
        <v>442.26070944154242</v>
      </c>
      <c r="E181" s="13">
        <v>592.72265389333165</v>
      </c>
      <c r="F181" s="13">
        <v>296.4665439549085</v>
      </c>
      <c r="G181" s="13">
        <v>311.26731662051293</v>
      </c>
      <c r="H181" s="13">
        <v>151.69464744709094</v>
      </c>
      <c r="I181" s="13">
        <v>223.93395608523161</v>
      </c>
      <c r="J181" s="13">
        <v>344.29676991821526</v>
      </c>
      <c r="K181" s="13">
        <v>290.43925549039108</v>
      </c>
      <c r="L181" s="13">
        <v>501.25876569856268</v>
      </c>
      <c r="M181" s="13">
        <v>421.6801186876819</v>
      </c>
      <c r="N181" s="13">
        <v>410.66189678341044</v>
      </c>
      <c r="O181" s="13">
        <v>406.76174389756648</v>
      </c>
      <c r="P181" s="13">
        <v>159.16140715353777</v>
      </c>
      <c r="R181" s="49">
        <f t="shared" si="28"/>
        <v>-3.9599999999999858E-2</v>
      </c>
      <c r="S181" s="49">
        <f t="shared" si="29"/>
        <v>-4.7899999999999943E-2</v>
      </c>
      <c r="T181" s="49">
        <f t="shared" si="30"/>
        <v>-4.657E-2</v>
      </c>
      <c r="U181" s="49">
        <f t="shared" si="31"/>
        <v>-4.7699999999999965E-2</v>
      </c>
      <c r="V181" s="49">
        <f t="shared" si="32"/>
        <v>-4.3499999999999983E-2</v>
      </c>
      <c r="W181" s="49">
        <f t="shared" si="33"/>
        <v>-5.0845350000000122E-2</v>
      </c>
      <c r="X181" s="49">
        <f t="shared" si="42"/>
        <v>-4.1809999999999903E-2</v>
      </c>
      <c r="Y181" s="49">
        <f t="shared" si="34"/>
        <v>-4.1699999999999959E-2</v>
      </c>
      <c r="Z181" s="49">
        <f t="shared" si="35"/>
        <v>-7.3899999999999966E-2</v>
      </c>
      <c r="AA181" s="49">
        <f t="shared" si="36"/>
        <v>-2.8399999999999981E-2</v>
      </c>
      <c r="AB181" s="49">
        <f t="shared" si="37"/>
        <v>-4.1300000000000003E-2</v>
      </c>
      <c r="AC181" s="49">
        <f t="shared" si="38"/>
        <v>-2.8399999999999981E-2</v>
      </c>
      <c r="AD181" s="49">
        <f t="shared" si="39"/>
        <v>-4.829300999999997E-2</v>
      </c>
      <c r="AE181" s="49">
        <f t="shared" si="40"/>
        <v>-5.8924819999999989E-2</v>
      </c>
      <c r="AF181" s="49">
        <f t="shared" si="41"/>
        <v>-3.7003159999999924E-2</v>
      </c>
    </row>
    <row r="182" spans="1:32">
      <c r="A182" s="12">
        <v>45230</v>
      </c>
      <c r="B182" s="13">
        <v>585.27246809431119</v>
      </c>
      <c r="C182" s="13">
        <v>537.70542693201901</v>
      </c>
      <c r="D182" s="13">
        <v>434.56979570435396</v>
      </c>
      <c r="E182" s="13">
        <v>580.27547816157164</v>
      </c>
      <c r="F182" s="13">
        <v>288.28406734175303</v>
      </c>
      <c r="G182" s="13">
        <v>306.87776578074028</v>
      </c>
      <c r="H182" s="13">
        <v>150.19135349089026</v>
      </c>
      <c r="I182" s="13">
        <v>215.04377802864792</v>
      </c>
      <c r="J182" s="13">
        <v>332.00537523213501</v>
      </c>
      <c r="K182" s="13">
        <v>284.54333860393615</v>
      </c>
      <c r="L182" s="13">
        <v>492.13585616284882</v>
      </c>
      <c r="M182" s="13">
        <v>417.9693336432303</v>
      </c>
      <c r="N182" s="13">
        <v>392.57525448842358</v>
      </c>
      <c r="O182" s="13">
        <v>379.03831150531664</v>
      </c>
      <c r="P182" s="13">
        <v>155.69952876850704</v>
      </c>
      <c r="R182" s="49">
        <f t="shared" si="28"/>
        <v>-2.6300000000000101E-2</v>
      </c>
      <c r="S182" s="49">
        <f t="shared" si="29"/>
        <v>-1.6400000000000081E-2</v>
      </c>
      <c r="T182" s="49">
        <f t="shared" si="30"/>
        <v>-1.7390000000000017E-2</v>
      </c>
      <c r="U182" s="49">
        <f t="shared" si="31"/>
        <v>-2.100000000000013E-2</v>
      </c>
      <c r="V182" s="49">
        <f t="shared" si="32"/>
        <v>-2.7599999999999958E-2</v>
      </c>
      <c r="W182" s="49">
        <f t="shared" si="33"/>
        <v>-1.4102190000000125E-2</v>
      </c>
      <c r="X182" s="49">
        <f t="shared" si="42"/>
        <v>-9.9100000000000854E-3</v>
      </c>
      <c r="Y182" s="49">
        <f t="shared" si="34"/>
        <v>-3.9699999999999958E-2</v>
      </c>
      <c r="Z182" s="49">
        <f t="shared" si="35"/>
        <v>-3.5699999999999954E-2</v>
      </c>
      <c r="AA182" s="49">
        <f t="shared" si="36"/>
        <v>-2.0299999999999985E-2</v>
      </c>
      <c r="AB182" s="49">
        <f t="shared" si="37"/>
        <v>-1.8199999999999994E-2</v>
      </c>
      <c r="AC182" s="49">
        <f t="shared" si="38"/>
        <v>-8.80000000000003E-3</v>
      </c>
      <c r="AD182" s="49">
        <f t="shared" si="39"/>
        <v>-4.4042660000000011E-2</v>
      </c>
      <c r="AE182" s="49">
        <f t="shared" si="40"/>
        <v>-6.8156439999999985E-2</v>
      </c>
      <c r="AF182" s="49">
        <f t="shared" si="41"/>
        <v>-2.175073999999988E-2</v>
      </c>
    </row>
    <row r="183" spans="1:32">
      <c r="A183" s="12">
        <v>45260</v>
      </c>
      <c r="B183" s="13">
        <v>626.88534057581671</v>
      </c>
      <c r="C183" s="13">
        <v>587.22809675245799</v>
      </c>
      <c r="D183" s="13">
        <v>476.0755568920768</v>
      </c>
      <c r="E183" s="13">
        <v>633.25462931772313</v>
      </c>
      <c r="F183" s="13">
        <v>308.06035436139729</v>
      </c>
      <c r="G183" s="13">
        <v>333.12074321191199</v>
      </c>
      <c r="H183" s="13">
        <v>167.14044773233721</v>
      </c>
      <c r="I183" s="13">
        <v>235.42992818576374</v>
      </c>
      <c r="J183" s="13">
        <v>372.11162456017695</v>
      </c>
      <c r="K183" s="13">
        <v>300.36394823031503</v>
      </c>
      <c r="L183" s="13">
        <v>537.85527720037749</v>
      </c>
      <c r="M183" s="13">
        <v>444.71937099639706</v>
      </c>
      <c r="N183" s="13">
        <v>431.03400314120586</v>
      </c>
      <c r="O183" s="13">
        <v>413.37491076592761</v>
      </c>
      <c r="P183" s="13">
        <v>170.7335327274308</v>
      </c>
      <c r="R183" s="49">
        <f t="shared" si="28"/>
        <v>7.1099999999999941E-2</v>
      </c>
      <c r="S183" s="49">
        <f t="shared" si="29"/>
        <v>9.2100000000000071E-2</v>
      </c>
      <c r="T183" s="49">
        <f t="shared" si="30"/>
        <v>9.5509999999999984E-2</v>
      </c>
      <c r="U183" s="49">
        <f t="shared" si="31"/>
        <v>9.1299999999999937E-2</v>
      </c>
      <c r="V183" s="49">
        <f t="shared" si="32"/>
        <v>6.8599999999999994E-2</v>
      </c>
      <c r="W183" s="49">
        <f t="shared" si="33"/>
        <v>8.5516060000000005E-2</v>
      </c>
      <c r="X183" s="49">
        <f t="shared" si="42"/>
        <v>0.11284999999999989</v>
      </c>
      <c r="Y183" s="49">
        <f t="shared" si="34"/>
        <v>9.4799999999999995E-2</v>
      </c>
      <c r="Z183" s="49">
        <f t="shared" si="35"/>
        <v>0.12080000000000002</v>
      </c>
      <c r="AA183" s="49">
        <f t="shared" si="36"/>
        <v>5.5600000000000094E-2</v>
      </c>
      <c r="AB183" s="49">
        <f t="shared" si="37"/>
        <v>9.2899999999999983E-2</v>
      </c>
      <c r="AC183" s="49">
        <f t="shared" si="38"/>
        <v>6.4000000000000057E-2</v>
      </c>
      <c r="AD183" s="49">
        <f t="shared" si="39"/>
        <v>9.7965290000000094E-2</v>
      </c>
      <c r="AE183" s="49">
        <f t="shared" si="40"/>
        <v>9.0588729999999895E-2</v>
      </c>
      <c r="AF183" s="49">
        <f t="shared" si="41"/>
        <v>9.6557800000000027E-2</v>
      </c>
    </row>
    <row r="184" spans="1:32">
      <c r="A184" s="12">
        <v>45291</v>
      </c>
      <c r="B184" s="13">
        <v>657.47734519591654</v>
      </c>
      <c r="C184" s="13">
        <v>615.35632258690077</v>
      </c>
      <c r="D184" s="13">
        <v>502.2977985656924</v>
      </c>
      <c r="E184" s="13">
        <v>662.00438948874785</v>
      </c>
      <c r="F184" s="13">
        <v>315.2381606180179</v>
      </c>
      <c r="G184" s="13">
        <v>349.11425318237059</v>
      </c>
      <c r="H184" s="13">
        <v>174.70689580118011</v>
      </c>
      <c r="I184" s="13">
        <v>254.19369346216908</v>
      </c>
      <c r="J184" s="13">
        <v>407.01569494392152</v>
      </c>
      <c r="K184" s="13">
        <v>312.31843336988157</v>
      </c>
      <c r="L184" s="13">
        <v>561.62848045263422</v>
      </c>
      <c r="M184" s="13">
        <v>456.72679401329975</v>
      </c>
      <c r="N184" s="13">
        <v>462.93385557683945</v>
      </c>
      <c r="O184" s="13">
        <v>463.81285463678137</v>
      </c>
      <c r="P184" s="13">
        <v>176.42044133431833</v>
      </c>
      <c r="R184" s="49">
        <f t="shared" si="28"/>
        <v>4.8799999999999955E-2</v>
      </c>
      <c r="S184" s="49">
        <f t="shared" si="29"/>
        <v>4.7900000000000054E-2</v>
      </c>
      <c r="T184" s="49">
        <f t="shared" si="30"/>
        <v>5.5080000000000018E-2</v>
      </c>
      <c r="U184" s="49">
        <f t="shared" si="31"/>
        <v>4.5400000000000107E-2</v>
      </c>
      <c r="V184" s="49">
        <f t="shared" si="32"/>
        <v>2.3300000000000098E-2</v>
      </c>
      <c r="W184" s="49">
        <f t="shared" si="33"/>
        <v>4.8011150000000002E-2</v>
      </c>
      <c r="X184" s="49">
        <f t="shared" si="42"/>
        <v>4.5269999999999921E-2</v>
      </c>
      <c r="Y184" s="49">
        <f t="shared" si="34"/>
        <v>7.9699999999999882E-2</v>
      </c>
      <c r="Z184" s="49">
        <f t="shared" si="35"/>
        <v>9.3799999999999883E-2</v>
      </c>
      <c r="AA184" s="49">
        <f t="shared" si="36"/>
        <v>3.9800000000000058E-2</v>
      </c>
      <c r="AB184" s="49">
        <f t="shared" si="37"/>
        <v>4.4200000000000017E-2</v>
      </c>
      <c r="AC184" s="49">
        <f t="shared" si="38"/>
        <v>2.6999999999999913E-2</v>
      </c>
      <c r="AD184" s="49">
        <f t="shared" si="39"/>
        <v>7.40077400000001E-2</v>
      </c>
      <c r="AE184" s="49">
        <f t="shared" si="40"/>
        <v>0.12201500999999992</v>
      </c>
      <c r="AF184" s="49">
        <f t="shared" si="41"/>
        <v>3.3308679999999979E-2</v>
      </c>
    </row>
    <row r="185" spans="1:32">
      <c r="A185" s="12">
        <v>45322</v>
      </c>
      <c r="B185" s="13">
        <v>666.02455068346342</v>
      </c>
      <c r="C185" s="13">
        <v>649.81627665176723</v>
      </c>
      <c r="D185" s="13">
        <v>503.71427835764769</v>
      </c>
      <c r="E185" s="13">
        <v>673.1260632321588</v>
      </c>
      <c r="F185" s="13">
        <v>294.52701346541414</v>
      </c>
      <c r="G185" s="13">
        <v>356.95101981867958</v>
      </c>
      <c r="H185" s="13">
        <v>181.61830059907481</v>
      </c>
      <c r="I185" s="13">
        <v>242.72955788702524</v>
      </c>
      <c r="J185" s="13">
        <v>386.66491019672543</v>
      </c>
      <c r="K185" s="13">
        <v>310.75684120303214</v>
      </c>
      <c r="L185" s="13">
        <v>592.79886111775545</v>
      </c>
      <c r="M185" s="13">
        <v>466.95747419919763</v>
      </c>
      <c r="N185" s="13">
        <v>459.09466178444671</v>
      </c>
      <c r="O185" s="13">
        <v>445.73603155315413</v>
      </c>
      <c r="P185" s="13">
        <v>177.8538856474303</v>
      </c>
      <c r="R185" s="49">
        <f t="shared" si="28"/>
        <v>1.2999999999999901E-2</v>
      </c>
      <c r="S185" s="49">
        <f t="shared" si="29"/>
        <v>5.600000000000005E-2</v>
      </c>
      <c r="T185" s="49">
        <f t="shared" si="30"/>
        <v>2.8200000000000447E-3</v>
      </c>
      <c r="U185" s="49">
        <f t="shared" si="31"/>
        <v>1.6799999999999926E-2</v>
      </c>
      <c r="V185" s="49">
        <f t="shared" si="32"/>
        <v>-6.5699999999999981E-2</v>
      </c>
      <c r="W185" s="49">
        <f t="shared" si="33"/>
        <v>2.2447569999999972E-2</v>
      </c>
      <c r="X185" s="49">
        <f t="shared" si="42"/>
        <v>3.956000000000004E-2</v>
      </c>
      <c r="Y185" s="49">
        <f t="shared" si="34"/>
        <v>-4.5100000000000029E-2</v>
      </c>
      <c r="Z185" s="49">
        <f t="shared" si="35"/>
        <v>-5.0000000000000044E-2</v>
      </c>
      <c r="AA185" s="49">
        <f t="shared" si="36"/>
        <v>-5.0000000000001155E-3</v>
      </c>
      <c r="AB185" s="49">
        <f t="shared" si="37"/>
        <v>5.5500000000000105E-2</v>
      </c>
      <c r="AC185" s="49">
        <f t="shared" si="38"/>
        <v>2.2399999999999975E-2</v>
      </c>
      <c r="AD185" s="49">
        <f t="shared" si="39"/>
        <v>-8.2931800000000111E-3</v>
      </c>
      <c r="AE185" s="49">
        <f t="shared" si="40"/>
        <v>-3.8974390000000025E-2</v>
      </c>
      <c r="AF185" s="49">
        <f t="shared" si="41"/>
        <v>8.1251600000000757E-3</v>
      </c>
    </row>
    <row r="186" spans="1:32">
      <c r="A186" s="12">
        <v>45351</v>
      </c>
      <c r="B186" s="13">
        <v>686.80451666478746</v>
      </c>
      <c r="C186" s="13">
        <v>715.12281245526981</v>
      </c>
      <c r="D186" s="13">
        <v>518.98185813466807</v>
      </c>
      <c r="E186" s="13">
        <v>709.00368240243279</v>
      </c>
      <c r="F186" s="13">
        <v>313.02330991104213</v>
      </c>
      <c r="G186" s="13">
        <v>380.24794213661426</v>
      </c>
      <c r="H186" s="13">
        <v>196.500104150163</v>
      </c>
      <c r="I186" s="13">
        <v>240.30226230815498</v>
      </c>
      <c r="J186" s="13">
        <v>394.51420787371893</v>
      </c>
      <c r="K186" s="13">
        <v>313.08751751205489</v>
      </c>
      <c r="L186" s="13">
        <v>646.09147873224174</v>
      </c>
      <c r="M186" s="13">
        <v>476.71688540996081</v>
      </c>
      <c r="N186" s="13">
        <v>480.08294552695446</v>
      </c>
      <c r="O186" s="13">
        <v>470.8973223952537</v>
      </c>
      <c r="P186" s="13">
        <v>185.41284297009861</v>
      </c>
      <c r="R186" s="49">
        <f t="shared" si="28"/>
        <v>3.1199999999999894E-2</v>
      </c>
      <c r="S186" s="49">
        <f t="shared" si="29"/>
        <v>0.10050000000000003</v>
      </c>
      <c r="T186" s="49">
        <f t="shared" si="30"/>
        <v>3.0310000000000281E-2</v>
      </c>
      <c r="U186" s="49">
        <f t="shared" si="31"/>
        <v>5.3299999999999903E-2</v>
      </c>
      <c r="V186" s="49">
        <f t="shared" si="32"/>
        <v>6.2799999999999967E-2</v>
      </c>
      <c r="W186" s="49">
        <f t="shared" si="33"/>
        <v>6.5266440000000037E-2</v>
      </c>
      <c r="X186" s="49">
        <f t="shared" si="42"/>
        <v>8.1939999999999902E-2</v>
      </c>
      <c r="Y186" s="49">
        <f t="shared" si="34"/>
        <v>-1.0000000000000009E-2</v>
      </c>
      <c r="Z186" s="49">
        <f t="shared" si="35"/>
        <v>2.0299999999999985E-2</v>
      </c>
      <c r="AA186" s="49">
        <f t="shared" si="36"/>
        <v>7.5000000000000622E-3</v>
      </c>
      <c r="AB186" s="49">
        <f t="shared" si="37"/>
        <v>8.9900000000000091E-2</v>
      </c>
      <c r="AC186" s="49">
        <f t="shared" si="38"/>
        <v>2.0899999999999919E-2</v>
      </c>
      <c r="AD186" s="49">
        <f t="shared" si="39"/>
        <v>4.5716679999999954E-2</v>
      </c>
      <c r="AE186" s="49">
        <f t="shared" si="40"/>
        <v>5.6448859999999934E-2</v>
      </c>
      <c r="AF186" s="49">
        <f t="shared" si="41"/>
        <v>4.2500940000000043E-2</v>
      </c>
    </row>
    <row r="187" spans="1:32">
      <c r="A187" s="12">
        <v>45382</v>
      </c>
      <c r="B187" s="13">
        <v>713.65857326638059</v>
      </c>
      <c r="C187" s="13">
        <v>735.93288629771814</v>
      </c>
      <c r="D187" s="13">
        <v>542.51768540107525</v>
      </c>
      <c r="E187" s="13">
        <v>731.83360097579111</v>
      </c>
      <c r="F187" s="13">
        <v>330.55261526606051</v>
      </c>
      <c r="G187" s="13">
        <v>390.37556849442518</v>
      </c>
      <c r="H187" s="13">
        <v>202.38724727050189</v>
      </c>
      <c r="I187" s="13">
        <v>251.74064999402319</v>
      </c>
      <c r="J187" s="13">
        <v>402.04942924410693</v>
      </c>
      <c r="K187" s="13">
        <v>319.16141535178878</v>
      </c>
      <c r="L187" s="13">
        <v>673.22732083899587</v>
      </c>
      <c r="M187" s="13">
        <v>491.68579561183361</v>
      </c>
      <c r="N187" s="13">
        <v>500.94794084157883</v>
      </c>
      <c r="O187" s="13">
        <v>487.66962549999721</v>
      </c>
      <c r="P187" s="13">
        <v>197.0863039203775</v>
      </c>
      <c r="R187" s="49">
        <f t="shared" si="28"/>
        <v>3.9099999999999913E-2</v>
      </c>
      <c r="S187" s="49">
        <f t="shared" si="29"/>
        <v>2.9099999999999904E-2</v>
      </c>
      <c r="T187" s="49">
        <f t="shared" si="30"/>
        <v>4.5350000000000001E-2</v>
      </c>
      <c r="U187" s="49">
        <f t="shared" si="31"/>
        <v>3.2200000000000006E-2</v>
      </c>
      <c r="V187" s="49">
        <f t="shared" si="32"/>
        <v>5.600000000000005E-2</v>
      </c>
      <c r="W187" s="49">
        <f t="shared" si="33"/>
        <v>2.663426999999996E-2</v>
      </c>
      <c r="X187" s="49">
        <f t="shared" si="42"/>
        <v>2.9959999999999987E-2</v>
      </c>
      <c r="Y187" s="49">
        <f t="shared" si="34"/>
        <v>4.7600000000000087E-2</v>
      </c>
      <c r="Z187" s="49">
        <f t="shared" si="35"/>
        <v>1.9099999999999895E-2</v>
      </c>
      <c r="AA187" s="49">
        <f t="shared" si="36"/>
        <v>1.9400000000000084E-2</v>
      </c>
      <c r="AB187" s="49">
        <f t="shared" si="37"/>
        <v>4.2000000000000037E-2</v>
      </c>
      <c r="AC187" s="49">
        <f t="shared" si="38"/>
        <v>3.1400000000000095E-2</v>
      </c>
      <c r="AD187" s="49">
        <f t="shared" si="39"/>
        <v>4.3461229999999906E-2</v>
      </c>
      <c r="AE187" s="49">
        <f t="shared" si="40"/>
        <v>3.5617749999999893E-2</v>
      </c>
      <c r="AF187" s="49">
        <f t="shared" si="41"/>
        <v>6.2959290000000001E-2</v>
      </c>
    </row>
    <row r="188" spans="1:32">
      <c r="A188" s="12">
        <v>45412</v>
      </c>
      <c r="B188" s="13">
        <v>687.46730362750441</v>
      </c>
      <c r="C188" s="13">
        <v>695.01501781956506</v>
      </c>
      <c r="D188" s="13">
        <v>519.11347245287288</v>
      </c>
      <c r="E188" s="13">
        <v>701.90160669588124</v>
      </c>
      <c r="F188" s="13">
        <v>333.36231249582204</v>
      </c>
      <c r="G188" s="13">
        <v>373.06941146564048</v>
      </c>
      <c r="H188" s="13">
        <v>191.91775496919882</v>
      </c>
      <c r="I188" s="13">
        <v>242.65281252923896</v>
      </c>
      <c r="J188" s="13">
        <v>369.88547490457842</v>
      </c>
      <c r="K188" s="13">
        <v>312.52285791247158</v>
      </c>
      <c r="L188" s="13">
        <v>646.43287346960381</v>
      </c>
      <c r="M188" s="13">
        <v>473.44425259463458</v>
      </c>
      <c r="N188" s="13">
        <v>475.37709327715567</v>
      </c>
      <c r="O188" s="13">
        <v>453.30465400106226</v>
      </c>
      <c r="P188" s="13">
        <v>192.57923577917435</v>
      </c>
      <c r="R188" s="49">
        <f t="shared" si="28"/>
        <v>-3.6700000000000066E-2</v>
      </c>
      <c r="S188" s="49">
        <f t="shared" si="29"/>
        <v>-5.5599999999999983E-2</v>
      </c>
      <c r="T188" s="49">
        <f t="shared" si="30"/>
        <v>-4.3139999999999956E-2</v>
      </c>
      <c r="U188" s="49">
        <f t="shared" si="31"/>
        <v>-4.0900000000000047E-2</v>
      </c>
      <c r="V188" s="49">
        <f t="shared" si="32"/>
        <v>8.499999999999952E-3</v>
      </c>
      <c r="W188" s="49">
        <f t="shared" si="33"/>
        <v>-4.4332070000000168E-2</v>
      </c>
      <c r="X188" s="49">
        <f t="shared" si="42"/>
        <v>-5.1730000000000054E-2</v>
      </c>
      <c r="Y188" s="49">
        <f t="shared" si="34"/>
        <v>-3.6100000000000021E-2</v>
      </c>
      <c r="Z188" s="49">
        <f t="shared" si="35"/>
        <v>-7.9999999999999849E-2</v>
      </c>
      <c r="AA188" s="49">
        <f t="shared" si="36"/>
        <v>-2.079999999999993E-2</v>
      </c>
      <c r="AB188" s="49">
        <f t="shared" si="37"/>
        <v>-3.9800000000000058E-2</v>
      </c>
      <c r="AC188" s="49">
        <f t="shared" si="38"/>
        <v>-3.7100000000000022E-2</v>
      </c>
      <c r="AD188" s="49">
        <f t="shared" si="39"/>
        <v>-5.1044920000000049E-2</v>
      </c>
      <c r="AE188" s="49">
        <f t="shared" si="40"/>
        <v>-7.0467730000000062E-2</v>
      </c>
      <c r="AF188" s="49">
        <f t="shared" si="41"/>
        <v>-2.2868499999999958E-2</v>
      </c>
    </row>
    <row r="189" spans="1:32">
      <c r="A189" s="12">
        <v>45443</v>
      </c>
      <c r="B189" s="13">
        <v>707.67884235415306</v>
      </c>
      <c r="C189" s="13">
        <v>732.05931826934784</v>
      </c>
      <c r="D189" s="13">
        <v>534.47923123747796</v>
      </c>
      <c r="E189" s="13">
        <v>736.715926387997</v>
      </c>
      <c r="F189" s="13">
        <v>346.73014122690449</v>
      </c>
      <c r="G189" s="13">
        <v>393.82435218815556</v>
      </c>
      <c r="H189" s="13">
        <v>207.28652878713226</v>
      </c>
      <c r="I189" s="13">
        <v>249.2772343112872</v>
      </c>
      <c r="J189" s="13">
        <v>387.04816094015086</v>
      </c>
      <c r="K189" s="13">
        <v>322.83611222358314</v>
      </c>
      <c r="L189" s="13">
        <v>683.02097410798342</v>
      </c>
      <c r="M189" s="13">
        <v>486.65334724202489</v>
      </c>
      <c r="N189" s="13">
        <v>487.70282267231562</v>
      </c>
      <c r="O189" s="13">
        <v>475.97808698230625</v>
      </c>
      <c r="P189" s="13">
        <v>203.14983685098363</v>
      </c>
      <c r="R189" s="49">
        <f t="shared" si="28"/>
        <v>2.9400000000000093E-2</v>
      </c>
      <c r="S189" s="49">
        <f t="shared" si="29"/>
        <v>5.3299999999999903E-2</v>
      </c>
      <c r="T189" s="49">
        <f t="shared" si="30"/>
        <v>2.9600000000000071E-2</v>
      </c>
      <c r="U189" s="49">
        <f t="shared" si="31"/>
        <v>4.9600000000000088E-2</v>
      </c>
      <c r="V189" s="49">
        <f t="shared" si="32"/>
        <v>4.0100000000000025E-2</v>
      </c>
      <c r="W189" s="49">
        <f t="shared" si="33"/>
        <v>5.5632920000000086E-2</v>
      </c>
      <c r="X189" s="49">
        <f t="shared" si="42"/>
        <v>8.0079999999999929E-2</v>
      </c>
      <c r="Y189" s="49">
        <f t="shared" si="34"/>
        <v>2.7300000000000102E-2</v>
      </c>
      <c r="Z189" s="49">
        <f t="shared" si="35"/>
        <v>4.6399999999999997E-2</v>
      </c>
      <c r="AA189" s="49">
        <f t="shared" si="36"/>
        <v>3.2999999999999918E-2</v>
      </c>
      <c r="AB189" s="49">
        <f t="shared" si="37"/>
        <v>5.6599999999999984E-2</v>
      </c>
      <c r="AC189" s="49">
        <f t="shared" si="38"/>
        <v>2.7900000000000036E-2</v>
      </c>
      <c r="AD189" s="49">
        <f t="shared" si="39"/>
        <v>2.5928320000000005E-2</v>
      </c>
      <c r="AE189" s="49">
        <f t="shared" si="40"/>
        <v>5.0018090000000015E-2</v>
      </c>
      <c r="AF189" s="49">
        <f t="shared" si="41"/>
        <v>5.4889619999999972E-2</v>
      </c>
    </row>
    <row r="190" spans="1:32">
      <c r="A190" s="12">
        <v>45473</v>
      </c>
      <c r="B190" s="13">
        <v>711.71261175557174</v>
      </c>
      <c r="C190" s="13">
        <v>765.51442911425704</v>
      </c>
      <c r="D190" s="13">
        <v>530.9035651804993</v>
      </c>
      <c r="E190" s="13">
        <v>763.16402814532614</v>
      </c>
      <c r="F190" s="13">
        <v>367.49927668639612</v>
      </c>
      <c r="G190" s="13">
        <v>406.29312654669667</v>
      </c>
      <c r="H190" s="13">
        <v>220.71247725667482</v>
      </c>
      <c r="I190" s="13">
        <v>242.27254402714001</v>
      </c>
      <c r="J190" s="13">
        <v>394.20855191754362</v>
      </c>
      <c r="K190" s="13">
        <v>318.25183943000826</v>
      </c>
      <c r="L190" s="13">
        <v>707.40482288363842</v>
      </c>
      <c r="M190" s="13">
        <v>495.31577682293295</v>
      </c>
      <c r="N190" s="13">
        <v>487.34657526846638</v>
      </c>
      <c r="O190" s="13">
        <v>471.57292406662765</v>
      </c>
      <c r="P190" s="13">
        <v>200.33515929444263</v>
      </c>
      <c r="R190" s="49">
        <f t="shared" si="28"/>
        <v>5.7000000000000384E-3</v>
      </c>
      <c r="S190" s="49">
        <f t="shared" si="29"/>
        <v>4.5700000000000074E-2</v>
      </c>
      <c r="T190" s="49">
        <f t="shared" si="30"/>
        <v>-6.6899999999998627E-3</v>
      </c>
      <c r="U190" s="49">
        <f t="shared" si="31"/>
        <v>3.5900000000000043E-2</v>
      </c>
      <c r="V190" s="49">
        <f t="shared" si="32"/>
        <v>5.9900000000000064E-2</v>
      </c>
      <c r="W190" s="49">
        <f t="shared" si="33"/>
        <v>3.1660749999999904E-2</v>
      </c>
      <c r="X190" s="49">
        <f t="shared" si="42"/>
        <v>6.4769999999999994E-2</v>
      </c>
      <c r="Y190" s="49">
        <f t="shared" si="34"/>
        <v>-2.8100000000000014E-2</v>
      </c>
      <c r="Z190" s="49">
        <f t="shared" si="35"/>
        <v>1.8499999999999961E-2</v>
      </c>
      <c r="AA190" s="49">
        <f t="shared" si="36"/>
        <v>-1.419999999999999E-2</v>
      </c>
      <c r="AB190" s="49">
        <f t="shared" si="37"/>
        <v>3.5700000000000065E-2</v>
      </c>
      <c r="AC190" s="49">
        <f t="shared" si="38"/>
        <v>1.7800000000000038E-2</v>
      </c>
      <c r="AD190" s="49">
        <f t="shared" si="39"/>
        <v>-7.3045999999998834E-4</v>
      </c>
      <c r="AE190" s="49">
        <f t="shared" si="40"/>
        <v>-9.2549699999999735E-3</v>
      </c>
      <c r="AF190" s="49">
        <f t="shared" si="41"/>
        <v>-1.3855179999999967E-2</v>
      </c>
    </row>
    <row r="191" spans="1:32">
      <c r="A191" s="12">
        <v>45504</v>
      </c>
      <c r="B191" s="13">
        <v>744.52256315750367</v>
      </c>
      <c r="C191" s="13">
        <v>750.51034630361767</v>
      </c>
      <c r="D191" s="13">
        <v>556.03123092049236</v>
      </c>
      <c r="E191" s="13">
        <v>772.47462928869913</v>
      </c>
      <c r="F191" s="13">
        <v>365.33103095394637</v>
      </c>
      <c r="G191" s="13">
        <v>409.26885803483731</v>
      </c>
      <c r="H191" s="13">
        <v>218.19635501594874</v>
      </c>
      <c r="I191" s="13">
        <v>254.36194397409432</v>
      </c>
      <c r="J191" s="13">
        <v>425.35102751902957</v>
      </c>
      <c r="K191" s="13">
        <v>337.31512461186577</v>
      </c>
      <c r="L191" s="13">
        <v>698.98670549132305</v>
      </c>
      <c r="M191" s="13">
        <v>513.74152372074605</v>
      </c>
      <c r="N191" s="13">
        <v>507.2470315269515</v>
      </c>
      <c r="O191" s="13">
        <v>519.23511074017154</v>
      </c>
      <c r="P191" s="13">
        <v>203.46882589634544</v>
      </c>
      <c r="R191" s="49">
        <f t="shared" si="28"/>
        <v>4.610000000000003E-2</v>
      </c>
      <c r="S191" s="49">
        <f t="shared" si="29"/>
        <v>-1.9599999999999951E-2</v>
      </c>
      <c r="T191" s="49">
        <f t="shared" si="30"/>
        <v>4.7330000000000094E-2</v>
      </c>
      <c r="U191" s="49">
        <f t="shared" si="31"/>
        <v>1.2199999999999989E-2</v>
      </c>
      <c r="V191" s="49">
        <f t="shared" si="32"/>
        <v>-5.9000000000000163E-3</v>
      </c>
      <c r="W191" s="49">
        <f t="shared" si="33"/>
        <v>7.3240999999999445E-3</v>
      </c>
      <c r="X191" s="49">
        <f t="shared" si="42"/>
        <v>-1.1399999999999966E-2</v>
      </c>
      <c r="Y191" s="49">
        <f t="shared" si="34"/>
        <v>4.9900000000000055E-2</v>
      </c>
      <c r="Z191" s="49">
        <f t="shared" si="35"/>
        <v>7.8999999999999959E-2</v>
      </c>
      <c r="AA191" s="49">
        <f t="shared" si="36"/>
        <v>5.9900000000000064E-2</v>
      </c>
      <c r="AB191" s="49">
        <f t="shared" si="37"/>
        <v>-1.1900000000000133E-2</v>
      </c>
      <c r="AC191" s="49">
        <f t="shared" si="38"/>
        <v>3.71999999999999E-2</v>
      </c>
      <c r="AD191" s="49">
        <f t="shared" si="39"/>
        <v>4.083429999999999E-2</v>
      </c>
      <c r="AE191" s="49">
        <f t="shared" si="40"/>
        <v>0.10107065999999998</v>
      </c>
      <c r="AF191" s="49">
        <f t="shared" si="41"/>
        <v>1.5642120000000093E-2</v>
      </c>
    </row>
    <row r="192" spans="1:32">
      <c r="A192" s="12">
        <v>45535</v>
      </c>
      <c r="B192" s="13">
        <v>767.45385810275468</v>
      </c>
      <c r="C192" s="13">
        <v>776.02769807794073</v>
      </c>
      <c r="D192" s="13">
        <v>572.39523004648254</v>
      </c>
      <c r="E192" s="13">
        <v>791.16851531748569</v>
      </c>
      <c r="F192" s="13">
        <v>368.54594402634109</v>
      </c>
      <c r="G192" s="13">
        <v>423.56199173992565</v>
      </c>
      <c r="H192" s="13">
        <v>221.67658687845309</v>
      </c>
      <c r="I192" s="13">
        <v>266.18977436888969</v>
      </c>
      <c r="J192" s="13">
        <v>447.55435115552291</v>
      </c>
      <c r="K192" s="13">
        <v>353.30386151846824</v>
      </c>
      <c r="L192" s="13">
        <v>715.76238642311478</v>
      </c>
      <c r="M192" s="13">
        <v>539.06898084017882</v>
      </c>
      <c r="N192" s="13">
        <v>519.65223956762304</v>
      </c>
      <c r="O192" s="13">
        <v>511.39566269175867</v>
      </c>
      <c r="P192" s="13">
        <v>210.02735457338136</v>
      </c>
      <c r="R192" s="49">
        <f t="shared" si="28"/>
        <v>3.0799999999999939E-2</v>
      </c>
      <c r="S192" s="49">
        <f t="shared" si="29"/>
        <v>3.400000000000003E-2</v>
      </c>
      <c r="T192" s="49">
        <f t="shared" si="30"/>
        <v>2.9430000000000067E-2</v>
      </c>
      <c r="U192" s="49">
        <f t="shared" si="31"/>
        <v>2.4199999999999999E-2</v>
      </c>
      <c r="V192" s="49">
        <f t="shared" si="32"/>
        <v>8.799999999999919E-3</v>
      </c>
      <c r="W192" s="49">
        <f t="shared" si="33"/>
        <v>3.4923580000000065E-2</v>
      </c>
      <c r="X192" s="49">
        <f t="shared" si="42"/>
        <v>1.5949999999999909E-2</v>
      </c>
      <c r="Y192" s="49">
        <f t="shared" si="34"/>
        <v>4.6499999999999986E-2</v>
      </c>
      <c r="Z192" s="49">
        <f t="shared" si="35"/>
        <v>5.2200000000000024E-2</v>
      </c>
      <c r="AA192" s="49">
        <f t="shared" si="36"/>
        <v>4.7400000000000109E-2</v>
      </c>
      <c r="AB192" s="49">
        <f t="shared" si="37"/>
        <v>2.4000000000000021E-2</v>
      </c>
      <c r="AC192" s="49">
        <f t="shared" si="38"/>
        <v>4.9299999999999899E-2</v>
      </c>
      <c r="AD192" s="49">
        <f t="shared" si="39"/>
        <v>2.4455949999999893E-2</v>
      </c>
      <c r="AE192" s="49">
        <f t="shared" si="40"/>
        <v>-1.5098069999999963E-2</v>
      </c>
      <c r="AF192" s="49">
        <f t="shared" si="41"/>
        <v>3.2233579999999984E-2</v>
      </c>
    </row>
    <row r="193" spans="1:32">
      <c r="A193" s="12">
        <v>45565</v>
      </c>
      <c r="B193" s="13">
        <v>779.19590213172694</v>
      </c>
      <c r="C193" s="13">
        <v>798.14448747316203</v>
      </c>
      <c r="D193" s="13">
        <v>578.70302548159475</v>
      </c>
      <c r="E193" s="13">
        <v>808.02040469374822</v>
      </c>
      <c r="F193" s="13">
        <v>395.89205307309561</v>
      </c>
      <c r="G193" s="13">
        <v>428.31064264858009</v>
      </c>
      <c r="H193" s="13">
        <v>227.69067268046555</v>
      </c>
      <c r="I193" s="13">
        <v>280.11149956838261</v>
      </c>
      <c r="J193" s="13">
        <v>462.18937843830849</v>
      </c>
      <c r="K193" s="13">
        <v>353.1978703600127</v>
      </c>
      <c r="L193" s="13">
        <v>728.14507570823469</v>
      </c>
      <c r="M193" s="13">
        <v>541.38697745779155</v>
      </c>
      <c r="N193" s="13">
        <v>530.825656520179</v>
      </c>
      <c r="O193" s="13">
        <v>514.96373671179526</v>
      </c>
      <c r="P193" s="13">
        <v>211.71507978762085</v>
      </c>
      <c r="R193" s="49">
        <f t="shared" si="28"/>
        <v>1.5300000000000091E-2</v>
      </c>
      <c r="S193" s="49">
        <f t="shared" si="29"/>
        <v>2.849999999999997E-2</v>
      </c>
      <c r="T193" s="49">
        <f t="shared" si="30"/>
        <v>1.102000000000003E-2</v>
      </c>
      <c r="U193" s="49">
        <f t="shared" si="31"/>
        <v>2.1300000000000097E-2</v>
      </c>
      <c r="V193" s="49">
        <f t="shared" si="32"/>
        <v>7.4200000000000044E-2</v>
      </c>
      <c r="W193" s="49">
        <f t="shared" si="33"/>
        <v>1.1211230000000016E-2</v>
      </c>
      <c r="X193" s="49">
        <f t="shared" si="42"/>
        <v>2.7130000000000098E-2</v>
      </c>
      <c r="Y193" s="49">
        <f t="shared" si="34"/>
        <v>5.2300000000000013E-2</v>
      </c>
      <c r="Z193" s="49">
        <f t="shared" si="35"/>
        <v>3.2699999999999951E-2</v>
      </c>
      <c r="AA193" s="49">
        <f t="shared" si="36"/>
        <v>-2.9999999999996696E-4</v>
      </c>
      <c r="AB193" s="49">
        <f t="shared" si="37"/>
        <v>1.7300000000000093E-2</v>
      </c>
      <c r="AC193" s="49">
        <f t="shared" si="38"/>
        <v>4.2999999999999705E-3</v>
      </c>
      <c r="AD193" s="49">
        <f t="shared" si="39"/>
        <v>2.1501720000000057E-2</v>
      </c>
      <c r="AE193" s="49">
        <f t="shared" si="40"/>
        <v>6.9771300000001091E-3</v>
      </c>
      <c r="AF193" s="49">
        <f t="shared" si="41"/>
        <v>8.0357399999999579E-3</v>
      </c>
    </row>
    <row r="194" spans="1:32">
      <c r="A194" s="12">
        <v>45596</v>
      </c>
      <c r="B194" s="13">
        <v>770.31306884742526</v>
      </c>
      <c r="C194" s="13">
        <v>797.02708519069961</v>
      </c>
      <c r="D194" s="13">
        <v>571.26090457390148</v>
      </c>
      <c r="E194" s="13">
        <v>800.66741901103512</v>
      </c>
      <c r="F194" s="13">
        <v>388.92435293900917</v>
      </c>
      <c r="G194" s="13">
        <v>421.68131905136818</v>
      </c>
      <c r="H194" s="13">
        <v>222.85907660618608</v>
      </c>
      <c r="I194" s="13">
        <v>260.69977264829367</v>
      </c>
      <c r="J194" s="13">
        <v>446.65981532278136</v>
      </c>
      <c r="K194" s="13">
        <v>339.28187426782819</v>
      </c>
      <c r="L194" s="13">
        <v>719.11607676945255</v>
      </c>
      <c r="M194" s="13">
        <v>533.4827275869078</v>
      </c>
      <c r="N194" s="13">
        <v>525.28820536126148</v>
      </c>
      <c r="O194" s="13">
        <v>507.46424256950093</v>
      </c>
      <c r="P194" s="13">
        <v>203.83701558531843</v>
      </c>
      <c r="R194" s="49">
        <f t="shared" si="28"/>
        <v>-1.1399999999999966E-2</v>
      </c>
      <c r="S194" s="49">
        <f t="shared" si="29"/>
        <v>-1.3999999999999568E-3</v>
      </c>
      <c r="T194" s="49">
        <f t="shared" si="30"/>
        <v>-1.2859999999999872E-2</v>
      </c>
      <c r="U194" s="49">
        <f t="shared" si="31"/>
        <v>-9.099999999999997E-3</v>
      </c>
      <c r="V194" s="49">
        <f t="shared" si="32"/>
        <v>-1.7599999999999949E-2</v>
      </c>
      <c r="W194" s="49">
        <f t="shared" si="33"/>
        <v>-1.5477840000000076E-2</v>
      </c>
      <c r="X194" s="49">
        <f t="shared" si="42"/>
        <v>-2.1220000000000017E-2</v>
      </c>
      <c r="Y194" s="49">
        <f t="shared" si="34"/>
        <v>-6.9300000000000028E-2</v>
      </c>
      <c r="Z194" s="49">
        <f t="shared" si="35"/>
        <v>-3.3599999999999963E-2</v>
      </c>
      <c r="AA194" s="49">
        <f t="shared" si="36"/>
        <v>-3.9399999999999991E-2</v>
      </c>
      <c r="AB194" s="49">
        <f t="shared" si="37"/>
        <v>-1.2400000000000078E-2</v>
      </c>
      <c r="AC194" s="49">
        <f t="shared" si="38"/>
        <v>-1.4599999999999946E-2</v>
      </c>
      <c r="AD194" s="49">
        <f t="shared" si="39"/>
        <v>-1.0431770000000062E-2</v>
      </c>
      <c r="AE194" s="49">
        <f t="shared" si="40"/>
        <v>-1.4563149999999969E-2</v>
      </c>
      <c r="AF194" s="49">
        <f t="shared" si="41"/>
        <v>-3.7210689999999991E-2</v>
      </c>
    </row>
    <row r="195" spans="1:32">
      <c r="A195" s="12">
        <v>45626</v>
      </c>
      <c r="B195" s="13">
        <v>806.59481439013894</v>
      </c>
      <c r="C195" s="13">
        <v>852.181359485896</v>
      </c>
      <c r="D195" s="13">
        <v>604.19409572258689</v>
      </c>
      <c r="E195" s="13">
        <v>847.66659650698284</v>
      </c>
      <c r="F195" s="13">
        <v>378.54007271553763</v>
      </c>
      <c r="G195" s="13">
        <v>442.27794248317917</v>
      </c>
      <c r="H195" s="13">
        <v>238.89155857723514</v>
      </c>
      <c r="I195" s="13">
        <v>259.21378394419838</v>
      </c>
      <c r="J195" s="13">
        <v>465.68752345553185</v>
      </c>
      <c r="K195" s="13">
        <v>339.65508432952282</v>
      </c>
      <c r="L195" s="13">
        <v>748.81557074003103</v>
      </c>
      <c r="M195" s="13">
        <v>560.26356051177061</v>
      </c>
      <c r="N195" s="13">
        <v>566.04100459907568</v>
      </c>
      <c r="O195" s="13">
        <v>563.09864867980173</v>
      </c>
      <c r="P195" s="13">
        <v>204.60811266994628</v>
      </c>
      <c r="R195" s="49">
        <f t="shared" ref="R195:R200" si="43">B195/B194-1</f>
        <v>4.709999999999992E-2</v>
      </c>
      <c r="S195" s="49">
        <f t="shared" ref="S195:S200" si="44">C195/C194-1</f>
        <v>6.9199999999999928E-2</v>
      </c>
      <c r="T195" s="49">
        <f t="shared" ref="T195:T200" si="45">D195/D194-1</f>
        <v>5.7649999999999979E-2</v>
      </c>
      <c r="U195" s="49">
        <f t="shared" ref="U195:U200" si="46">E195/E194-1</f>
        <v>5.8699999999999974E-2</v>
      </c>
      <c r="V195" s="49">
        <f t="shared" ref="V195:V200" si="47">F195/F194-1</f>
        <v>-2.6699999999999946E-2</v>
      </c>
      <c r="W195" s="49">
        <f t="shared" ref="W195:W200" si="48">G195/G194-1</f>
        <v>4.8844050000000028E-2</v>
      </c>
      <c r="X195" s="49">
        <f t="shared" ref="X195:X200" si="49">H195/H194-1</f>
        <v>7.1940000000000115E-2</v>
      </c>
      <c r="Y195" s="49">
        <f t="shared" ref="Y195:Y200" si="50">I195/I194-1</f>
        <v>-5.7000000000000384E-3</v>
      </c>
      <c r="Z195" s="49">
        <f t="shared" ref="Z195:Z200" si="51">J195/J194-1</f>
        <v>4.2599999999999971E-2</v>
      </c>
      <c r="AA195" s="49">
        <f t="shared" ref="AA195:AA200" si="52">K195/K194-1</f>
        <v>1.1000000000001009E-3</v>
      </c>
      <c r="AB195" s="49">
        <f t="shared" ref="AB195:AB200" si="53">L195/L194-1</f>
        <v>4.1300000000000114E-2</v>
      </c>
      <c r="AC195" s="49">
        <f t="shared" ref="AC195:AC200" si="54">M195/M194-1</f>
        <v>5.0200000000000022E-2</v>
      </c>
      <c r="AD195" s="49">
        <f t="shared" ref="AD195:AD200" si="55">N195/N194-1</f>
        <v>7.7581789999999984E-2</v>
      </c>
      <c r="AE195" s="49">
        <f t="shared" ref="AE195:AE200" si="56">O195/O194-1</f>
        <v>0.10963217000000003</v>
      </c>
      <c r="AF195" s="49">
        <f t="shared" ref="AF195:AF200" si="57">P195/P194-1</f>
        <v>3.7829099999999727E-3</v>
      </c>
    </row>
    <row r="196" spans="1:32">
      <c r="A196" s="12">
        <v>45657</v>
      </c>
      <c r="B196" s="13">
        <v>766.74903055926609</v>
      </c>
      <c r="C196" s="13">
        <v>817.75323256266586</v>
      </c>
      <c r="D196" s="13">
        <v>563.0363939219643</v>
      </c>
      <c r="E196" s="13">
        <v>827.40736485046591</v>
      </c>
      <c r="F196" s="13">
        <v>379.59998491914109</v>
      </c>
      <c r="G196" s="13">
        <v>426.72690602360132</v>
      </c>
      <c r="H196" s="13">
        <v>239.88534746091642</v>
      </c>
      <c r="I196" s="13">
        <v>248.50825466730299</v>
      </c>
      <c r="J196" s="13">
        <v>426.66290898995828</v>
      </c>
      <c r="K196" s="13">
        <v>328.85405264784396</v>
      </c>
      <c r="L196" s="13">
        <v>729.12172122956827</v>
      </c>
      <c r="M196" s="13">
        <v>528.94482747916265</v>
      </c>
      <c r="N196" s="13">
        <v>530.74709701170309</v>
      </c>
      <c r="O196" s="13">
        <v>516.46687853739752</v>
      </c>
      <c r="P196" s="13">
        <v>199.3553968328344</v>
      </c>
      <c r="R196" s="49">
        <f t="shared" si="43"/>
        <v>-4.9399999999999999E-2</v>
      </c>
      <c r="S196" s="49">
        <f t="shared" si="44"/>
        <v>-4.039999999999988E-2</v>
      </c>
      <c r="T196" s="49">
        <f t="shared" si="45"/>
        <v>-6.8119999999999958E-2</v>
      </c>
      <c r="U196" s="49">
        <f t="shared" si="46"/>
        <v>-2.3900000000000032E-2</v>
      </c>
      <c r="V196" s="49">
        <f t="shared" si="47"/>
        <v>2.7999999999999137E-3</v>
      </c>
      <c r="W196" s="49">
        <f t="shared" si="48"/>
        <v>-3.5161230000000043E-2</v>
      </c>
      <c r="X196" s="49">
        <f t="shared" si="49"/>
        <v>4.1599999999999415E-3</v>
      </c>
      <c r="Y196" s="49">
        <f t="shared" si="50"/>
        <v>-4.1300000000000003E-2</v>
      </c>
      <c r="Z196" s="49">
        <f t="shared" si="51"/>
        <v>-8.3799999999999986E-2</v>
      </c>
      <c r="AA196" s="49">
        <f t="shared" si="52"/>
        <v>-3.1800000000000161E-2</v>
      </c>
      <c r="AB196" s="49">
        <f t="shared" si="53"/>
        <v>-2.629999999999999E-2</v>
      </c>
      <c r="AC196" s="49">
        <f t="shared" si="54"/>
        <v>-5.589999999999995E-2</v>
      </c>
      <c r="AD196" s="49">
        <f t="shared" si="55"/>
        <v>-6.235221000000013E-2</v>
      </c>
      <c r="AE196" s="49">
        <f t="shared" si="56"/>
        <v>-8.2812789999999969E-2</v>
      </c>
      <c r="AF196" s="49">
        <f t="shared" si="57"/>
        <v>-2.5672079999999986E-2</v>
      </c>
    </row>
    <row r="197" spans="1:32">
      <c r="A197" s="12">
        <v>45688</v>
      </c>
      <c r="B197" s="13">
        <v>793.66192153189627</v>
      </c>
      <c r="C197" s="13">
        <v>866.16422393037556</v>
      </c>
      <c r="D197" s="13">
        <v>579.25184206691688</v>
      </c>
      <c r="E197" s="13">
        <v>850.40928959330893</v>
      </c>
      <c r="F197" s="13">
        <v>390.26674449536898</v>
      </c>
      <c r="G197" s="13">
        <v>439.31628001595266</v>
      </c>
      <c r="H197" s="13">
        <v>248.6699488849352</v>
      </c>
      <c r="I197" s="13">
        <v>252.0370718835787</v>
      </c>
      <c r="J197" s="13">
        <v>433.70284698829255</v>
      </c>
      <c r="K197" s="13">
        <v>339.377382332575</v>
      </c>
      <c r="L197" s="13">
        <v>763.97373950434167</v>
      </c>
      <c r="M197" s="13">
        <v>547.88105230291671</v>
      </c>
      <c r="N197" s="13">
        <v>552.7986888552357</v>
      </c>
      <c r="O197" s="13">
        <v>529.90065719768347</v>
      </c>
      <c r="P197" s="13">
        <v>214.21622727005393</v>
      </c>
      <c r="R197" s="49">
        <f t="shared" si="43"/>
        <v>3.5099999999999909E-2</v>
      </c>
      <c r="S197" s="49">
        <f t="shared" si="44"/>
        <v>5.9199999999999919E-2</v>
      </c>
      <c r="T197" s="49">
        <f t="shared" si="45"/>
        <v>2.8799999999999937E-2</v>
      </c>
      <c r="U197" s="49">
        <f t="shared" si="46"/>
        <v>2.7800000000000047E-2</v>
      </c>
      <c r="V197" s="49">
        <f t="shared" si="47"/>
        <v>2.8100000000000014E-2</v>
      </c>
      <c r="W197" s="49">
        <f t="shared" si="48"/>
        <v>2.9502179999999933E-2</v>
      </c>
      <c r="X197" s="49">
        <f t="shared" si="49"/>
        <v>3.6620000000000097E-2</v>
      </c>
      <c r="Y197" s="49">
        <f t="shared" si="50"/>
        <v>1.419999999999999E-2</v>
      </c>
      <c r="Z197" s="49">
        <f t="shared" si="51"/>
        <v>1.6499999999999959E-2</v>
      </c>
      <c r="AA197" s="49">
        <f t="shared" si="52"/>
        <v>3.2000000000000028E-2</v>
      </c>
      <c r="AB197" s="49">
        <f t="shared" si="53"/>
        <v>4.7800000000000065E-2</v>
      </c>
      <c r="AC197" s="49">
        <f t="shared" si="54"/>
        <v>3.5800000000000054E-2</v>
      </c>
      <c r="AD197" s="49">
        <f t="shared" si="55"/>
        <v>4.1548209999999974E-2</v>
      </c>
      <c r="AE197" s="49">
        <f t="shared" si="56"/>
        <v>2.6010920000000048E-2</v>
      </c>
      <c r="AF197" s="49">
        <f t="shared" si="57"/>
        <v>7.4544410000000116E-2</v>
      </c>
    </row>
    <row r="198" spans="1:32">
      <c r="A198" s="12">
        <v>45716</v>
      </c>
      <c r="B198" s="13">
        <v>802.23347028444073</v>
      </c>
      <c r="C198" s="13">
        <v>863.56573125858438</v>
      </c>
      <c r="D198" s="13">
        <v>581.60360454570855</v>
      </c>
      <c r="E198" s="13">
        <v>839.26892789963654</v>
      </c>
      <c r="F198" s="13">
        <v>407.82874799766057</v>
      </c>
      <c r="G198" s="13">
        <v>435.01204801035675</v>
      </c>
      <c r="H198" s="13">
        <v>238.24819132716755</v>
      </c>
      <c r="I198" s="13">
        <v>253.29725724299658</v>
      </c>
      <c r="J198" s="13">
        <v>449.74985232685935</v>
      </c>
      <c r="K198" s="13">
        <v>352.20584738474633</v>
      </c>
      <c r="L198" s="13">
        <v>766.11286597495371</v>
      </c>
      <c r="M198" s="13">
        <v>563.11214555693778</v>
      </c>
      <c r="N198" s="13">
        <v>545.00412231062603</v>
      </c>
      <c r="O198" s="13">
        <v>501.65104377671918</v>
      </c>
      <c r="P198" s="13">
        <v>222.40329942170678</v>
      </c>
      <c r="R198" s="49">
        <f t="shared" si="43"/>
        <v>1.0799999999999921E-2</v>
      </c>
      <c r="S198" s="49">
        <f t="shared" si="44"/>
        <v>-3.0000000000001137E-3</v>
      </c>
      <c r="T198" s="49">
        <f t="shared" si="45"/>
        <v>4.0599999999999525E-3</v>
      </c>
      <c r="U198" s="49">
        <f t="shared" si="46"/>
        <v>-1.3100000000000001E-2</v>
      </c>
      <c r="V198" s="49">
        <f t="shared" si="47"/>
        <v>4.4999999999999929E-2</v>
      </c>
      <c r="W198" s="49">
        <f t="shared" si="48"/>
        <v>-9.7975700000000332E-3</v>
      </c>
      <c r="X198" s="49">
        <f t="shared" si="49"/>
        <v>-4.1910000000000003E-2</v>
      </c>
      <c r="Y198" s="49">
        <f t="shared" si="50"/>
        <v>4.9999999999998934E-3</v>
      </c>
      <c r="Z198" s="49">
        <f t="shared" si="51"/>
        <v>3.6999999999999922E-2</v>
      </c>
      <c r="AA198" s="49">
        <f t="shared" si="52"/>
        <v>3.7800000000000056E-2</v>
      </c>
      <c r="AB198" s="49">
        <f t="shared" si="53"/>
        <v>2.7999999999999137E-3</v>
      </c>
      <c r="AC198" s="49">
        <f t="shared" si="54"/>
        <v>2.7800000000000047E-2</v>
      </c>
      <c r="AD198" s="49">
        <f t="shared" si="55"/>
        <v>-1.4100189999999957E-2</v>
      </c>
      <c r="AE198" s="49">
        <f t="shared" si="56"/>
        <v>-5.3311149999999974E-2</v>
      </c>
      <c r="AF198" s="49">
        <f t="shared" si="57"/>
        <v>3.821873000000009E-2</v>
      </c>
    </row>
    <row r="199" spans="1:32">
      <c r="A199" s="12">
        <v>45747</v>
      </c>
      <c r="B199" s="13">
        <v>776.80266927642401</v>
      </c>
      <c r="C199" s="13">
        <v>799.83458029170083</v>
      </c>
      <c r="D199" s="13">
        <v>564.31834541861008</v>
      </c>
      <c r="E199" s="13">
        <v>792.01808725888702</v>
      </c>
      <c r="F199" s="13">
        <v>403.26106602008679</v>
      </c>
      <c r="G199" s="13">
        <v>410.55558801892539</v>
      </c>
      <c r="H199" s="13">
        <v>217.90894323356727</v>
      </c>
      <c r="I199" s="13">
        <v>254.18379764334708</v>
      </c>
      <c r="J199" s="13">
        <v>438.14630613682635</v>
      </c>
      <c r="K199" s="13">
        <v>362.13805228099619</v>
      </c>
      <c r="L199" s="13">
        <v>722.67426647417381</v>
      </c>
      <c r="M199" s="13">
        <v>559.62085025448482</v>
      </c>
      <c r="N199" s="13">
        <v>523.49736583748813</v>
      </c>
      <c r="O199" s="13">
        <v>467.49023304490646</v>
      </c>
      <c r="P199" s="13">
        <v>224.16950187986629</v>
      </c>
      <c r="R199" s="49">
        <f t="shared" si="43"/>
        <v>-3.169999999999995E-2</v>
      </c>
      <c r="S199" s="49">
        <f t="shared" si="44"/>
        <v>-7.3799999999999977E-2</v>
      </c>
      <c r="T199" s="49">
        <f t="shared" si="45"/>
        <v>-2.9719999999999969E-2</v>
      </c>
      <c r="U199" s="49">
        <f t="shared" si="46"/>
        <v>-5.6300000000000017E-2</v>
      </c>
      <c r="V199" s="49">
        <f t="shared" si="47"/>
        <v>-1.1199999999999988E-2</v>
      </c>
      <c r="W199" s="49">
        <f t="shared" si="48"/>
        <v>-5.6220190000000003E-2</v>
      </c>
      <c r="X199" s="49">
        <f t="shared" si="49"/>
        <v>-8.5369999999999946E-2</v>
      </c>
      <c r="Y199" s="49">
        <f t="shared" si="50"/>
        <v>3.5000000000000586E-3</v>
      </c>
      <c r="Z199" s="49">
        <f t="shared" si="51"/>
        <v>-2.5800000000000045E-2</v>
      </c>
      <c r="AA199" s="49">
        <f t="shared" si="52"/>
        <v>2.8200000000000003E-2</v>
      </c>
      <c r="AB199" s="49">
        <f t="shared" si="53"/>
        <v>-5.6700000000000084E-2</v>
      </c>
      <c r="AC199" s="49">
        <f t="shared" si="54"/>
        <v>-6.1999999999998723E-3</v>
      </c>
      <c r="AD199" s="49">
        <f t="shared" si="55"/>
        <v>-3.9461639999999965E-2</v>
      </c>
      <c r="AE199" s="49">
        <f t="shared" si="56"/>
        <v>-6.8096759999999978E-2</v>
      </c>
      <c r="AF199" s="49">
        <f t="shared" si="57"/>
        <v>7.9414399999999663E-3</v>
      </c>
    </row>
    <row r="200" spans="1:32">
      <c r="A200" s="12">
        <v>45777</v>
      </c>
      <c r="B200" s="13">
        <v>756.21739854059877</v>
      </c>
      <c r="C200" s="13">
        <v>831.10811238110625</v>
      </c>
      <c r="D200" s="13">
        <v>544.11010546916964</v>
      </c>
      <c r="E200" s="13">
        <v>786.63236426552658</v>
      </c>
      <c r="F200" s="13">
        <v>391.84877785171835</v>
      </c>
      <c r="G200" s="13">
        <v>406.87864396151616</v>
      </c>
      <c r="H200" s="13">
        <v>223.1278624240112</v>
      </c>
      <c r="I200" s="13">
        <v>269.51108064124094</v>
      </c>
      <c r="J200" s="13">
        <v>427.45553626708778</v>
      </c>
      <c r="K200" s="13">
        <v>383.50419736557495</v>
      </c>
      <c r="L200" s="13">
        <v>746.52251726782151</v>
      </c>
      <c r="M200" s="13">
        <v>552.96136213645639</v>
      </c>
      <c r="N200" s="13">
        <v>513.69003531154715</v>
      </c>
      <c r="O200" s="13">
        <v>456.74276815937162</v>
      </c>
      <c r="P200" s="13">
        <v>238.70186819654347</v>
      </c>
      <c r="R200" s="49">
        <f t="shared" si="43"/>
        <v>-2.6499999999999968E-2</v>
      </c>
      <c r="S200" s="49">
        <f t="shared" si="44"/>
        <v>3.9099999999999913E-2</v>
      </c>
      <c r="T200" s="49">
        <f t="shared" si="45"/>
        <v>-3.5810000000000008E-2</v>
      </c>
      <c r="U200" s="49">
        <f t="shared" si="46"/>
        <v>-6.8000000000000282E-3</v>
      </c>
      <c r="V200" s="49">
        <f t="shared" si="47"/>
        <v>-2.8299999999999992E-2</v>
      </c>
      <c r="W200" s="49">
        <f t="shared" si="48"/>
        <v>-8.9560199999999535E-3</v>
      </c>
      <c r="X200" s="49">
        <f t="shared" si="49"/>
        <v>2.3949999999999916E-2</v>
      </c>
      <c r="Y200" s="49">
        <f t="shared" si="50"/>
        <v>6.030000000000002E-2</v>
      </c>
      <c r="Z200" s="49">
        <f t="shared" si="51"/>
        <v>-2.4399999999999977E-2</v>
      </c>
      <c r="AA200" s="49">
        <f t="shared" si="52"/>
        <v>5.8999999999999941E-2</v>
      </c>
      <c r="AB200" s="49">
        <f t="shared" si="53"/>
        <v>3.2999999999999918E-2</v>
      </c>
      <c r="AC200" s="49">
        <f t="shared" si="54"/>
        <v>-1.1900000000000133E-2</v>
      </c>
      <c r="AD200" s="49">
        <f t="shared" si="55"/>
        <v>-1.8734250000000063E-2</v>
      </c>
      <c r="AE200" s="49">
        <f t="shared" si="56"/>
        <v>-2.2989710000000052E-2</v>
      </c>
      <c r="AF200" s="49">
        <f t="shared" si="57"/>
        <v>6.4827579999999996E-2</v>
      </c>
    </row>
    <row r="201" spans="1:32">
      <c r="A201" s="12">
        <v>45808</v>
      </c>
      <c r="B201" s="13">
        <v>781.17257269243851</v>
      </c>
      <c r="C201" s="13">
        <v>917.87579931369373</v>
      </c>
      <c r="D201" s="13">
        <v>560.44429083535408</v>
      </c>
      <c r="E201" s="13">
        <v>836.11153997782822</v>
      </c>
      <c r="F201" s="13">
        <v>417.16220890093933</v>
      </c>
      <c r="G201" s="13">
        <v>425.69137382755804</v>
      </c>
      <c r="H201" s="13">
        <v>242.81220244705744</v>
      </c>
      <c r="I201" s="13">
        <v>277.4886086282217</v>
      </c>
      <c r="J201" s="13">
        <v>432.24303827327918</v>
      </c>
      <c r="K201" s="13">
        <v>392.97675104050461</v>
      </c>
      <c r="L201" s="13">
        <v>800.19748625937791</v>
      </c>
      <c r="M201" s="13">
        <v>559.09923325617115</v>
      </c>
      <c r="N201" s="13">
        <v>536.71732639936533</v>
      </c>
      <c r="O201" s="13">
        <v>481.08959214122041</v>
      </c>
      <c r="P201" s="13">
        <v>252.73368301132885</v>
      </c>
      <c r="R201" s="49">
        <f>B201/B200-1</f>
        <v>3.2999999999999918E-2</v>
      </c>
      <c r="S201" s="49">
        <f t="shared" ref="S201:AF201" si="58">C201/C200-1</f>
        <v>0.10440000000000005</v>
      </c>
      <c r="T201" s="49">
        <f t="shared" si="58"/>
        <v>3.0019999999999936E-2</v>
      </c>
      <c r="U201" s="49">
        <f t="shared" si="58"/>
        <v>6.2899999999999956E-2</v>
      </c>
      <c r="V201" s="49">
        <f t="shared" si="58"/>
        <v>6.4599999999999991E-2</v>
      </c>
      <c r="W201" s="49">
        <f t="shared" si="58"/>
        <v>4.623671000000007E-2</v>
      </c>
      <c r="X201" s="49">
        <f t="shared" si="58"/>
        <v>8.8219999999999965E-2</v>
      </c>
      <c r="Y201" s="49">
        <f t="shared" si="58"/>
        <v>2.9600000000000071E-2</v>
      </c>
      <c r="Z201" s="49">
        <f t="shared" si="58"/>
        <v>1.1200000000000099E-2</v>
      </c>
      <c r="AA201" s="49">
        <f t="shared" si="58"/>
        <v>2.4699999999999944E-2</v>
      </c>
      <c r="AB201" s="49">
        <f t="shared" si="58"/>
        <v>7.1900000000000075E-2</v>
      </c>
      <c r="AC201" s="49">
        <f t="shared" si="58"/>
        <v>1.110000000000011E-2</v>
      </c>
      <c r="AD201" s="49">
        <f t="shared" si="58"/>
        <v>4.4827210000000006E-2</v>
      </c>
      <c r="AE201" s="49">
        <f t="shared" si="58"/>
        <v>5.3305329999999929E-2</v>
      </c>
      <c r="AF201" s="49">
        <f t="shared" si="58"/>
        <v>5.8783849999999971E-2</v>
      </c>
    </row>
    <row r="202" spans="1:32">
      <c r="A202" s="12">
        <v>45838</v>
      </c>
      <c r="B202" s="13">
        <v>808.38081339931603</v>
      </c>
      <c r="C202" s="13">
        <v>954.76000497481289</v>
      </c>
      <c r="D202" s="13">
        <v>581.01820075191995</v>
      </c>
      <c r="E202" s="13">
        <v>878.6199774205711</v>
      </c>
      <c r="F202" s="13">
        <v>454.16449683045266</v>
      </c>
      <c r="G202" s="13">
        <v>440.12354164838263</v>
      </c>
      <c r="H202" s="13">
        <v>258.04624002858583</v>
      </c>
      <c r="I202" s="13">
        <v>289.17087905146985</v>
      </c>
      <c r="J202" s="13">
        <v>434.70682359143689</v>
      </c>
      <c r="K202" s="13">
        <v>399.06789068163243</v>
      </c>
      <c r="L202" s="13">
        <v>829.06132176451638</v>
      </c>
      <c r="M202" s="13">
        <v>562.99690969593155</v>
      </c>
      <c r="N202" s="13">
        <v>556.17569640475176</v>
      </c>
      <c r="O202" s="13">
        <v>507.05806744703159</v>
      </c>
      <c r="P202" s="13">
        <v>261.62462674117393</v>
      </c>
      <c r="R202" s="49">
        <f t="shared" ref="R202:R203" si="59">B202/B201-1</f>
        <v>3.4829999999999917E-2</v>
      </c>
      <c r="S202" s="49">
        <f t="shared" ref="S202:S203" si="60">C202/C201-1</f>
        <v>4.018430999999989E-2</v>
      </c>
      <c r="T202" s="49">
        <f t="shared" ref="T202:T203" si="61">D202/D201-1</f>
        <v>3.671000000000002E-2</v>
      </c>
      <c r="U202" s="49">
        <f t="shared" ref="U202:U203" si="62">E202/E201-1</f>
        <v>5.0840629999999942E-2</v>
      </c>
      <c r="V202" s="49">
        <f t="shared" ref="V202:V203" si="63">F202/F201-1</f>
        <v>8.8700000000000001E-2</v>
      </c>
      <c r="W202" s="49">
        <f t="shared" ref="W202:W203" si="64">G202/G201-1</f>
        <v>3.3902890000000019E-2</v>
      </c>
      <c r="X202" s="49">
        <f t="shared" ref="X202:X203" si="65">H202/H201-1</f>
        <v>6.2740000000000018E-2</v>
      </c>
      <c r="Y202" s="49">
        <f t="shared" ref="Y202:Y203" si="66">I202/I201-1</f>
        <v>4.2100000000000026E-2</v>
      </c>
      <c r="Z202" s="49">
        <f t="shared" ref="Z202:Z203" si="67">J202/J201-1</f>
        <v>5.7000000000000384E-3</v>
      </c>
      <c r="AA202" s="49">
        <f t="shared" ref="AA202:AA203" si="68">K202/K201-1</f>
        <v>1.5500000000000069E-2</v>
      </c>
      <c r="AB202" s="49">
        <f t="shared" ref="AB202:AB203" si="69">L202/L201-1</f>
        <v>3.6070889999999967E-2</v>
      </c>
      <c r="AC202" s="49">
        <f t="shared" ref="AC202:AC203" si="70">M202/M201-1</f>
        <v>6.9713499999999318E-3</v>
      </c>
      <c r="AD202" s="49">
        <f t="shared" ref="AD202:AD203" si="71">N202/N201-1</f>
        <v>3.6254409999999959E-2</v>
      </c>
      <c r="AE202" s="49">
        <f t="shared" ref="AE202:AE203" si="72">O202/O201-1</f>
        <v>5.397845999999995E-2</v>
      </c>
      <c r="AF202" s="49">
        <f t="shared" ref="AF202:AF203" si="73">P202/P201-1</f>
        <v>3.5179100877687608E-2</v>
      </c>
    </row>
    <row r="203" spans="1:32">
      <c r="A203" s="12">
        <v>45869</v>
      </c>
      <c r="B203" s="13">
        <v>816.27061013809339</v>
      </c>
      <c r="C203" s="13">
        <v>957.87116683182376</v>
      </c>
      <c r="D203" s="13">
        <v>586.09048964448414</v>
      </c>
      <c r="E203" s="13">
        <v>898.29407988597154</v>
      </c>
      <c r="F203" s="13">
        <v>468.37984558124589</v>
      </c>
      <c r="G203" s="13">
        <v>443.28633103596371</v>
      </c>
      <c r="H203" s="13">
        <v>262.44334795867292</v>
      </c>
      <c r="I203" s="13">
        <v>284.08147158016402</v>
      </c>
      <c r="J203" s="13">
        <v>435.14153041502829</v>
      </c>
      <c r="K203" s="13">
        <v>387.37520148466058</v>
      </c>
      <c r="L203" s="13">
        <v>822.50358764978375</v>
      </c>
      <c r="M203" s="13">
        <v>555.63109726705954</v>
      </c>
      <c r="N203" s="13">
        <v>562.48981448035386</v>
      </c>
      <c r="O203" s="13">
        <v>515.74805903042284</v>
      </c>
      <c r="P203" s="13">
        <v>258.70833255452442</v>
      </c>
      <c r="R203" s="49">
        <f t="shared" si="59"/>
        <v>9.7599999999999909E-3</v>
      </c>
      <c r="S203" s="49">
        <f t="shared" si="60"/>
        <v>3.2585800000000109E-3</v>
      </c>
      <c r="T203" s="49">
        <f t="shared" si="61"/>
        <v>8.7299999999999045E-3</v>
      </c>
      <c r="U203" s="49">
        <f t="shared" si="62"/>
        <v>2.2392050000000108E-2</v>
      </c>
      <c r="V203" s="49">
        <f t="shared" si="63"/>
        <v>3.1300000000000106E-2</v>
      </c>
      <c r="W203" s="49">
        <f t="shared" si="64"/>
        <v>7.186139999999952E-3</v>
      </c>
      <c r="X203" s="49">
        <f t="shared" si="65"/>
        <v>1.7039999999999944E-2</v>
      </c>
      <c r="Y203" s="49">
        <f t="shared" si="66"/>
        <v>-1.7599999999999838E-2</v>
      </c>
      <c r="Z203" s="49">
        <f t="shared" si="67"/>
        <v>9.9999999999988987E-4</v>
      </c>
      <c r="AA203" s="49">
        <f t="shared" si="68"/>
        <v>-2.9300000000000104E-2</v>
      </c>
      <c r="AB203" s="49">
        <f t="shared" si="69"/>
        <v>-7.9098300000000066E-3</v>
      </c>
      <c r="AC203" s="49">
        <f t="shared" si="70"/>
        <v>-1.3083219999999951E-2</v>
      </c>
      <c r="AD203" s="49">
        <f t="shared" si="71"/>
        <v>1.1352739999999972E-2</v>
      </c>
      <c r="AE203" s="49">
        <f t="shared" si="72"/>
        <v>1.7138059999999955E-2</v>
      </c>
      <c r="AF203" s="49">
        <f t="shared" si="73"/>
        <v>-1.1146864203783857E-2</v>
      </c>
    </row>
    <row r="204" spans="1:32">
      <c r="A204" s="12"/>
    </row>
    <row r="205" spans="1:32">
      <c r="A205" s="12"/>
    </row>
    <row r="206" spans="1:32">
      <c r="A206" s="48" t="s">
        <v>52</v>
      </c>
      <c r="B206" s="20">
        <f t="shared" ref="B206:C206" si="74">(B203/B83)^(1/(COUNT(A84:A203)/12))-1</f>
        <v>0.12014827363331193</v>
      </c>
      <c r="C206" s="21">
        <f t="shared" si="74"/>
        <v>0.13887839059833995</v>
      </c>
      <c r="D206" s="20">
        <f>(D203/D83)^(1/(COUNT(C84:C203)/12))-1</f>
        <v>0.10284136934475008</v>
      </c>
      <c r="E206" s="20">
        <f t="shared" ref="E206:O206" si="75">(E203/E83)^(1/(COUNT(D84:D203)/12))-1</f>
        <v>0.13624659959590413</v>
      </c>
      <c r="F206" s="20">
        <f t="shared" si="75"/>
        <v>8.1871267103788892E-2</v>
      </c>
      <c r="G206" s="20">
        <f t="shared" si="75"/>
        <v>0.1275423795121331</v>
      </c>
      <c r="H206" s="56"/>
      <c r="I206" s="20">
        <f t="shared" si="75"/>
        <v>3.9716490266446192E-2</v>
      </c>
      <c r="J206" s="20">
        <f t="shared" si="75"/>
        <v>5.8014571016300032E-2</v>
      </c>
      <c r="K206" s="20">
        <f t="shared" si="75"/>
        <v>4.9829735759103988E-2</v>
      </c>
      <c r="L206" s="20">
        <f t="shared" si="75"/>
        <v>0.12351774463364795</v>
      </c>
      <c r="M206" s="20">
        <f t="shared" si="75"/>
        <v>0.10297345274042735</v>
      </c>
      <c r="N206" s="20">
        <f t="shared" si="75"/>
        <v>0.10111356768873914</v>
      </c>
      <c r="O206" s="20">
        <f t="shared" si="75"/>
        <v>7.3710814157341931E-2</v>
      </c>
      <c r="P206" s="20">
        <f>(P203/P83)^(1/(COUNT(O84:O203)/12))-1</f>
        <v>9.1112511838068455E-2</v>
      </c>
    </row>
    <row r="207" spans="1:32">
      <c r="A207" s="48" t="s">
        <v>53</v>
      </c>
      <c r="B207" s="20">
        <f>(B203/B141)^(1/(COUNT(A142:A203)/12))-1</f>
        <v>0.13659315959015794</v>
      </c>
      <c r="C207" s="20">
        <f t="shared" ref="C207:P207" si="76">(C203/C141)^(1/(COUNT(B142:B203)/12))-1</f>
        <v>0.14668324118496501</v>
      </c>
      <c r="D207" s="20">
        <f t="shared" si="76"/>
        <v>0.14290760561321014</v>
      </c>
      <c r="E207" s="20">
        <f t="shared" si="76"/>
        <v>0.16977624401576064</v>
      </c>
      <c r="F207" s="20">
        <f t="shared" si="76"/>
        <v>9.3186307193256379E-2</v>
      </c>
      <c r="G207" s="20">
        <f t="shared" si="76"/>
        <v>0.1494666845613144</v>
      </c>
      <c r="H207" s="21">
        <f t="shared" si="76"/>
        <v>0.20299247584364921</v>
      </c>
      <c r="I207" s="20">
        <f t="shared" si="76"/>
        <v>3.2319829590398585E-2</v>
      </c>
      <c r="J207" s="20">
        <f t="shared" si="76"/>
        <v>6.843903927448447E-2</v>
      </c>
      <c r="K207" s="20">
        <f t="shared" si="76"/>
        <v>7.1880077539196563E-2</v>
      </c>
      <c r="L207" s="20">
        <f t="shared" si="76"/>
        <v>0.14015869147934534</v>
      </c>
      <c r="M207" s="20">
        <f t="shared" si="76"/>
        <v>0.10068950259728826</v>
      </c>
      <c r="N207" s="20">
        <f t="shared" si="76"/>
        <v>0.13514879571594207</v>
      </c>
      <c r="O207" s="20">
        <f t="shared" si="76"/>
        <v>0.10670990798972357</v>
      </c>
      <c r="P207" s="20">
        <f t="shared" si="76"/>
        <v>0.13530061787999959</v>
      </c>
    </row>
    <row r="208" spans="1:32">
      <c r="A208" s="48" t="s">
        <v>54</v>
      </c>
      <c r="B208" s="20">
        <f>(B203/B167)^(1/(COUNT(A168:A203)/12))-1</f>
        <v>0.11178043169978769</v>
      </c>
      <c r="C208" s="20">
        <f t="shared" ref="C208:P208" si="77">(C203/C167)^(1/(COUNT(B168:B203)/12))-1</f>
        <v>0.2058795443650836</v>
      </c>
      <c r="D208" s="20">
        <f t="shared" si="77"/>
        <v>0.12848871354769642</v>
      </c>
      <c r="E208" s="20">
        <f t="shared" si="77"/>
        <v>0.17080751147177331</v>
      </c>
      <c r="F208" s="20">
        <f t="shared" si="77"/>
        <v>0.14294840329091318</v>
      </c>
      <c r="G208" s="20">
        <f t="shared" si="77"/>
        <v>0.16173727290934248</v>
      </c>
      <c r="H208" s="21">
        <f t="shared" si="77"/>
        <v>0.24091134027133743</v>
      </c>
      <c r="I208" s="20">
        <f t="shared" si="77"/>
        <v>2.7928671700412133E-2</v>
      </c>
      <c r="J208" s="20">
        <f t="shared" si="77"/>
        <v>7.3230694064927437E-3</v>
      </c>
      <c r="K208" s="20">
        <f t="shared" si="77"/>
        <v>0.1081682643284172</v>
      </c>
      <c r="L208" s="20">
        <f t="shared" si="77"/>
        <v>0.18554236871886065</v>
      </c>
      <c r="M208" s="20">
        <f t="shared" si="77"/>
        <v>9.7913165389141188E-2</v>
      </c>
      <c r="N208" s="20">
        <f t="shared" si="77"/>
        <v>0.11092830030705025</v>
      </c>
      <c r="O208" s="20">
        <f t="shared" si="77"/>
        <v>6.9090905053905249E-2</v>
      </c>
      <c r="P208" s="20">
        <f t="shared" si="77"/>
        <v>0.20289793595970274</v>
      </c>
    </row>
    <row r="209" spans="1:16">
      <c r="A209" s="48" t="s">
        <v>55</v>
      </c>
      <c r="B209" s="20">
        <f>(B203/B191)^(1/(COUNT(A192:A203)/12))-1</f>
        <v>9.6367861138160649E-2</v>
      </c>
      <c r="C209" s="21">
        <f t="shared" ref="C209:P209" si="78">(C203/C191)^(1/(COUNT(B192:B203)/12))-1</f>
        <v>0.27629308716327627</v>
      </c>
      <c r="D209" s="20">
        <f t="shared" si="78"/>
        <v>5.4060378360815564E-2</v>
      </c>
      <c r="E209" s="20">
        <f t="shared" si="78"/>
        <v>0.16287842451619161</v>
      </c>
      <c r="F209" s="20">
        <f t="shared" si="78"/>
        <v>0.28206970089077887</v>
      </c>
      <c r="G209" s="20">
        <f t="shared" si="78"/>
        <v>8.3117667844228693E-2</v>
      </c>
      <c r="H209" s="20">
        <f>(H203/H191)^(1/(COUNT(G192:G203)/12))-1</f>
        <v>0.20278520665246691</v>
      </c>
      <c r="I209" s="20">
        <f t="shared" si="78"/>
        <v>0.1168395206521009</v>
      </c>
      <c r="J209" s="20">
        <f t="shared" si="78"/>
        <v>2.301746619281575E-2</v>
      </c>
      <c r="K209" s="20">
        <f t="shared" si="78"/>
        <v>0.14840744817000662</v>
      </c>
      <c r="L209" s="20">
        <f t="shared" si="78"/>
        <v>0.17670848556645979</v>
      </c>
      <c r="M209" s="20">
        <f t="shared" si="78"/>
        <v>8.1538228101420529E-2</v>
      </c>
      <c r="N209" s="20">
        <f t="shared" si="78"/>
        <v>0.10890706011054729</v>
      </c>
      <c r="O209" s="20">
        <f t="shared" si="78"/>
        <v>-6.7157471396298574E-3</v>
      </c>
      <c r="P209" s="20">
        <f t="shared" si="78"/>
        <v>0.27148879645238644</v>
      </c>
    </row>
    <row r="210" spans="1:16">
      <c r="A210" s="12"/>
    </row>
    <row r="211" spans="1:16">
      <c r="A211" s="48" t="s">
        <v>56</v>
      </c>
      <c r="B211" s="20">
        <f>STDEV(R84:R203)*SQRT(12)</f>
        <v>0.14351564662714211</v>
      </c>
      <c r="C211" s="20">
        <f t="shared" ref="C211:G211" si="79">STDEV(S84:S203)*SQRT(12)</f>
        <v>0.16568842881752927</v>
      </c>
      <c r="D211" s="20">
        <f t="shared" si="79"/>
        <v>0.15626426356166845</v>
      </c>
      <c r="E211" s="20">
        <f t="shared" si="79"/>
        <v>0.15500561151966347</v>
      </c>
      <c r="F211" s="20">
        <f t="shared" si="79"/>
        <v>0.20476419623269965</v>
      </c>
      <c r="G211" s="20">
        <f t="shared" si="79"/>
        <v>0.1581736563174177</v>
      </c>
      <c r="H211" s="56"/>
      <c r="I211" s="20">
        <f>STDEV(Y84:Y203)*SQRT(12)</f>
        <v>0.16166865318210893</v>
      </c>
      <c r="J211" s="20">
        <f t="shared" ref="J211:P211" si="80">STDEV(Z84:Z203)*SQRT(12)</f>
        <v>0.17649980861322173</v>
      </c>
      <c r="K211" s="20">
        <f t="shared" si="80"/>
        <v>0.11786686232904536</v>
      </c>
      <c r="L211" s="20">
        <f t="shared" si="80"/>
        <v>0.15273267607622823</v>
      </c>
      <c r="M211" s="20">
        <f t="shared" si="80"/>
        <v>0.12461920851645994</v>
      </c>
      <c r="N211" s="20">
        <f t="shared" si="80"/>
        <v>0.17267606102946095</v>
      </c>
      <c r="O211" s="20">
        <f t="shared" si="80"/>
        <v>0.20945579218500771</v>
      </c>
      <c r="P211" s="20">
        <f t="shared" si="80"/>
        <v>0.14751779170677445</v>
      </c>
    </row>
    <row r="212" spans="1:16">
      <c r="A212" s="48" t="s">
        <v>57</v>
      </c>
      <c r="B212" s="20">
        <f>STDEV(R144:R203)*SQRT(12)</f>
        <v>0.1463755466970062</v>
      </c>
      <c r="C212" s="20">
        <f t="shared" ref="C212:P212" si="81">STDEV(S144:S203)*SQRT(12)</f>
        <v>0.18497375028713697</v>
      </c>
      <c r="D212" s="20">
        <f t="shared" si="81"/>
        <v>0.15715062584580694</v>
      </c>
      <c r="E212" s="20">
        <f t="shared" si="81"/>
        <v>0.16185200686322723</v>
      </c>
      <c r="F212" s="20">
        <f t="shared" si="81"/>
        <v>0.22761877018904414</v>
      </c>
      <c r="G212" s="20">
        <f t="shared" si="81"/>
        <v>0.17032023630505722</v>
      </c>
      <c r="H212" s="20">
        <f t="shared" si="81"/>
        <v>0.19308855414646633</v>
      </c>
      <c r="I212" s="20">
        <f t="shared" si="81"/>
        <v>0.16824695093566266</v>
      </c>
      <c r="J212" s="20">
        <f t="shared" si="81"/>
        <v>0.19333903324817808</v>
      </c>
      <c r="K212" s="20">
        <f t="shared" si="81"/>
        <v>0.12987446598640648</v>
      </c>
      <c r="L212" s="20">
        <f t="shared" si="81"/>
        <v>0.16457492516490382</v>
      </c>
      <c r="M212" s="20">
        <f t="shared" si="81"/>
        <v>0.1298826115684435</v>
      </c>
      <c r="N212" s="20">
        <f t="shared" si="81"/>
        <v>0.1740538345832125</v>
      </c>
      <c r="O212" s="20">
        <f t="shared" si="81"/>
        <v>0.21746029417727991</v>
      </c>
      <c r="P212" s="20">
        <f t="shared" si="81"/>
        <v>0.16046439239342275</v>
      </c>
    </row>
    <row r="213" spans="1:16">
      <c r="A213" s="48" t="s">
        <v>58</v>
      </c>
      <c r="B213" s="20">
        <f>STDEV(R168:R203)*SQRT(12)</f>
        <v>0.14045235022868757</v>
      </c>
      <c r="C213" s="20">
        <f t="shared" ref="C213:P213" si="82">STDEV(S168:S203)*SQRT(12)</f>
        <v>0.17482347734326265</v>
      </c>
      <c r="D213" s="20">
        <f t="shared" si="82"/>
        <v>0.15736132580783627</v>
      </c>
      <c r="E213" s="20">
        <f t="shared" si="82"/>
        <v>0.15143831243582143</v>
      </c>
      <c r="F213" s="20">
        <f t="shared" si="82"/>
        <v>0.25845492044989565</v>
      </c>
      <c r="G213" s="20">
        <f t="shared" si="82"/>
        <v>0.15733491448422593</v>
      </c>
      <c r="H213" s="20">
        <f t="shared" si="82"/>
        <v>0.18130586937679699</v>
      </c>
      <c r="I213" s="20">
        <f t="shared" si="82"/>
        <v>0.17960335622867399</v>
      </c>
      <c r="J213" s="20">
        <f t="shared" si="82"/>
        <v>0.19746005742663675</v>
      </c>
      <c r="K213" s="20">
        <f t="shared" si="82"/>
        <v>0.13447598298581059</v>
      </c>
      <c r="L213" s="20">
        <f t="shared" si="82"/>
        <v>0.15331744960448299</v>
      </c>
      <c r="M213" s="20">
        <f t="shared" si="82"/>
        <v>0.12113045738443974</v>
      </c>
      <c r="N213" s="20">
        <f t="shared" si="82"/>
        <v>0.17063823348049109</v>
      </c>
      <c r="O213" s="20">
        <f t="shared" si="82"/>
        <v>0.21808167034595863</v>
      </c>
      <c r="P213" s="20">
        <f t="shared" si="82"/>
        <v>0.1560895586360436</v>
      </c>
    </row>
    <row r="214" spans="1:16">
      <c r="A214" s="48" t="s">
        <v>59</v>
      </c>
      <c r="B214" s="20">
        <f>STDEV(R192:R203)*SQRT(12)</f>
        <v>0.10768316400018563</v>
      </c>
      <c r="C214" s="20">
        <f t="shared" ref="C214:O214" si="83">STDEV(S192:S203)*SQRT(12)</f>
        <v>0.16777934897032243</v>
      </c>
      <c r="D214" s="20">
        <f t="shared" si="83"/>
        <v>0.12426202502629814</v>
      </c>
      <c r="E214" s="20">
        <f t="shared" si="83"/>
        <v>0.12462468964929364</v>
      </c>
      <c r="F214" s="20">
        <f t="shared" si="83"/>
        <v>0.13917174151516401</v>
      </c>
      <c r="G214" s="20">
        <f t="shared" si="83"/>
        <v>0.11505265105198738</v>
      </c>
      <c r="H214" s="20" t="s">
        <v>79</v>
      </c>
      <c r="I214" s="20">
        <f t="shared" si="83"/>
        <v>0.13649977688959458</v>
      </c>
      <c r="J214" s="20">
        <f t="shared" si="83"/>
        <v>0.13513560529402235</v>
      </c>
      <c r="K214" s="20">
        <f t="shared" si="83"/>
        <v>0.11200601850712401</v>
      </c>
      <c r="L214" s="20">
        <f t="shared" si="83"/>
        <v>0.12412673595524298</v>
      </c>
      <c r="M214" s="20">
        <f t="shared" si="83"/>
        <v>0.10599895096727642</v>
      </c>
      <c r="N214" s="20">
        <f t="shared" si="83"/>
        <v>0.13741131261564127</v>
      </c>
      <c r="O214" s="20">
        <f t="shared" si="83"/>
        <v>0.19284602263960612</v>
      </c>
      <c r="P214" s="20">
        <f>STDEV(AF192:AF203)*SQRT(12)</f>
        <v>0.12390864336483569</v>
      </c>
    </row>
    <row r="215" spans="1:16">
      <c r="A215" s="12"/>
    </row>
    <row r="216" spans="1:16">
      <c r="A216" s="48" t="s">
        <v>60</v>
      </c>
      <c r="B216" s="51">
        <f>B206/B211</f>
        <v>0.83717891712156445</v>
      </c>
      <c r="C216" s="51">
        <f t="shared" ref="C216:P216" si="84">C206/C211</f>
        <v>0.83819003891505972</v>
      </c>
      <c r="D216" s="50">
        <f t="shared" si="84"/>
        <v>0.65812468571334326</v>
      </c>
      <c r="E216" s="52">
        <f t="shared" si="84"/>
        <v>0.87897849800502459</v>
      </c>
      <c r="F216" s="50">
        <f t="shared" si="84"/>
        <v>0.39983194625855462</v>
      </c>
      <c r="G216" s="52">
        <f t="shared" si="84"/>
        <v>0.80634400494722858</v>
      </c>
      <c r="H216" s="57"/>
      <c r="I216" s="52">
        <f t="shared" si="84"/>
        <v>0.24566599328138289</v>
      </c>
      <c r="J216" s="52">
        <f t="shared" si="84"/>
        <v>0.32869480976850257</v>
      </c>
      <c r="K216" s="50">
        <f t="shared" si="84"/>
        <v>0.42276289344154949</v>
      </c>
      <c r="L216" s="50">
        <f t="shared" si="84"/>
        <v>0.80871852577244685</v>
      </c>
      <c r="M216" s="51">
        <f t="shared" si="84"/>
        <v>0.82630482063145527</v>
      </c>
      <c r="N216" s="52">
        <f t="shared" si="84"/>
        <v>0.58556795357688718</v>
      </c>
      <c r="O216" s="52">
        <f t="shared" si="84"/>
        <v>0.35191585483697096</v>
      </c>
      <c r="P216" s="50">
        <f t="shared" si="84"/>
        <v>0.61763744416114585</v>
      </c>
    </row>
    <row r="217" spans="1:16">
      <c r="A217" s="48" t="s">
        <v>61</v>
      </c>
      <c r="B217" s="51">
        <f t="shared" ref="B217:P219" si="85">B207/B212</f>
        <v>0.93316925314651389</v>
      </c>
      <c r="C217" s="50">
        <f t="shared" si="85"/>
        <v>0.79299490309985521</v>
      </c>
      <c r="D217" s="51">
        <f t="shared" si="85"/>
        <v>0.9093670791577263</v>
      </c>
      <c r="E217" s="52">
        <f t="shared" si="85"/>
        <v>1.0489597707566873</v>
      </c>
      <c r="F217" s="50">
        <f t="shared" si="85"/>
        <v>0.40939640924982762</v>
      </c>
      <c r="G217" s="52">
        <f t="shared" si="85"/>
        <v>0.87756268899021239</v>
      </c>
      <c r="H217" s="51">
        <f t="shared" si="85"/>
        <v>1.0512921221092697</v>
      </c>
      <c r="I217" s="52">
        <f t="shared" si="85"/>
        <v>0.1920975649820699</v>
      </c>
      <c r="J217" s="52">
        <f t="shared" si="85"/>
        <v>0.3539845944436541</v>
      </c>
      <c r="K217" s="50">
        <f t="shared" si="85"/>
        <v>0.55345811813940404</v>
      </c>
      <c r="L217" s="50">
        <f t="shared" si="85"/>
        <v>0.85164062106609828</v>
      </c>
      <c r="M217" s="50">
        <f t="shared" si="85"/>
        <v>0.77523466291119725</v>
      </c>
      <c r="N217" s="52">
        <f t="shared" si="85"/>
        <v>0.7764769793183125</v>
      </c>
      <c r="O217" s="52">
        <f t="shared" si="85"/>
        <v>0.49070984840446585</v>
      </c>
      <c r="P217" s="50">
        <f t="shared" si="85"/>
        <v>0.84318156733658878</v>
      </c>
    </row>
    <row r="218" spans="1:16">
      <c r="A218" s="48" t="s">
        <v>62</v>
      </c>
      <c r="B218" s="50">
        <f t="shared" si="85"/>
        <v>0.7958601726335256</v>
      </c>
      <c r="C218" s="51">
        <f t="shared" si="85"/>
        <v>1.1776424282011217</v>
      </c>
      <c r="D218" s="50">
        <f t="shared" si="85"/>
        <v>0.81652027833447471</v>
      </c>
      <c r="E218" s="52">
        <f t="shared" si="85"/>
        <v>1.1279015773776562</v>
      </c>
      <c r="F218" s="50">
        <f t="shared" si="85"/>
        <v>0.5530883414487956</v>
      </c>
      <c r="G218" s="52">
        <f t="shared" si="85"/>
        <v>1.0279808104866508</v>
      </c>
      <c r="H218" s="51">
        <f t="shared" si="85"/>
        <v>1.328756432979376</v>
      </c>
      <c r="I218" s="52">
        <f t="shared" si="85"/>
        <v>0.15550194766323233</v>
      </c>
      <c r="J218" s="52">
        <f t="shared" si="85"/>
        <v>3.7086332810439486E-2</v>
      </c>
      <c r="K218" s="50">
        <f t="shared" si="85"/>
        <v>0.80436864581113132</v>
      </c>
      <c r="L218" s="51">
        <f t="shared" si="85"/>
        <v>1.2101842888562857</v>
      </c>
      <c r="M218" s="50">
        <f t="shared" si="85"/>
        <v>0.80832820665728766</v>
      </c>
      <c r="N218" s="52">
        <f t="shared" si="85"/>
        <v>0.65007881319711724</v>
      </c>
      <c r="O218" s="52">
        <f t="shared" si="85"/>
        <v>0.31681206836090986</v>
      </c>
      <c r="P218" s="51">
        <f t="shared" si="85"/>
        <v>1.299881540653228</v>
      </c>
    </row>
    <row r="219" spans="1:16">
      <c r="A219" s="48" t="s">
        <v>63</v>
      </c>
      <c r="B219" s="50">
        <f t="shared" si="85"/>
        <v>0.89492040870933665</v>
      </c>
      <c r="C219" s="50">
        <f t="shared" si="85"/>
        <v>1.6467645682195862</v>
      </c>
      <c r="D219" s="50">
        <f t="shared" si="85"/>
        <v>0.4350514837447283</v>
      </c>
      <c r="E219" s="52">
        <f t="shared" si="85"/>
        <v>1.3069514955226593</v>
      </c>
      <c r="F219" s="51">
        <f t="shared" si="85"/>
        <v>2.0267742418100361</v>
      </c>
      <c r="G219" s="52">
        <f t="shared" si="85"/>
        <v>0.72243157445082573</v>
      </c>
      <c r="H219" s="50" t="e">
        <f t="shared" si="85"/>
        <v>#VALUE!</v>
      </c>
      <c r="I219" s="52">
        <f t="shared" si="85"/>
        <v>0.85596858335237036</v>
      </c>
      <c r="J219" s="52">
        <f t="shared" si="85"/>
        <v>0.17032865722350019</v>
      </c>
      <c r="K219" s="51">
        <f t="shared" si="85"/>
        <v>1.3249953006816981</v>
      </c>
      <c r="L219" s="50">
        <f t="shared" si="85"/>
        <v>1.4236134077526736</v>
      </c>
      <c r="M219" s="50">
        <f t="shared" si="85"/>
        <v>0.76923617976740821</v>
      </c>
      <c r="N219" s="52">
        <f t="shared" si="85"/>
        <v>0.79256254843569995</v>
      </c>
      <c r="O219" s="52">
        <f t="shared" si="85"/>
        <v>-3.4824400564280024E-2</v>
      </c>
      <c r="P219" s="51">
        <f t="shared" si="85"/>
        <v>2.1910400201301279</v>
      </c>
    </row>
    <row r="220" spans="1:16">
      <c r="A220" s="12"/>
    </row>
    <row r="221" spans="1:16" ht="44.25" customHeight="1">
      <c r="A221" s="12"/>
      <c r="B221" s="53" t="s">
        <v>67</v>
      </c>
      <c r="C221" s="53" t="s">
        <v>68</v>
      </c>
      <c r="D221" s="53" t="s">
        <v>69</v>
      </c>
      <c r="E221" s="58" t="s">
        <v>70</v>
      </c>
      <c r="F221" s="53" t="s">
        <v>71</v>
      </c>
      <c r="G221" s="53" t="s">
        <v>72</v>
      </c>
      <c r="H221" s="53" t="s">
        <v>73</v>
      </c>
      <c r="I221" s="53" t="s">
        <v>64</v>
      </c>
      <c r="J221" s="53" t="s">
        <v>65</v>
      </c>
      <c r="K221" s="53" t="s">
        <v>74</v>
      </c>
      <c r="L221" s="53" t="s">
        <v>75</v>
      </c>
      <c r="M221" s="60" t="s">
        <v>76</v>
      </c>
      <c r="N221" s="53" t="s">
        <v>33</v>
      </c>
      <c r="O221" s="53" t="s">
        <v>66</v>
      </c>
      <c r="P221" s="53" t="s">
        <v>77</v>
      </c>
    </row>
    <row r="222" spans="1:16">
      <c r="A222" s="55">
        <f>SUM(B222:P222)</f>
        <v>0.60000000000000009</v>
      </c>
      <c r="B222" s="55">
        <v>0.09</v>
      </c>
      <c r="C222" s="55">
        <v>0.09</v>
      </c>
      <c r="D222" s="55">
        <v>0.03</v>
      </c>
      <c r="E222" s="59">
        <v>0</v>
      </c>
      <c r="F222" s="55">
        <v>0.05</v>
      </c>
      <c r="G222" s="55">
        <v>0</v>
      </c>
      <c r="H222" s="55">
        <v>0.08</v>
      </c>
      <c r="I222" s="55">
        <v>0</v>
      </c>
      <c r="J222" s="55">
        <v>0</v>
      </c>
      <c r="K222" s="55">
        <v>0.06</v>
      </c>
      <c r="L222" s="55">
        <v>0.05</v>
      </c>
      <c r="M222" s="61">
        <v>0.08</v>
      </c>
      <c r="N222" s="55">
        <v>0</v>
      </c>
      <c r="O222" s="55">
        <v>0</v>
      </c>
      <c r="P222" s="54">
        <v>7.0000000000000007E-2</v>
      </c>
    </row>
    <row r="223" spans="1:16">
      <c r="A223" s="12"/>
    </row>
    <row r="224" spans="1:16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9B45-FF3A-434F-82ED-C4048292BC47}">
  <dimension ref="A1"/>
  <sheetViews>
    <sheetView workbookViewId="0">
      <selection activeCell="J21" sqref="J20:J21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5E983E2966E43904E7022322FDFE1" ma:contentTypeVersion="12" ma:contentTypeDescription="Create a new document." ma:contentTypeScope="" ma:versionID="6553d19eceb54bf124a2a38b44946248">
  <xsd:schema xmlns:xsd="http://www.w3.org/2001/XMLSchema" xmlns:xs="http://www.w3.org/2001/XMLSchema" xmlns:p="http://schemas.microsoft.com/office/2006/metadata/properties" xmlns:ns2="5a7b4536-8a32-43ab-a0c8-e5a6f6a91060" xmlns:ns3="c1cf79f2-996f-40e5-96a5-e382f712e6d9" targetNamespace="http://schemas.microsoft.com/office/2006/metadata/properties" ma:root="true" ma:fieldsID="b52ccfd8ab608767185cdc5a52946a2e" ns2:_="" ns3:_="">
    <xsd:import namespace="5a7b4536-8a32-43ab-a0c8-e5a6f6a91060"/>
    <xsd:import namespace="c1cf79f2-996f-40e5-96a5-e382f712e6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7b4536-8a32-43ab-a0c8-e5a6f6a91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63ab31b-2485-440d-aa17-b5f7461b7d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f79f2-996f-40e5-96a5-e382f712e6d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1f8024b-d22c-4bd2-a8d2-20fcd63bf65b}" ma:internalName="TaxCatchAll" ma:showField="CatchAllData" ma:web="c1cf79f2-996f-40e5-96a5-e382f712e6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7b4536-8a32-43ab-a0c8-e5a6f6a91060">
      <Terms xmlns="http://schemas.microsoft.com/office/infopath/2007/PartnerControls"/>
    </lcf76f155ced4ddcb4097134ff3c332f>
    <TaxCatchAll xmlns="c1cf79f2-996f-40e5-96a5-e382f712e6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72F3CE-5A53-44E1-95FC-10ECD5847D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7b4536-8a32-43ab-a0c8-e5a6f6a91060"/>
    <ds:schemaRef ds:uri="c1cf79f2-996f-40e5-96a5-e382f712e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186E30-DFCD-4A57-8AD8-44E4C464A02B}">
  <ds:schemaRefs>
    <ds:schemaRef ds:uri="http://schemas.microsoft.com/office/2006/metadata/properties"/>
    <ds:schemaRef ds:uri="http://schemas.microsoft.com/office/infopath/2007/PartnerControls"/>
    <ds:schemaRef ds:uri="5a7b4536-8a32-43ab-a0c8-e5a6f6a91060"/>
    <ds:schemaRef ds:uri="c1cf79f2-996f-40e5-96a5-e382f712e6d9"/>
  </ds:schemaRefs>
</ds:datastoreItem>
</file>

<file path=customXml/itemProps3.xml><?xml version="1.0" encoding="utf-8"?>
<ds:datastoreItem xmlns:ds="http://schemas.openxmlformats.org/officeDocument/2006/customXml" ds:itemID="{6DA33959-F316-4BB0-97E8-9FE0D9F67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Real GDP QoQ Ann</vt:lpstr>
      <vt:lpstr>US CLI</vt:lpstr>
      <vt:lpstr>NFP</vt:lpstr>
      <vt:lpstr>PCE Index</vt:lpstr>
      <vt:lpstr>Core PCE Index</vt:lpstr>
      <vt:lpstr>US ISM Services</vt:lpstr>
      <vt:lpstr>Eco Data</vt:lpstr>
      <vt:lpstr>ETF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Alexander Hayman</cp:lastModifiedBy>
  <dcterms:created xsi:type="dcterms:W3CDTF">2025-06-11T13:52:35Z</dcterms:created>
  <dcterms:modified xsi:type="dcterms:W3CDTF">2025-08-18T13:14:30Z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0x0101006D35E983E2966E43904E7022322FDFE1</vt:lpwstr>
  </property>
  <property fmtid="{D5CDD505-2E9C-101B-9397-08002B2CF9AE}" pid="3" name="MediaServiceImageTags">
    <vt:lpwstr/>
  </property>
</Properties>
</file>