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11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<sst xmlns="http://schemas.openxmlformats.org/spreadsheetml/2006/main" count="30" uniqueCount="29">
  <si>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Date: July 27th, 2026</t>
  </si>
  <si>
    <t xml:space="preserve">Supplier
Company: Foshan City Nanhai Wanlei Building Paint CO.,  LTD.
Address: Wanshi Industrial Area, Songxia Industrial Park, Nanhai District, Foshan City, Guangdong Province
Name: Devin
Phone:
Email: </t>
  </si>
  <si>
    <t>Quotation</t>
  </si>
  <si>
    <t xml:space="preserve">Requested coverage: </t>
  </si>
  <si>
    <t>Microcement quotation</t>
  </si>
  <si>
    <t>Number</t>
  </si>
  <si>
    <t>Product Description</t>
  </si>
  <si>
    <t>Picture</t>
  </si>
  <si>
    <t>Net Weight</t>
  </si>
  <si>
    <t>Gross Weight</t>
  </si>
  <si>
    <t>Coverage
Two time</t>
  </si>
  <si>
    <t>Request Quantity</t>
  </si>
  <si>
    <t>Estimated coverage</t>
  </si>
  <si>
    <t>EXW Unit price(USD)</t>
  </si>
  <si>
    <t>EXW Amount
(USD)</t>
  </si>
  <si>
    <t>Total wet weight</t>
  </si>
  <si>
    <t>Total gross weight</t>
  </si>
  <si>
    <t>Remark</t>
  </si>
  <si>
    <t>Mesh</t>
  </si>
  <si>
    <t>Micro Primer 5kg</t>
  </si>
  <si>
    <t>Micro cement Coarse sand 16kg+
emulsion additive 4kg</t>
  </si>
  <si>
    <t>Micro cement Fine sand 10kg+
emulsion additive 4kg</t>
  </si>
  <si>
    <t>Pigments-100g</t>
  </si>
  <si>
    <t>/</t>
  </si>
  <si>
    <t>Micro sealer 5kg</t>
  </si>
  <si>
    <t>Micro Topcoat 4kg+
1kg polyurethane curing agent</t>
  </si>
  <si>
    <t xml:space="preserve">Shipping fee: </t>
  </si>
  <si>
    <t>EXW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</si>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</sst>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\ &quot;KG&quot;"/>
    <numFmt numFmtId="177" formatCode="General\ &quot;KGS&quot;"/>
    <numFmt numFmtId="178" formatCode="0&quot;㎡&quot;"/>
    <numFmt numFmtId="179" formatCode="&quot;US$&quot;#,##0.0;[Red]&quot;US$&quot;#,##0.0"/>
    <numFmt numFmtId="180" formatCode="General&quot;㎡&quot;"/>
  </numFmts>
  <fonts count="33">
    <font>
      <sz val="11"/>
      <color theme="1"/>
      <name val="等线"/>
      <charset val="134"/>
      <scheme val="minor"/>
    </font>
    <font>
      <sz val="14"/>
      <color theme="1"/>
      <name val="Times New Roman"/>
      <charset val="134"/>
    </font>
    <font>
      <b/>
      <sz val="14"/>
      <color rgb="FFFF0000"/>
      <name val="等线"/>
      <charset val="134"/>
      <scheme val="minor"/>
    </font>
    <font>
      <b/>
      <sz val="12"/>
      <color rgb="FFFF0000"/>
      <name val="Times New Roman"/>
      <charset val="134"/>
    </font>
    <font>
      <sz val="11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40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2"/>
      <color theme="1"/>
      <name val="Times New Roman"/>
      <charset val="134"/>
    </font>
    <font>
      <sz val="16"/>
      <color theme="1"/>
      <name val="Times New Roman"/>
      <charset val="134"/>
    </font>
    <font>
      <sz val="16"/>
      <color rgb="FFFF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0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177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179" fontId="10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12" fillId="0" borderId="1" xfId="0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>
      <alignment vertical="center"/>
    </xf>
    <xf numFmtId="177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119380</xdr:colOff>
      <xdr:row>0</xdr:row>
      <xdr:rowOff>107950</xdr:rowOff>
    </xdr:from>
    <xdr:to>
      <xdr:col>1</xdr:col>
      <xdr:colOff>1334135</xdr:colOff>
      <xdr:row>0</xdr:row>
      <xdr:rowOff>421005</xdr:rowOff>
    </xdr:to>
    <xdr:pic>
      <xdr:nvPicPr>
        <xdr:cNvPr id="4" name="图片 3" descr="F:\01万磊\1、公司\LOGO\VAN\logo.pnglogo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9380" y="107950"/>
          <a:ext cx="1900555" cy="31305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203200</xdr:colOff>
      <xdr:row>4</xdr:row>
      <xdr:rowOff>203200</xdr:rowOff>
    </xdr:to>
    <xdr:pic>
      <xdr:nvPicPr>
        <xdr:cNvPr id="23" name="图片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4984750" y="2895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694690</xdr:colOff>
      <xdr:row>8</xdr:row>
      <xdr:rowOff>106680</xdr:rowOff>
    </xdr:from>
    <xdr:to>
      <xdr:col>2</xdr:col>
      <xdr:colOff>1520825</xdr:colOff>
      <xdr:row>8</xdr:row>
      <xdr:rowOff>936625</xdr:rowOff>
    </xdr:to>
    <xdr:pic>
      <xdr:nvPicPr>
        <xdr:cNvPr id="2" name="图片 1" descr="流平派微乳包装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93440" y="6405880"/>
          <a:ext cx="826135" cy="82994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7</xdr:row>
      <xdr:rowOff>992505</xdr:rowOff>
    </xdr:from>
    <xdr:to>
      <xdr:col>2</xdr:col>
      <xdr:colOff>945515</xdr:colOff>
      <xdr:row>8</xdr:row>
      <xdr:rowOff>923925</xdr:rowOff>
    </xdr:to>
    <xdr:pic>
      <xdr:nvPicPr>
        <xdr:cNvPr id="3" name="图片 2" descr="2020.12.18-微水泥15L定稿-转曲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11450" y="6288405"/>
          <a:ext cx="932815" cy="934720"/>
        </a:xfrm>
        <a:prstGeom prst="rect">
          <a:avLst/>
        </a:prstGeom>
      </xdr:spPr>
    </xdr:pic>
    <xdr:clientData/>
  </xdr:twoCellAnchor>
  <xdr:twoCellAnchor>
    <xdr:from>
      <xdr:col>2</xdr:col>
      <xdr:colOff>339725</xdr:colOff>
      <xdr:row>11</xdr:row>
      <xdr:rowOff>74930</xdr:rowOff>
    </xdr:from>
    <xdr:to>
      <xdr:col>2</xdr:col>
      <xdr:colOff>1239520</xdr:colOff>
      <xdr:row>11</xdr:row>
      <xdr:rowOff>966470</xdr:rowOff>
    </xdr:to>
    <xdr:pic>
      <xdr:nvPicPr>
        <xdr:cNvPr id="6" name="图片 5" descr="A组份哑光面漆4kg+B组份微固1k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8475" y="9307830"/>
          <a:ext cx="899795" cy="891540"/>
        </a:xfrm>
        <a:prstGeom prst="rect">
          <a:avLst/>
        </a:prstGeom>
      </xdr:spPr>
    </xdr:pic>
    <xdr:clientData/>
  </xdr:twoCellAnchor>
  <xdr:twoCellAnchor>
    <xdr:from>
      <xdr:col>2</xdr:col>
      <xdr:colOff>458470</xdr:colOff>
      <xdr:row>5</xdr:row>
      <xdr:rowOff>109220</xdr:rowOff>
    </xdr:from>
    <xdr:to>
      <xdr:col>2</xdr:col>
      <xdr:colOff>1140460</xdr:colOff>
      <xdr:row>5</xdr:row>
      <xdr:rowOff>818515</xdr:rowOff>
    </xdr:to>
    <xdr:pic>
      <xdr:nvPicPr>
        <xdr:cNvPr id="7" name="图片 5"/>
        <xdr:cNvPicPr>
          <a:picLocks noChangeAspect="1"/>
        </xdr:cNvPicPr>
      </xdr:nvPicPr>
      <xdr:blipFill>
        <a:blip r:embed="rId5"/>
        <a:srcRect l="20008" t="37121" r="34196" b="27242"/>
        <a:stretch>
          <a:fillRect/>
        </a:stretch>
      </xdr:blipFill>
      <xdr:spPr>
        <a:xfrm>
          <a:off x="3157220" y="3449320"/>
          <a:ext cx="681990" cy="709295"/>
        </a:xfrm>
        <a:prstGeom prst="rect">
          <a:avLst/>
        </a:prstGeom>
      </xdr:spPr>
    </xdr:pic>
    <xdr:clientData/>
  </xdr:twoCellAnchor>
  <xdr:twoCellAnchor editAs="oneCell">
    <xdr:from>
      <xdr:col>2</xdr:col>
      <xdr:colOff>324485</xdr:colOff>
      <xdr:row>6</xdr:row>
      <xdr:rowOff>55245</xdr:rowOff>
    </xdr:from>
    <xdr:to>
      <xdr:col>2</xdr:col>
      <xdr:colOff>1182370</xdr:colOff>
      <xdr:row>6</xdr:row>
      <xdr:rowOff>919480</xdr:rowOff>
    </xdr:to>
    <xdr:pic>
      <xdr:nvPicPr>
        <xdr:cNvPr id="8" name="图片 7" descr="艺术涂料通用包装-2021040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23235" y="4373245"/>
          <a:ext cx="857885" cy="864235"/>
        </a:xfrm>
        <a:prstGeom prst="rect">
          <a:avLst/>
        </a:prstGeom>
      </xdr:spPr>
    </xdr:pic>
    <xdr:clientData/>
  </xdr:twoCellAnchor>
  <xdr:twoCellAnchor editAs="oneCell">
    <xdr:from>
      <xdr:col>2</xdr:col>
      <xdr:colOff>787400</xdr:colOff>
      <xdr:row>7</xdr:row>
      <xdr:rowOff>184785</xdr:rowOff>
    </xdr:from>
    <xdr:to>
      <xdr:col>3</xdr:col>
      <xdr:colOff>76835</xdr:colOff>
      <xdr:row>7</xdr:row>
      <xdr:rowOff>999490</xdr:rowOff>
    </xdr:to>
    <xdr:pic>
      <xdr:nvPicPr>
        <xdr:cNvPr id="9" name="图片 8" descr="流平派微乳包装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86150" y="5480685"/>
          <a:ext cx="813435" cy="81470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6</xdr:row>
      <xdr:rowOff>934720</xdr:rowOff>
    </xdr:from>
    <xdr:to>
      <xdr:col>2</xdr:col>
      <xdr:colOff>970915</xdr:colOff>
      <xdr:row>7</xdr:row>
      <xdr:rowOff>919480</xdr:rowOff>
    </xdr:to>
    <xdr:pic>
      <xdr:nvPicPr>
        <xdr:cNvPr id="10" name="图片 9" descr="2020.12.18-微水泥15L定稿-转曲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5252720"/>
          <a:ext cx="966470" cy="962660"/>
        </a:xfrm>
        <a:prstGeom prst="rect">
          <a:avLst/>
        </a:prstGeom>
      </xdr:spPr>
    </xdr:pic>
    <xdr:clientData/>
  </xdr:twoCellAnchor>
  <xdr:twoCellAnchor editAs="oneCell">
    <xdr:from>
      <xdr:col>2</xdr:col>
      <xdr:colOff>406400</xdr:colOff>
      <xdr:row>9</xdr:row>
      <xdr:rowOff>118745</xdr:rowOff>
    </xdr:from>
    <xdr:to>
      <xdr:col>2</xdr:col>
      <xdr:colOff>1160145</xdr:colOff>
      <xdr:row>9</xdr:row>
      <xdr:rowOff>867410</xdr:rowOff>
    </xdr:to>
    <xdr:pic>
      <xdr:nvPicPr>
        <xdr:cNvPr id="11" name="图片 10" descr="图片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105150" y="7395845"/>
          <a:ext cx="753745" cy="748665"/>
        </a:xfrm>
        <a:prstGeom prst="rect">
          <a:avLst/>
        </a:prstGeom>
      </xdr:spPr>
    </xdr:pic>
    <xdr:clientData/>
  </xdr:twoCellAnchor>
  <xdr:twoCellAnchor editAs="oneCell">
    <xdr:from>
      <xdr:col>2</xdr:col>
      <xdr:colOff>324485</xdr:colOff>
      <xdr:row>10</xdr:row>
      <xdr:rowOff>55245</xdr:rowOff>
    </xdr:from>
    <xdr:to>
      <xdr:col>2</xdr:col>
      <xdr:colOff>1182370</xdr:colOff>
      <xdr:row>10</xdr:row>
      <xdr:rowOff>919480</xdr:rowOff>
    </xdr:to>
    <xdr:pic>
      <xdr:nvPicPr>
        <xdr:cNvPr id="5" name="图片 4" descr="艺术涂料通用包装-2021040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23235" y="8310245"/>
          <a:ext cx="857885" cy="864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2"/>
  <sheetViews>
    <sheetView tabSelected="1" zoomScale="70" zoomScaleNormal="70" workbookViewId="0">
      <selection activeCell="I7" sqref="I7"/>
    </sheetView>
  </sheetViews>
  <sheetFormatPr defaultColWidth="9" defaultRowHeight="15"/>
  <cols>
    <col min="1" max="1" width="9" style="4"/>
    <col min="2" max="2" width="26.4166666666667" style="4" customWidth="1"/>
    <col min="3" max="3" width="20" style="4" customWidth="1"/>
    <col min="4" max="4" width="10" style="5" customWidth="1"/>
    <col min="5" max="5" width="11.875" style="6" customWidth="1"/>
    <col min="6" max="6" width="10.75" style="7" customWidth="1"/>
    <col min="7" max="7" width="15.8333333333333" style="8" customWidth="1"/>
    <col min="8" max="9" width="20" style="9" customWidth="1"/>
    <col min="10" max="10" width="15.7083333333333" style="9" customWidth="1"/>
    <col min="11" max="11" width="15.7083333333333" style="5" customWidth="1"/>
    <col min="12" max="12" width="15.7083333333333" style="10" customWidth="1"/>
    <col min="13" max="13" width="15.7083333333333" style="4" customWidth="1"/>
    <col min="14" max="16384" width="9" style="4"/>
  </cols>
  <sheetData>
    <row r="1" ht="46" customHeight="1" spans="1:39">
      <c r="A1" s="11"/>
      <c r="B1" s="11"/>
      <c r="C1" s="11"/>
      <c r="D1" s="11"/>
      <c r="E1" s="11"/>
      <c r="F1" s="11"/>
      <c r="G1" s="11"/>
      <c r="H1" s="11"/>
      <c r="I1" s="12" t="s">
        <v>0</v>
      </c>
      <c r="J1" s="12"/>
      <c r="K1" s="12"/>
      <c r="L1" s="12"/>
      <c r="M1" s="12"/>
    </row>
    <row r="2" ht="100" customHeight="1" spans="1:39">
      <c r="A2" s="13" t="s">
        <v>1</v>
      </c>
      <c r="B2" s="13"/>
      <c r="C2" s="13"/>
      <c r="D2" s="13"/>
      <c r="E2" s="13"/>
      <c r="F2" s="13"/>
      <c r="G2" s="14"/>
      <c r="H2" s="14"/>
      <c r="I2" s="15" t="s">
        <v>2</v>
      </c>
      <c r="J2" s="15"/>
      <c r="K2" s="15"/>
      <c r="L2" s="15"/>
      <c r="M2" s="15"/>
    </row>
    <row r="3" s="1" customFormat="1" ht="41" customHeight="1" spans="1:39">
      <c r="A3" s="16" t="s">
        <v>3</v>
      </c>
      <c r="B3" s="16"/>
      <c r="C3" s="17">
        <v>1000</v>
      </c>
      <c r="D3" s="17"/>
      <c r="E3" s="17"/>
      <c r="F3" s="17"/>
      <c r="G3" s="14"/>
      <c r="H3" s="14"/>
      <c r="I3" s="15"/>
      <c r="J3" s="15"/>
      <c r="K3" s="15"/>
      <c r="L3" s="15"/>
      <c r="M3" s="15"/>
    </row>
    <row r="4" s="1" customFormat="1" ht="41" customHeight="1" spans="1:39">
      <c r="A4" s="16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="1" customFormat="1" ht="35" customHeight="1" spans="1:39">
      <c r="A5" s="18" t="s">
        <v>5</v>
      </c>
      <c r="B5" s="19" t="s">
        <v>6</v>
      </c>
      <c r="C5" s="19" t="s">
        <v>7</v>
      </c>
      <c r="D5" s="20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4" t="s">
        <v>13</v>
      </c>
      <c r="J5" s="12" t="s">
        <v>14</v>
      </c>
      <c r="K5" s="25" t="s">
        <v>15</v>
      </c>
      <c r="L5" s="26" t="s">
        <v>16</v>
      </c>
      <c r="M5" s="26" t="s">
        <v>17</v>
      </c>
    </row>
    <row r="6" s="2" customFormat="1" ht="77" customHeight="1" spans="1:39">
      <c r="A6" s="27">
        <v>1</v>
      </c>
      <c r="B6" s="28" t="s">
        <v>18</v>
      </c>
      <c r="C6" s="28"/>
      <c r="D6" s="29">
        <v>4</v>
      </c>
      <c r="E6" s="30">
        <v>4</v>
      </c>
      <c r="F6" s="31">
        <v>50</v>
      </c>
      <c r="G6" s="32">
        <f>CEILING(C3/F6,1)</f>
        <v>20</v>
      </c>
      <c r="H6" s="31">
        <f t="shared" ref="H6:H12" si="0">G6*F6</f>
        <v>1000</v>
      </c>
      <c r="I6" s="33">
        <v>15</v>
      </c>
      <c r="J6" s="34">
        <f t="shared" ref="J6:J12" si="1">I6*G6</f>
        <v>300</v>
      </c>
      <c r="K6" s="35">
        <f t="shared" ref="K6:K12" si="2">G6*D6</f>
        <v>80</v>
      </c>
      <c r="L6" s="36">
        <f t="shared" ref="L6:L12" si="3">G6*E6</f>
        <v>80</v>
      </c>
      <c r="M6" s="37"/>
    </row>
    <row r="7" s="3" customFormat="1" ht="77" customHeight="1" spans="1:39">
      <c r="A7" s="27">
        <v>2</v>
      </c>
      <c r="B7" s="28" t="s">
        <v>19</v>
      </c>
      <c r="C7" s="28"/>
      <c r="D7" s="29">
        <v>5</v>
      </c>
      <c r="E7" s="30">
        <v>5.5</v>
      </c>
      <c r="F7" s="31">
        <v>25</v>
      </c>
      <c r="G7" s="32">
        <f>CEILING(C3/F7,1)</f>
        <v>40</v>
      </c>
      <c r="H7" s="31">
        <f t="shared" si="0"/>
        <v>1000</v>
      </c>
      <c r="I7" s="33">
        <v>26</v>
      </c>
      <c r="J7" s="34">
        <f t="shared" si="1"/>
        <v>1040</v>
      </c>
      <c r="K7" s="35">
        <f t="shared" si="2"/>
        <v>200</v>
      </c>
      <c r="L7" s="36">
        <f t="shared" si="3"/>
        <v>220</v>
      </c>
      <c r="M7" s="38"/>
    </row>
    <row r="8" ht="79" customHeight="1" spans="1:39">
      <c r="A8" s="27">
        <v>3</v>
      </c>
      <c r="B8" s="28" t="s">
        <v>20</v>
      </c>
      <c r="C8" s="28"/>
      <c r="D8" s="29">
        <v>20</v>
      </c>
      <c r="E8" s="30">
        <v>21</v>
      </c>
      <c r="F8" s="31">
        <v>15</v>
      </c>
      <c r="G8" s="32">
        <f>CEILING(C3/F8,1)</f>
        <v>67</v>
      </c>
      <c r="H8" s="31">
        <f t="shared" si="0"/>
        <v>1005</v>
      </c>
      <c r="I8" s="33">
        <v>38</v>
      </c>
      <c r="J8" s="34">
        <f t="shared" si="1"/>
        <v>2546</v>
      </c>
      <c r="K8" s="35">
        <f t="shared" si="2"/>
        <v>1340</v>
      </c>
      <c r="L8" s="36">
        <f t="shared" si="3"/>
        <v>1407</v>
      </c>
      <c r="M8" s="39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</row>
    <row r="9" ht="77" customHeight="1" spans="1:39">
      <c r="A9" s="27">
        <v>4</v>
      </c>
      <c r="B9" s="28" t="s">
        <v>21</v>
      </c>
      <c r="C9" s="41"/>
      <c r="D9" s="29">
        <v>14</v>
      </c>
      <c r="E9" s="30">
        <v>15</v>
      </c>
      <c r="F9" s="31">
        <v>15</v>
      </c>
      <c r="G9" s="32">
        <f>CEILING(C3/F9,1)</f>
        <v>67</v>
      </c>
      <c r="H9" s="31">
        <f t="shared" si="0"/>
        <v>1005</v>
      </c>
      <c r="I9" s="33">
        <v>38</v>
      </c>
      <c r="J9" s="34">
        <f t="shared" si="1"/>
        <v>2546</v>
      </c>
      <c r="K9" s="35">
        <f t="shared" si="2"/>
        <v>938</v>
      </c>
      <c r="L9" s="36">
        <f t="shared" si="3"/>
        <v>1005</v>
      </c>
      <c r="M9" s="3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</row>
    <row r="10" ht="77" customHeight="1" spans="1:39">
      <c r="A10" s="27">
        <v>5</v>
      </c>
      <c r="B10" s="28" t="s">
        <v>22</v>
      </c>
      <c r="C10" s="41"/>
      <c r="D10" s="29">
        <v>0.1</v>
      </c>
      <c r="E10" s="30">
        <v>0.2</v>
      </c>
      <c r="F10" s="31" t="s">
        <v>23</v>
      </c>
      <c r="G10" s="32">
        <f>G9</f>
        <v>67</v>
      </c>
      <c r="H10" s="31" t="s">
        <v>23</v>
      </c>
      <c r="I10" s="33">
        <v>3</v>
      </c>
      <c r="J10" s="34">
        <f t="shared" si="1"/>
        <v>201</v>
      </c>
      <c r="K10" s="35">
        <f t="shared" si="2"/>
        <v>6.7</v>
      </c>
      <c r="L10" s="36">
        <f t="shared" si="3"/>
        <v>13.4</v>
      </c>
      <c r="M10" s="3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</row>
    <row r="11" s="3" customFormat="1" ht="77" customHeight="1" spans="1:39">
      <c r="A11" s="27">
        <v>6</v>
      </c>
      <c r="B11" s="28" t="s">
        <v>24</v>
      </c>
      <c r="C11" s="28"/>
      <c r="D11" s="29">
        <v>5</v>
      </c>
      <c r="E11" s="30">
        <v>5.5</v>
      </c>
      <c r="F11" s="31">
        <v>25</v>
      </c>
      <c r="G11" s="32">
        <f>CEILING(C3/F11,1)</f>
        <v>40</v>
      </c>
      <c r="H11" s="31">
        <f t="shared" si="0"/>
        <v>1000</v>
      </c>
      <c r="I11" s="33">
        <v>23</v>
      </c>
      <c r="J11" s="34">
        <f t="shared" si="1"/>
        <v>920</v>
      </c>
      <c r="K11" s="35">
        <f t="shared" si="2"/>
        <v>200</v>
      </c>
      <c r="L11" s="36">
        <f t="shared" si="3"/>
        <v>220</v>
      </c>
      <c r="M11" s="38"/>
    </row>
    <row r="12" ht="84" customHeight="1" spans="1:39">
      <c r="A12" s="27">
        <v>7</v>
      </c>
      <c r="B12" s="28" t="s">
        <v>25</v>
      </c>
      <c r="C12" s="28"/>
      <c r="D12" s="29">
        <v>5</v>
      </c>
      <c r="E12" s="30">
        <v>5.5</v>
      </c>
      <c r="F12" s="31">
        <v>25</v>
      </c>
      <c r="G12" s="32">
        <f>CEILING(C3/F12,1)</f>
        <v>40</v>
      </c>
      <c r="H12" s="31">
        <f t="shared" si="0"/>
        <v>1000</v>
      </c>
      <c r="I12" s="33">
        <v>72</v>
      </c>
      <c r="J12" s="34">
        <f t="shared" si="1"/>
        <v>2880</v>
      </c>
      <c r="K12" s="35">
        <f t="shared" si="2"/>
        <v>200</v>
      </c>
      <c r="L12" s="36">
        <f t="shared" si="3"/>
        <v>220</v>
      </c>
      <c r="M12" s="3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</row>
    <row r="13" ht="37" customHeight="1" spans="1:39">
      <c r="A13" s="42" t="s">
        <v>26</v>
      </c>
      <c r="B13" s="42"/>
      <c r="C13" s="42"/>
      <c r="D13" s="42"/>
      <c r="E13" s="42"/>
      <c r="F13" s="42"/>
      <c r="G13" s="42"/>
      <c r="H13" s="42"/>
      <c r="I13" s="42"/>
      <c r="J13" s="43" t="s">
        <v>27</v>
      </c>
      <c r="K13" s="44"/>
      <c r="L13" s="45"/>
      <c r="M13" s="39"/>
      <c r="N13" s="40"/>
      <c r="O13" s="40"/>
      <c r="P13" s="40"/>
      <c r="Q13" s="40"/>
      <c r="R13" s="40"/>
      <c r="AH13" s="40"/>
      <c r="AI13" s="40"/>
      <c r="AJ13" s="40"/>
      <c r="AK13" s="40"/>
      <c r="AL13" s="40"/>
      <c r="AM13" s="40"/>
    </row>
    <row r="14" ht="37" customHeight="1" spans="1:39">
      <c r="A14" s="46" t="s">
        <v>28</v>
      </c>
      <c r="B14" s="46"/>
      <c r="C14" s="46"/>
      <c r="D14" s="46"/>
      <c r="E14" s="46"/>
      <c r="F14" s="46"/>
      <c r="G14" s="46"/>
      <c r="H14" s="46"/>
      <c r="I14" s="46"/>
      <c r="J14" s="47">
        <f>SUM(J6:J13)</f>
        <v>10433</v>
      </c>
      <c r="K14" s="48">
        <f>SUM(K6:K13)</f>
        <v>2964.7</v>
      </c>
      <c r="L14" s="49">
        <f>SUM(L6:L13)</f>
        <v>3165.4</v>
      </c>
      <c r="M14" s="50"/>
      <c r="AH14" s="40"/>
      <c r="AI14" s="40"/>
      <c r="AJ14" s="40"/>
      <c r="AK14" s="40"/>
      <c r="AL14" s="40"/>
      <c r="AM14" s="40"/>
    </row>
    <row r="15" ht="15.75" spans="1:39">
      <c r="AH15" s="40"/>
      <c r="AI15" s="40"/>
      <c r="AJ15" s="40"/>
      <c r="AK15" s="40"/>
      <c r="AL15" s="40"/>
      <c r="AM15" s="40"/>
    </row>
    <row r="16" ht="15.75" spans="1:39">
      <c r="AH16" s="40"/>
      <c r="AI16" s="40"/>
      <c r="AJ16" s="40"/>
      <c r="AK16" s="40"/>
      <c r="AL16" s="40"/>
      <c r="AM16" s="40"/>
    </row>
    <row r="17" ht="15.75" spans="34:39">
      <c r="AH17" s="40"/>
      <c r="AI17" s="40"/>
      <c r="AJ17" s="40"/>
      <c r="AK17" s="40"/>
      <c r="AL17" s="40"/>
      <c r="AM17" s="40"/>
    </row>
    <row r="18" ht="15.75" spans="34:39">
      <c r="AH18" s="40"/>
      <c r="AI18" s="40"/>
      <c r="AJ18" s="40"/>
      <c r="AK18" s="40"/>
      <c r="AL18" s="40"/>
      <c r="AM18" s="40"/>
    </row>
    <row r="19" ht="15.75" spans="34:39">
      <c r="AH19" s="40"/>
      <c r="AI19" s="40"/>
      <c r="AJ19" s="40"/>
      <c r="AK19" s="40"/>
      <c r="AL19" s="40"/>
      <c r="AM19" s="40"/>
    </row>
    <row r="20" ht="15.75" spans="34:39">
      <c r="AH20" s="40"/>
      <c r="AI20" s="40"/>
      <c r="AJ20" s="40"/>
      <c r="AK20" s="40"/>
      <c r="AL20" s="40"/>
      <c r="AM20" s="40"/>
    </row>
    <row r="21" ht="15.75" spans="34:39">
      <c r="AH21" s="40"/>
      <c r="AI21" s="40"/>
      <c r="AJ21" s="40"/>
      <c r="AK21" s="40"/>
      <c r="AL21" s="40"/>
      <c r="AM21" s="40"/>
    </row>
    <row r="22" ht="15.75" spans="34:39">
      <c r="AH22" s="40"/>
      <c r="AI22" s="40"/>
      <c r="AJ22" s="40"/>
      <c r="AK22" s="40"/>
      <c r="AL22" s="40"/>
      <c r="AM22" s="40"/>
    </row>
  </sheetData>
  <mergeCells count="10">
    <mergeCell ref="A1:H1"/>
    <mergeCell ref="I1:M1"/>
    <mergeCell ref="A2:F2"/>
    <mergeCell ref="A3:B3"/>
    <mergeCell ref="C3:F3"/>
    <mergeCell ref="A4:M4"/>
    <mergeCell ref="A13:I13"/>
    <mergeCell ref="A14:I14"/>
    <mergeCell ref="G2:H3"/>
    <mergeCell ref="I2:M3"/>
  </mergeCells>
  <printOptions horizontalCentered="1"/>
  <pageMargins left="0.236111111111111" right="0.118055555555556" top="0.236111111111111" bottom="0.196527777777778" header="0.31496062992126" footer="0.31496062992126"/>
  <pageSetup paperSize="9" scale="6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LGY</cp:lastModifiedBy>
  <dcterms:created xsi:type="dcterms:W3CDTF">2019-12-20T07:19:00Z</dcterms:created>
  <cp:lastPrinted>2020-02-26T02:47:00Z</cp:lastPrinted>
  <dcterms:modified xsi:type="dcterms:W3CDTF">2026-07-27T10:14:47Z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17510586D42E4CB882D15BDAE3D2EFF6_13</vt:lpwstr>
  </property>
  <property fmtid="{D5CDD505-2E9C-101B-9397-08002B2CF9AE}" pid="4" name="CalculationRule">
    <vt:i4>0</vt:i4>
  </property>
</Properties>
</file>