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lexYang/Documents/Columbia/2017 Fall/Sports Economics/"/>
    </mc:Choice>
  </mc:AlternateContent>
  <bookViews>
    <workbookView xWindow="0" yWindow="440" windowWidth="25600" windowHeight="14580" tabRatio="500" activeTab="4"/>
  </bookViews>
  <sheets>
    <sheet name="Sheet1" sheetId="1" r:id="rId1"/>
    <sheet name="2016-17" sheetId="2" r:id="rId2"/>
    <sheet name="2016-17 Squads" sheetId="3" r:id="rId3"/>
    <sheet name="2016-17 Minutes" sheetId="4" r:id="rId4"/>
    <sheet name="2016-17 Squad Details" sheetId="6" r:id="rId5"/>
    <sheet name="Sheet4" sheetId="7" r:id="rId6"/>
  </sheets>
  <definedNames>
    <definedName name="_xlnm._FilterDatabase" localSheetId="2" hidden="1">'2016-17 Squads'!$A$1:$K$25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0" i="3" l="1"/>
  <c r="L131" i="3"/>
  <c r="L132" i="3"/>
  <c r="L133" i="3"/>
  <c r="L134" i="3"/>
  <c r="L135" i="3"/>
  <c r="L129" i="3"/>
  <c r="M2" i="3"/>
  <c r="N2" i="3"/>
  <c r="M3" i="3"/>
  <c r="N3" i="3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35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M142" i="3"/>
  <c r="N142" i="3"/>
  <c r="M143" i="3"/>
  <c r="N143" i="3"/>
  <c r="M144" i="3"/>
  <c r="N144" i="3"/>
  <c r="M145" i="3"/>
  <c r="N145" i="3"/>
  <c r="M146" i="3"/>
  <c r="N146" i="3"/>
  <c r="M147" i="3"/>
  <c r="N147" i="3"/>
  <c r="M148" i="3"/>
  <c r="N148" i="3"/>
  <c r="M149" i="3"/>
  <c r="N149" i="3"/>
  <c r="M150" i="3"/>
  <c r="N150" i="3"/>
  <c r="M151" i="3"/>
  <c r="N151" i="3"/>
  <c r="M152" i="3"/>
  <c r="N152" i="3"/>
  <c r="M153" i="3"/>
  <c r="N153" i="3"/>
  <c r="M154" i="3"/>
  <c r="N154" i="3"/>
  <c r="M155" i="3"/>
  <c r="N155" i="3"/>
  <c r="M156" i="3"/>
  <c r="N156" i="3"/>
  <c r="M157" i="3"/>
  <c r="N157" i="3"/>
  <c r="M158" i="3"/>
  <c r="N158" i="3"/>
  <c r="M159" i="3"/>
  <c r="N159" i="3"/>
  <c r="M160" i="3"/>
  <c r="N160" i="3"/>
  <c r="M161" i="3"/>
  <c r="N161" i="3"/>
  <c r="M162" i="3"/>
  <c r="N162" i="3"/>
  <c r="M163" i="3"/>
  <c r="N163" i="3"/>
  <c r="M164" i="3"/>
  <c r="N164" i="3"/>
  <c r="M165" i="3"/>
  <c r="N165" i="3"/>
  <c r="M166" i="3"/>
  <c r="N166" i="3"/>
  <c r="M167" i="3"/>
  <c r="N167" i="3"/>
  <c r="M168" i="3"/>
  <c r="N168" i="3"/>
  <c r="M169" i="3"/>
  <c r="N169" i="3"/>
  <c r="M170" i="3"/>
  <c r="N170" i="3"/>
  <c r="M171" i="3"/>
  <c r="N171" i="3"/>
  <c r="M172" i="3"/>
  <c r="N172" i="3"/>
  <c r="M173" i="3"/>
  <c r="N173" i="3"/>
  <c r="M174" i="3"/>
  <c r="N174" i="3"/>
  <c r="M175" i="3"/>
  <c r="N175" i="3"/>
  <c r="M176" i="3"/>
  <c r="N176" i="3"/>
  <c r="M177" i="3"/>
  <c r="N177" i="3"/>
  <c r="M178" i="3"/>
  <c r="N178" i="3"/>
  <c r="M179" i="3"/>
  <c r="N179" i="3"/>
  <c r="M180" i="3"/>
  <c r="N180" i="3"/>
  <c r="M181" i="3"/>
  <c r="N181" i="3"/>
  <c r="M182" i="3"/>
  <c r="N182" i="3"/>
  <c r="M183" i="3"/>
  <c r="N183" i="3"/>
  <c r="M184" i="3"/>
  <c r="N184" i="3"/>
  <c r="M185" i="3"/>
  <c r="N185" i="3"/>
  <c r="M186" i="3"/>
  <c r="N186" i="3"/>
  <c r="M187" i="3"/>
  <c r="N187" i="3"/>
  <c r="M188" i="3"/>
  <c r="N188" i="3"/>
  <c r="M189" i="3"/>
  <c r="N189" i="3"/>
  <c r="M190" i="3"/>
  <c r="N190" i="3"/>
  <c r="M191" i="3"/>
  <c r="N191" i="3"/>
  <c r="M192" i="3"/>
  <c r="N192" i="3"/>
  <c r="M193" i="3"/>
  <c r="N193" i="3"/>
  <c r="M194" i="3"/>
  <c r="N194" i="3"/>
  <c r="M195" i="3"/>
  <c r="N195" i="3"/>
  <c r="M196" i="3"/>
  <c r="N196" i="3"/>
  <c r="M197" i="3"/>
  <c r="N197" i="3"/>
  <c r="M198" i="3"/>
  <c r="N198" i="3"/>
  <c r="M199" i="3"/>
  <c r="N199" i="3"/>
  <c r="M200" i="3"/>
  <c r="N200" i="3"/>
  <c r="M201" i="3"/>
  <c r="N201" i="3"/>
  <c r="M202" i="3"/>
  <c r="N202" i="3"/>
  <c r="M203" i="3"/>
  <c r="N203" i="3"/>
  <c r="M204" i="3"/>
  <c r="N204" i="3"/>
  <c r="M205" i="3"/>
  <c r="N205" i="3"/>
  <c r="M206" i="3"/>
  <c r="N206" i="3"/>
  <c r="M207" i="3"/>
  <c r="N207" i="3"/>
  <c r="M208" i="3"/>
  <c r="N208" i="3"/>
  <c r="M209" i="3"/>
  <c r="N209" i="3"/>
  <c r="M210" i="3"/>
  <c r="N210" i="3"/>
  <c r="M211" i="3"/>
  <c r="N211" i="3"/>
  <c r="M212" i="3"/>
  <c r="N212" i="3"/>
  <c r="M213" i="3"/>
  <c r="N213" i="3"/>
  <c r="M214" i="3"/>
  <c r="N214" i="3"/>
  <c r="M215" i="3"/>
  <c r="N215" i="3"/>
  <c r="M216" i="3"/>
  <c r="N216" i="3"/>
  <c r="M217" i="3"/>
  <c r="N217" i="3"/>
  <c r="M218" i="3"/>
  <c r="N218" i="3"/>
  <c r="M219" i="3"/>
  <c r="N219" i="3"/>
  <c r="M220" i="3"/>
  <c r="N220" i="3"/>
  <c r="M221" i="3"/>
  <c r="N221" i="3"/>
  <c r="M222" i="3"/>
  <c r="N222" i="3"/>
  <c r="M223" i="3"/>
  <c r="N223" i="3"/>
  <c r="M224" i="3"/>
  <c r="N224" i="3"/>
  <c r="M225" i="3"/>
  <c r="N225" i="3"/>
  <c r="M226" i="3"/>
  <c r="N226" i="3"/>
  <c r="M227" i="3"/>
  <c r="N227" i="3"/>
  <c r="M228" i="3"/>
  <c r="N228" i="3"/>
  <c r="M229" i="3"/>
  <c r="N229" i="3"/>
  <c r="M230" i="3"/>
  <c r="N230" i="3"/>
  <c r="M231" i="3"/>
  <c r="N231" i="3"/>
  <c r="M232" i="3"/>
  <c r="N232" i="3"/>
  <c r="M233" i="3"/>
  <c r="N233" i="3"/>
  <c r="M234" i="3"/>
  <c r="N234" i="3"/>
  <c r="M235" i="3"/>
  <c r="N235" i="3"/>
  <c r="M236" i="3"/>
  <c r="N236" i="3"/>
  <c r="M237" i="3"/>
  <c r="N237" i="3"/>
  <c r="M238" i="3"/>
  <c r="N238" i="3"/>
  <c r="M239" i="3"/>
  <c r="N239" i="3"/>
  <c r="M240" i="3"/>
  <c r="N240" i="3"/>
  <c r="M241" i="3"/>
  <c r="N241" i="3"/>
  <c r="M242" i="3"/>
  <c r="N242" i="3"/>
  <c r="M243" i="3"/>
  <c r="N243" i="3"/>
  <c r="M244" i="3"/>
  <c r="N244" i="3"/>
  <c r="M245" i="3"/>
  <c r="N245" i="3"/>
  <c r="M246" i="3"/>
  <c r="N246" i="3"/>
  <c r="M247" i="3"/>
  <c r="N247" i="3"/>
  <c r="M248" i="3"/>
  <c r="N248" i="3"/>
  <c r="M249" i="3"/>
  <c r="N249" i="3"/>
  <c r="M250" i="3"/>
  <c r="N250" i="3"/>
  <c r="M251" i="3"/>
  <c r="N251" i="3"/>
  <c r="M252" i="3"/>
  <c r="N252" i="3"/>
  <c r="M253" i="3"/>
  <c r="N253" i="3"/>
  <c r="M254" i="3"/>
  <c r="N254" i="3"/>
  <c r="M255" i="3"/>
  <c r="N255" i="3"/>
  <c r="M256" i="3"/>
  <c r="N256" i="3"/>
  <c r="M257" i="3"/>
  <c r="N257" i="3"/>
  <c r="M258" i="3"/>
  <c r="N258" i="3"/>
  <c r="M259" i="3"/>
  <c r="N259" i="3"/>
  <c r="M260" i="3"/>
  <c r="N260" i="3"/>
  <c r="M261" i="3"/>
  <c r="N261" i="3"/>
  <c r="M262" i="3"/>
  <c r="N262" i="3"/>
  <c r="M263" i="3"/>
  <c r="N263" i="3"/>
  <c r="M264" i="3"/>
  <c r="N264" i="3"/>
  <c r="M265" i="3"/>
  <c r="N265" i="3"/>
  <c r="M266" i="3"/>
  <c r="N266" i="3"/>
  <c r="M267" i="3"/>
  <c r="N267" i="3"/>
  <c r="M268" i="3"/>
  <c r="N268" i="3"/>
  <c r="M269" i="3"/>
  <c r="N269" i="3"/>
  <c r="M270" i="3"/>
  <c r="N270" i="3"/>
  <c r="M271" i="3"/>
  <c r="N271" i="3"/>
  <c r="M272" i="3"/>
  <c r="N272" i="3"/>
  <c r="M273" i="3"/>
  <c r="N273" i="3"/>
  <c r="M274" i="3"/>
  <c r="N274" i="3"/>
  <c r="M275" i="3"/>
  <c r="N275" i="3"/>
  <c r="M276" i="3"/>
  <c r="N276" i="3"/>
  <c r="M277" i="3"/>
  <c r="N277" i="3"/>
  <c r="M278" i="3"/>
  <c r="N278" i="3"/>
  <c r="M279" i="3"/>
  <c r="N279" i="3"/>
  <c r="M280" i="3"/>
  <c r="N280" i="3"/>
  <c r="M281" i="3"/>
  <c r="N281" i="3"/>
  <c r="M282" i="3"/>
  <c r="N282" i="3"/>
  <c r="M283" i="3"/>
  <c r="N283" i="3"/>
  <c r="M284" i="3"/>
  <c r="N284" i="3"/>
  <c r="M285" i="3"/>
  <c r="N285" i="3"/>
  <c r="M286" i="3"/>
  <c r="N286" i="3"/>
  <c r="M287" i="3"/>
  <c r="N287" i="3"/>
  <c r="M288" i="3"/>
  <c r="N288" i="3"/>
  <c r="M289" i="3"/>
  <c r="N289" i="3"/>
  <c r="M290" i="3"/>
  <c r="N290" i="3"/>
  <c r="M291" i="3"/>
  <c r="N291" i="3"/>
  <c r="M292" i="3"/>
  <c r="N292" i="3"/>
  <c r="M293" i="3"/>
  <c r="N293" i="3"/>
  <c r="M294" i="3"/>
  <c r="N294" i="3"/>
  <c r="M295" i="3"/>
  <c r="N295" i="3"/>
  <c r="M296" i="3"/>
  <c r="N296" i="3"/>
  <c r="M297" i="3"/>
  <c r="N297" i="3"/>
  <c r="M298" i="3"/>
  <c r="N298" i="3"/>
  <c r="M299" i="3"/>
  <c r="N299" i="3"/>
  <c r="M300" i="3"/>
  <c r="N300" i="3"/>
  <c r="M301" i="3"/>
  <c r="N301" i="3"/>
  <c r="M302" i="3"/>
  <c r="N302" i="3"/>
  <c r="M303" i="3"/>
  <c r="N303" i="3"/>
  <c r="M304" i="3"/>
  <c r="N304" i="3"/>
  <c r="M305" i="3"/>
  <c r="N305" i="3"/>
  <c r="M306" i="3"/>
  <c r="N306" i="3"/>
  <c r="M307" i="3"/>
  <c r="N307" i="3"/>
  <c r="M308" i="3"/>
  <c r="N308" i="3"/>
  <c r="M309" i="3"/>
  <c r="N309" i="3"/>
  <c r="M310" i="3"/>
  <c r="N310" i="3"/>
  <c r="M311" i="3"/>
  <c r="N311" i="3"/>
  <c r="M312" i="3"/>
  <c r="N312" i="3"/>
  <c r="M313" i="3"/>
  <c r="N313" i="3"/>
  <c r="M314" i="3"/>
  <c r="N314" i="3"/>
  <c r="M315" i="3"/>
  <c r="N315" i="3"/>
  <c r="M316" i="3"/>
  <c r="N316" i="3"/>
  <c r="M317" i="3"/>
  <c r="N317" i="3"/>
  <c r="M318" i="3"/>
  <c r="N318" i="3"/>
  <c r="M319" i="3"/>
  <c r="N319" i="3"/>
  <c r="M320" i="3"/>
  <c r="N320" i="3"/>
  <c r="M321" i="3"/>
  <c r="N321" i="3"/>
  <c r="M322" i="3"/>
  <c r="N322" i="3"/>
  <c r="M323" i="3"/>
  <c r="N323" i="3"/>
  <c r="M324" i="3"/>
  <c r="N324" i="3"/>
  <c r="M325" i="3"/>
  <c r="N325" i="3"/>
  <c r="M326" i="3"/>
  <c r="N326" i="3"/>
  <c r="M327" i="3"/>
  <c r="N327" i="3"/>
  <c r="M328" i="3"/>
  <c r="N328" i="3"/>
  <c r="M329" i="3"/>
  <c r="N329" i="3"/>
  <c r="M330" i="3"/>
  <c r="N330" i="3"/>
  <c r="M331" i="3"/>
  <c r="N331" i="3"/>
  <c r="M332" i="3"/>
  <c r="N332" i="3"/>
  <c r="M333" i="3"/>
  <c r="N333" i="3"/>
  <c r="M334" i="3"/>
  <c r="N334" i="3"/>
  <c r="M335" i="3"/>
  <c r="N335" i="3"/>
  <c r="M336" i="3"/>
  <c r="N336" i="3"/>
  <c r="M337" i="3"/>
  <c r="N337" i="3"/>
  <c r="M338" i="3"/>
  <c r="N338" i="3"/>
  <c r="M339" i="3"/>
  <c r="N339" i="3"/>
  <c r="M340" i="3"/>
  <c r="N340" i="3"/>
  <c r="M341" i="3"/>
  <c r="N341" i="3"/>
  <c r="M342" i="3"/>
  <c r="N342" i="3"/>
  <c r="M343" i="3"/>
  <c r="N343" i="3"/>
  <c r="M344" i="3"/>
  <c r="N344" i="3"/>
  <c r="M345" i="3"/>
  <c r="N345" i="3"/>
  <c r="M346" i="3"/>
  <c r="N346" i="3"/>
  <c r="M347" i="3"/>
  <c r="N347" i="3"/>
  <c r="M348" i="3"/>
  <c r="N348" i="3"/>
  <c r="M349" i="3"/>
  <c r="N349" i="3"/>
  <c r="M350" i="3"/>
  <c r="N350" i="3"/>
  <c r="M351" i="3"/>
  <c r="N351" i="3"/>
  <c r="M352" i="3"/>
  <c r="N352" i="3"/>
  <c r="M353" i="3"/>
  <c r="N353" i="3"/>
  <c r="M354" i="3"/>
  <c r="N354" i="3"/>
  <c r="M355" i="3"/>
  <c r="N355" i="3"/>
  <c r="M356" i="3"/>
  <c r="N356" i="3"/>
  <c r="M357" i="3"/>
  <c r="N357" i="3"/>
  <c r="M358" i="3"/>
  <c r="N358" i="3"/>
  <c r="M359" i="3"/>
  <c r="N359" i="3"/>
  <c r="M360" i="3"/>
  <c r="N360" i="3"/>
  <c r="M361" i="3"/>
  <c r="N361" i="3"/>
  <c r="M362" i="3"/>
  <c r="N362" i="3"/>
  <c r="M363" i="3"/>
  <c r="N363" i="3"/>
  <c r="M364" i="3"/>
  <c r="N364" i="3"/>
  <c r="M365" i="3"/>
  <c r="N365" i="3"/>
  <c r="M366" i="3"/>
  <c r="N366" i="3"/>
  <c r="M367" i="3"/>
  <c r="N367" i="3"/>
  <c r="M368" i="3"/>
  <c r="N368" i="3"/>
  <c r="M369" i="3"/>
  <c r="N369" i="3"/>
  <c r="M370" i="3"/>
  <c r="N370" i="3"/>
  <c r="M371" i="3"/>
  <c r="N371" i="3"/>
  <c r="M372" i="3"/>
  <c r="N372" i="3"/>
  <c r="M373" i="3"/>
  <c r="N373" i="3"/>
  <c r="M374" i="3"/>
  <c r="N374" i="3"/>
  <c r="M375" i="3"/>
  <c r="N375" i="3"/>
  <c r="M376" i="3"/>
  <c r="N376" i="3"/>
  <c r="M377" i="3"/>
  <c r="N377" i="3"/>
  <c r="M378" i="3"/>
  <c r="N378" i="3"/>
  <c r="M379" i="3"/>
  <c r="N379" i="3"/>
  <c r="M380" i="3"/>
  <c r="N380" i="3"/>
  <c r="M381" i="3"/>
  <c r="N381" i="3"/>
  <c r="M382" i="3"/>
  <c r="N382" i="3"/>
  <c r="M383" i="3"/>
  <c r="N383" i="3"/>
  <c r="M384" i="3"/>
  <c r="N384" i="3"/>
  <c r="M385" i="3"/>
  <c r="N385" i="3"/>
  <c r="M386" i="3"/>
  <c r="N386" i="3"/>
  <c r="M387" i="3"/>
  <c r="N387" i="3"/>
  <c r="M388" i="3"/>
  <c r="N388" i="3"/>
  <c r="M389" i="3"/>
  <c r="N389" i="3"/>
  <c r="M390" i="3"/>
  <c r="N390" i="3"/>
  <c r="M391" i="3"/>
  <c r="N391" i="3"/>
  <c r="M392" i="3"/>
  <c r="N392" i="3"/>
  <c r="M393" i="3"/>
  <c r="N393" i="3"/>
  <c r="M394" i="3"/>
  <c r="N394" i="3"/>
  <c r="M395" i="3"/>
  <c r="N395" i="3"/>
  <c r="M396" i="3"/>
  <c r="N396" i="3"/>
  <c r="M397" i="3"/>
  <c r="N397" i="3"/>
  <c r="M398" i="3"/>
  <c r="N398" i="3"/>
  <c r="M399" i="3"/>
  <c r="N399" i="3"/>
  <c r="M400" i="3"/>
  <c r="N400" i="3"/>
  <c r="M401" i="3"/>
  <c r="N401" i="3"/>
  <c r="M402" i="3"/>
  <c r="N402" i="3"/>
  <c r="M403" i="3"/>
  <c r="N403" i="3"/>
  <c r="M404" i="3"/>
  <c r="N404" i="3"/>
  <c r="M405" i="3"/>
  <c r="N405" i="3"/>
  <c r="M406" i="3"/>
  <c r="N406" i="3"/>
  <c r="M407" i="3"/>
  <c r="N407" i="3"/>
  <c r="M408" i="3"/>
  <c r="N408" i="3"/>
  <c r="M409" i="3"/>
  <c r="N409" i="3"/>
  <c r="M410" i="3"/>
  <c r="N410" i="3"/>
  <c r="M411" i="3"/>
  <c r="N411" i="3"/>
  <c r="M412" i="3"/>
  <c r="N412" i="3"/>
  <c r="M413" i="3"/>
  <c r="N413" i="3"/>
  <c r="M414" i="3"/>
  <c r="N414" i="3"/>
  <c r="M415" i="3"/>
  <c r="N415" i="3"/>
  <c r="M416" i="3"/>
  <c r="N416" i="3"/>
  <c r="M417" i="3"/>
  <c r="N417" i="3"/>
  <c r="M418" i="3"/>
  <c r="N418" i="3"/>
  <c r="M419" i="3"/>
  <c r="N419" i="3"/>
  <c r="M420" i="3"/>
  <c r="N420" i="3"/>
  <c r="M421" i="3"/>
  <c r="N421" i="3"/>
  <c r="M422" i="3"/>
  <c r="N422" i="3"/>
  <c r="M423" i="3"/>
  <c r="N423" i="3"/>
  <c r="M424" i="3"/>
  <c r="N424" i="3"/>
  <c r="M425" i="3"/>
  <c r="N425" i="3"/>
  <c r="M426" i="3"/>
  <c r="N426" i="3"/>
  <c r="M427" i="3"/>
  <c r="N427" i="3"/>
  <c r="M428" i="3"/>
  <c r="N428" i="3"/>
  <c r="M429" i="3"/>
  <c r="N429" i="3"/>
  <c r="M430" i="3"/>
  <c r="N430" i="3"/>
  <c r="M431" i="3"/>
  <c r="N431" i="3"/>
  <c r="M432" i="3"/>
  <c r="N432" i="3"/>
  <c r="M433" i="3"/>
  <c r="N433" i="3"/>
  <c r="M434" i="3"/>
  <c r="N434" i="3"/>
  <c r="M435" i="3"/>
  <c r="N435" i="3"/>
  <c r="M436" i="3"/>
  <c r="N436" i="3"/>
  <c r="M437" i="3"/>
  <c r="N437" i="3"/>
  <c r="M438" i="3"/>
  <c r="N438" i="3"/>
  <c r="M439" i="3"/>
  <c r="N439" i="3"/>
  <c r="M440" i="3"/>
  <c r="N440" i="3"/>
  <c r="M441" i="3"/>
  <c r="N441" i="3"/>
  <c r="M442" i="3"/>
  <c r="N442" i="3"/>
  <c r="M443" i="3"/>
  <c r="N443" i="3"/>
  <c r="M444" i="3"/>
  <c r="N444" i="3"/>
  <c r="M445" i="3"/>
  <c r="N445" i="3"/>
  <c r="M446" i="3"/>
  <c r="N446" i="3"/>
  <c r="M447" i="3"/>
  <c r="N447" i="3"/>
  <c r="M448" i="3"/>
  <c r="N448" i="3"/>
  <c r="M449" i="3"/>
  <c r="N449" i="3"/>
  <c r="M450" i="3"/>
  <c r="N450" i="3"/>
  <c r="M451" i="3"/>
  <c r="N451" i="3"/>
  <c r="M452" i="3"/>
  <c r="N452" i="3"/>
  <c r="M453" i="3"/>
  <c r="N453" i="3"/>
  <c r="M454" i="3"/>
  <c r="N454" i="3"/>
  <c r="M455" i="3"/>
  <c r="N455" i="3"/>
  <c r="M456" i="3"/>
  <c r="N456" i="3"/>
  <c r="M457" i="3"/>
  <c r="N457" i="3"/>
  <c r="M458" i="3"/>
  <c r="N458" i="3"/>
  <c r="M459" i="3"/>
  <c r="N459" i="3"/>
  <c r="M460" i="3"/>
  <c r="N460" i="3"/>
  <c r="M461" i="3"/>
  <c r="N461" i="3"/>
  <c r="M462" i="3"/>
  <c r="N462" i="3"/>
  <c r="M463" i="3"/>
  <c r="N463" i="3"/>
  <c r="M464" i="3"/>
  <c r="N464" i="3"/>
  <c r="M465" i="3"/>
  <c r="N465" i="3"/>
  <c r="M466" i="3"/>
  <c r="N466" i="3"/>
  <c r="M467" i="3"/>
  <c r="N467" i="3"/>
  <c r="M468" i="3"/>
  <c r="N468" i="3"/>
  <c r="M469" i="3"/>
  <c r="N469" i="3"/>
  <c r="M470" i="3"/>
  <c r="N470" i="3"/>
  <c r="M471" i="3"/>
  <c r="N471" i="3"/>
  <c r="M472" i="3"/>
  <c r="N472" i="3"/>
  <c r="M473" i="3"/>
  <c r="N473" i="3"/>
  <c r="M474" i="3"/>
  <c r="N474" i="3"/>
  <c r="M475" i="3"/>
  <c r="N475" i="3"/>
  <c r="M476" i="3"/>
  <c r="N476" i="3"/>
  <c r="M477" i="3"/>
  <c r="N477" i="3"/>
  <c r="M478" i="3"/>
  <c r="N478" i="3"/>
  <c r="M479" i="3"/>
  <c r="N479" i="3"/>
  <c r="M480" i="3"/>
  <c r="N480" i="3"/>
  <c r="M481" i="3"/>
  <c r="N481" i="3"/>
  <c r="M482" i="3"/>
  <c r="N482" i="3"/>
  <c r="M483" i="3"/>
  <c r="N483" i="3"/>
  <c r="M484" i="3"/>
  <c r="N484" i="3"/>
  <c r="M485" i="3"/>
  <c r="N485" i="3"/>
  <c r="M486" i="3"/>
  <c r="N486" i="3"/>
  <c r="M487" i="3"/>
  <c r="N487" i="3"/>
  <c r="M488" i="3"/>
  <c r="N488" i="3"/>
  <c r="M489" i="3"/>
  <c r="N489" i="3"/>
  <c r="M490" i="3"/>
  <c r="N490" i="3"/>
  <c r="M491" i="3"/>
  <c r="N491" i="3"/>
  <c r="M492" i="3"/>
  <c r="N492" i="3"/>
  <c r="M493" i="3"/>
  <c r="N493" i="3"/>
  <c r="M494" i="3"/>
  <c r="N494" i="3"/>
  <c r="M495" i="3"/>
  <c r="N495" i="3"/>
  <c r="M496" i="3"/>
  <c r="N496" i="3"/>
  <c r="M497" i="3"/>
  <c r="N497" i="3"/>
  <c r="M498" i="3"/>
  <c r="N498" i="3"/>
  <c r="M499" i="3"/>
  <c r="N499" i="3"/>
  <c r="M500" i="3"/>
  <c r="N500" i="3"/>
  <c r="M501" i="3"/>
  <c r="N501" i="3"/>
  <c r="M502" i="3"/>
  <c r="N502" i="3"/>
  <c r="M503" i="3"/>
  <c r="N503" i="3"/>
  <c r="M504" i="3"/>
  <c r="N504" i="3"/>
  <c r="M505" i="3"/>
  <c r="N505" i="3"/>
  <c r="M506" i="3"/>
  <c r="N506" i="3"/>
  <c r="M507" i="3"/>
  <c r="N507" i="3"/>
  <c r="M508" i="3"/>
  <c r="N508" i="3"/>
  <c r="M509" i="3"/>
  <c r="N509" i="3"/>
  <c r="M510" i="3"/>
  <c r="N510" i="3"/>
  <c r="M511" i="3"/>
  <c r="N511" i="3"/>
  <c r="M512" i="3"/>
  <c r="N512" i="3"/>
  <c r="M513" i="3"/>
  <c r="N513" i="3"/>
  <c r="M514" i="3"/>
  <c r="N514" i="3"/>
  <c r="M515" i="3"/>
  <c r="N515" i="3"/>
  <c r="M516" i="3"/>
  <c r="N516" i="3"/>
  <c r="M517" i="3"/>
  <c r="N517" i="3"/>
  <c r="M518" i="3"/>
  <c r="N518" i="3"/>
  <c r="M519" i="3"/>
  <c r="N519" i="3"/>
  <c r="M520" i="3"/>
  <c r="N520" i="3"/>
  <c r="M521" i="3"/>
  <c r="N521" i="3"/>
  <c r="M522" i="3"/>
  <c r="N522" i="3"/>
  <c r="M523" i="3"/>
  <c r="N523" i="3"/>
  <c r="M524" i="3"/>
  <c r="N524" i="3"/>
  <c r="M525" i="3"/>
  <c r="N525" i="3"/>
  <c r="M526" i="3"/>
  <c r="N526" i="3"/>
  <c r="M527" i="3"/>
  <c r="N527" i="3"/>
  <c r="M528" i="3"/>
  <c r="N528" i="3"/>
  <c r="M529" i="3"/>
  <c r="N529" i="3"/>
  <c r="M530" i="3"/>
  <c r="N530" i="3"/>
  <c r="M531" i="3"/>
  <c r="N531" i="3"/>
  <c r="M532" i="3"/>
  <c r="N532" i="3"/>
  <c r="M533" i="3"/>
  <c r="N533" i="3"/>
  <c r="M534" i="3"/>
  <c r="N534" i="3"/>
  <c r="M535" i="3"/>
  <c r="N535" i="3"/>
  <c r="M536" i="3"/>
  <c r="N536" i="3"/>
  <c r="M537" i="3"/>
  <c r="N537" i="3"/>
  <c r="M538" i="3"/>
  <c r="N538" i="3"/>
  <c r="M539" i="3"/>
  <c r="N539" i="3"/>
  <c r="M540" i="3"/>
  <c r="N540" i="3"/>
  <c r="M541" i="3"/>
  <c r="N541" i="3"/>
  <c r="M542" i="3"/>
  <c r="N542" i="3"/>
  <c r="M543" i="3"/>
  <c r="N543" i="3"/>
  <c r="M544" i="3"/>
  <c r="N544" i="3"/>
  <c r="M545" i="3"/>
  <c r="N545" i="3"/>
  <c r="M546" i="3"/>
  <c r="N546" i="3"/>
  <c r="M547" i="3"/>
  <c r="N547" i="3"/>
  <c r="M548" i="3"/>
  <c r="N548" i="3"/>
  <c r="M549" i="3"/>
  <c r="N549" i="3"/>
  <c r="M550" i="3"/>
  <c r="N550" i="3"/>
  <c r="M551" i="3"/>
  <c r="N551" i="3"/>
  <c r="M552" i="3"/>
  <c r="N552" i="3"/>
  <c r="M553" i="3"/>
  <c r="N553" i="3"/>
  <c r="M554" i="3"/>
  <c r="N554" i="3"/>
  <c r="M555" i="3"/>
  <c r="N555" i="3"/>
  <c r="M556" i="3"/>
  <c r="N556" i="3"/>
  <c r="M557" i="3"/>
  <c r="N557" i="3"/>
  <c r="M558" i="3"/>
  <c r="N558" i="3"/>
  <c r="M559" i="3"/>
  <c r="N559" i="3"/>
  <c r="M560" i="3"/>
  <c r="N560" i="3"/>
  <c r="M561" i="3"/>
  <c r="N561" i="3"/>
  <c r="M562" i="3"/>
  <c r="N562" i="3"/>
  <c r="M563" i="3"/>
  <c r="N563" i="3"/>
  <c r="M564" i="3"/>
  <c r="N564" i="3"/>
  <c r="M565" i="3"/>
  <c r="N565" i="3"/>
  <c r="M566" i="3"/>
  <c r="N566" i="3"/>
  <c r="M567" i="3"/>
  <c r="N567" i="3"/>
  <c r="M568" i="3"/>
  <c r="N568" i="3"/>
  <c r="M569" i="3"/>
  <c r="N569" i="3"/>
  <c r="M570" i="3"/>
  <c r="N570" i="3"/>
  <c r="M571" i="3"/>
  <c r="N571" i="3"/>
  <c r="M572" i="3"/>
  <c r="N572" i="3"/>
  <c r="M573" i="3"/>
  <c r="N573" i="3"/>
  <c r="M574" i="3"/>
  <c r="N574" i="3"/>
  <c r="M575" i="3"/>
  <c r="N575" i="3"/>
  <c r="M576" i="3"/>
  <c r="N576" i="3"/>
  <c r="M577" i="3"/>
  <c r="N577" i="3"/>
  <c r="M578" i="3"/>
  <c r="N578" i="3"/>
  <c r="M579" i="3"/>
  <c r="N579" i="3"/>
  <c r="M580" i="3"/>
  <c r="N580" i="3"/>
  <c r="M581" i="3"/>
  <c r="N581" i="3"/>
  <c r="M582" i="3"/>
  <c r="N582" i="3"/>
  <c r="M583" i="3"/>
  <c r="N583" i="3"/>
  <c r="M584" i="3"/>
  <c r="N584" i="3"/>
  <c r="M585" i="3"/>
  <c r="N585" i="3"/>
  <c r="M586" i="3"/>
  <c r="N586" i="3"/>
  <c r="M587" i="3"/>
  <c r="N587" i="3"/>
  <c r="M588" i="3"/>
  <c r="N588" i="3"/>
  <c r="M589" i="3"/>
  <c r="N589" i="3"/>
  <c r="M590" i="3"/>
  <c r="N590" i="3"/>
  <c r="M591" i="3"/>
  <c r="N591" i="3"/>
  <c r="M592" i="3"/>
  <c r="N592" i="3"/>
  <c r="M593" i="3"/>
  <c r="N593" i="3"/>
  <c r="M594" i="3"/>
  <c r="N594" i="3"/>
  <c r="M595" i="3"/>
  <c r="N595" i="3"/>
  <c r="M596" i="3"/>
  <c r="N596" i="3"/>
  <c r="M597" i="3"/>
  <c r="N597" i="3"/>
  <c r="M598" i="3"/>
  <c r="N598" i="3"/>
  <c r="M599" i="3"/>
  <c r="N599" i="3"/>
  <c r="M600" i="3"/>
  <c r="N600" i="3"/>
  <c r="M601" i="3"/>
  <c r="N601" i="3"/>
  <c r="M602" i="3"/>
  <c r="N602" i="3"/>
  <c r="M603" i="3"/>
  <c r="N603" i="3"/>
  <c r="M604" i="3"/>
  <c r="N604" i="3"/>
  <c r="M605" i="3"/>
  <c r="N605" i="3"/>
  <c r="M606" i="3"/>
  <c r="N606" i="3"/>
  <c r="M607" i="3"/>
  <c r="N607" i="3"/>
  <c r="M608" i="3"/>
  <c r="N608" i="3"/>
  <c r="M609" i="3"/>
  <c r="N609" i="3"/>
  <c r="M610" i="3"/>
  <c r="N610" i="3"/>
  <c r="M611" i="3"/>
  <c r="N611" i="3"/>
  <c r="M612" i="3"/>
  <c r="N612" i="3"/>
  <c r="M613" i="3"/>
  <c r="N613" i="3"/>
  <c r="M614" i="3"/>
  <c r="N614" i="3"/>
  <c r="M615" i="3"/>
  <c r="N615" i="3"/>
  <c r="M616" i="3"/>
  <c r="N616" i="3"/>
  <c r="M617" i="3"/>
  <c r="N617" i="3"/>
  <c r="M618" i="3"/>
  <c r="N618" i="3"/>
  <c r="M619" i="3"/>
  <c r="N619" i="3"/>
  <c r="M620" i="3"/>
  <c r="N620" i="3"/>
  <c r="M621" i="3"/>
  <c r="N621" i="3"/>
  <c r="M622" i="3"/>
  <c r="N622" i="3"/>
  <c r="M623" i="3"/>
  <c r="N623" i="3"/>
  <c r="M624" i="3"/>
  <c r="N624" i="3"/>
  <c r="M625" i="3"/>
  <c r="N625" i="3"/>
  <c r="M626" i="3"/>
  <c r="N626" i="3"/>
  <c r="M627" i="3"/>
  <c r="N627" i="3"/>
  <c r="M628" i="3"/>
  <c r="N628" i="3"/>
  <c r="M629" i="3"/>
  <c r="N629" i="3"/>
  <c r="M630" i="3"/>
  <c r="N630" i="3"/>
  <c r="M631" i="3"/>
  <c r="N631" i="3"/>
  <c r="M632" i="3"/>
  <c r="N632" i="3"/>
  <c r="M633" i="3"/>
  <c r="N633" i="3"/>
  <c r="M634" i="3"/>
  <c r="N634" i="3"/>
  <c r="M635" i="3"/>
  <c r="N635" i="3"/>
  <c r="M636" i="3"/>
  <c r="N636" i="3"/>
  <c r="M637" i="3"/>
  <c r="N637" i="3"/>
  <c r="M638" i="3"/>
  <c r="N638" i="3"/>
  <c r="M639" i="3"/>
  <c r="N639" i="3"/>
  <c r="M640" i="3"/>
  <c r="N640" i="3"/>
  <c r="M641" i="3"/>
  <c r="N641" i="3"/>
  <c r="M642" i="3"/>
  <c r="N642" i="3"/>
  <c r="M643" i="3"/>
  <c r="N643" i="3"/>
  <c r="M644" i="3"/>
  <c r="N644" i="3"/>
  <c r="M645" i="3"/>
  <c r="N645" i="3"/>
  <c r="M646" i="3"/>
  <c r="N646" i="3"/>
  <c r="M647" i="3"/>
  <c r="N647" i="3"/>
  <c r="M648" i="3"/>
  <c r="N648" i="3"/>
  <c r="M649" i="3"/>
  <c r="N649" i="3"/>
  <c r="M650" i="3"/>
  <c r="N650" i="3"/>
  <c r="M651" i="3"/>
  <c r="N651" i="3"/>
  <c r="M652" i="3"/>
  <c r="N652" i="3"/>
  <c r="M653" i="3"/>
  <c r="N653" i="3"/>
  <c r="M654" i="3"/>
  <c r="N654" i="3"/>
  <c r="M655" i="3"/>
  <c r="N655" i="3"/>
  <c r="M656" i="3"/>
  <c r="N656" i="3"/>
  <c r="M657" i="3"/>
  <c r="N657" i="3"/>
  <c r="M658" i="3"/>
  <c r="N658" i="3"/>
  <c r="M659" i="3"/>
  <c r="N659" i="3"/>
  <c r="M660" i="3"/>
  <c r="N660" i="3"/>
  <c r="M661" i="3"/>
  <c r="N661" i="3"/>
  <c r="M662" i="3"/>
  <c r="N662" i="3"/>
  <c r="M663" i="3"/>
  <c r="N663" i="3"/>
  <c r="M664" i="3"/>
  <c r="N664" i="3"/>
  <c r="M665" i="3"/>
  <c r="N665" i="3"/>
  <c r="M666" i="3"/>
  <c r="N666" i="3"/>
  <c r="M667" i="3"/>
  <c r="N667" i="3"/>
  <c r="M668" i="3"/>
  <c r="N668" i="3"/>
  <c r="M669" i="3"/>
  <c r="N669" i="3"/>
  <c r="M670" i="3"/>
  <c r="N670" i="3"/>
  <c r="M671" i="3"/>
  <c r="N671" i="3"/>
  <c r="M672" i="3"/>
  <c r="N672" i="3"/>
  <c r="M673" i="3"/>
  <c r="N673" i="3"/>
  <c r="M674" i="3"/>
  <c r="N674" i="3"/>
  <c r="M675" i="3"/>
  <c r="N675" i="3"/>
  <c r="M676" i="3"/>
  <c r="N676" i="3"/>
  <c r="M677" i="3"/>
  <c r="N677" i="3"/>
  <c r="M678" i="3"/>
  <c r="N678" i="3"/>
  <c r="M679" i="3"/>
  <c r="N679" i="3"/>
  <c r="M680" i="3"/>
  <c r="N680" i="3"/>
  <c r="M681" i="3"/>
  <c r="N681" i="3"/>
  <c r="M682" i="3"/>
  <c r="N682" i="3"/>
  <c r="M683" i="3"/>
  <c r="N683" i="3"/>
  <c r="M684" i="3"/>
  <c r="N684" i="3"/>
  <c r="M685" i="3"/>
  <c r="N685" i="3"/>
  <c r="M686" i="3"/>
  <c r="N686" i="3"/>
  <c r="M687" i="3"/>
  <c r="N687" i="3"/>
  <c r="M688" i="3"/>
  <c r="N688" i="3"/>
  <c r="M689" i="3"/>
  <c r="N689" i="3"/>
  <c r="M690" i="3"/>
  <c r="N690" i="3"/>
  <c r="M691" i="3"/>
  <c r="N691" i="3"/>
  <c r="M692" i="3"/>
  <c r="N692" i="3"/>
  <c r="M693" i="3"/>
  <c r="N693" i="3"/>
  <c r="M694" i="3"/>
  <c r="N694" i="3"/>
  <c r="M695" i="3"/>
  <c r="N695" i="3"/>
  <c r="M696" i="3"/>
  <c r="N696" i="3"/>
  <c r="M697" i="3"/>
  <c r="N697" i="3"/>
  <c r="M698" i="3"/>
  <c r="N698" i="3"/>
  <c r="M699" i="3"/>
  <c r="N699" i="3"/>
  <c r="M700" i="3"/>
  <c r="N700" i="3"/>
  <c r="M701" i="3"/>
  <c r="N701" i="3"/>
  <c r="M702" i="3"/>
  <c r="N702" i="3"/>
  <c r="M703" i="3"/>
  <c r="N703" i="3"/>
  <c r="M704" i="3"/>
  <c r="N704" i="3"/>
  <c r="M705" i="3"/>
  <c r="N705" i="3"/>
  <c r="M706" i="3"/>
  <c r="N706" i="3"/>
  <c r="M707" i="3"/>
  <c r="N707" i="3"/>
  <c r="M708" i="3"/>
  <c r="N708" i="3"/>
  <c r="M709" i="3"/>
  <c r="N709" i="3"/>
  <c r="M710" i="3"/>
  <c r="N710" i="3"/>
  <c r="M711" i="3"/>
  <c r="N711" i="3"/>
  <c r="M712" i="3"/>
  <c r="N712" i="3"/>
  <c r="M713" i="3"/>
  <c r="N713" i="3"/>
  <c r="M714" i="3"/>
  <c r="N714" i="3"/>
  <c r="M715" i="3"/>
  <c r="N715" i="3"/>
  <c r="M716" i="3"/>
  <c r="N716" i="3"/>
  <c r="M717" i="3"/>
  <c r="N717" i="3"/>
  <c r="M718" i="3"/>
  <c r="N718" i="3"/>
  <c r="M719" i="3"/>
  <c r="N719" i="3"/>
  <c r="M720" i="3"/>
  <c r="N720" i="3"/>
  <c r="M721" i="3"/>
  <c r="N721" i="3"/>
  <c r="M722" i="3"/>
  <c r="N722" i="3"/>
  <c r="M723" i="3"/>
  <c r="N723" i="3"/>
  <c r="M724" i="3"/>
  <c r="N724" i="3"/>
  <c r="M725" i="3"/>
  <c r="N725" i="3"/>
  <c r="M726" i="3"/>
  <c r="N726" i="3"/>
  <c r="M727" i="3"/>
  <c r="N727" i="3"/>
  <c r="M728" i="3"/>
  <c r="N728" i="3"/>
  <c r="M729" i="3"/>
  <c r="N729" i="3"/>
  <c r="M730" i="3"/>
  <c r="N730" i="3"/>
  <c r="M731" i="3"/>
  <c r="N731" i="3"/>
  <c r="M732" i="3"/>
  <c r="N732" i="3"/>
  <c r="M733" i="3"/>
  <c r="N733" i="3"/>
  <c r="M734" i="3"/>
  <c r="N734" i="3"/>
  <c r="M735" i="3"/>
  <c r="N735" i="3"/>
  <c r="M736" i="3"/>
  <c r="N736" i="3"/>
  <c r="M737" i="3"/>
  <c r="N737" i="3"/>
  <c r="M738" i="3"/>
  <c r="N738" i="3"/>
  <c r="M739" i="3"/>
  <c r="N739" i="3"/>
  <c r="M740" i="3"/>
  <c r="N740" i="3"/>
  <c r="M741" i="3"/>
  <c r="N741" i="3"/>
  <c r="M742" i="3"/>
  <c r="N742" i="3"/>
  <c r="M743" i="3"/>
  <c r="N743" i="3"/>
  <c r="M744" i="3"/>
  <c r="N744" i="3"/>
  <c r="M745" i="3"/>
  <c r="N745" i="3"/>
  <c r="M746" i="3"/>
  <c r="N746" i="3"/>
  <c r="M747" i="3"/>
  <c r="N747" i="3"/>
  <c r="M748" i="3"/>
  <c r="N748" i="3"/>
  <c r="M749" i="3"/>
  <c r="N749" i="3"/>
  <c r="M750" i="3"/>
  <c r="N750" i="3"/>
  <c r="M751" i="3"/>
  <c r="N751" i="3"/>
  <c r="M752" i="3"/>
  <c r="N752" i="3"/>
  <c r="M753" i="3"/>
  <c r="N753" i="3"/>
  <c r="M754" i="3"/>
  <c r="N754" i="3"/>
  <c r="M755" i="3"/>
  <c r="N755" i="3"/>
  <c r="M756" i="3"/>
  <c r="N756" i="3"/>
  <c r="M757" i="3"/>
  <c r="N757" i="3"/>
  <c r="M758" i="3"/>
  <c r="N758" i="3"/>
  <c r="M759" i="3"/>
  <c r="N759" i="3"/>
  <c r="M760" i="3"/>
  <c r="N760" i="3"/>
  <c r="M761" i="3"/>
  <c r="N761" i="3"/>
  <c r="M762" i="3"/>
  <c r="N762" i="3"/>
  <c r="M763" i="3"/>
  <c r="N763" i="3"/>
  <c r="M764" i="3"/>
  <c r="N764" i="3"/>
  <c r="M765" i="3"/>
  <c r="N765" i="3"/>
  <c r="M766" i="3"/>
  <c r="N766" i="3"/>
  <c r="M767" i="3"/>
  <c r="N767" i="3"/>
  <c r="M768" i="3"/>
  <c r="N768" i="3"/>
  <c r="M769" i="3"/>
  <c r="N769" i="3"/>
  <c r="M770" i="3"/>
  <c r="N770" i="3"/>
  <c r="M771" i="3"/>
  <c r="N771" i="3"/>
  <c r="M772" i="3"/>
  <c r="N772" i="3"/>
  <c r="M773" i="3"/>
  <c r="N773" i="3"/>
  <c r="M774" i="3"/>
  <c r="N774" i="3"/>
  <c r="M775" i="3"/>
  <c r="N775" i="3"/>
  <c r="M776" i="3"/>
  <c r="N776" i="3"/>
  <c r="M777" i="3"/>
  <c r="N777" i="3"/>
  <c r="M778" i="3"/>
  <c r="N778" i="3"/>
  <c r="M779" i="3"/>
  <c r="N779" i="3"/>
  <c r="M780" i="3"/>
  <c r="N780" i="3"/>
  <c r="M781" i="3"/>
  <c r="N781" i="3"/>
  <c r="M782" i="3"/>
  <c r="N782" i="3"/>
  <c r="M783" i="3"/>
  <c r="N783" i="3"/>
  <c r="M784" i="3"/>
  <c r="N784" i="3"/>
  <c r="M785" i="3"/>
  <c r="N785" i="3"/>
  <c r="M786" i="3"/>
  <c r="N786" i="3"/>
  <c r="M787" i="3"/>
  <c r="N787" i="3"/>
  <c r="M788" i="3"/>
  <c r="N788" i="3"/>
  <c r="M789" i="3"/>
  <c r="N789" i="3"/>
  <c r="M790" i="3"/>
  <c r="N790" i="3"/>
  <c r="M791" i="3"/>
  <c r="N791" i="3"/>
  <c r="M792" i="3"/>
  <c r="N792" i="3"/>
  <c r="M793" i="3"/>
  <c r="N793" i="3"/>
  <c r="M794" i="3"/>
  <c r="N794" i="3"/>
  <c r="M795" i="3"/>
  <c r="N795" i="3"/>
  <c r="M796" i="3"/>
  <c r="N796" i="3"/>
  <c r="M797" i="3"/>
  <c r="N797" i="3"/>
  <c r="M798" i="3"/>
  <c r="N798" i="3"/>
  <c r="M799" i="3"/>
  <c r="N799" i="3"/>
  <c r="M800" i="3"/>
  <c r="N800" i="3"/>
  <c r="M801" i="3"/>
  <c r="N801" i="3"/>
  <c r="M802" i="3"/>
  <c r="N802" i="3"/>
  <c r="M803" i="3"/>
  <c r="N803" i="3"/>
  <c r="M804" i="3"/>
  <c r="N804" i="3"/>
  <c r="M805" i="3"/>
  <c r="N805" i="3"/>
  <c r="M806" i="3"/>
  <c r="N806" i="3"/>
  <c r="M807" i="3"/>
  <c r="N807" i="3"/>
  <c r="M808" i="3"/>
  <c r="N808" i="3"/>
  <c r="M809" i="3"/>
  <c r="N809" i="3"/>
  <c r="M810" i="3"/>
  <c r="N810" i="3"/>
  <c r="M811" i="3"/>
  <c r="N811" i="3"/>
  <c r="M812" i="3"/>
  <c r="N812" i="3"/>
  <c r="M813" i="3"/>
  <c r="N813" i="3"/>
  <c r="M814" i="3"/>
  <c r="N814" i="3"/>
  <c r="M815" i="3"/>
  <c r="N815" i="3"/>
  <c r="M816" i="3"/>
  <c r="N816" i="3"/>
  <c r="M817" i="3"/>
  <c r="N817" i="3"/>
  <c r="M818" i="3"/>
  <c r="N818" i="3"/>
  <c r="M819" i="3"/>
  <c r="N819" i="3"/>
  <c r="M820" i="3"/>
  <c r="N820" i="3"/>
  <c r="M821" i="3"/>
  <c r="N821" i="3"/>
  <c r="M822" i="3"/>
  <c r="N822" i="3"/>
  <c r="M823" i="3"/>
  <c r="N823" i="3"/>
  <c r="M824" i="3"/>
  <c r="N824" i="3"/>
  <c r="M825" i="3"/>
  <c r="N825" i="3"/>
  <c r="M826" i="3"/>
  <c r="N826" i="3"/>
  <c r="M827" i="3"/>
  <c r="N827" i="3"/>
  <c r="M828" i="3"/>
  <c r="N828" i="3"/>
  <c r="M829" i="3"/>
  <c r="N829" i="3"/>
  <c r="M830" i="3"/>
  <c r="N830" i="3"/>
  <c r="M831" i="3"/>
  <c r="N831" i="3"/>
  <c r="M832" i="3"/>
  <c r="N832" i="3"/>
  <c r="M833" i="3"/>
  <c r="N833" i="3"/>
  <c r="M834" i="3"/>
  <c r="N834" i="3"/>
  <c r="M835" i="3"/>
  <c r="N835" i="3"/>
  <c r="M836" i="3"/>
  <c r="N836" i="3"/>
  <c r="M837" i="3"/>
  <c r="N837" i="3"/>
  <c r="M838" i="3"/>
  <c r="N838" i="3"/>
  <c r="M839" i="3"/>
  <c r="N839" i="3"/>
  <c r="M840" i="3"/>
  <c r="N840" i="3"/>
  <c r="M841" i="3"/>
  <c r="N841" i="3"/>
  <c r="M842" i="3"/>
  <c r="N842" i="3"/>
  <c r="M843" i="3"/>
  <c r="N843" i="3"/>
  <c r="M844" i="3"/>
  <c r="N844" i="3"/>
  <c r="M845" i="3"/>
  <c r="N845" i="3"/>
  <c r="M846" i="3"/>
  <c r="N846" i="3"/>
  <c r="M847" i="3"/>
  <c r="N847" i="3"/>
  <c r="M848" i="3"/>
  <c r="N848" i="3"/>
  <c r="M849" i="3"/>
  <c r="N849" i="3"/>
  <c r="M850" i="3"/>
  <c r="N850" i="3"/>
  <c r="M851" i="3"/>
  <c r="N851" i="3"/>
  <c r="M852" i="3"/>
  <c r="N852" i="3"/>
  <c r="M853" i="3"/>
  <c r="N853" i="3"/>
  <c r="M854" i="3"/>
  <c r="N854" i="3"/>
  <c r="M855" i="3"/>
  <c r="N855" i="3"/>
  <c r="M856" i="3"/>
  <c r="N856" i="3"/>
  <c r="M857" i="3"/>
  <c r="N857" i="3"/>
  <c r="M858" i="3"/>
  <c r="N858" i="3"/>
  <c r="M859" i="3"/>
  <c r="N859" i="3"/>
  <c r="M860" i="3"/>
  <c r="N860" i="3"/>
  <c r="M861" i="3"/>
  <c r="N861" i="3"/>
  <c r="M862" i="3"/>
  <c r="N862" i="3"/>
  <c r="M863" i="3"/>
  <c r="N863" i="3"/>
  <c r="M864" i="3"/>
  <c r="N864" i="3"/>
  <c r="M865" i="3"/>
  <c r="N865" i="3"/>
  <c r="M866" i="3"/>
  <c r="N866" i="3"/>
  <c r="M867" i="3"/>
  <c r="N867" i="3"/>
  <c r="M868" i="3"/>
  <c r="N868" i="3"/>
  <c r="L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" i="2"/>
  <c r="J719" i="3"/>
  <c r="J720" i="3"/>
  <c r="J721" i="3"/>
  <c r="J72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7" i="3"/>
  <c r="J28" i="3"/>
  <c r="J29" i="3"/>
  <c r="J42" i="3"/>
  <c r="J43" i="3"/>
  <c r="J48" i="3"/>
  <c r="J49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4" i="3"/>
  <c r="J85" i="3"/>
  <c r="J92" i="3"/>
  <c r="J93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4" i="3"/>
  <c r="J145" i="3"/>
  <c r="J153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6" i="3"/>
  <c r="J238" i="3"/>
  <c r="J240" i="3"/>
  <c r="J242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8" i="3"/>
  <c r="J289" i="3"/>
  <c r="J290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21" i="3"/>
  <c r="J327" i="3"/>
  <c r="J360" i="3"/>
  <c r="J361" i="3"/>
  <c r="J362" i="3"/>
  <c r="J363" i="3"/>
  <c r="J364" i="3"/>
  <c r="J365" i="3"/>
  <c r="J366" i="3"/>
  <c r="J367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7" i="3"/>
  <c r="J388" i="3"/>
  <c r="J390" i="3"/>
  <c r="J392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7" i="3"/>
  <c r="J418" i="3"/>
  <c r="J419" i="3"/>
  <c r="J429" i="3"/>
  <c r="J431" i="3"/>
  <c r="J436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8" i="3"/>
  <c r="J469" i="3"/>
  <c r="J470" i="3"/>
  <c r="J471" i="3"/>
  <c r="J473" i="3"/>
  <c r="J474" i="3"/>
  <c r="J475" i="3"/>
  <c r="J476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19" i="3"/>
  <c r="J520" i="3"/>
  <c r="J521" i="3"/>
  <c r="J522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7" i="3"/>
  <c r="J548" i="3"/>
  <c r="J553" i="3"/>
  <c r="J554" i="3"/>
  <c r="J555" i="3"/>
  <c r="J556" i="3"/>
  <c r="J575" i="3"/>
  <c r="J576" i="3"/>
  <c r="J577" i="3"/>
  <c r="J578" i="3"/>
  <c r="J580" i="3"/>
  <c r="J581" i="3"/>
  <c r="J582" i="3"/>
  <c r="J583" i="3"/>
  <c r="J584" i="3"/>
  <c r="J585" i="3"/>
  <c r="J586" i="3"/>
  <c r="J587" i="3"/>
  <c r="J588" i="3"/>
  <c r="J589" i="3"/>
  <c r="J590" i="3"/>
  <c r="J592" i="3"/>
  <c r="J593" i="3"/>
  <c r="J594" i="3"/>
  <c r="J595" i="3"/>
  <c r="J596" i="3"/>
  <c r="J597" i="3"/>
  <c r="J598" i="3"/>
  <c r="J599" i="3"/>
  <c r="J609" i="3"/>
  <c r="J615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5" i="3"/>
  <c r="J657" i="3"/>
  <c r="J659" i="3"/>
  <c r="J660" i="3"/>
  <c r="J662" i="3"/>
  <c r="J663" i="3"/>
  <c r="J664" i="3"/>
  <c r="J671" i="3"/>
  <c r="J672" i="3"/>
  <c r="J673" i="3"/>
  <c r="J674" i="3"/>
  <c r="J675" i="3"/>
  <c r="J676" i="3"/>
  <c r="J677" i="3"/>
  <c r="J678" i="3"/>
  <c r="J679" i="3"/>
  <c r="J681" i="3"/>
  <c r="J682" i="3"/>
  <c r="J683" i="3"/>
  <c r="J684" i="3"/>
  <c r="J685" i="3"/>
  <c r="J686" i="3"/>
  <c r="J688" i="3"/>
  <c r="J689" i="3"/>
  <c r="J690" i="3"/>
  <c r="J691" i="3"/>
  <c r="J692" i="3"/>
  <c r="J694" i="3"/>
  <c r="J696" i="3"/>
  <c r="J701" i="3"/>
  <c r="J704" i="3"/>
  <c r="J708" i="3"/>
  <c r="J709" i="3"/>
  <c r="J712" i="3"/>
  <c r="J717" i="3"/>
  <c r="J718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70" i="3"/>
  <c r="J771" i="3"/>
  <c r="J772" i="3"/>
  <c r="J773" i="3"/>
  <c r="J774" i="3"/>
  <c r="J775" i="3"/>
  <c r="J776" i="3"/>
  <c r="J777" i="3"/>
  <c r="J778" i="3"/>
  <c r="J781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8" i="3"/>
  <c r="J812" i="3"/>
  <c r="J814" i="3"/>
  <c r="J817" i="3"/>
  <c r="J819" i="3"/>
  <c r="J82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2" i="3"/>
  <c r="J863" i="3"/>
  <c r="J868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I719" i="3"/>
  <c r="I720" i="3"/>
  <c r="I721" i="3"/>
  <c r="I72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7" i="3"/>
  <c r="I28" i="3"/>
  <c r="I29" i="3"/>
  <c r="I42" i="3"/>
  <c r="I43" i="3"/>
  <c r="I48" i="3"/>
  <c r="I49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4" i="3"/>
  <c r="I85" i="3"/>
  <c r="I92" i="3"/>
  <c r="I93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4" i="3"/>
  <c r="I145" i="3"/>
  <c r="I153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6" i="3"/>
  <c r="I238" i="3"/>
  <c r="I240" i="3"/>
  <c r="I242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8" i="3"/>
  <c r="I289" i="3"/>
  <c r="I290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21" i="3"/>
  <c r="I327" i="3"/>
  <c r="I360" i="3"/>
  <c r="I361" i="3"/>
  <c r="I362" i="3"/>
  <c r="I363" i="3"/>
  <c r="I364" i="3"/>
  <c r="I365" i="3"/>
  <c r="I366" i="3"/>
  <c r="I367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7" i="3"/>
  <c r="I388" i="3"/>
  <c r="I390" i="3"/>
  <c r="I392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7" i="3"/>
  <c r="I418" i="3"/>
  <c r="I419" i="3"/>
  <c r="I429" i="3"/>
  <c r="I431" i="3"/>
  <c r="I436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8" i="3"/>
  <c r="I469" i="3"/>
  <c r="I470" i="3"/>
  <c r="I471" i="3"/>
  <c r="I473" i="3"/>
  <c r="I474" i="3"/>
  <c r="I475" i="3"/>
  <c r="I476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19" i="3"/>
  <c r="I520" i="3"/>
  <c r="I521" i="3"/>
  <c r="I522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7" i="3"/>
  <c r="I548" i="3"/>
  <c r="I553" i="3"/>
  <c r="I554" i="3"/>
  <c r="I555" i="3"/>
  <c r="I556" i="3"/>
  <c r="I575" i="3"/>
  <c r="I576" i="3"/>
  <c r="I577" i="3"/>
  <c r="I578" i="3"/>
  <c r="I580" i="3"/>
  <c r="I581" i="3"/>
  <c r="I582" i="3"/>
  <c r="I583" i="3"/>
  <c r="I584" i="3"/>
  <c r="I585" i="3"/>
  <c r="I586" i="3"/>
  <c r="I587" i="3"/>
  <c r="I588" i="3"/>
  <c r="I589" i="3"/>
  <c r="I590" i="3"/>
  <c r="I592" i="3"/>
  <c r="I593" i="3"/>
  <c r="I594" i="3"/>
  <c r="I595" i="3"/>
  <c r="I596" i="3"/>
  <c r="I597" i="3"/>
  <c r="I598" i="3"/>
  <c r="I599" i="3"/>
  <c r="I609" i="3"/>
  <c r="I615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5" i="3"/>
  <c r="I657" i="3"/>
  <c r="I659" i="3"/>
  <c r="I660" i="3"/>
  <c r="I662" i="3"/>
  <c r="I663" i="3"/>
  <c r="I664" i="3"/>
  <c r="I671" i="3"/>
  <c r="I672" i="3"/>
  <c r="I673" i="3"/>
  <c r="I674" i="3"/>
  <c r="I675" i="3"/>
  <c r="I676" i="3"/>
  <c r="I677" i="3"/>
  <c r="I678" i="3"/>
  <c r="I679" i="3"/>
  <c r="I681" i="3"/>
  <c r="I682" i="3"/>
  <c r="I683" i="3"/>
  <c r="I684" i="3"/>
  <c r="I685" i="3"/>
  <c r="I686" i="3"/>
  <c r="I688" i="3"/>
  <c r="I689" i="3"/>
  <c r="I690" i="3"/>
  <c r="I691" i="3"/>
  <c r="I692" i="3"/>
  <c r="I694" i="3"/>
  <c r="I696" i="3"/>
  <c r="I701" i="3"/>
  <c r="I704" i="3"/>
  <c r="I708" i="3"/>
  <c r="I709" i="3"/>
  <c r="I712" i="3"/>
  <c r="I717" i="3"/>
  <c r="I718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70" i="3"/>
  <c r="I771" i="3"/>
  <c r="I772" i="3"/>
  <c r="I773" i="3"/>
  <c r="I774" i="3"/>
  <c r="I775" i="3"/>
  <c r="I776" i="3"/>
  <c r="I777" i="3"/>
  <c r="I778" i="3"/>
  <c r="I781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8" i="3"/>
  <c r="I812" i="3"/>
  <c r="I814" i="3"/>
  <c r="I817" i="3"/>
  <c r="I819" i="3"/>
  <c r="I82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2" i="3"/>
  <c r="I863" i="3"/>
  <c r="I868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E3" i="2"/>
  <c r="H3" i="2"/>
  <c r="E4" i="2"/>
  <c r="H4" i="2"/>
  <c r="E5" i="2"/>
  <c r="H5" i="2"/>
  <c r="E6" i="2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E14" i="2"/>
  <c r="H14" i="2"/>
  <c r="E15" i="2"/>
  <c r="H15" i="2"/>
  <c r="E16" i="2"/>
  <c r="H16" i="2"/>
  <c r="E17" i="2"/>
  <c r="H17" i="2"/>
  <c r="E18" i="2"/>
  <c r="H18" i="2"/>
  <c r="E19" i="2"/>
  <c r="H19" i="2"/>
  <c r="E20" i="2"/>
  <c r="H20" i="2"/>
  <c r="E21" i="2"/>
  <c r="H21" i="2"/>
  <c r="E2" i="2"/>
  <c r="H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<sst xmlns="http://schemas.openxmlformats.org/spreadsheetml/2006/main" count="8602" uniqueCount="1622">
  <si>
    <t>Season Wage Bill (£mil)</t>
  </si>
  <si>
    <t>Final League Standing</t>
  </si>
  <si>
    <t>Points Gained</t>
  </si>
  <si>
    <t>MANCHESTER UNITED</t>
  </si>
  <si>
    <t>ARSENAL</t>
  </si>
  <si>
    <t>LIVERPOOL</t>
  </si>
  <si>
    <t>LEEDS UNITED</t>
  </si>
  <si>
    <t>CHELSEA</t>
  </si>
  <si>
    <t>SUNDERLAND</t>
  </si>
  <si>
    <t>ASTON VILLA</t>
  </si>
  <si>
    <t>CHARLTON ATHLETIC</t>
  </si>
  <si>
    <t>SOUTHAMPTON</t>
  </si>
  <si>
    <t>NEWCASTLE UNITED</t>
  </si>
  <si>
    <t>TOTTENHAM HOTSPUR</t>
  </si>
  <si>
    <t>LEICESTER CITY</t>
  </si>
  <si>
    <t>MIDDLESBROUGH</t>
  </si>
  <si>
    <t>WEST HAM UNITED</t>
  </si>
  <si>
    <t>EVERTON</t>
  </si>
  <si>
    <t>MANCHESTER CITY</t>
  </si>
  <si>
    <t>BLACKBURN ROVERS</t>
  </si>
  <si>
    <t>FULHAM</t>
  </si>
  <si>
    <t>BOLTON WANDERERS</t>
  </si>
  <si>
    <t>BIRMINGHAM CITY</t>
  </si>
  <si>
    <t>WEST BROMWICH ALBION</t>
  </si>
  <si>
    <t>2003/2004</t>
  </si>
  <si>
    <t>PORTSMOUTH</t>
  </si>
  <si>
    <t>WOLVERHAMPTON WANDERERS</t>
  </si>
  <si>
    <t>2004/2005</t>
  </si>
  <si>
    <t>CRYSTAL PALACE</t>
  </si>
  <si>
    <t>NORWICH</t>
  </si>
  <si>
    <t>2005/2006</t>
  </si>
  <si>
    <t>WIGAN ATHLETIC</t>
  </si>
  <si>
    <t>2006/2007</t>
  </si>
  <si>
    <t>READING</t>
  </si>
  <si>
    <t>SHEFFIELD UNITED</t>
  </si>
  <si>
    <t>WATFORD</t>
  </si>
  <si>
    <t>2007/2008</t>
  </si>
  <si>
    <t>DERBY</t>
  </si>
  <si>
    <t>2008/2009</t>
  </si>
  <si>
    <t>STOKE CITY</t>
  </si>
  <si>
    <t>HULL CITY</t>
  </si>
  <si>
    <t>2009/2010</t>
  </si>
  <si>
    <t>BURNLEY</t>
  </si>
  <si>
    <t>2010/2011</t>
  </si>
  <si>
    <t>BLACKPOOL</t>
  </si>
  <si>
    <t>2011/2012</t>
  </si>
  <si>
    <t>SWANSEA CITY</t>
  </si>
  <si>
    <t>NORWICH CITY</t>
  </si>
  <si>
    <t>QUEENS PARK RANGERS</t>
  </si>
  <si>
    <t>2012/2013</t>
  </si>
  <si>
    <t>2013/2014</t>
  </si>
  <si>
    <t>CARDIFF CITY</t>
  </si>
  <si>
    <t>2014/15</t>
  </si>
  <si>
    <t>CHRYSTAL PALACE</t>
  </si>
  <si>
    <t>QPR</t>
  </si>
  <si>
    <t>BOURNEMOUTH</t>
  </si>
  <si>
    <t>2015/16</t>
  </si>
  <si>
    <t>Wage Rank</t>
  </si>
  <si>
    <t>Rank Difference</t>
  </si>
  <si>
    <t>Club</t>
  </si>
  <si>
    <t>Outperformed</t>
  </si>
  <si>
    <t>Avg. Age of Current Season Transfers</t>
  </si>
  <si>
    <t>Avg. Age of Previous Season Transfers</t>
  </si>
  <si>
    <t>Quality of Youth Facility</t>
  </si>
  <si>
    <t>Quality of Youth Coaching</t>
  </si>
  <si>
    <t>Under 23 Player Minutes</t>
  </si>
  <si>
    <t>Homegrown Player Minutes</t>
  </si>
  <si>
    <t>Developed (Since &lt;23) Player Minutes</t>
  </si>
  <si>
    <t>Mathieu Debuchy</t>
  </si>
  <si>
    <t>FRA</t>
  </si>
  <si>
    <t>D</t>
  </si>
  <si>
    <t>Newcastle U</t>
  </si>
  <si>
    <t>Kieran Gibbs</t>
  </si>
  <si>
    <t>ENG</t>
  </si>
  <si>
    <t>None</t>
  </si>
  <si>
    <t>Per Mertesacker</t>
  </si>
  <si>
    <t>GER</t>
  </si>
  <si>
    <t>Werder Bremen</t>
  </si>
  <si>
    <t>Gabriel Paulista</t>
  </si>
  <si>
    <t>BRA</t>
  </si>
  <si>
    <t>Villarreal</t>
  </si>
  <si>
    <t>Laurent Koscielny</t>
  </si>
  <si>
    <t>Lorient</t>
  </si>
  <si>
    <t>Alexis Sánchez</t>
  </si>
  <si>
    <t>CHI</t>
  </si>
  <si>
    <t>F</t>
  </si>
  <si>
    <t>Barcelona</t>
  </si>
  <si>
    <t>Aaron Ramsey</t>
  </si>
  <si>
    <t>WAL</t>
  </si>
  <si>
    <t>M</t>
  </si>
  <si>
    <t>Cardiff C</t>
  </si>
  <si>
    <t>ESP</t>
  </si>
  <si>
    <t>Deportivo La Coruńa</t>
  </si>
  <si>
    <t>Mesut Özil</t>
  </si>
  <si>
    <t>Real Madrid</t>
  </si>
  <si>
    <t>Olivier Giroud</t>
  </si>
  <si>
    <t>Montpellier</t>
  </si>
  <si>
    <t>David Ospina</t>
  </si>
  <si>
    <t>COL</t>
  </si>
  <si>
    <t>G</t>
  </si>
  <si>
    <t>Nice</t>
  </si>
  <si>
    <t>Theo Walcott</t>
  </si>
  <si>
    <t>Southampton</t>
  </si>
  <si>
    <t>Alex Oxlade-Chamberlain</t>
  </si>
  <si>
    <t>Portsmouth</t>
  </si>
  <si>
    <t>Rob Holding</t>
  </si>
  <si>
    <t>Bolton W</t>
  </si>
  <si>
    <t>Alex Iwobi</t>
  </si>
  <si>
    <t>NGA</t>
  </si>
  <si>
    <t>Nacho Monreal</t>
  </si>
  <si>
    <t>Málaga</t>
  </si>
  <si>
    <t>Santi Cazorla</t>
  </si>
  <si>
    <t>Shkodran Mustafi</t>
  </si>
  <si>
    <t>Valencia</t>
  </si>
  <si>
    <t>Yaya Sanogo</t>
  </si>
  <si>
    <t>Auxerre</t>
  </si>
  <si>
    <t>Danny Welbeck</t>
  </si>
  <si>
    <t>Manchester U</t>
  </si>
  <si>
    <t>Héctor Bellerín</t>
  </si>
  <si>
    <t>Carl Jenkinson</t>
  </si>
  <si>
    <t>Charlton Ath</t>
  </si>
  <si>
    <t>Emiliano Martínez</t>
  </si>
  <si>
    <t>ARG</t>
  </si>
  <si>
    <t>Independiente</t>
  </si>
  <si>
    <t>SUI</t>
  </si>
  <si>
    <t>B Mönchengladbach</t>
  </si>
  <si>
    <t>Petr Čech</t>
  </si>
  <si>
    <t>CZE</t>
  </si>
  <si>
    <t>Chelsea</t>
  </si>
  <si>
    <t>Francis Coquelin</t>
  </si>
  <si>
    <t>Laval</t>
  </si>
  <si>
    <t>Mohamed Elneny</t>
  </si>
  <si>
    <t>EGY</t>
  </si>
  <si>
    <t>Basel</t>
  </si>
  <si>
    <t>SWE</t>
  </si>
  <si>
    <t>ROU</t>
  </si>
  <si>
    <t>SCO</t>
  </si>
  <si>
    <t>Matt Macey</t>
  </si>
  <si>
    <t>Bristol R</t>
  </si>
  <si>
    <t>Ainsley Maitland-Niles</t>
  </si>
  <si>
    <t>NED</t>
  </si>
  <si>
    <t>Ajax</t>
  </si>
  <si>
    <t>GRE</t>
  </si>
  <si>
    <t>Reading</t>
  </si>
  <si>
    <t>Ben Sheaf</t>
  </si>
  <si>
    <t>West Ham U</t>
  </si>
  <si>
    <t>Chris Willock</t>
  </si>
  <si>
    <t>Granit Xhaka</t>
  </si>
  <si>
    <t>Arsenal</t>
  </si>
  <si>
    <t>Domestic Player Minutes</t>
  </si>
  <si>
    <t>Name</t>
  </si>
  <si>
    <t>Nationality</t>
  </si>
  <si>
    <t>Position</t>
  </si>
  <si>
    <t>Height</t>
  </si>
  <si>
    <t>Weight</t>
  </si>
  <si>
    <t>Birthday</t>
  </si>
  <si>
    <t>Previous Club</t>
  </si>
  <si>
    <t>Artur Boruc</t>
  </si>
  <si>
    <t>POL</t>
  </si>
  <si>
    <t>Simon Francis</t>
  </si>
  <si>
    <t>Steve Cook</t>
  </si>
  <si>
    <t>Brighton &amp; HA</t>
  </si>
  <si>
    <t>Dan Gosling</t>
  </si>
  <si>
    <t>Andrew Surman</t>
  </si>
  <si>
    <t>Norwich C</t>
  </si>
  <si>
    <t>Marc Pugh</t>
  </si>
  <si>
    <t>Hereford U</t>
  </si>
  <si>
    <t>Harry Arter</t>
  </si>
  <si>
    <t>IRL</t>
  </si>
  <si>
    <t>Woking</t>
  </si>
  <si>
    <t>Benik Afobe</t>
  </si>
  <si>
    <t>Wolverhampton W</t>
  </si>
  <si>
    <t>Max Gradel</t>
  </si>
  <si>
    <t>CIV</t>
  </si>
  <si>
    <t>St-Etienne</t>
  </si>
  <si>
    <t>Charlie Daniels</t>
  </si>
  <si>
    <t>Leyton Orient</t>
  </si>
  <si>
    <t>Aaron Ramsdale</t>
  </si>
  <si>
    <t>Sheffield U</t>
  </si>
  <si>
    <t>Callum Wilson</t>
  </si>
  <si>
    <t>Coventry C</t>
  </si>
  <si>
    <t>Brad Smith</t>
  </si>
  <si>
    <t>AUS</t>
  </si>
  <si>
    <t>Liverpool</t>
  </si>
  <si>
    <t>Adam Smith</t>
  </si>
  <si>
    <t>Tottenham H</t>
  </si>
  <si>
    <t>Joshua King</t>
  </si>
  <si>
    <t>NOR</t>
  </si>
  <si>
    <t>Blackburn R</t>
  </si>
  <si>
    <t>Lewis Cook</t>
  </si>
  <si>
    <t>Leeds U</t>
  </si>
  <si>
    <t>Junior Stanislas</t>
  </si>
  <si>
    <t>Burnley</t>
  </si>
  <si>
    <t>Ryan Allsop</t>
  </si>
  <si>
    <t>Adam Federici</t>
  </si>
  <si>
    <t>Ryan Fraser</t>
  </si>
  <si>
    <t>Aberdeen</t>
  </si>
  <si>
    <t>Tyrone Mings</t>
  </si>
  <si>
    <t>Ipswich T</t>
  </si>
  <si>
    <t>Rhoys Wiggins</t>
  </si>
  <si>
    <t>Sheffield W</t>
  </si>
  <si>
    <t>Lys Mousset</t>
  </si>
  <si>
    <t>Le Havre</t>
  </si>
  <si>
    <t>Jack Wilshere</t>
  </si>
  <si>
    <t>Jordon Ibe</t>
  </si>
  <si>
    <t>Corey Jordan</t>
  </si>
  <si>
    <t>Bournemouth</t>
  </si>
  <si>
    <t>Baily Cargill</t>
  </si>
  <si>
    <t>Ollie Harfield</t>
  </si>
  <si>
    <t>Jack Simpson</t>
  </si>
  <si>
    <t>Sam Surridge</t>
  </si>
  <si>
    <t>Keelan O'Connell</t>
  </si>
  <si>
    <t>Matt Worthington</t>
  </si>
  <si>
    <t>3223'</t>
  </si>
  <si>
    <t>-</t>
  </si>
  <si>
    <t>3153'</t>
  </si>
  <si>
    <t>3098'</t>
  </si>
  <si>
    <t>2498'</t>
  </si>
  <si>
    <t>2824'</t>
  </si>
  <si>
    <t>2848'</t>
  </si>
  <si>
    <t>2486'</t>
  </si>
  <si>
    <t>1785'</t>
  </si>
  <si>
    <t>1195'</t>
  </si>
  <si>
    <t>1562'</t>
  </si>
  <si>
    <t>1924'</t>
  </si>
  <si>
    <t>1462'</t>
  </si>
  <si>
    <t>2275'</t>
  </si>
  <si>
    <t>1229'</t>
  </si>
  <si>
    <t>1515'</t>
  </si>
  <si>
    <t>746'</t>
  </si>
  <si>
    <t>694'</t>
  </si>
  <si>
    <t>702'</t>
  </si>
  <si>
    <t>Lucas Pérez</t>
  </si>
  <si>
    <t>265'</t>
  </si>
  <si>
    <t>810'</t>
  </si>
  <si>
    <t>619'</t>
  </si>
  <si>
    <t>180'</t>
  </si>
  <si>
    <t>142'</t>
  </si>
  <si>
    <t>37'</t>
  </si>
  <si>
    <t>Calum Chambers</t>
  </si>
  <si>
    <t>90'</t>
  </si>
  <si>
    <t>16'</t>
  </si>
  <si>
    <t>83'</t>
  </si>
  <si>
    <t>1'</t>
  </si>
  <si>
    <t>Chuba Akpom</t>
  </si>
  <si>
    <t>Jeff Reine-Adélaïde</t>
  </si>
  <si>
    <t>Joshua Da Silva</t>
  </si>
  <si>
    <t>Minutes</t>
  </si>
  <si>
    <t>Apps</t>
  </si>
  <si>
    <t>Starting 11</t>
  </si>
  <si>
    <t>Sub Off</t>
  </si>
  <si>
    <t>Sub On</t>
  </si>
  <si>
    <t>Goals</t>
  </si>
  <si>
    <t>Yellow</t>
  </si>
  <si>
    <t>Seond Yellow</t>
  </si>
  <si>
    <t>Red</t>
  </si>
  <si>
    <t>3420'</t>
  </si>
  <si>
    <t>2721'</t>
  </si>
  <si>
    <t>3099'</t>
  </si>
  <si>
    <t>2959'</t>
  </si>
  <si>
    <t>3150'</t>
  </si>
  <si>
    <t>3060'</t>
  </si>
  <si>
    <t>2941'</t>
  </si>
  <si>
    <t>1451'</t>
  </si>
  <si>
    <t>1768'</t>
  </si>
  <si>
    <t>1357'</t>
  </si>
  <si>
    <t>1912'</t>
  </si>
  <si>
    <t>1056'</t>
  </si>
  <si>
    <t>1803'</t>
  </si>
  <si>
    <t>1333'</t>
  </si>
  <si>
    <t>1476'</t>
  </si>
  <si>
    <t>1366'</t>
  </si>
  <si>
    <t>123'</t>
  </si>
  <si>
    <t>Nathan Aké</t>
  </si>
  <si>
    <t>733'</t>
  </si>
  <si>
    <t>505'</t>
  </si>
  <si>
    <t>431'</t>
  </si>
  <si>
    <t>270'</t>
  </si>
  <si>
    <t>Lewis Grabban</t>
  </si>
  <si>
    <t>57'</t>
  </si>
  <si>
    <t>12'</t>
  </si>
  <si>
    <t>Marc Wilson</t>
  </si>
  <si>
    <t>Sam Matthews</t>
  </si>
  <si>
    <t>Matthew Lowton</t>
  </si>
  <si>
    <t>Chesterfield</t>
  </si>
  <si>
    <t>Aston Villa</t>
  </si>
  <si>
    <t>Jon Flanagan</t>
  </si>
  <si>
    <t>Michael Keane</t>
  </si>
  <si>
    <t>Ben Mee</t>
  </si>
  <si>
    <t>Manchester C</t>
  </si>
  <si>
    <t>Andre Gray</t>
  </si>
  <si>
    <t>Brentford</t>
  </si>
  <si>
    <t>Dean Marney</t>
  </si>
  <si>
    <t>Hull C</t>
  </si>
  <si>
    <t>Sam Vokes</t>
  </si>
  <si>
    <t>Ashley Barnes</t>
  </si>
  <si>
    <t>AUT</t>
  </si>
  <si>
    <t>Robbie Brady</t>
  </si>
  <si>
    <t>Jeff Hendrick</t>
  </si>
  <si>
    <t>Derby Co</t>
  </si>
  <si>
    <t>Steven Defour</t>
  </si>
  <si>
    <t>BEL</t>
  </si>
  <si>
    <t>Anderlecht</t>
  </si>
  <si>
    <t>Paul Robinson</t>
  </si>
  <si>
    <t>Ashley Westwood</t>
  </si>
  <si>
    <t>Joey Barton</t>
  </si>
  <si>
    <t>Rangers</t>
  </si>
  <si>
    <t>George Boyd</t>
  </si>
  <si>
    <t>Stephen Ward</t>
  </si>
  <si>
    <t>Jóhann Guðmundsson</t>
  </si>
  <si>
    <t>ISL</t>
  </si>
  <si>
    <t>James Tarkowski</t>
  </si>
  <si>
    <t>Tendayi Darikwa</t>
  </si>
  <si>
    <t>Kevin Long</t>
  </si>
  <si>
    <t>Cork C</t>
  </si>
  <si>
    <t>Nick Pope</t>
  </si>
  <si>
    <t>Daniel Agyei</t>
  </si>
  <si>
    <t>AFC Wimbledon</t>
  </si>
  <si>
    <t>NIR</t>
  </si>
  <si>
    <t>Scott Arfield</t>
  </si>
  <si>
    <t>CAN</t>
  </si>
  <si>
    <t>Huddersfield T</t>
  </si>
  <si>
    <t>Brad Jackson</t>
  </si>
  <si>
    <t>Asmir Begović</t>
  </si>
  <si>
    <t>BIH</t>
  </si>
  <si>
    <t>Stoke C</t>
  </si>
  <si>
    <t>Marcos Alonso</t>
  </si>
  <si>
    <t>Fiorentina</t>
  </si>
  <si>
    <t>Cesc Fàbregas</t>
  </si>
  <si>
    <t>Kurt Zouma</t>
  </si>
  <si>
    <t>Lyon</t>
  </si>
  <si>
    <t>Feyenoord</t>
  </si>
  <si>
    <t>Leicester C</t>
  </si>
  <si>
    <t>Eden Hazard</t>
  </si>
  <si>
    <t>Lille</t>
  </si>
  <si>
    <t>Pedro</t>
  </si>
  <si>
    <t>Thibaut Courtois</t>
  </si>
  <si>
    <t>KRC Genk</t>
  </si>
  <si>
    <t>Ruben Loftus-Cheek</t>
  </si>
  <si>
    <t>Victor Moses</t>
  </si>
  <si>
    <t>Wigan Ath</t>
  </si>
  <si>
    <t>Kenedy</t>
  </si>
  <si>
    <t>Fluminense</t>
  </si>
  <si>
    <t>Diego Costa</t>
  </si>
  <si>
    <t>Atlético Madrid</t>
  </si>
  <si>
    <t>Nemanja Matić</t>
  </si>
  <si>
    <t>SRB</t>
  </si>
  <si>
    <t>Benfica</t>
  </si>
  <si>
    <t>Willian</t>
  </si>
  <si>
    <t>Anzhi Makhachkala</t>
  </si>
  <si>
    <t>Michy Batshuayi</t>
  </si>
  <si>
    <t>Marseille</t>
  </si>
  <si>
    <t>Gary Cahill</t>
  </si>
  <si>
    <t>John Terry</t>
  </si>
  <si>
    <t>Nathaniel Chalobah</t>
  </si>
  <si>
    <t>David Luiz</t>
  </si>
  <si>
    <t>Paris St-Germain</t>
  </si>
  <si>
    <t>Ola Aina</t>
  </si>
  <si>
    <t>Eduardo</t>
  </si>
  <si>
    <t>POR</t>
  </si>
  <si>
    <t>Dinamo Zagreb</t>
  </si>
  <si>
    <t>Dominic Solanke</t>
  </si>
  <si>
    <t>ECU</t>
  </si>
  <si>
    <t>USA</t>
  </si>
  <si>
    <t>IF Brommapojkarna</t>
  </si>
  <si>
    <t>Dundee</t>
  </si>
  <si>
    <t>Joel Ward</t>
  </si>
  <si>
    <t>Patrick van Aanholt</t>
  </si>
  <si>
    <t>Sunderland</t>
  </si>
  <si>
    <t>Mathieu Flamini</t>
  </si>
  <si>
    <t>James Tomkins</t>
  </si>
  <si>
    <t>Scott Dann</t>
  </si>
  <si>
    <t>Yohan Cabaye</t>
  </si>
  <si>
    <t>Andros Townsend</t>
  </si>
  <si>
    <t>Wilfried Zaha</t>
  </si>
  <si>
    <t>Mamadou Sakho</t>
  </si>
  <si>
    <t>Wayne Hennessey</t>
  </si>
  <si>
    <t>KOR</t>
  </si>
  <si>
    <t>Jonathan Benteke</t>
  </si>
  <si>
    <t>Zulte-Waregem</t>
  </si>
  <si>
    <t>Joe Ledley</t>
  </si>
  <si>
    <t>Celtic</t>
  </si>
  <si>
    <t>Christian Benteke</t>
  </si>
  <si>
    <t>James McArthur</t>
  </si>
  <si>
    <t>Ezekiel Fryers</t>
  </si>
  <si>
    <t>Connor Wickham</t>
  </si>
  <si>
    <t>SEN</t>
  </si>
  <si>
    <t>Sullay Kaikai</t>
  </si>
  <si>
    <t>Bakary Sako</t>
  </si>
  <si>
    <t>MLI</t>
  </si>
  <si>
    <t>Damien Delaney</t>
  </si>
  <si>
    <t>Luka Milivojević</t>
  </si>
  <si>
    <t>Olympiakos</t>
  </si>
  <si>
    <t>Steve Mandanda</t>
  </si>
  <si>
    <t>Jeffrey Schlupp</t>
  </si>
  <si>
    <t>GHA</t>
  </si>
  <si>
    <t>Hamburg</t>
  </si>
  <si>
    <t>Martin Kelly</t>
  </si>
  <si>
    <t>Luke Dreher</t>
  </si>
  <si>
    <t>Kleton Perntreou</t>
  </si>
  <si>
    <t>Hibernian</t>
  </si>
  <si>
    <t>Jason Puncheon</t>
  </si>
  <si>
    <t>Ben Wynter</t>
  </si>
  <si>
    <t>Michael Phillips</t>
  </si>
  <si>
    <t>Aaron Wan-Bissaka</t>
  </si>
  <si>
    <t>Crystal Palace</t>
  </si>
  <si>
    <t>Morgan Schneiderlin</t>
  </si>
  <si>
    <t>Leighton Baines</t>
  </si>
  <si>
    <t>Ashley Williams</t>
  </si>
  <si>
    <t>Swansea C</t>
  </si>
  <si>
    <t>Phil Jagielka</t>
  </si>
  <si>
    <t>Ross Barkley</t>
  </si>
  <si>
    <t>Arouna Koné</t>
  </si>
  <si>
    <t>Romelu Lukaku</t>
  </si>
  <si>
    <t>Kevin Mirallas</t>
  </si>
  <si>
    <t>Aaron Lennon</t>
  </si>
  <si>
    <t>Yannick Bolasie</t>
  </si>
  <si>
    <t>COD</t>
  </si>
  <si>
    <t>James McCarthy</t>
  </si>
  <si>
    <t>Idrissa Gueye</t>
  </si>
  <si>
    <t>Gareth Barry</t>
  </si>
  <si>
    <t>Enner Valencia</t>
  </si>
  <si>
    <t>Muhamed Bešić</t>
  </si>
  <si>
    <t>Ferencváros</t>
  </si>
  <si>
    <t>Maarten Stekelenburg</t>
  </si>
  <si>
    <t>Fulham</t>
  </si>
  <si>
    <t>Séamus Coleman</t>
  </si>
  <si>
    <t>Sligo R</t>
  </si>
  <si>
    <t>Ramiro Funes Mori</t>
  </si>
  <si>
    <t>River Plate</t>
  </si>
  <si>
    <t>Tom Davies</t>
  </si>
  <si>
    <t>Kieran Dowell</t>
  </si>
  <si>
    <t>Dominic Calvert-Lewin</t>
  </si>
  <si>
    <t>Mason Holgate</t>
  </si>
  <si>
    <t>Barnsley</t>
  </si>
  <si>
    <t>Ademola Lookman</t>
  </si>
  <si>
    <t>Matthew Pennington</t>
  </si>
  <si>
    <t>Mateusz Hewelt</t>
  </si>
  <si>
    <t>Shelbourne</t>
  </si>
  <si>
    <t>Wrexham</t>
  </si>
  <si>
    <t>Jonjoe Kenny</t>
  </si>
  <si>
    <t>Joe Williams</t>
  </si>
  <si>
    <t>Blackpool</t>
  </si>
  <si>
    <t>Everton</t>
  </si>
  <si>
    <t>Moses Odubajo</t>
  </si>
  <si>
    <t>Andrew Robertson</t>
  </si>
  <si>
    <t>Queen's Park</t>
  </si>
  <si>
    <t>Harry Maguire</t>
  </si>
  <si>
    <t>Curtis Davies</t>
  </si>
  <si>
    <t>Birmingham C</t>
  </si>
  <si>
    <t>David Meyler</t>
  </si>
  <si>
    <t>Tom Huddlestone</t>
  </si>
  <si>
    <t>Abel Hernández</t>
  </si>
  <si>
    <t>URU</t>
  </si>
  <si>
    <t>Palermo</t>
  </si>
  <si>
    <t>Alfred N'Diaye</t>
  </si>
  <si>
    <t>Sam Clucas</t>
  </si>
  <si>
    <t>Andrea Ranocchia</t>
  </si>
  <si>
    <t>ITA</t>
  </si>
  <si>
    <t>Internazionale</t>
  </si>
  <si>
    <t>Omar Elabdellaoui</t>
  </si>
  <si>
    <t>Shaun Maloney</t>
  </si>
  <si>
    <t>Chicago Fire</t>
  </si>
  <si>
    <t>Eldin Jakupović</t>
  </si>
  <si>
    <t>Aris</t>
  </si>
  <si>
    <t>Kamil Grosicki</t>
  </si>
  <si>
    <t>Rennes</t>
  </si>
  <si>
    <t>Dieumerci Mbokani</t>
  </si>
  <si>
    <t>Dynamo Kyiv</t>
  </si>
  <si>
    <t>Adama Diomandé</t>
  </si>
  <si>
    <t>Stabæk</t>
  </si>
  <si>
    <t>Michael Dawson</t>
  </si>
  <si>
    <t>Markus Henriksen</t>
  </si>
  <si>
    <t>AZ Alkmaar</t>
  </si>
  <si>
    <t>David Marshall</t>
  </si>
  <si>
    <t>Oumar Niasse</t>
  </si>
  <si>
    <t>Ryan Mason</t>
  </si>
  <si>
    <t>Ahmed Elmohamady</t>
  </si>
  <si>
    <t>Josh Tymon</t>
  </si>
  <si>
    <t>Jarrod Bowen</t>
  </si>
  <si>
    <t>Daniel Batty</t>
  </si>
  <si>
    <t>Brian Lenihan</t>
  </si>
  <si>
    <t>Greg Luer</t>
  </si>
  <si>
    <t>Burgess Hill T</t>
  </si>
  <si>
    <t>Will Mannion</t>
  </si>
  <si>
    <t>Greg Olley</t>
  </si>
  <si>
    <t>Ben Hinchcliffe</t>
  </si>
  <si>
    <t>FC Porto</t>
  </si>
  <si>
    <t>Lazar Marković</t>
  </si>
  <si>
    <t>Hull City</t>
  </si>
  <si>
    <t>Kasper Schmeichel</t>
  </si>
  <si>
    <t>DEN</t>
  </si>
  <si>
    <t>Ben Chilwell</t>
  </si>
  <si>
    <t>Wes Morgan</t>
  </si>
  <si>
    <t>JAM</t>
  </si>
  <si>
    <t>Nottingham F</t>
  </si>
  <si>
    <t>Robert Huth</t>
  </si>
  <si>
    <t>Ahmed Musa</t>
  </si>
  <si>
    <t>CSKA Moscow</t>
  </si>
  <si>
    <t>Jamie Vardy</t>
  </si>
  <si>
    <t>Fleetwood T</t>
  </si>
  <si>
    <t>Andy King</t>
  </si>
  <si>
    <t>Marc Albrighton</t>
  </si>
  <si>
    <t>Ben Hamer</t>
  </si>
  <si>
    <t>Daniel Amartey</t>
  </si>
  <si>
    <t>FC København</t>
  </si>
  <si>
    <t>Bartosz Kapustka</t>
  </si>
  <si>
    <t>Cracovia Kraków</t>
  </si>
  <si>
    <t>Danny Simpson</t>
  </si>
  <si>
    <t>Molla Wagué</t>
  </si>
  <si>
    <t>Granada</t>
  </si>
  <si>
    <t>Islam Slimani</t>
  </si>
  <si>
    <t>ALG</t>
  </si>
  <si>
    <t>Sporting CP</t>
  </si>
  <si>
    <t>Shinji Okazaki</t>
  </si>
  <si>
    <t>JPN</t>
  </si>
  <si>
    <t>Mainz</t>
  </si>
  <si>
    <t>Ron-Robert Zieler</t>
  </si>
  <si>
    <t>Hannover 96</t>
  </si>
  <si>
    <t>Demarai Gray</t>
  </si>
  <si>
    <t>Leonardo Ulloa</t>
  </si>
  <si>
    <t>Nampalys Mendy</t>
  </si>
  <si>
    <t>Wilfred Ndidi</t>
  </si>
  <si>
    <t>Riyad Mahrez</t>
  </si>
  <si>
    <t>Marcin Wasilewski</t>
  </si>
  <si>
    <t>Christian Fuchs</t>
  </si>
  <si>
    <t>Schalke</t>
  </si>
  <si>
    <t>Yohan Benalouane</t>
  </si>
  <si>
    <t>TUN</t>
  </si>
  <si>
    <t>Atalanta</t>
  </si>
  <si>
    <t>Elliott Moore</t>
  </si>
  <si>
    <t>David Domej</t>
  </si>
  <si>
    <t>Hajduk Split</t>
  </si>
  <si>
    <t>CUW</t>
  </si>
  <si>
    <t>RSA</t>
  </si>
  <si>
    <t>Leicester City</t>
  </si>
  <si>
    <t>Loris Karius</t>
  </si>
  <si>
    <t>Nathaniel Clyne</t>
  </si>
  <si>
    <t>Georginio Wijnaldum</t>
  </si>
  <si>
    <t>Dejan Lovren</t>
  </si>
  <si>
    <t>CRO</t>
  </si>
  <si>
    <t>James Milner</t>
  </si>
  <si>
    <t>Roberto Firmino</t>
  </si>
  <si>
    <t>1899 Hoffenheim</t>
  </si>
  <si>
    <t>Joe Gomez</t>
  </si>
  <si>
    <t>Augsburg</t>
  </si>
  <si>
    <t>Jordan Henderson</t>
  </si>
  <si>
    <t>Daniel Sturridge</t>
  </si>
  <si>
    <t>Marko Grujić</t>
  </si>
  <si>
    <t>Crvena Zvezda</t>
  </si>
  <si>
    <t>Ragnar Klavan</t>
  </si>
  <si>
    <t>EST</t>
  </si>
  <si>
    <t>Alberto Moreno</t>
  </si>
  <si>
    <t>Sevilla</t>
  </si>
  <si>
    <t>Sadio Mané</t>
  </si>
  <si>
    <t>Adam Lallana</t>
  </si>
  <si>
    <t>Lucas Leiva</t>
  </si>
  <si>
    <t>Grêmio</t>
  </si>
  <si>
    <t>Simon Mignolet</t>
  </si>
  <si>
    <t>Emre Can</t>
  </si>
  <si>
    <t>Bayer Leverkusen</t>
  </si>
  <si>
    <t>Divock Origi</t>
  </si>
  <si>
    <t>Danny Ings</t>
  </si>
  <si>
    <t>Joel Matip</t>
  </si>
  <si>
    <t>CMR</t>
  </si>
  <si>
    <t>Kevin Stewart</t>
  </si>
  <si>
    <t>Jordan Williams</t>
  </si>
  <si>
    <t>Ovie Ejaria</t>
  </si>
  <si>
    <t>Sheyi Ojo</t>
  </si>
  <si>
    <t>MK Dons</t>
  </si>
  <si>
    <t>Connor Randall</t>
  </si>
  <si>
    <t>Rhian Brewster</t>
  </si>
  <si>
    <t>Harry Wilson</t>
  </si>
  <si>
    <t>Trent Alexander-Arnold</t>
  </si>
  <si>
    <t>Claudio Bravo</t>
  </si>
  <si>
    <t>Bacary Sagna</t>
  </si>
  <si>
    <t>Vincent Kompany</t>
  </si>
  <si>
    <t>Pablo Zabaleta</t>
  </si>
  <si>
    <t>Espanyol</t>
  </si>
  <si>
    <t>Fernando</t>
  </si>
  <si>
    <t>Raheem Sterling</t>
  </si>
  <si>
    <t>İlkay Gündoğan</t>
  </si>
  <si>
    <t>Borussia Dortmund</t>
  </si>
  <si>
    <t>Nolito</t>
  </si>
  <si>
    <t>Celta Vigo</t>
  </si>
  <si>
    <t>Aleksandar Kolarov</t>
  </si>
  <si>
    <t>Lazio</t>
  </si>
  <si>
    <t>Jesús Navas</t>
  </si>
  <si>
    <t>Kevin De Bruyne</t>
  </si>
  <si>
    <t>Wolfsburg</t>
  </si>
  <si>
    <t>Fabian Delph</t>
  </si>
  <si>
    <t>Leroy Sané</t>
  </si>
  <si>
    <t>David Silva</t>
  </si>
  <si>
    <t>Gaël Clichy</t>
  </si>
  <si>
    <t>John Stones</t>
  </si>
  <si>
    <t>Fernandinho</t>
  </si>
  <si>
    <t>Shakhtar Donetsk</t>
  </si>
  <si>
    <t>Nicolás Otamendi</t>
  </si>
  <si>
    <t>Gabriel Jesus</t>
  </si>
  <si>
    <t>Palmeiras</t>
  </si>
  <si>
    <t>Yaya Touré</t>
  </si>
  <si>
    <t>Tosin Adarabioyo</t>
  </si>
  <si>
    <t>Angus Gunn</t>
  </si>
  <si>
    <t>Brahim Díaz</t>
  </si>
  <si>
    <t>Kelechi Iheanacho</t>
  </si>
  <si>
    <t>Aleix García</t>
  </si>
  <si>
    <t>Villarreal B</t>
  </si>
  <si>
    <t>Sporting Gijón</t>
  </si>
  <si>
    <t>Phil Foden</t>
  </si>
  <si>
    <t>Manchester City</t>
  </si>
  <si>
    <t>Eric Bailly</t>
  </si>
  <si>
    <t>Phil Jones</t>
  </si>
  <si>
    <t>Marcos Rojo</t>
  </si>
  <si>
    <t>Paul Pogba</t>
  </si>
  <si>
    <t>Juventus</t>
  </si>
  <si>
    <t>Zlatan Ibrahimović</t>
  </si>
  <si>
    <t>Wayne Rooney</t>
  </si>
  <si>
    <t>Anthony Martial</t>
  </si>
  <si>
    <t>Monaco</t>
  </si>
  <si>
    <t>Chris Smalling</t>
  </si>
  <si>
    <t>Jesse Lingard</t>
  </si>
  <si>
    <t>Michael Carrick</t>
  </si>
  <si>
    <t>Daley Blind</t>
  </si>
  <si>
    <t>Ashley Young</t>
  </si>
  <si>
    <t>Marcus Rashford</t>
  </si>
  <si>
    <t>Sergio Romero</t>
  </si>
  <si>
    <t>Sampdoria</t>
  </si>
  <si>
    <t>Ander Herrera</t>
  </si>
  <si>
    <t>Athletic Bilbao</t>
  </si>
  <si>
    <t>Henrikh Mkhitaryan</t>
  </si>
  <si>
    <t>ARM</t>
  </si>
  <si>
    <t>Luke Shaw</t>
  </si>
  <si>
    <t>Timothy Fosu-Mensah</t>
  </si>
  <si>
    <t>Marouane Fellaini</t>
  </si>
  <si>
    <t>Dean Henderson</t>
  </si>
  <si>
    <t>Carlisle U</t>
  </si>
  <si>
    <t>Matteo Darmian</t>
  </si>
  <si>
    <t>Torino</t>
  </si>
  <si>
    <t>Axel Tuanzebe</t>
  </si>
  <si>
    <t>Scott McTominay</t>
  </si>
  <si>
    <t>Joel Pereira</t>
  </si>
  <si>
    <t>Neuchâtel Xamax</t>
  </si>
  <si>
    <t>Matty Willock</t>
  </si>
  <si>
    <t>Kieran O'Hara</t>
  </si>
  <si>
    <t>Josh Harrop</t>
  </si>
  <si>
    <t>Angel Gomes</t>
  </si>
  <si>
    <t>Manchester United</t>
  </si>
  <si>
    <t>Dimitrios Konstantopoulos</t>
  </si>
  <si>
    <t>AEK</t>
  </si>
  <si>
    <t>Fábio</t>
  </si>
  <si>
    <t>George Friend</t>
  </si>
  <si>
    <t>Doncaster R</t>
  </si>
  <si>
    <t>Daniel Ayala</t>
  </si>
  <si>
    <t>Bernardo Espinosa</t>
  </si>
  <si>
    <t>Ben Gibson</t>
  </si>
  <si>
    <t>Grant Leadbitter</t>
  </si>
  <si>
    <t>Adam Clayton</t>
  </si>
  <si>
    <t>Álvaro Negredo</t>
  </si>
  <si>
    <t>Viktor Fischer</t>
  </si>
  <si>
    <t>Brad Guzan</t>
  </si>
  <si>
    <t>Marten de Roon</t>
  </si>
  <si>
    <t>Christian Stuani</t>
  </si>
  <si>
    <t>Stewart Downing</t>
  </si>
  <si>
    <t>Middlesbrough</t>
  </si>
  <si>
    <t>Patrick Bamford</t>
  </si>
  <si>
    <t>Gastón Ramírez</t>
  </si>
  <si>
    <t>Dael Fry</t>
  </si>
  <si>
    <t>Víctor Valdés</t>
  </si>
  <si>
    <t>Adlène Guédioura</t>
  </si>
  <si>
    <t>Watford</t>
  </si>
  <si>
    <t>Rudy Gestede</t>
  </si>
  <si>
    <t>BEN</t>
  </si>
  <si>
    <t>Adam Forshaw</t>
  </si>
  <si>
    <t>Adama Traoré</t>
  </si>
  <si>
    <t>James Husband</t>
  </si>
  <si>
    <t>Fraser Forster</t>
  </si>
  <si>
    <t>Cédric Soares</t>
  </si>
  <si>
    <t>Maya Yoshida</t>
  </si>
  <si>
    <t>VVV Venlo</t>
  </si>
  <si>
    <t>Jordy Clasie</t>
  </si>
  <si>
    <t>Shane Long</t>
  </si>
  <si>
    <t>WBA</t>
  </si>
  <si>
    <t>Steven Davis</t>
  </si>
  <si>
    <t>Jay Rodriguez</t>
  </si>
  <si>
    <t>Charlie Austin</t>
  </si>
  <si>
    <t>Dušan Tadić</t>
  </si>
  <si>
    <t>FC Twente</t>
  </si>
  <si>
    <t>Martín Cáceres</t>
  </si>
  <si>
    <t>Alex McCarthy</t>
  </si>
  <si>
    <t>Oriol Romeu</t>
  </si>
  <si>
    <t>Cuco Martina</t>
  </si>
  <si>
    <t>James Ward-Prowse</t>
  </si>
  <si>
    <t>Virgil van Dijk</t>
  </si>
  <si>
    <t>Harrison Reed</t>
  </si>
  <si>
    <t>Sofiane Boufal</t>
  </si>
  <si>
    <t>MAR</t>
  </si>
  <si>
    <t>Manolo Gabbiadini</t>
  </si>
  <si>
    <t>Napoli</t>
  </si>
  <si>
    <t>Ryan Bertrand</t>
  </si>
  <si>
    <t>Nathan Redmond</t>
  </si>
  <si>
    <t>Pierre-Emile Højbjerg</t>
  </si>
  <si>
    <t>Bayern Munich</t>
  </si>
  <si>
    <t>Jack Stephens</t>
  </si>
  <si>
    <t>Plymouth Arg</t>
  </si>
  <si>
    <t>Jérémy Pied</t>
  </si>
  <si>
    <t>Lloyd Isgrove</t>
  </si>
  <si>
    <t>Stuart Taylor</t>
  </si>
  <si>
    <t>Olufela Olomola</t>
  </si>
  <si>
    <t>Matt Targett</t>
  </si>
  <si>
    <t>Josh Sims</t>
  </si>
  <si>
    <t>Mouez Hassen</t>
  </si>
  <si>
    <t>Harry Lewis</t>
  </si>
  <si>
    <t>Shrewsbury T</t>
  </si>
  <si>
    <t>Jake Hesketh</t>
  </si>
  <si>
    <t>Jack Butland</t>
  </si>
  <si>
    <t>Erik Pieters</t>
  </si>
  <si>
    <t>PSV Eindhoven</t>
  </si>
  <si>
    <t>Joe Allen</t>
  </si>
  <si>
    <t>Glenn Whelan</t>
  </si>
  <si>
    <t>Stephen Ireland</t>
  </si>
  <si>
    <t>Glen Johnson</t>
  </si>
  <si>
    <t>Saido Berahino</t>
  </si>
  <si>
    <t>Marko Arnautović</t>
  </si>
  <si>
    <t>Wilfried Bony</t>
  </si>
  <si>
    <t>Ibrahim Afellay</t>
  </si>
  <si>
    <t>Bruno Martins Indi</t>
  </si>
  <si>
    <t>Charlie Adam</t>
  </si>
  <si>
    <t>Ryan Shawcross</t>
  </si>
  <si>
    <t>Geoff Cameron</t>
  </si>
  <si>
    <t>Houston Dynamo</t>
  </si>
  <si>
    <t>Giannelli Imbula</t>
  </si>
  <si>
    <t>CGO</t>
  </si>
  <si>
    <t>Xherdan Shaqiri</t>
  </si>
  <si>
    <t>Shay Given</t>
  </si>
  <si>
    <t>Peter Crouch</t>
  </si>
  <si>
    <t>Ramadan Sobhi</t>
  </si>
  <si>
    <t>Al-Ahly</t>
  </si>
  <si>
    <t>Lee Grant</t>
  </si>
  <si>
    <t>Daniel Bachmann</t>
  </si>
  <si>
    <t>Austria Vienna</t>
  </si>
  <si>
    <t>Thibaud Verlinden</t>
  </si>
  <si>
    <t>Standard Ličge</t>
  </si>
  <si>
    <t>Tom Edwards</t>
  </si>
  <si>
    <t>Stoke City</t>
  </si>
  <si>
    <t>Vito Mannone</t>
  </si>
  <si>
    <t>Billy Jones</t>
  </si>
  <si>
    <t>Bryan Oviedo</t>
  </si>
  <si>
    <t>CRC</t>
  </si>
  <si>
    <t>Jason Denayer</t>
  </si>
  <si>
    <t>Papy Djilobodji</t>
  </si>
  <si>
    <t>Lee Cattermole</t>
  </si>
  <si>
    <t>Sebastian Larsson</t>
  </si>
  <si>
    <t>Jack Rodwell</t>
  </si>
  <si>
    <t>Fabio Borini</t>
  </si>
  <si>
    <t>Wahbi Khazri</t>
  </si>
  <si>
    <t>Bordeaux</t>
  </si>
  <si>
    <t>Mika</t>
  </si>
  <si>
    <t>Boavista</t>
  </si>
  <si>
    <t>Jordan Pickford</t>
  </si>
  <si>
    <t>Duncan Watmore</t>
  </si>
  <si>
    <t>Altrincham</t>
  </si>
  <si>
    <t>Joleon Lescott</t>
  </si>
  <si>
    <t>John O'Shea</t>
  </si>
  <si>
    <t>Didier Ndong</t>
  </si>
  <si>
    <t>GAB</t>
  </si>
  <si>
    <t>Jermain Defoe</t>
  </si>
  <si>
    <t>Toronto FC</t>
  </si>
  <si>
    <t>Paddy McNair</t>
  </si>
  <si>
    <t>Steven Pienaar</t>
  </si>
  <si>
    <t>Donald Love</t>
  </si>
  <si>
    <t>Rochdale</t>
  </si>
  <si>
    <t>Lamine Koné</t>
  </si>
  <si>
    <t>Darron Gibson</t>
  </si>
  <si>
    <t>Ethan Robson</t>
  </si>
  <si>
    <t>Jan Kirchhoff</t>
  </si>
  <si>
    <t>Victor Anichebe</t>
  </si>
  <si>
    <t>Joel Asoro</t>
  </si>
  <si>
    <t>Josh Maja</t>
  </si>
  <si>
    <t>NZL</t>
  </si>
  <si>
    <t>Rees Greenwood</t>
  </si>
  <si>
    <t>George Honeyman</t>
  </si>
  <si>
    <t>Elliot Embleton</t>
  </si>
  <si>
    <t>Adnan Januzaj</t>
  </si>
  <si>
    <t>Josh Robson</t>
  </si>
  <si>
    <t>Lynden Gooch</t>
  </si>
  <si>
    <t>Łukasz Fabiański</t>
  </si>
  <si>
    <t>Jordi Amat</t>
  </si>
  <si>
    <t>Jordan Ayew</t>
  </si>
  <si>
    <t>Mike van der Hoorn</t>
  </si>
  <si>
    <t>Alfie Mawson</t>
  </si>
  <si>
    <t>Leon Britton</t>
  </si>
  <si>
    <t>Leroy Fer</t>
  </si>
  <si>
    <t>Nathan Dyer</t>
  </si>
  <si>
    <t>Kristoffer Nordfeldt</t>
  </si>
  <si>
    <t>SC Heerenveen</t>
  </si>
  <si>
    <t>Wayne Routledge</t>
  </si>
  <si>
    <t>Martin Olsson</t>
  </si>
  <si>
    <t>Mark Birighitti</t>
  </si>
  <si>
    <t>Newcastle U Jets</t>
  </si>
  <si>
    <t>Jefferson Montero</t>
  </si>
  <si>
    <t>Morelia</t>
  </si>
  <si>
    <t>Gylfi Sigurðsson</t>
  </si>
  <si>
    <t>Jack Cork</t>
  </si>
  <si>
    <t>Gerhard Tremmel</t>
  </si>
  <si>
    <t>Red Bull Salzburg</t>
  </si>
  <si>
    <t>Kyle Naughton</t>
  </si>
  <si>
    <t>Luciano Narsingh</t>
  </si>
  <si>
    <t>Federico Fernández</t>
  </si>
  <si>
    <t>Stephen Kingsley</t>
  </si>
  <si>
    <t>Falkirk</t>
  </si>
  <si>
    <t>Tom Carroll</t>
  </si>
  <si>
    <t>Kenji Gorré</t>
  </si>
  <si>
    <t>Daniel James</t>
  </si>
  <si>
    <t>Connor Roberts</t>
  </si>
  <si>
    <t>Jay Fulton</t>
  </si>
  <si>
    <t>Oliver McBurnie</t>
  </si>
  <si>
    <t>Bradford C</t>
  </si>
  <si>
    <t>Ryan Blair</t>
  </si>
  <si>
    <t>Swansea City</t>
  </si>
  <si>
    <t>Hugo Lloris</t>
  </si>
  <si>
    <t>Kyle Walker</t>
  </si>
  <si>
    <t>Danny Rose</t>
  </si>
  <si>
    <t>Toby Alderweireld</t>
  </si>
  <si>
    <t>Jan Vertonghen</t>
  </si>
  <si>
    <t>Vincent Janssen</t>
  </si>
  <si>
    <t>Harry Kane</t>
  </si>
  <si>
    <t>Roma</t>
  </si>
  <si>
    <t>Victor Wanyama</t>
  </si>
  <si>
    <t>KEN</t>
  </si>
  <si>
    <t>Michel Vorm</t>
  </si>
  <si>
    <t>Eric Dier</t>
  </si>
  <si>
    <t>Kieran Trippier</t>
  </si>
  <si>
    <t>Moussa Sissoko</t>
  </si>
  <si>
    <t>Mousa Dembélé</t>
  </si>
  <si>
    <t>Dele Alli</t>
  </si>
  <si>
    <t>Christian Eriksen</t>
  </si>
  <si>
    <t>Joshua Onomah</t>
  </si>
  <si>
    <t>Kevin Wimmer</t>
  </si>
  <si>
    <t>Köln</t>
  </si>
  <si>
    <t>Harry Winks</t>
  </si>
  <si>
    <t>Pau López</t>
  </si>
  <si>
    <t>Ben Davies</t>
  </si>
  <si>
    <t>Kyle Walker-Peters</t>
  </si>
  <si>
    <t>Cameron Carter-Vickers</t>
  </si>
  <si>
    <t>Tom Glover</t>
  </si>
  <si>
    <t>Sutherland Sharks</t>
  </si>
  <si>
    <t>Alfie Whiteman</t>
  </si>
  <si>
    <t>Samuel Shashoua</t>
  </si>
  <si>
    <t>Filip Lesniak</t>
  </si>
  <si>
    <t>SVK</t>
  </si>
  <si>
    <t>VSS Košice</t>
  </si>
  <si>
    <t>Marcus Edwards</t>
  </si>
  <si>
    <t>Tottenham Hotspur</t>
  </si>
  <si>
    <t>Younès Kaboul</t>
  </si>
  <si>
    <t>Sebastian Prödl</t>
  </si>
  <si>
    <t>Adrian Mariappa</t>
  </si>
  <si>
    <t>Nordin Amrabat</t>
  </si>
  <si>
    <t>Tom Cleverley</t>
  </si>
  <si>
    <t>Troy Deeney</t>
  </si>
  <si>
    <t>Walsall</t>
  </si>
  <si>
    <t>Valon Behrami</t>
  </si>
  <si>
    <t>Rene Gilmartin</t>
  </si>
  <si>
    <t>St Patrick's Ath</t>
  </si>
  <si>
    <t>Craig Cathcart</t>
  </si>
  <si>
    <t>Abdoulaye Doucouré</t>
  </si>
  <si>
    <t>Mauro Zárate</t>
  </si>
  <si>
    <t>Milan</t>
  </si>
  <si>
    <t>Daryl Janmaat</t>
  </si>
  <si>
    <t>Ben Watson</t>
  </si>
  <si>
    <t>José Holebas</t>
  </si>
  <si>
    <t>Christian Kabasele</t>
  </si>
  <si>
    <t>Étienne Capoue</t>
  </si>
  <si>
    <t>Costel Pantilimon</t>
  </si>
  <si>
    <t>Brandon Mason</t>
  </si>
  <si>
    <t>Stefano Okaka</t>
  </si>
  <si>
    <t>Giedrius Arlauskis</t>
  </si>
  <si>
    <t>LTU</t>
  </si>
  <si>
    <t>Steaua București</t>
  </si>
  <si>
    <t>Carl Stewart</t>
  </si>
  <si>
    <t>Roberto Pereyra</t>
  </si>
  <si>
    <t>Charlie Rowan</t>
  </si>
  <si>
    <t>Andrew Eleftheriou</t>
  </si>
  <si>
    <t>Dion Pereira</t>
  </si>
  <si>
    <t>Ben Foster</t>
  </si>
  <si>
    <t>Hal Robson-Kanu</t>
  </si>
  <si>
    <t>Claudio Yacob</t>
  </si>
  <si>
    <t>Racing Club</t>
  </si>
  <si>
    <t>Jonny Evans</t>
  </si>
  <si>
    <t>James Morrison</t>
  </si>
  <si>
    <t>Jake Livermore</t>
  </si>
  <si>
    <t>VEN</t>
  </si>
  <si>
    <t>Zenit St Petersburg</t>
  </si>
  <si>
    <t>Matt Phillips</t>
  </si>
  <si>
    <t>Chris Brunt</t>
  </si>
  <si>
    <t>Boaz Myhill</t>
  </si>
  <si>
    <t>James McClean</t>
  </si>
  <si>
    <t>Brendan Galloway</t>
  </si>
  <si>
    <t>Nacer Chadli</t>
  </si>
  <si>
    <t>Gareth McAuley</t>
  </si>
  <si>
    <t>Darren Fletcher</t>
  </si>
  <si>
    <t>Craig Dawson</t>
  </si>
  <si>
    <t>Rekeem Harper</t>
  </si>
  <si>
    <t>Jack Rose</t>
  </si>
  <si>
    <t>Alex Palmer</t>
  </si>
  <si>
    <t>Jonathan Leko</t>
  </si>
  <si>
    <t>Sam Field</t>
  </si>
  <si>
    <t>Kane Wilson</t>
  </si>
  <si>
    <t>West Bromwich Albion</t>
  </si>
  <si>
    <t>Darren Randolph</t>
  </si>
  <si>
    <t>Winston Reid</t>
  </si>
  <si>
    <t>FC Midtjylland</t>
  </si>
  <si>
    <t>Aaron Cresswell</t>
  </si>
  <si>
    <t>Håvard Nordtveit</t>
  </si>
  <si>
    <t>Cheikhou Kouyaté</t>
  </si>
  <si>
    <t>Andy Carroll</t>
  </si>
  <si>
    <t>Manuel Lanzini</t>
  </si>
  <si>
    <t>Al-Jazira</t>
  </si>
  <si>
    <t>Robert Snodgrass</t>
  </si>
  <si>
    <t>Adrián</t>
  </si>
  <si>
    <t>Betis</t>
  </si>
  <si>
    <t>Pedro Obiang</t>
  </si>
  <si>
    <t>Diafra Sakho</t>
  </si>
  <si>
    <t>Metz</t>
  </si>
  <si>
    <t>Mark Noble</t>
  </si>
  <si>
    <t>Gökhan Töre</t>
  </si>
  <si>
    <t>TUR</t>
  </si>
  <si>
    <t>Beşiktaş</t>
  </si>
  <si>
    <t>James Collins</t>
  </si>
  <si>
    <t>André Ayew</t>
  </si>
  <si>
    <t>Angelo Ogbonna</t>
  </si>
  <si>
    <t>Sam Byram</t>
  </si>
  <si>
    <t>José Fonte</t>
  </si>
  <si>
    <t>Ashley Fletcher</t>
  </si>
  <si>
    <t>Doneil Henry</t>
  </si>
  <si>
    <t>Apollon Limassol</t>
  </si>
  <si>
    <t>Arthur Masuaku</t>
  </si>
  <si>
    <t>Jonathan Calleri</t>
  </si>
  <si>
    <t>Deportivo Maldonado</t>
  </si>
  <si>
    <t>Michail Antonio</t>
  </si>
  <si>
    <t>Edimilson Fernandes</t>
  </si>
  <si>
    <t>Sion</t>
  </si>
  <si>
    <t>Raphael Spiegel</t>
  </si>
  <si>
    <t>Grasshoppers</t>
  </si>
  <si>
    <t>Domingos Quina</t>
  </si>
  <si>
    <t>Nathan Holland</t>
  </si>
  <si>
    <t>Declan Rice</t>
  </si>
  <si>
    <t>Moses Makasi</t>
  </si>
  <si>
    <t>Grady Diangana</t>
  </si>
  <si>
    <t>West Ham United</t>
  </si>
  <si>
    <t>Age</t>
  </si>
  <si>
    <t>Homegrown</t>
  </si>
  <si>
    <t>2055'</t>
  </si>
  <si>
    <t>3232'</t>
  </si>
  <si>
    <t>2845'</t>
  </si>
  <si>
    <t>3240'</t>
  </si>
  <si>
    <t>Tom Heaton</t>
  </si>
  <si>
    <t>3016'</t>
  </si>
  <si>
    <t>2267'</t>
  </si>
  <si>
    <t>2695'</t>
  </si>
  <si>
    <t>2107'</t>
  </si>
  <si>
    <t>1777'</t>
  </si>
  <si>
    <t>1079'</t>
  </si>
  <si>
    <t>1770'</t>
  </si>
  <si>
    <t>995'</t>
  </si>
  <si>
    <t>553'</t>
  </si>
  <si>
    <t>1104'</t>
  </si>
  <si>
    <t>716'</t>
  </si>
  <si>
    <t>550'</t>
  </si>
  <si>
    <t>33'</t>
  </si>
  <si>
    <t>359'</t>
  </si>
  <si>
    <t>Michael Kightly</t>
  </si>
  <si>
    <t>101'</t>
  </si>
  <si>
    <t>22'</t>
  </si>
  <si>
    <t>Aiden O’Neill</t>
  </si>
  <si>
    <t>82'</t>
  </si>
  <si>
    <t>Lukas Jutkiewicz</t>
  </si>
  <si>
    <t>11'</t>
  </si>
  <si>
    <t>David Jones</t>
  </si>
  <si>
    <t>87'</t>
  </si>
  <si>
    <t>Fredrik Ulvestad</t>
  </si>
  <si>
    <t>Alex Whitmore</t>
  </si>
  <si>
    <t>Azpilicueta</t>
  </si>
  <si>
    <t>3296'</t>
  </si>
  <si>
    <t>3007'</t>
  </si>
  <si>
    <t>3090'</t>
  </si>
  <si>
    <t>N'Golo Kanté</t>
  </si>
  <si>
    <t>3139'</t>
  </si>
  <si>
    <t>2696'</t>
  </si>
  <si>
    <t>2151'</t>
  </si>
  <si>
    <t>1528'</t>
  </si>
  <si>
    <t>2956'</t>
  </si>
  <si>
    <t>2694'</t>
  </si>
  <si>
    <t>1328'</t>
  </si>
  <si>
    <t>236'</t>
  </si>
  <si>
    <t>Branislav Ivanović</t>
  </si>
  <si>
    <t>582'</t>
  </si>
  <si>
    <t>159'</t>
  </si>
  <si>
    <t>Oscar</t>
  </si>
  <si>
    <t>455'</t>
  </si>
  <si>
    <t>494'</t>
  </si>
  <si>
    <t>246'</t>
  </si>
  <si>
    <t>29'</t>
  </si>
  <si>
    <t>23'</t>
  </si>
  <si>
    <t>98'</t>
  </si>
  <si>
    <t>75'</t>
  </si>
  <si>
    <t>3418'</t>
  </si>
  <si>
    <t>3138'</t>
  </si>
  <si>
    <t>3096'</t>
  </si>
  <si>
    <t>2528'</t>
  </si>
  <si>
    <t>3025'</t>
  </si>
  <si>
    <t>2131'</t>
  </si>
  <si>
    <t>2007'</t>
  </si>
  <si>
    <t>2610'</t>
  </si>
  <si>
    <t>2129'</t>
  </si>
  <si>
    <t>2010'</t>
  </si>
  <si>
    <t>1978'</t>
  </si>
  <si>
    <t>1749'</t>
  </si>
  <si>
    <t>1162'</t>
  </si>
  <si>
    <t>Chung-yong Lee</t>
  </si>
  <si>
    <t>464'</t>
  </si>
  <si>
    <t>997'</t>
  </si>
  <si>
    <t>1227'</t>
  </si>
  <si>
    <t>Frazier Campbell</t>
  </si>
  <si>
    <t>153'</t>
  </si>
  <si>
    <t>714'</t>
  </si>
  <si>
    <t>269'</t>
  </si>
  <si>
    <t>687'</t>
  </si>
  <si>
    <t>410'</t>
  </si>
  <si>
    <t>135'</t>
  </si>
  <si>
    <t>Loïc Rémy</t>
  </si>
  <si>
    <t>131'</t>
  </si>
  <si>
    <t>Jordon Mutch</t>
  </si>
  <si>
    <t>49'</t>
  </si>
  <si>
    <t>Pape Souaré</t>
  </si>
  <si>
    <t>6'</t>
  </si>
  <si>
    <t>24'</t>
  </si>
  <si>
    <t>Mile Jedinak</t>
  </si>
  <si>
    <t>Keshi Anderson</t>
  </si>
  <si>
    <t>Hiram Boateng</t>
  </si>
  <si>
    <t>Noor Husin</t>
  </si>
  <si>
    <t>Freddie Ladapo</t>
  </si>
  <si>
    <t>Julian Speroni</t>
  </si>
  <si>
    <t>3267'</t>
  </si>
  <si>
    <t>2908'</t>
  </si>
  <si>
    <t>3159'</t>
  </si>
  <si>
    <t>2080'</t>
  </si>
  <si>
    <t>2110'</t>
  </si>
  <si>
    <t>2688'</t>
  </si>
  <si>
    <t>2822'</t>
  </si>
  <si>
    <t>2250'</t>
  </si>
  <si>
    <t>2317'</t>
  </si>
  <si>
    <t>1544'</t>
  </si>
  <si>
    <t>1536'</t>
  </si>
  <si>
    <t>705'</t>
  </si>
  <si>
    <t>Joel</t>
  </si>
  <si>
    <t>1736'</t>
  </si>
  <si>
    <t>1684'</t>
  </si>
  <si>
    <t>1373'</t>
  </si>
  <si>
    <t>1059'</t>
  </si>
  <si>
    <t>1028'</t>
  </si>
  <si>
    <t>613'</t>
  </si>
  <si>
    <t>346'</t>
  </si>
  <si>
    <t>Gerard Deulofeu</t>
  </si>
  <si>
    <t>456'</t>
  </si>
  <si>
    <t>509'</t>
  </si>
  <si>
    <t>402'</t>
  </si>
  <si>
    <t>287'</t>
  </si>
  <si>
    <t>72'</t>
  </si>
  <si>
    <t>477'</t>
  </si>
  <si>
    <t>3190'</t>
  </si>
  <si>
    <t>2520'</t>
  </si>
  <si>
    <t>2736'</t>
  </si>
  <si>
    <t>2025'</t>
  </si>
  <si>
    <t>2306'</t>
  </si>
  <si>
    <t>2139'</t>
  </si>
  <si>
    <t>1427'</t>
  </si>
  <si>
    <t>1719'</t>
  </si>
  <si>
    <t>1168'</t>
  </si>
  <si>
    <t>1980'</t>
  </si>
  <si>
    <t>1673'</t>
  </si>
  <si>
    <t>954'</t>
  </si>
  <si>
    <t>1712'</t>
  </si>
  <si>
    <t>1095'</t>
  </si>
  <si>
    <t>1440'</t>
  </si>
  <si>
    <t>929'</t>
  </si>
  <si>
    <t>1330'</t>
  </si>
  <si>
    <t>1145'</t>
  </si>
  <si>
    <t>633'</t>
  </si>
  <si>
    <t>1277'</t>
  </si>
  <si>
    <t>1012'</t>
  </si>
  <si>
    <t>763'</t>
  </si>
  <si>
    <t>Evandro</t>
  </si>
  <si>
    <t>577'</t>
  </si>
  <si>
    <t>278'</t>
  </si>
  <si>
    <t>616'</t>
  </si>
  <si>
    <t>176'</t>
  </si>
  <si>
    <t>William Keane</t>
  </si>
  <si>
    <t>282'</t>
  </si>
  <si>
    <t>325'</t>
  </si>
  <si>
    <t>Josh Clackstone</t>
  </si>
  <si>
    <t>Dušan Kuciak</t>
  </si>
  <si>
    <t>James Weir</t>
  </si>
  <si>
    <t>3104'</t>
  </si>
  <si>
    <t>2837'</t>
  </si>
  <si>
    <t>2990'</t>
  </si>
  <si>
    <t>2808'</t>
  </si>
  <si>
    <t>2424'</t>
  </si>
  <si>
    <t>2929'</t>
  </si>
  <si>
    <t>1035'</t>
  </si>
  <si>
    <t>1576'</t>
  </si>
  <si>
    <t>2667'</t>
  </si>
  <si>
    <t>Danny Drinkwater</t>
  </si>
  <si>
    <t>2466'</t>
  </si>
  <si>
    <t>2430'</t>
  </si>
  <si>
    <t>1666'</t>
  </si>
  <si>
    <t>1443'</t>
  </si>
  <si>
    <t>1278'</t>
  </si>
  <si>
    <t>753'</t>
  </si>
  <si>
    <t>1522'</t>
  </si>
  <si>
    <t>435'</t>
  </si>
  <si>
    <t>921'</t>
  </si>
  <si>
    <t>Luis Hernández</t>
  </si>
  <si>
    <t>326'</t>
  </si>
  <si>
    <t>272'</t>
  </si>
  <si>
    <t>139'</t>
  </si>
  <si>
    <t>Matty James</t>
  </si>
  <si>
    <t>3324'</t>
  </si>
  <si>
    <t>3160'</t>
  </si>
  <si>
    <t>2978'</t>
  </si>
  <si>
    <t>3068'</t>
  </si>
  <si>
    <t>1457'</t>
  </si>
  <si>
    <t>2368'</t>
  </si>
  <si>
    <t>Coutinho</t>
  </si>
  <si>
    <t>2243'</t>
  </si>
  <si>
    <t>2349'</t>
  </si>
  <si>
    <t>2555'</t>
  </si>
  <si>
    <t>2455'</t>
  </si>
  <si>
    <t>2247'</t>
  </si>
  <si>
    <t>2118'</t>
  </si>
  <si>
    <t>1103'</t>
  </si>
  <si>
    <t>1405'</t>
  </si>
  <si>
    <t>769'</t>
  </si>
  <si>
    <t>295'</t>
  </si>
  <si>
    <t>900'</t>
  </si>
  <si>
    <t>163'</t>
  </si>
  <si>
    <t>38'</t>
  </si>
  <si>
    <t>Benjamin Woodburn</t>
  </si>
  <si>
    <t>Alexander Manninger</t>
  </si>
  <si>
    <t>Paulinho</t>
  </si>
  <si>
    <t>2885'</t>
  </si>
  <si>
    <t>2767'</t>
  </si>
  <si>
    <t>2517'</t>
  </si>
  <si>
    <t>2755'</t>
  </si>
  <si>
    <t>Kun Agüero</t>
  </si>
  <si>
    <t>2405'</t>
  </si>
  <si>
    <t>2592'</t>
  </si>
  <si>
    <t>2533'</t>
  </si>
  <si>
    <t>2013'</t>
  </si>
  <si>
    <t>1787'</t>
  </si>
  <si>
    <t>2125'</t>
  </si>
  <si>
    <t>1946'</t>
  </si>
  <si>
    <t>1058'</t>
  </si>
  <si>
    <t>1969'</t>
  </si>
  <si>
    <t>526'</t>
  </si>
  <si>
    <t>775'</t>
  </si>
  <si>
    <t>Willy Caballero</t>
  </si>
  <si>
    <t>1344'</t>
  </si>
  <si>
    <t>559'</t>
  </si>
  <si>
    <t>822'</t>
  </si>
  <si>
    <t>651'</t>
  </si>
  <si>
    <t>710'</t>
  </si>
  <si>
    <t>219'</t>
  </si>
  <si>
    <t>Samir Nasri</t>
  </si>
  <si>
    <t>15'</t>
  </si>
  <si>
    <t>Joe Hart</t>
  </si>
  <si>
    <t>Pablo Maffeo</t>
  </si>
  <si>
    <t>De Gea</t>
  </si>
  <si>
    <t>1702'</t>
  </si>
  <si>
    <t>2465'</t>
  </si>
  <si>
    <t>2609'</t>
  </si>
  <si>
    <t>1599'</t>
  </si>
  <si>
    <t>2437'</t>
  </si>
  <si>
    <t>Antonio Valencia</t>
  </si>
  <si>
    <t>2483'</t>
  </si>
  <si>
    <t>2060'</t>
  </si>
  <si>
    <t>1367'</t>
  </si>
  <si>
    <t>1559'</t>
  </si>
  <si>
    <t>Mata</t>
  </si>
  <si>
    <t>1626'</t>
  </si>
  <si>
    <t>1538'</t>
  </si>
  <si>
    <t>1350'</t>
  </si>
  <si>
    <t>1829'</t>
  </si>
  <si>
    <t>1600'</t>
  </si>
  <si>
    <t>1661'</t>
  </si>
  <si>
    <t>1585'</t>
  </si>
  <si>
    <t>1213'</t>
  </si>
  <si>
    <t>757'</t>
  </si>
  <si>
    <t>691'</t>
  </si>
  <si>
    <t>Memphis Depay</t>
  </si>
  <si>
    <t>20'</t>
  </si>
  <si>
    <t>94'</t>
  </si>
  <si>
    <t>305'</t>
  </si>
  <si>
    <t>96'</t>
  </si>
  <si>
    <t>2'</t>
  </si>
  <si>
    <t>Demetri Mitchell</t>
  </si>
  <si>
    <t>Zachary Dearnley</t>
  </si>
  <si>
    <t>Bastian Schweinsteiger</t>
  </si>
  <si>
    <t>2880'</t>
  </si>
  <si>
    <t>2806'</t>
  </si>
  <si>
    <t>2700'</t>
  </si>
  <si>
    <t>2777'</t>
  </si>
  <si>
    <t>2212'</t>
  </si>
  <si>
    <t>1537'</t>
  </si>
  <si>
    <t>Barragán</t>
  </si>
  <si>
    <t>2196'</t>
  </si>
  <si>
    <t>2160'</t>
  </si>
  <si>
    <t>1849'</t>
  </si>
  <si>
    <t>1960'</t>
  </si>
  <si>
    <t>1550'</t>
  </si>
  <si>
    <t>1359'</t>
  </si>
  <si>
    <t>524'</t>
  </si>
  <si>
    <t>917'</t>
  </si>
  <si>
    <t>436'</t>
  </si>
  <si>
    <t>707'</t>
  </si>
  <si>
    <t>975'</t>
  </si>
  <si>
    <t>281'</t>
  </si>
  <si>
    <t>Jordan Rhodes</t>
  </si>
  <si>
    <t>208'</t>
  </si>
  <si>
    <t>Emilio N'Sue</t>
  </si>
  <si>
    <t>322'</t>
  </si>
  <si>
    <t>David Nugent</t>
  </si>
  <si>
    <t>39'</t>
  </si>
  <si>
    <t>Albert Adomah</t>
  </si>
  <si>
    <t>121'</t>
  </si>
  <si>
    <t>59'</t>
  </si>
  <si>
    <t>Alex Baptiste</t>
  </si>
  <si>
    <t>Julien De Sart</t>
  </si>
  <si>
    <t>Adam Reach</t>
  </si>
  <si>
    <t>2905'</t>
  </si>
  <si>
    <t>3072'</t>
  </si>
  <si>
    <t>2427'</t>
  </si>
  <si>
    <t>2643'</t>
  </si>
  <si>
    <t>1246'</t>
  </si>
  <si>
    <t>1884'</t>
  </si>
  <si>
    <t>2508'</t>
  </si>
  <si>
    <t>1102'</t>
  </si>
  <si>
    <t>883'</t>
  </si>
  <si>
    <t>2070'</t>
  </si>
  <si>
    <t>1298'</t>
  </si>
  <si>
    <t>1854'</t>
  </si>
  <si>
    <t>1530'</t>
  </si>
  <si>
    <t>1469'</t>
  </si>
  <si>
    <t>939'</t>
  </si>
  <si>
    <t>Samuel McQueen</t>
  </si>
  <si>
    <t>608'</t>
  </si>
  <si>
    <t>731'</t>
  </si>
  <si>
    <t>591'</t>
  </si>
  <si>
    <t>206'</t>
  </si>
  <si>
    <t>374'</t>
  </si>
  <si>
    <t>126'</t>
  </si>
  <si>
    <t>63'</t>
  </si>
  <si>
    <t>Florin Gardoş</t>
  </si>
  <si>
    <t>2936'</t>
  </si>
  <si>
    <t>3147'</t>
  </si>
  <si>
    <t>2725'</t>
  </si>
  <si>
    <t>2278'</t>
  </si>
  <si>
    <t>1334'</t>
  </si>
  <si>
    <t>Mame Diouf</t>
  </si>
  <si>
    <t>1382'</t>
  </si>
  <si>
    <t>1495'</t>
  </si>
  <si>
    <t>1955'</t>
  </si>
  <si>
    <t>Jon Walters</t>
  </si>
  <si>
    <t>1296'</t>
  </si>
  <si>
    <t>1709'</t>
  </si>
  <si>
    <t>1628'</t>
  </si>
  <si>
    <t>848'</t>
  </si>
  <si>
    <t>Phil Bardsley</t>
  </si>
  <si>
    <t>1170'</t>
  </si>
  <si>
    <t>721'</t>
  </si>
  <si>
    <t>377'</t>
  </si>
  <si>
    <t>796'</t>
  </si>
  <si>
    <t>690'</t>
  </si>
  <si>
    <t>Muniesa</t>
  </si>
  <si>
    <t>647'</t>
  </si>
  <si>
    <t>Bojan</t>
  </si>
  <si>
    <t>475'</t>
  </si>
  <si>
    <t>450'</t>
  </si>
  <si>
    <t>Julien N'Goy</t>
  </si>
  <si>
    <t>44'</t>
  </si>
  <si>
    <t>Philipp Wollscheid</t>
  </si>
  <si>
    <t>Jakob Haugaard</t>
  </si>
  <si>
    <t>Joel Taylor</t>
  </si>
  <si>
    <t>3323'</t>
  </si>
  <si>
    <t>2519'</t>
  </si>
  <si>
    <t>2545'</t>
  </si>
  <si>
    <t>2161'</t>
  </si>
  <si>
    <t>2271'</t>
  </si>
  <si>
    <t>1630'</t>
  </si>
  <si>
    <t>1741'</t>
  </si>
  <si>
    <t>1880'</t>
  </si>
  <si>
    <t>838'</t>
  </si>
  <si>
    <t>1470'</t>
  </si>
  <si>
    <t>1784'</t>
  </si>
  <si>
    <t>Manquillo</t>
  </si>
  <si>
    <t>1493'</t>
  </si>
  <si>
    <t>1217'</t>
  </si>
  <si>
    <t>1577'</t>
  </si>
  <si>
    <t>807'</t>
  </si>
  <si>
    <t>1029'</t>
  </si>
  <si>
    <t>641'</t>
  </si>
  <si>
    <t>606'</t>
  </si>
  <si>
    <t>362'</t>
  </si>
  <si>
    <t>849'</t>
  </si>
  <si>
    <t>354'</t>
  </si>
  <si>
    <t>640'</t>
  </si>
  <si>
    <t>233'</t>
  </si>
  <si>
    <t>Jeremain Lens</t>
  </si>
  <si>
    <t>67'</t>
  </si>
  <si>
    <t>9'</t>
  </si>
  <si>
    <t>Michael Ledger</t>
  </si>
  <si>
    <t>Tom Robson</t>
  </si>
  <si>
    <t>Max Stryjek</t>
  </si>
  <si>
    <t>3328'</t>
  </si>
  <si>
    <t>3330'</t>
  </si>
  <si>
    <t>2404'</t>
  </si>
  <si>
    <t>Llorente</t>
  </si>
  <si>
    <t>2451'</t>
  </si>
  <si>
    <t>2718'</t>
  </si>
  <si>
    <t>2233'</t>
  </si>
  <si>
    <t>1930'</t>
  </si>
  <si>
    <t>Sung-yueng Ki</t>
  </si>
  <si>
    <t>1287'</t>
  </si>
  <si>
    <t>Àngel Rangel</t>
  </si>
  <si>
    <t>Modou Barrow</t>
  </si>
  <si>
    <t>1148'</t>
  </si>
  <si>
    <t>Borja Bastón</t>
  </si>
  <si>
    <t>548'</t>
  </si>
  <si>
    <t>1390'</t>
  </si>
  <si>
    <t>1407'</t>
  </si>
  <si>
    <t>1176'</t>
  </si>
  <si>
    <t>1253'</t>
  </si>
  <si>
    <t>864'</t>
  </si>
  <si>
    <t>1036'</t>
  </si>
  <si>
    <t>373'</t>
  </si>
  <si>
    <t>408'</t>
  </si>
  <si>
    <t>693'</t>
  </si>
  <si>
    <t>Neil Taylor</t>
  </si>
  <si>
    <t>922'</t>
  </si>
  <si>
    <t>211'</t>
  </si>
  <si>
    <t>661'</t>
  </si>
  <si>
    <t>77'</t>
  </si>
  <si>
    <t>3045'</t>
  </si>
  <si>
    <t>3044'</t>
  </si>
  <si>
    <t>3167'</t>
  </si>
  <si>
    <t>3005'</t>
  </si>
  <si>
    <t>Heung-min Son</t>
  </si>
  <si>
    <t>2066'</t>
  </si>
  <si>
    <t>2897'</t>
  </si>
  <si>
    <t>2704'</t>
  </si>
  <si>
    <t>2604'</t>
  </si>
  <si>
    <t>2536'</t>
  </si>
  <si>
    <t>829'</t>
  </si>
  <si>
    <t>901'</t>
  </si>
  <si>
    <t>1735'</t>
  </si>
  <si>
    <t>476'</t>
  </si>
  <si>
    <t>1533'</t>
  </si>
  <si>
    <t>564'</t>
  </si>
  <si>
    <t>Èrik Lamela</t>
  </si>
  <si>
    <t>593'</t>
  </si>
  <si>
    <t>Georges-Kévin N'Koudou</t>
  </si>
  <si>
    <t>46'</t>
  </si>
  <si>
    <t>17'</t>
  </si>
  <si>
    <t>415'</t>
  </si>
  <si>
    <t>357'</t>
  </si>
  <si>
    <t>4'</t>
  </si>
  <si>
    <t>Luke McGee</t>
  </si>
  <si>
    <t>Gomes</t>
  </si>
  <si>
    <t>3339'</t>
  </si>
  <si>
    <t>3213'</t>
  </si>
  <si>
    <t>2910'</t>
  </si>
  <si>
    <t>2772'</t>
  </si>
  <si>
    <t>2101'</t>
  </si>
  <si>
    <t>2038'</t>
  </si>
  <si>
    <t>Miguel Britos</t>
  </si>
  <si>
    <t>2285'</t>
  </si>
  <si>
    <t>1614'</t>
  </si>
  <si>
    <t>1825'</t>
  </si>
  <si>
    <t>Juan Zúñiga</t>
  </si>
  <si>
    <t>812'</t>
  </si>
  <si>
    <t>1358'</t>
  </si>
  <si>
    <t>Success Isaac</t>
  </si>
  <si>
    <t>503'</t>
  </si>
  <si>
    <t>Odion Ighalo</t>
  </si>
  <si>
    <t>1291'</t>
  </si>
  <si>
    <t>1442'</t>
  </si>
  <si>
    <t>766'</t>
  </si>
  <si>
    <t>M'Baye Niang</t>
  </si>
  <si>
    <t>1254'</t>
  </si>
  <si>
    <t>1039'</t>
  </si>
  <si>
    <t>723'</t>
  </si>
  <si>
    <t>561'</t>
  </si>
  <si>
    <t>Jerome Sinclair</t>
  </si>
  <si>
    <t>113'</t>
  </si>
  <si>
    <t>51'</t>
  </si>
  <si>
    <t>112'</t>
  </si>
  <si>
    <t>81'</t>
  </si>
  <si>
    <t>Ikechi Anya</t>
  </si>
  <si>
    <t>Michael Folivi</t>
  </si>
  <si>
    <t>Matěj Vydra</t>
  </si>
  <si>
    <t>Tommy Hoban</t>
  </si>
  <si>
    <t>Allan Nyom</t>
  </si>
  <si>
    <t>Brice Dja Djedjé</t>
  </si>
  <si>
    <t>3235'</t>
  </si>
  <si>
    <t>Salomón Rondón</t>
  </si>
  <si>
    <t>2896'</t>
  </si>
  <si>
    <t>3278'</t>
  </si>
  <si>
    <t>3143'</t>
  </si>
  <si>
    <t>1464'</t>
  </si>
  <si>
    <t>2418'</t>
  </si>
  <si>
    <t>2638'</t>
  </si>
  <si>
    <t>2477'</t>
  </si>
  <si>
    <t>2149'</t>
  </si>
  <si>
    <t>1738'</t>
  </si>
  <si>
    <t>681'</t>
  </si>
  <si>
    <t>2193'</t>
  </si>
  <si>
    <t>1303'</t>
  </si>
  <si>
    <t>Craig Gardner</t>
  </si>
  <si>
    <t>213'</t>
  </si>
  <si>
    <t>110'</t>
  </si>
  <si>
    <t>274'</t>
  </si>
  <si>
    <t>Jonas Olsson</t>
  </si>
  <si>
    <t>245'</t>
  </si>
  <si>
    <t>256'</t>
  </si>
  <si>
    <t>248'</t>
  </si>
  <si>
    <t>Rickie Lambert</t>
  </si>
  <si>
    <t>2715'</t>
  </si>
  <si>
    <t>2728'</t>
  </si>
  <si>
    <t>2399'</t>
  </si>
  <si>
    <t>2590'</t>
  </si>
  <si>
    <t>2440'</t>
  </si>
  <si>
    <t>984'</t>
  </si>
  <si>
    <t>2117'</t>
  </si>
  <si>
    <t>1653'</t>
  </si>
  <si>
    <t>1767'</t>
  </si>
  <si>
    <t>Sofiane Féghouli</t>
  </si>
  <si>
    <t>1037'</t>
  </si>
  <si>
    <t>1756'</t>
  </si>
  <si>
    <t>1314'</t>
  </si>
  <si>
    <t>Dimitri Payet</t>
  </si>
  <si>
    <t>532'</t>
  </si>
  <si>
    <t>353'</t>
  </si>
  <si>
    <t>955'</t>
  </si>
  <si>
    <t>837'</t>
  </si>
  <si>
    <t>972'</t>
  </si>
  <si>
    <t>Simone Zaza</t>
  </si>
  <si>
    <t>460'</t>
  </si>
  <si>
    <t>241'</t>
  </si>
  <si>
    <t>181'</t>
  </si>
  <si>
    <t>Arbeloa</t>
  </si>
  <si>
    <t>Marcus Browne</t>
  </si>
  <si>
    <t>Reece Burke</t>
  </si>
  <si>
    <t>Daniel Kemp</t>
  </si>
  <si>
    <t>Reece Oxford</t>
  </si>
  <si>
    <t>Alex Pike</t>
  </si>
  <si>
    <t>Chung-Yong Lee</t>
  </si>
  <si>
    <t>Heung-Min Son</t>
  </si>
  <si>
    <t>Avg. Age of Squad</t>
  </si>
  <si>
    <t>Wage to Revenue Ratio</t>
  </si>
  <si>
    <t>Avg. % Value Growth of Players</t>
  </si>
  <si>
    <t>Attacking Midfield</t>
  </si>
  <si>
    <t>Left-Back</t>
  </si>
  <si>
    <t>Defensive Midfield</t>
  </si>
  <si>
    <t>Centre-Back</t>
  </si>
  <si>
    <t>Left Wing</t>
  </si>
  <si>
    <t>Keeper</t>
  </si>
  <si>
    <t>Right-Back</t>
  </si>
  <si>
    <t>Central Midfield</t>
  </si>
  <si>
    <t>Centre-Forward</t>
  </si>
  <si>
    <t>Right Wing</t>
  </si>
  <si>
    <t>Debut Date</t>
  </si>
  <si>
    <t>Developed Since U23</t>
  </si>
  <si>
    <t>Age at Debut</t>
  </si>
  <si>
    <t>1,83 m</t>
  </si>
  <si>
    <t>right</t>
  </si>
  <si>
    <t>30.06.2019</t>
  </si>
  <si>
    <t>left</t>
  </si>
  <si>
    <t>1,99 m</t>
  </si>
  <si>
    <t>30.06.2018</t>
  </si>
  <si>
    <t>30.06.2021</t>
  </si>
  <si>
    <t>1,86 m</t>
  </si>
  <si>
    <t>30.06.2020</t>
  </si>
  <si>
    <t>1,89 m</t>
  </si>
  <si>
    <t>1,98 m</t>
  </si>
  <si>
    <t>1,79 m</t>
  </si>
  <si>
    <t>1,78 m</t>
  </si>
  <si>
    <t>1,77 m</t>
  </si>
  <si>
    <t>1,85 m</t>
  </si>
  <si>
    <t>1,80 m</t>
  </si>
  <si>
    <t>1,82 m</t>
  </si>
  <si>
    <t>both</t>
  </si>
  <si>
    <t>1,68 m</t>
  </si>
  <si>
    <t>1,75 m</t>
  </si>
  <si>
    <t>17,00 Mill. €  </t>
  </si>
  <si>
    <t>15,00 Mill. €  </t>
  </si>
  <si>
    <t>30.06.2017</t>
  </si>
  <si>
    <t>3,00 Mill. €  </t>
  </si>
  <si>
    <t>- </t>
  </si>
  <si>
    <t>32,00 Mill. €  </t>
  </si>
  <si>
    <t>1,93 m</t>
  </si>
  <si>
    <t>30,00 Mill. €  </t>
  </si>
  <si>
    <t>1,88 m</t>
  </si>
  <si>
    <t>1,87 m</t>
  </si>
  <si>
    <t>23,00 Mill. €  </t>
  </si>
  <si>
    <t>4,00 Mill. €  </t>
  </si>
  <si>
    <t>1,91 m</t>
  </si>
  <si>
    <t>1,90 m</t>
  </si>
  <si>
    <t>11,00 Mill. €  </t>
  </si>
  <si>
    <t>7,00 Mill. €  </t>
  </si>
  <si>
    <t>1,73 m</t>
  </si>
  <si>
    <t>16,00 Mill. €  </t>
  </si>
  <si>
    <t>20,00 Mill. €  </t>
  </si>
  <si>
    <t>1,74 m</t>
  </si>
  <si>
    <t>10,00 Mill. €  </t>
  </si>
  <si>
    <t>1,50 Mill. €  </t>
  </si>
  <si>
    <t>750 Th. €  </t>
  </si>
  <si>
    <t>1,67 m</t>
  </si>
  <si>
    <t>5,00 Mill. €  </t>
  </si>
  <si>
    <t>1,81 m</t>
  </si>
  <si>
    <t>45,00 Mill. €  </t>
  </si>
  <si>
    <t>8,00 Mill. €  </t>
  </si>
  <si>
    <t>Matej Delac</t>
  </si>
  <si>
    <t>25,00 Mill. €  </t>
  </si>
  <si>
    <t>Andreas Christensen</t>
  </si>
  <si>
    <t>Abdul Rahman Baba</t>
  </si>
  <si>
    <t>César Azpilicueta</t>
  </si>
  <si>
    <t>Wallace Oliveira</t>
  </si>
  <si>
    <t>1,00 Mill. €  </t>
  </si>
  <si>
    <t>35,00 Mill. €  </t>
  </si>
  <si>
    <t>May 11, 1992 (24)</t>
  </si>
  <si>
    <t>Asmir Begovic</t>
  </si>
  <si>
    <t>Jun 20, 1987 (29)</t>
  </si>
  <si>
    <t>12,00 Mill. €  </t>
  </si>
  <si>
    <t>Sep 19, 1982 (33)</t>
  </si>
  <si>
    <t>Aug 20, 1992 (23)</t>
  </si>
  <si>
    <t>Jamal Blackman</t>
  </si>
  <si>
    <t>Oct 27, 1993 (22)</t>
  </si>
  <si>
    <t>250 Th. €  </t>
  </si>
  <si>
    <t>Apr 22, 1987 (29)</t>
  </si>
  <si>
    <t>Oct 27, 1994 (21)</t>
  </si>
  <si>
    <t>Dec 19, 1985 (30)</t>
  </si>
  <si>
    <t>Branislav Ivanovic</t>
  </si>
  <si>
    <t>Feb 22, 1984 (32)</t>
  </si>
  <si>
    <t>Apr 10, 1996 (20)</t>
  </si>
  <si>
    <t>Feb 18, 1995 (21)</t>
  </si>
  <si>
    <t>4,50 Mill. €  </t>
  </si>
  <si>
    <t>Tomás Kalas</t>
  </si>
  <si>
    <t>May 15, 1993 (23)</t>
  </si>
  <si>
    <t>Michael Hector</t>
  </si>
  <si>
    <t>Jul 19, 1992 (23)</t>
  </si>
  <si>
    <t>Dec 7, 1980 (35)</t>
  </si>
  <si>
    <t>Matt Miazga</t>
  </si>
  <si>
    <t>Jul 19, 1995 (20)</t>
  </si>
  <si>
    <t>2,50 Mill. €  </t>
  </si>
  <si>
    <t>Kenneth Omeruo</t>
  </si>
  <si>
    <t>Oct 17, 1993 (22)</t>
  </si>
  <si>
    <t>1,80 Mill. €  </t>
  </si>
  <si>
    <t>Jul 2, 1994 (21)</t>
  </si>
  <si>
    <t>13,00 Mill. €  </t>
  </si>
  <si>
    <t>Dec 28, 1990 (25)</t>
  </si>
  <si>
    <t>Feb 8, 1996 (20)</t>
  </si>
  <si>
    <t>Cristian Cuevas</t>
  </si>
  <si>
    <t>Apr 2, 1995 (21)</t>
  </si>
  <si>
    <t>Aug 28, 1989 (26)</t>
  </si>
  <si>
    <t>May 1, 1994 (22)</t>
  </si>
  <si>
    <t>Todd Kane</t>
  </si>
  <si>
    <t>Sep 17, 1993 (22)</t>
  </si>
  <si>
    <t>1,25 Mill. €  </t>
  </si>
  <si>
    <t>Oct 8, 1996 (19)</t>
  </si>
  <si>
    <t>Nemanja Matic</t>
  </si>
  <si>
    <t>Aug 1, 1988 (27)</t>
  </si>
  <si>
    <t>1,94 m</t>
  </si>
  <si>
    <t>38,00 Mill. €  </t>
  </si>
  <si>
    <t>Mar 29, 1991 (25)</t>
  </si>
  <si>
    <t>Dec 12, 1994 (21)</t>
  </si>
  <si>
    <t>3,50 Mill. €  </t>
  </si>
  <si>
    <t>Victorien Angban</t>
  </si>
  <si>
    <t>Sep 29, 1996 (19)</t>
  </si>
  <si>
    <t>May 4, 1987 (29)</t>
  </si>
  <si>
    <t>Marco van Ginkel</t>
  </si>
  <si>
    <t>Dec 1, 1992 (23)</t>
  </si>
  <si>
    <t>Mario Pasalic</t>
  </si>
  <si>
    <t>Feb 9, 1995 (21)</t>
  </si>
  <si>
    <t>Jan 23, 1996 (20)</t>
  </si>
  <si>
    <t>Lewis Baker</t>
  </si>
  <si>
    <t>Apr 25, 1995 (21)</t>
  </si>
  <si>
    <t>Sep 9, 1991 (24)</t>
  </si>
  <si>
    <t>Jeremie Boga</t>
  </si>
  <si>
    <t>Jan 3, 1997 (19)</t>
  </si>
  <si>
    <t>2,00 Mill. €  </t>
  </si>
  <si>
    <t>Jan 7, 1991 (25)</t>
  </si>
  <si>
    <t>65,00 Mill. €  </t>
  </si>
  <si>
    <t>Christian Atsu</t>
  </si>
  <si>
    <t>Jan 10, 1992 (24)</t>
  </si>
  <si>
    <t>1,65 m</t>
  </si>
  <si>
    <t>Lucas Piazón</t>
  </si>
  <si>
    <t>Jan 20, 1994 (22)</t>
  </si>
  <si>
    <t>Nathan</t>
  </si>
  <si>
    <t>Mar 13, 1996 (20)</t>
  </si>
  <si>
    <t>Danilo Pantic</t>
  </si>
  <si>
    <t>Oct 26, 1996 (19)</t>
  </si>
  <si>
    <t>Aug 9, 1988 (27)</t>
  </si>
  <si>
    <t>Juan Cuadrado</t>
  </si>
  <si>
    <t>May 26, 1988 (28)</t>
  </si>
  <si>
    <t>Jul 28, 1987 (28)</t>
  </si>
  <si>
    <t>Dec 12, 1990 (25)</t>
  </si>
  <si>
    <t>7,50 Mill. €  </t>
  </si>
  <si>
    <t>Bertrand Traoré</t>
  </si>
  <si>
    <t>Sep 6, 1995 (20)</t>
  </si>
  <si>
    <t>Oct 7, 1988 (27)</t>
  </si>
  <si>
    <t>Oct 2, 1993 (22)</t>
  </si>
  <si>
    <t>Jan 2, 1987 (29)</t>
  </si>
  <si>
    <t>Sep 14, 1997 (18)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</si>
</sst>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1E1E1E"/>
      <name val="Calibri"/>
      <family val="2"/>
    </font>
    <font>
      <sz val="12"/>
      <color rgb="FF57585A"/>
      <name val="Arial"/>
      <family val="2"/>
    </font>
    <font>
      <sz val="12"/>
      <color rgb="FF333333"/>
      <name val="Calibri"/>
      <family val="2"/>
      <scheme val="minor"/>
    </font>
    <font>
      <sz val="12"/>
      <color rgb="FF1D75A3"/>
      <name val="Arial"/>
      <family val="2"/>
    </font>
    <font>
      <sz val="12"/>
      <color rgb="FF1D75A3"/>
      <name val="Calibri"/>
      <family val="2"/>
      <scheme val="minor"/>
    </font>
    <font>
      <b/>
      <sz val="12"/>
      <color rgb="FF57585A"/>
      <name val="Arial"/>
      <family val="2"/>
    </font>
    <font>
      <b/>
      <sz val="12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3" fillId="0" borderId="0" xfId="0" applyFont="1"/>
    <xf numFmtId="0" fontId="6" fillId="0" borderId="0" xfId="0" applyFont="1"/>
    <xf numFmtId="2" fontId="0" fillId="0" borderId="0" xfId="0" applyNumberFormat="1"/>
    <xf numFmtId="1" fontId="3" fillId="0" borderId="0" xfId="0" applyNumberFormat="1" applyFont="1"/>
    <xf numFmtId="1" fontId="0" fillId="0" borderId="0" xfId="0" applyNumberFormat="1"/>
    <xf numFmtId="0" fontId="8" fillId="0" borderId="0" xfId="0" applyFont="1"/>
    <xf numFmtId="15" fontId="0" fillId="0" borderId="0" xfId="0" applyNumberForma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9" fillId="0" borderId="0" xfId="0" applyFont="1"/>
    <xf numFmtId="15" fontId="7" fillId="0" borderId="0" xfId="0" applyNumberFormat="1" applyFont="1"/>
    <xf numFmtId="0" fontId="12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"/>
  <sheetViews>
    <sheetView topLeftCell="A241" workbookViewId="0">
      <selection activeCell="G307" sqref="A287:G307"/>
    </sheetView>
  </sheetViews>
  <sheetFormatPr baseColWidth="10" defaultRowHeight="16" x14ac:dyDescent="0.2"/>
  <cols>
    <col min="1" max="1" width="27.83203125" style="1" bestFit="1" customWidth="1"/>
    <col min="2" max="2" width="20.5" style="1" bestFit="1" customWidth="1"/>
    <col min="3" max="3" width="20.5" style="1" customWidth="1"/>
    <col min="4" max="4" width="19.1640625" style="1" bestFit="1" customWidth="1"/>
    <col min="5" max="5" width="12.6640625" style="1" bestFit="1" customWidth="1"/>
    <col min="6" max="16384" width="10.83203125" style="1"/>
  </cols>
  <sheetData>
    <row r="1" spans="1:5" x14ac:dyDescent="0.2">
      <c r="A1" s="2" t="s">
        <v>24</v>
      </c>
      <c r="B1" s="2" t="s">
        <v>0</v>
      </c>
      <c r="C1" s="2" t="s">
        <v>57</v>
      </c>
      <c r="D1" s="2" t="s">
        <v>1</v>
      </c>
      <c r="E1" s="2" t="s">
        <v>2</v>
      </c>
    </row>
    <row r="2" spans="1:5" x14ac:dyDescent="0.2">
      <c r="A2" s="1" t="s">
        <v>4</v>
      </c>
      <c r="B2" s="1">
        <v>70</v>
      </c>
      <c r="D2" s="1">
        <v>1</v>
      </c>
      <c r="E2" s="1">
        <v>90</v>
      </c>
    </row>
    <row r="3" spans="1:5" x14ac:dyDescent="0.2">
      <c r="A3" s="1" t="s">
        <v>7</v>
      </c>
      <c r="B3" s="1">
        <v>115</v>
      </c>
      <c r="D3" s="1">
        <v>2</v>
      </c>
      <c r="E3" s="1">
        <v>79</v>
      </c>
    </row>
    <row r="4" spans="1:5" x14ac:dyDescent="0.2">
      <c r="A4" s="1" t="s">
        <v>3</v>
      </c>
      <c r="B4" s="1">
        <v>77</v>
      </c>
      <c r="D4" s="1">
        <v>3</v>
      </c>
      <c r="E4" s="1">
        <v>75</v>
      </c>
    </row>
    <row r="5" spans="1:5" x14ac:dyDescent="0.2">
      <c r="A5" s="1" t="s">
        <v>5</v>
      </c>
      <c r="B5" s="1">
        <v>66</v>
      </c>
      <c r="D5" s="1">
        <v>4</v>
      </c>
      <c r="E5" s="1">
        <v>60</v>
      </c>
    </row>
    <row r="6" spans="1:5" x14ac:dyDescent="0.2">
      <c r="A6" s="1" t="s">
        <v>12</v>
      </c>
      <c r="B6" s="1">
        <v>45</v>
      </c>
      <c r="D6" s="1">
        <v>5</v>
      </c>
      <c r="E6" s="1">
        <v>56</v>
      </c>
    </row>
    <row r="7" spans="1:5" x14ac:dyDescent="0.2">
      <c r="A7" s="1" t="s">
        <v>9</v>
      </c>
      <c r="B7" s="1">
        <v>34</v>
      </c>
      <c r="D7" s="1">
        <v>6</v>
      </c>
      <c r="E7" s="1">
        <v>56</v>
      </c>
    </row>
    <row r="8" spans="1:5" x14ac:dyDescent="0.2">
      <c r="A8" s="1" t="s">
        <v>10</v>
      </c>
      <c r="B8" s="1">
        <v>30</v>
      </c>
      <c r="D8" s="1">
        <v>7</v>
      </c>
      <c r="E8" s="1">
        <v>53</v>
      </c>
    </row>
    <row r="9" spans="1:5" x14ac:dyDescent="0.2">
      <c r="A9" s="1" t="s">
        <v>21</v>
      </c>
      <c r="B9" s="1">
        <v>24</v>
      </c>
      <c r="D9" s="1">
        <v>8</v>
      </c>
      <c r="E9" s="1">
        <v>53</v>
      </c>
    </row>
    <row r="10" spans="1:5" x14ac:dyDescent="0.2">
      <c r="A10" s="1" t="s">
        <v>20</v>
      </c>
      <c r="B10" s="1">
        <v>31</v>
      </c>
      <c r="D10" s="1">
        <v>9</v>
      </c>
      <c r="E10" s="1">
        <v>52</v>
      </c>
    </row>
    <row r="11" spans="1:5" x14ac:dyDescent="0.2">
      <c r="A11" s="1" t="s">
        <v>22</v>
      </c>
      <c r="B11" s="1">
        <v>23</v>
      </c>
      <c r="D11" s="1">
        <v>10</v>
      </c>
      <c r="E11" s="1">
        <v>50</v>
      </c>
    </row>
    <row r="12" spans="1:5" x14ac:dyDescent="0.2">
      <c r="A12" s="1" t="s">
        <v>15</v>
      </c>
      <c r="B12" s="1">
        <v>29</v>
      </c>
      <c r="D12" s="1">
        <v>11</v>
      </c>
      <c r="E12" s="1">
        <v>48</v>
      </c>
    </row>
    <row r="13" spans="1:5" x14ac:dyDescent="0.2">
      <c r="A13" s="1" t="s">
        <v>11</v>
      </c>
      <c r="B13" s="1">
        <v>26</v>
      </c>
      <c r="D13" s="1">
        <v>12</v>
      </c>
      <c r="E13" s="1">
        <v>47</v>
      </c>
    </row>
    <row r="14" spans="1:5" x14ac:dyDescent="0.2">
      <c r="A14" s="1" t="s">
        <v>25</v>
      </c>
      <c r="B14" s="1">
        <v>26</v>
      </c>
      <c r="D14" s="1">
        <v>13</v>
      </c>
      <c r="E14" s="1">
        <v>45</v>
      </c>
    </row>
    <row r="15" spans="1:5" x14ac:dyDescent="0.2">
      <c r="A15" s="1" t="s">
        <v>13</v>
      </c>
      <c r="B15" s="1">
        <v>35</v>
      </c>
      <c r="D15" s="1">
        <v>14</v>
      </c>
      <c r="E15" s="1">
        <v>45</v>
      </c>
    </row>
    <row r="16" spans="1:5" x14ac:dyDescent="0.2">
      <c r="A16" s="1" t="s">
        <v>19</v>
      </c>
      <c r="B16" s="1">
        <v>31</v>
      </c>
      <c r="D16" s="1">
        <v>15</v>
      </c>
      <c r="E16" s="1">
        <v>44</v>
      </c>
    </row>
    <row r="17" spans="1:5" x14ac:dyDescent="0.2">
      <c r="A17" s="1" t="s">
        <v>18</v>
      </c>
      <c r="B17" s="1">
        <v>38</v>
      </c>
      <c r="D17" s="1">
        <v>16</v>
      </c>
      <c r="E17" s="1">
        <v>41</v>
      </c>
    </row>
    <row r="18" spans="1:5" x14ac:dyDescent="0.2">
      <c r="A18" s="1" t="s">
        <v>17</v>
      </c>
      <c r="B18" s="1">
        <v>33</v>
      </c>
      <c r="D18" s="1">
        <v>17</v>
      </c>
      <c r="E18" s="1">
        <v>39</v>
      </c>
    </row>
    <row r="19" spans="1:5" x14ac:dyDescent="0.2">
      <c r="A19" s="1" t="s">
        <v>14</v>
      </c>
      <c r="B19" s="1">
        <v>24</v>
      </c>
      <c r="D19" s="1">
        <v>18</v>
      </c>
      <c r="E19" s="1">
        <v>33</v>
      </c>
    </row>
    <row r="20" spans="1:5" x14ac:dyDescent="0.2">
      <c r="A20" s="1" t="s">
        <v>6</v>
      </c>
      <c r="B20" s="1">
        <v>37</v>
      </c>
      <c r="D20" s="1">
        <v>19</v>
      </c>
      <c r="E20" s="1">
        <v>33</v>
      </c>
    </row>
    <row r="21" spans="1:5" x14ac:dyDescent="0.2">
      <c r="A21" s="1" t="s">
        <v>26</v>
      </c>
      <c r="B21" s="1">
        <v>19</v>
      </c>
      <c r="D21" s="1">
        <v>20</v>
      </c>
      <c r="E21" s="1">
        <v>33</v>
      </c>
    </row>
    <row r="23" spans="1:5" x14ac:dyDescent="0.2">
      <c r="A23" s="2" t="s">
        <v>27</v>
      </c>
      <c r="B23" s="2" t="s">
        <v>0</v>
      </c>
      <c r="C23" s="2"/>
      <c r="D23" s="2" t="s">
        <v>1</v>
      </c>
      <c r="E23" s="2" t="s">
        <v>2</v>
      </c>
    </row>
    <row r="24" spans="1:5" x14ac:dyDescent="0.2">
      <c r="A24" s="1" t="s">
        <v>7</v>
      </c>
      <c r="B24" s="1">
        <v>109</v>
      </c>
      <c r="D24" s="1">
        <v>1</v>
      </c>
      <c r="E24" s="1">
        <v>95</v>
      </c>
    </row>
    <row r="25" spans="1:5" x14ac:dyDescent="0.2">
      <c r="A25" s="1" t="s">
        <v>4</v>
      </c>
      <c r="B25" s="1">
        <v>66</v>
      </c>
      <c r="D25" s="1">
        <v>2</v>
      </c>
      <c r="E25" s="1">
        <v>83</v>
      </c>
    </row>
    <row r="26" spans="1:5" x14ac:dyDescent="0.2">
      <c r="A26" s="1" t="s">
        <v>3</v>
      </c>
      <c r="B26" s="1">
        <v>77</v>
      </c>
      <c r="D26" s="1">
        <v>3</v>
      </c>
      <c r="E26" s="1">
        <v>77</v>
      </c>
    </row>
    <row r="27" spans="1:5" x14ac:dyDescent="0.2">
      <c r="A27" s="1" t="s">
        <v>17</v>
      </c>
      <c r="B27" s="1">
        <v>31</v>
      </c>
      <c r="D27" s="1">
        <v>4</v>
      </c>
      <c r="E27" s="1">
        <v>61</v>
      </c>
    </row>
    <row r="28" spans="1:5" x14ac:dyDescent="0.2">
      <c r="A28" s="1" t="s">
        <v>5</v>
      </c>
      <c r="B28" s="1">
        <v>64</v>
      </c>
      <c r="D28" s="1">
        <v>5</v>
      </c>
      <c r="E28" s="1">
        <v>58</v>
      </c>
    </row>
    <row r="29" spans="1:5" x14ac:dyDescent="0.2">
      <c r="A29" s="1" t="s">
        <v>21</v>
      </c>
      <c r="B29" s="1">
        <v>25</v>
      </c>
      <c r="D29" s="1">
        <v>6</v>
      </c>
      <c r="E29" s="1">
        <v>58</v>
      </c>
    </row>
    <row r="30" spans="1:5" x14ac:dyDescent="0.2">
      <c r="A30" s="1" t="s">
        <v>15</v>
      </c>
      <c r="B30" s="1">
        <v>29</v>
      </c>
      <c r="D30" s="1">
        <v>7</v>
      </c>
      <c r="E30" s="1">
        <v>55</v>
      </c>
    </row>
    <row r="31" spans="1:5" x14ac:dyDescent="0.2">
      <c r="A31" s="1" t="s">
        <v>18</v>
      </c>
      <c r="B31" s="1">
        <v>38</v>
      </c>
      <c r="D31" s="1">
        <v>8</v>
      </c>
      <c r="E31" s="1">
        <v>52</v>
      </c>
    </row>
    <row r="32" spans="1:5" x14ac:dyDescent="0.2">
      <c r="A32" s="1" t="s">
        <v>13</v>
      </c>
      <c r="B32" s="1">
        <v>33</v>
      </c>
      <c r="D32" s="1">
        <v>9</v>
      </c>
      <c r="E32" s="1">
        <v>52</v>
      </c>
    </row>
    <row r="33" spans="1:5" x14ac:dyDescent="0.2">
      <c r="A33" s="1" t="s">
        <v>9</v>
      </c>
      <c r="B33" s="1">
        <v>33</v>
      </c>
      <c r="D33" s="1">
        <v>10</v>
      </c>
      <c r="E33" s="1">
        <v>47</v>
      </c>
    </row>
    <row r="34" spans="1:5" x14ac:dyDescent="0.2">
      <c r="A34" s="1" t="s">
        <v>10</v>
      </c>
      <c r="B34" s="1">
        <v>29</v>
      </c>
      <c r="D34" s="1">
        <v>11</v>
      </c>
      <c r="E34" s="1">
        <v>46</v>
      </c>
    </row>
    <row r="35" spans="1:5" x14ac:dyDescent="0.2">
      <c r="A35" s="1" t="s">
        <v>22</v>
      </c>
      <c r="B35" s="1">
        <v>27</v>
      </c>
      <c r="D35" s="1">
        <v>12</v>
      </c>
      <c r="E35" s="1">
        <v>45</v>
      </c>
    </row>
    <row r="36" spans="1:5" x14ac:dyDescent="0.2">
      <c r="A36" s="1" t="s">
        <v>20</v>
      </c>
      <c r="B36" s="1">
        <v>34</v>
      </c>
      <c r="D36" s="1">
        <v>13</v>
      </c>
      <c r="E36" s="1">
        <v>44</v>
      </c>
    </row>
    <row r="37" spans="1:5" x14ac:dyDescent="0.2">
      <c r="A37" s="1" t="s">
        <v>12</v>
      </c>
      <c r="B37" s="1">
        <v>50</v>
      </c>
      <c r="D37" s="1">
        <v>14</v>
      </c>
      <c r="E37" s="1">
        <v>44</v>
      </c>
    </row>
    <row r="38" spans="1:5" x14ac:dyDescent="0.2">
      <c r="A38" s="1" t="s">
        <v>19</v>
      </c>
      <c r="B38" s="1">
        <v>31</v>
      </c>
      <c r="D38" s="1">
        <v>15</v>
      </c>
      <c r="E38" s="1">
        <v>42</v>
      </c>
    </row>
    <row r="39" spans="1:5" x14ac:dyDescent="0.2">
      <c r="A39" s="1" t="s">
        <v>25</v>
      </c>
      <c r="B39" s="1">
        <v>25</v>
      </c>
      <c r="D39" s="1">
        <v>16</v>
      </c>
      <c r="E39" s="1">
        <v>39</v>
      </c>
    </row>
    <row r="40" spans="1:5" x14ac:dyDescent="0.2">
      <c r="A40" s="1" t="s">
        <v>23</v>
      </c>
      <c r="B40" s="1">
        <v>21</v>
      </c>
      <c r="D40" s="1">
        <v>17</v>
      </c>
      <c r="E40" s="1">
        <v>34</v>
      </c>
    </row>
    <row r="41" spans="1:5" x14ac:dyDescent="0.2">
      <c r="A41" s="1" t="s">
        <v>28</v>
      </c>
      <c r="D41" s="1">
        <v>18</v>
      </c>
      <c r="E41" s="1">
        <v>33</v>
      </c>
    </row>
    <row r="42" spans="1:5" x14ac:dyDescent="0.2">
      <c r="A42" s="1" t="s">
        <v>29</v>
      </c>
      <c r="B42" s="1">
        <v>17</v>
      </c>
      <c r="D42" s="1">
        <v>19</v>
      </c>
      <c r="E42" s="1">
        <v>33</v>
      </c>
    </row>
    <row r="43" spans="1:5" x14ac:dyDescent="0.2">
      <c r="A43" s="1" t="s">
        <v>11</v>
      </c>
      <c r="B43" s="1">
        <v>28</v>
      </c>
      <c r="D43" s="1">
        <v>20</v>
      </c>
      <c r="E43" s="1">
        <v>32</v>
      </c>
    </row>
    <row r="45" spans="1:5" x14ac:dyDescent="0.2">
      <c r="A45" s="2" t="s">
        <v>30</v>
      </c>
      <c r="B45" s="2" t="s">
        <v>0</v>
      </c>
      <c r="C45" s="2"/>
      <c r="D45" s="2" t="s">
        <v>1</v>
      </c>
      <c r="E45" s="2" t="s">
        <v>2</v>
      </c>
    </row>
    <row r="46" spans="1:5" x14ac:dyDescent="0.2">
      <c r="A46" s="1" t="s">
        <v>7</v>
      </c>
      <c r="B46" s="1">
        <v>114</v>
      </c>
      <c r="D46" s="1">
        <v>1</v>
      </c>
      <c r="E46" s="1">
        <v>91</v>
      </c>
    </row>
    <row r="47" spans="1:5" x14ac:dyDescent="0.2">
      <c r="A47" s="1" t="s">
        <v>3</v>
      </c>
      <c r="B47" s="1">
        <v>85</v>
      </c>
      <c r="D47" s="1">
        <v>2</v>
      </c>
      <c r="E47" s="1">
        <v>83</v>
      </c>
    </row>
    <row r="48" spans="1:5" x14ac:dyDescent="0.2">
      <c r="A48" s="1" t="s">
        <v>5</v>
      </c>
      <c r="B48" s="1">
        <v>69</v>
      </c>
      <c r="D48" s="1">
        <v>3</v>
      </c>
      <c r="E48" s="1">
        <v>82</v>
      </c>
    </row>
    <row r="49" spans="1:5" x14ac:dyDescent="0.2">
      <c r="A49" s="1" t="s">
        <v>4</v>
      </c>
      <c r="B49" s="1">
        <v>83</v>
      </c>
      <c r="D49" s="1">
        <v>4</v>
      </c>
      <c r="E49" s="1">
        <v>67</v>
      </c>
    </row>
    <row r="50" spans="1:5" x14ac:dyDescent="0.2">
      <c r="A50" s="1" t="s">
        <v>13</v>
      </c>
      <c r="B50" s="1">
        <v>41</v>
      </c>
      <c r="D50" s="1">
        <v>5</v>
      </c>
      <c r="E50" s="1">
        <v>65</v>
      </c>
    </row>
    <row r="51" spans="1:5" x14ac:dyDescent="0.2">
      <c r="A51" s="1" t="s">
        <v>19</v>
      </c>
      <c r="B51" s="1">
        <v>33</v>
      </c>
      <c r="D51" s="1">
        <v>6</v>
      </c>
      <c r="E51" s="1">
        <v>63</v>
      </c>
    </row>
    <row r="52" spans="1:5" x14ac:dyDescent="0.2">
      <c r="A52" s="1" t="s">
        <v>12</v>
      </c>
      <c r="B52" s="1">
        <v>52</v>
      </c>
      <c r="D52" s="1">
        <v>7</v>
      </c>
      <c r="E52" s="1">
        <v>58</v>
      </c>
    </row>
    <row r="53" spans="1:5" x14ac:dyDescent="0.2">
      <c r="A53" s="1" t="s">
        <v>21</v>
      </c>
      <c r="B53" s="1">
        <v>29</v>
      </c>
      <c r="D53" s="1">
        <v>8</v>
      </c>
      <c r="E53" s="1">
        <v>56</v>
      </c>
    </row>
    <row r="54" spans="1:5" x14ac:dyDescent="0.2">
      <c r="A54" s="1" t="s">
        <v>16</v>
      </c>
      <c r="B54" s="1">
        <v>31</v>
      </c>
      <c r="D54" s="1">
        <v>9</v>
      </c>
      <c r="E54" s="1">
        <v>55</v>
      </c>
    </row>
    <row r="55" spans="1:5" x14ac:dyDescent="0.2">
      <c r="A55" s="1" t="s">
        <v>31</v>
      </c>
      <c r="B55" s="1">
        <v>21</v>
      </c>
      <c r="D55" s="1">
        <v>10</v>
      </c>
      <c r="E55" s="1">
        <v>51</v>
      </c>
    </row>
    <row r="56" spans="1:5" x14ac:dyDescent="0.2">
      <c r="A56" s="1" t="s">
        <v>17</v>
      </c>
      <c r="B56" s="1">
        <v>37</v>
      </c>
      <c r="D56" s="1">
        <v>11</v>
      </c>
      <c r="E56" s="1">
        <v>50</v>
      </c>
    </row>
    <row r="57" spans="1:5" x14ac:dyDescent="0.2">
      <c r="A57" s="1" t="s">
        <v>20</v>
      </c>
      <c r="B57" s="1">
        <v>30</v>
      </c>
      <c r="D57" s="1">
        <v>12</v>
      </c>
      <c r="E57" s="1">
        <v>48</v>
      </c>
    </row>
    <row r="58" spans="1:5" x14ac:dyDescent="0.2">
      <c r="A58" s="1" t="s">
        <v>10</v>
      </c>
      <c r="B58" s="1">
        <v>34</v>
      </c>
      <c r="D58" s="1">
        <v>13</v>
      </c>
      <c r="E58" s="1">
        <v>47</v>
      </c>
    </row>
    <row r="59" spans="1:5" x14ac:dyDescent="0.2">
      <c r="A59" s="1" t="s">
        <v>15</v>
      </c>
      <c r="D59" s="1">
        <v>14</v>
      </c>
      <c r="E59" s="1">
        <v>45</v>
      </c>
    </row>
    <row r="60" spans="1:5" x14ac:dyDescent="0.2">
      <c r="A60" s="1" t="s">
        <v>18</v>
      </c>
      <c r="B60" s="1">
        <v>34</v>
      </c>
      <c r="D60" s="1">
        <v>15</v>
      </c>
      <c r="E60" s="1">
        <v>43</v>
      </c>
    </row>
    <row r="61" spans="1:5" x14ac:dyDescent="0.2">
      <c r="A61" s="1" t="s">
        <v>9</v>
      </c>
      <c r="B61" s="1">
        <v>38</v>
      </c>
      <c r="D61" s="1">
        <v>16</v>
      </c>
      <c r="E61" s="1">
        <v>42</v>
      </c>
    </row>
    <row r="62" spans="1:5" x14ac:dyDescent="0.2">
      <c r="A62" s="1" t="s">
        <v>25</v>
      </c>
      <c r="B62" s="1">
        <v>25</v>
      </c>
      <c r="D62" s="1">
        <v>17</v>
      </c>
      <c r="E62" s="1">
        <v>38</v>
      </c>
    </row>
    <row r="63" spans="1:5" x14ac:dyDescent="0.2">
      <c r="A63" s="1" t="s">
        <v>22</v>
      </c>
      <c r="B63" s="1">
        <v>27</v>
      </c>
      <c r="D63" s="1">
        <v>18</v>
      </c>
      <c r="E63" s="1">
        <v>34</v>
      </c>
    </row>
    <row r="64" spans="1:5" x14ac:dyDescent="0.2">
      <c r="A64" s="1" t="s">
        <v>23</v>
      </c>
      <c r="B64" s="1">
        <v>20</v>
      </c>
      <c r="D64" s="1">
        <v>19</v>
      </c>
      <c r="E64" s="1">
        <v>30</v>
      </c>
    </row>
    <row r="65" spans="1:5" x14ac:dyDescent="0.2">
      <c r="A65" s="1" t="s">
        <v>8</v>
      </c>
      <c r="B65" s="1">
        <v>17</v>
      </c>
      <c r="D65" s="1">
        <v>20</v>
      </c>
      <c r="E65" s="1">
        <v>15</v>
      </c>
    </row>
    <row r="67" spans="1:5" x14ac:dyDescent="0.2">
      <c r="A67" s="2" t="s">
        <v>32</v>
      </c>
      <c r="B67" s="2" t="s">
        <v>0</v>
      </c>
      <c r="C67" s="2"/>
      <c r="D67" s="2" t="s">
        <v>1</v>
      </c>
      <c r="E67" s="2" t="s">
        <v>2</v>
      </c>
    </row>
    <row r="68" spans="1:5" x14ac:dyDescent="0.2">
      <c r="A68" s="1" t="s">
        <v>3</v>
      </c>
      <c r="B68" s="1">
        <v>92</v>
      </c>
      <c r="D68" s="1">
        <v>1</v>
      </c>
      <c r="E68" s="1">
        <v>89</v>
      </c>
    </row>
    <row r="69" spans="1:5" x14ac:dyDescent="0.2">
      <c r="A69" s="1" t="s">
        <v>7</v>
      </c>
      <c r="B69" s="1">
        <v>133</v>
      </c>
      <c r="D69" s="1">
        <v>2</v>
      </c>
      <c r="E69" s="1">
        <v>83</v>
      </c>
    </row>
    <row r="70" spans="1:5" x14ac:dyDescent="0.2">
      <c r="A70" s="1" t="s">
        <v>5</v>
      </c>
      <c r="B70" s="1">
        <v>78</v>
      </c>
      <c r="D70" s="1">
        <v>3</v>
      </c>
      <c r="E70" s="1">
        <v>68</v>
      </c>
    </row>
    <row r="71" spans="1:5" x14ac:dyDescent="0.2">
      <c r="A71" s="1" t="s">
        <v>4</v>
      </c>
      <c r="B71" s="1">
        <v>90</v>
      </c>
      <c r="D71" s="1">
        <v>4</v>
      </c>
      <c r="E71" s="1">
        <v>68</v>
      </c>
    </row>
    <row r="72" spans="1:5" x14ac:dyDescent="0.2">
      <c r="A72" s="1" t="s">
        <v>13</v>
      </c>
      <c r="B72" s="1">
        <v>44</v>
      </c>
      <c r="D72" s="1">
        <v>5</v>
      </c>
      <c r="E72" s="1">
        <v>60</v>
      </c>
    </row>
    <row r="73" spans="1:5" x14ac:dyDescent="0.2">
      <c r="A73" s="1" t="s">
        <v>17</v>
      </c>
      <c r="B73" s="1">
        <v>38</v>
      </c>
      <c r="D73" s="1">
        <v>6</v>
      </c>
      <c r="E73" s="1">
        <v>58</v>
      </c>
    </row>
    <row r="74" spans="1:5" x14ac:dyDescent="0.2">
      <c r="A74" s="1" t="s">
        <v>21</v>
      </c>
      <c r="B74" s="1">
        <v>30</v>
      </c>
      <c r="D74" s="1">
        <v>7</v>
      </c>
      <c r="E74" s="1">
        <v>56</v>
      </c>
    </row>
    <row r="75" spans="1:5" x14ac:dyDescent="0.2">
      <c r="A75" s="1" t="s">
        <v>33</v>
      </c>
      <c r="B75" s="1">
        <v>30</v>
      </c>
      <c r="D75" s="1">
        <v>8</v>
      </c>
      <c r="E75" s="1">
        <v>55</v>
      </c>
    </row>
    <row r="76" spans="1:5" x14ac:dyDescent="0.2">
      <c r="A76" s="1" t="s">
        <v>25</v>
      </c>
      <c r="B76" s="1">
        <v>37</v>
      </c>
      <c r="D76" s="1">
        <v>9</v>
      </c>
      <c r="E76" s="1">
        <v>54</v>
      </c>
    </row>
    <row r="77" spans="1:5" x14ac:dyDescent="0.2">
      <c r="A77" s="1" t="s">
        <v>19</v>
      </c>
      <c r="B77" s="1">
        <v>38</v>
      </c>
      <c r="D77" s="1">
        <v>10</v>
      </c>
      <c r="E77" s="1">
        <v>52</v>
      </c>
    </row>
    <row r="78" spans="1:5" x14ac:dyDescent="0.2">
      <c r="A78" s="1" t="s">
        <v>9</v>
      </c>
      <c r="B78" s="1">
        <v>43</v>
      </c>
      <c r="D78" s="1">
        <v>11</v>
      </c>
      <c r="E78" s="1">
        <v>50</v>
      </c>
    </row>
    <row r="79" spans="1:5" x14ac:dyDescent="0.2">
      <c r="A79" s="1" t="s">
        <v>15</v>
      </c>
      <c r="B79" s="1">
        <v>38</v>
      </c>
      <c r="D79" s="1">
        <v>12</v>
      </c>
      <c r="E79" s="1">
        <v>46</v>
      </c>
    </row>
    <row r="80" spans="1:5" x14ac:dyDescent="0.2">
      <c r="A80" s="1" t="s">
        <v>12</v>
      </c>
      <c r="B80" s="1">
        <v>63</v>
      </c>
      <c r="D80" s="1">
        <v>13</v>
      </c>
      <c r="E80" s="1">
        <v>43</v>
      </c>
    </row>
    <row r="81" spans="1:5" x14ac:dyDescent="0.2">
      <c r="A81" s="1" t="s">
        <v>18</v>
      </c>
      <c r="B81" s="1">
        <v>36</v>
      </c>
      <c r="D81" s="1">
        <v>14</v>
      </c>
      <c r="E81" s="1">
        <v>42</v>
      </c>
    </row>
    <row r="82" spans="1:5" x14ac:dyDescent="0.2">
      <c r="A82" s="1" t="s">
        <v>16</v>
      </c>
      <c r="B82" s="1">
        <v>44</v>
      </c>
      <c r="D82" s="1">
        <v>15</v>
      </c>
      <c r="E82" s="1">
        <v>41</v>
      </c>
    </row>
    <row r="83" spans="1:5" x14ac:dyDescent="0.2">
      <c r="A83" s="1" t="s">
        <v>20</v>
      </c>
      <c r="B83" s="1">
        <v>35</v>
      </c>
      <c r="D83" s="1">
        <v>16</v>
      </c>
      <c r="E83" s="1">
        <v>39</v>
      </c>
    </row>
    <row r="84" spans="1:5" x14ac:dyDescent="0.2">
      <c r="A84" s="1" t="s">
        <v>31</v>
      </c>
      <c r="B84" s="1">
        <v>28</v>
      </c>
      <c r="D84" s="1">
        <v>17</v>
      </c>
      <c r="E84" s="1">
        <v>38</v>
      </c>
    </row>
    <row r="85" spans="1:5" x14ac:dyDescent="0.2">
      <c r="A85" s="1" t="s">
        <v>34</v>
      </c>
      <c r="B85" s="1">
        <v>22</v>
      </c>
      <c r="D85" s="1">
        <v>18</v>
      </c>
      <c r="E85" s="1">
        <v>38</v>
      </c>
    </row>
    <row r="86" spans="1:5" x14ac:dyDescent="0.2">
      <c r="A86" s="1" t="s">
        <v>10</v>
      </c>
      <c r="B86" s="1">
        <v>34</v>
      </c>
      <c r="D86" s="1">
        <v>19</v>
      </c>
      <c r="E86" s="1">
        <v>34</v>
      </c>
    </row>
    <row r="87" spans="1:5" x14ac:dyDescent="0.2">
      <c r="A87" s="1" t="s">
        <v>35</v>
      </c>
      <c r="B87" s="1">
        <v>18</v>
      </c>
      <c r="D87" s="1">
        <v>20</v>
      </c>
      <c r="E87" s="1">
        <v>28</v>
      </c>
    </row>
    <row r="89" spans="1:5" x14ac:dyDescent="0.2">
      <c r="A89" s="2" t="s">
        <v>36</v>
      </c>
      <c r="B89" s="2" t="s">
        <v>0</v>
      </c>
      <c r="C89" s="2"/>
      <c r="D89" s="2" t="s">
        <v>1</v>
      </c>
      <c r="E89" s="2" t="s">
        <v>2</v>
      </c>
    </row>
    <row r="90" spans="1:5" x14ac:dyDescent="0.2">
      <c r="A90" s="1" t="s">
        <v>3</v>
      </c>
      <c r="B90" s="1">
        <v>121</v>
      </c>
      <c r="D90" s="1">
        <v>1</v>
      </c>
      <c r="E90" s="1">
        <v>87</v>
      </c>
    </row>
    <row r="91" spans="1:5" x14ac:dyDescent="0.2">
      <c r="A91" s="1" t="s">
        <v>7</v>
      </c>
      <c r="B91" s="1">
        <v>172</v>
      </c>
      <c r="D91" s="1">
        <v>2</v>
      </c>
      <c r="E91" s="1">
        <v>85</v>
      </c>
    </row>
    <row r="92" spans="1:5" x14ac:dyDescent="0.2">
      <c r="A92" s="1" t="s">
        <v>4</v>
      </c>
      <c r="B92" s="1">
        <v>101</v>
      </c>
      <c r="D92" s="1">
        <v>3</v>
      </c>
      <c r="E92" s="1">
        <v>83</v>
      </c>
    </row>
    <row r="93" spans="1:5" x14ac:dyDescent="0.2">
      <c r="A93" s="1" t="s">
        <v>5</v>
      </c>
      <c r="B93" s="1">
        <v>90</v>
      </c>
      <c r="D93" s="1">
        <v>4</v>
      </c>
      <c r="E93" s="1">
        <v>76</v>
      </c>
    </row>
    <row r="94" spans="1:5" x14ac:dyDescent="0.2">
      <c r="A94" s="1" t="s">
        <v>17</v>
      </c>
      <c r="B94" s="1">
        <v>45</v>
      </c>
      <c r="D94" s="1">
        <v>5</v>
      </c>
      <c r="E94" s="1">
        <v>65</v>
      </c>
    </row>
    <row r="95" spans="1:5" x14ac:dyDescent="0.2">
      <c r="A95" s="1" t="s">
        <v>9</v>
      </c>
      <c r="B95" s="1">
        <v>50</v>
      </c>
      <c r="D95" s="1">
        <v>6</v>
      </c>
      <c r="E95" s="1">
        <v>60</v>
      </c>
    </row>
    <row r="96" spans="1:5" x14ac:dyDescent="0.2">
      <c r="A96" s="1" t="s">
        <v>19</v>
      </c>
      <c r="B96" s="1">
        <v>40</v>
      </c>
      <c r="D96" s="1">
        <v>7</v>
      </c>
      <c r="E96" s="1">
        <v>58</v>
      </c>
    </row>
    <row r="97" spans="1:5" x14ac:dyDescent="0.2">
      <c r="A97" s="1" t="s">
        <v>25</v>
      </c>
      <c r="B97" s="1">
        <v>55</v>
      </c>
      <c r="D97" s="1">
        <v>8</v>
      </c>
      <c r="E97" s="1">
        <v>57</v>
      </c>
    </row>
    <row r="98" spans="1:5" x14ac:dyDescent="0.2">
      <c r="A98" s="1" t="s">
        <v>18</v>
      </c>
      <c r="B98" s="1">
        <v>54</v>
      </c>
      <c r="D98" s="1">
        <v>9</v>
      </c>
      <c r="E98" s="1">
        <v>55</v>
      </c>
    </row>
    <row r="99" spans="1:5" x14ac:dyDescent="0.2">
      <c r="A99" s="1" t="s">
        <v>16</v>
      </c>
      <c r="B99" s="1">
        <v>54</v>
      </c>
      <c r="D99" s="1">
        <v>10</v>
      </c>
      <c r="E99" s="1">
        <v>49</v>
      </c>
    </row>
    <row r="100" spans="1:5" x14ac:dyDescent="0.2">
      <c r="A100" s="1" t="s">
        <v>13</v>
      </c>
      <c r="B100" s="1">
        <v>53</v>
      </c>
      <c r="D100" s="1">
        <v>11</v>
      </c>
      <c r="E100" s="1">
        <v>46</v>
      </c>
    </row>
    <row r="101" spans="1:5" x14ac:dyDescent="0.2">
      <c r="A101" s="1" t="s">
        <v>12</v>
      </c>
      <c r="B101" s="1">
        <v>75</v>
      </c>
      <c r="D101" s="1">
        <v>12</v>
      </c>
      <c r="E101" s="1">
        <v>43</v>
      </c>
    </row>
    <row r="102" spans="1:5" x14ac:dyDescent="0.2">
      <c r="A102" s="1" t="s">
        <v>15</v>
      </c>
      <c r="B102" s="1">
        <v>35</v>
      </c>
      <c r="D102" s="1">
        <v>13</v>
      </c>
      <c r="E102" s="1">
        <v>42</v>
      </c>
    </row>
    <row r="103" spans="1:5" x14ac:dyDescent="0.2">
      <c r="A103" s="1" t="s">
        <v>31</v>
      </c>
      <c r="B103" s="1">
        <v>38</v>
      </c>
      <c r="D103" s="1">
        <v>14</v>
      </c>
      <c r="E103" s="1">
        <v>40</v>
      </c>
    </row>
    <row r="104" spans="1:5" x14ac:dyDescent="0.2">
      <c r="A104" s="1" t="s">
        <v>8</v>
      </c>
      <c r="B104" s="1">
        <v>37</v>
      </c>
      <c r="D104" s="1">
        <v>15</v>
      </c>
      <c r="E104" s="1">
        <v>39</v>
      </c>
    </row>
    <row r="105" spans="1:5" x14ac:dyDescent="0.2">
      <c r="A105" s="1" t="s">
        <v>21</v>
      </c>
      <c r="B105" s="1">
        <v>39</v>
      </c>
      <c r="D105" s="1">
        <v>16</v>
      </c>
      <c r="E105" s="1">
        <v>37</v>
      </c>
    </row>
    <row r="106" spans="1:5" x14ac:dyDescent="0.2">
      <c r="A106" s="1" t="s">
        <v>20</v>
      </c>
      <c r="B106" s="1">
        <v>39</v>
      </c>
      <c r="D106" s="1">
        <v>17</v>
      </c>
      <c r="E106" s="1">
        <v>36</v>
      </c>
    </row>
    <row r="107" spans="1:5" x14ac:dyDescent="0.2">
      <c r="A107" s="1" t="s">
        <v>33</v>
      </c>
      <c r="B107" s="1">
        <v>33</v>
      </c>
      <c r="D107" s="1">
        <v>18</v>
      </c>
      <c r="E107" s="1">
        <v>36</v>
      </c>
    </row>
    <row r="108" spans="1:5" x14ac:dyDescent="0.2">
      <c r="A108" s="1" t="s">
        <v>22</v>
      </c>
      <c r="B108" s="1">
        <v>27</v>
      </c>
      <c r="D108" s="1">
        <v>19</v>
      </c>
      <c r="E108" s="1">
        <v>35</v>
      </c>
    </row>
    <row r="109" spans="1:5" x14ac:dyDescent="0.2">
      <c r="A109" s="1" t="s">
        <v>37</v>
      </c>
      <c r="B109" s="1">
        <v>26</v>
      </c>
      <c r="D109" s="1">
        <v>20</v>
      </c>
      <c r="E109" s="1">
        <v>11</v>
      </c>
    </row>
    <row r="111" spans="1:5" x14ac:dyDescent="0.2">
      <c r="A111" s="2" t="s">
        <v>38</v>
      </c>
      <c r="B111" s="2" t="s">
        <v>0</v>
      </c>
      <c r="C111" s="2"/>
      <c r="D111" s="2" t="s">
        <v>1</v>
      </c>
      <c r="E111" s="2" t="s">
        <v>2</v>
      </c>
    </row>
    <row r="112" spans="1:5" x14ac:dyDescent="0.2">
      <c r="A112" s="1" t="s">
        <v>3</v>
      </c>
      <c r="B112" s="1">
        <v>123</v>
      </c>
      <c r="D112" s="1">
        <v>1</v>
      </c>
      <c r="E112" s="1">
        <v>90</v>
      </c>
    </row>
    <row r="113" spans="1:5" x14ac:dyDescent="0.2">
      <c r="A113" s="1" t="s">
        <v>5</v>
      </c>
      <c r="B113" s="1">
        <v>107</v>
      </c>
      <c r="D113" s="1">
        <v>2</v>
      </c>
      <c r="E113" s="1">
        <v>86</v>
      </c>
    </row>
    <row r="114" spans="1:5" x14ac:dyDescent="0.2">
      <c r="A114" s="1" t="s">
        <v>7</v>
      </c>
      <c r="B114" s="1">
        <v>167</v>
      </c>
      <c r="D114" s="1">
        <v>3</v>
      </c>
      <c r="E114" s="1">
        <v>83</v>
      </c>
    </row>
    <row r="115" spans="1:5" x14ac:dyDescent="0.2">
      <c r="A115" s="1" t="s">
        <v>4</v>
      </c>
      <c r="B115" s="1">
        <v>104</v>
      </c>
      <c r="D115" s="1">
        <v>4</v>
      </c>
      <c r="E115" s="1">
        <v>72</v>
      </c>
    </row>
    <row r="116" spans="1:5" x14ac:dyDescent="0.2">
      <c r="A116" s="1" t="s">
        <v>17</v>
      </c>
      <c r="B116" s="1">
        <v>49</v>
      </c>
      <c r="D116" s="1">
        <v>5</v>
      </c>
      <c r="E116" s="1">
        <v>63</v>
      </c>
    </row>
    <row r="117" spans="1:5" x14ac:dyDescent="0.2">
      <c r="A117" s="1" t="s">
        <v>9</v>
      </c>
      <c r="B117" s="1">
        <v>71</v>
      </c>
      <c r="D117" s="1">
        <v>6</v>
      </c>
      <c r="E117" s="1">
        <v>62</v>
      </c>
    </row>
    <row r="118" spans="1:5" x14ac:dyDescent="0.2">
      <c r="A118" s="1" t="s">
        <v>20</v>
      </c>
      <c r="B118" s="1">
        <v>46</v>
      </c>
      <c r="D118" s="1">
        <v>7</v>
      </c>
      <c r="E118" s="1">
        <v>53</v>
      </c>
    </row>
    <row r="119" spans="1:5" x14ac:dyDescent="0.2">
      <c r="A119" s="1" t="s">
        <v>13</v>
      </c>
      <c r="B119" s="1">
        <v>63</v>
      </c>
      <c r="D119" s="1">
        <v>8</v>
      </c>
      <c r="E119" s="1">
        <v>51</v>
      </c>
    </row>
    <row r="120" spans="1:5" x14ac:dyDescent="0.2">
      <c r="A120" s="1" t="s">
        <v>16</v>
      </c>
      <c r="B120" s="1">
        <v>70</v>
      </c>
      <c r="D120" s="1">
        <v>9</v>
      </c>
      <c r="E120" s="1">
        <v>51</v>
      </c>
    </row>
    <row r="121" spans="1:5" x14ac:dyDescent="0.2">
      <c r="A121" s="1" t="s">
        <v>18</v>
      </c>
      <c r="B121" s="1">
        <v>83</v>
      </c>
      <c r="D121" s="1">
        <v>10</v>
      </c>
      <c r="E121" s="1">
        <v>50</v>
      </c>
    </row>
    <row r="122" spans="1:5" x14ac:dyDescent="0.2">
      <c r="A122" s="1" t="s">
        <v>31</v>
      </c>
      <c r="B122" s="1">
        <v>42</v>
      </c>
      <c r="D122" s="1">
        <v>11</v>
      </c>
      <c r="E122" s="1">
        <v>45</v>
      </c>
    </row>
    <row r="123" spans="1:5" x14ac:dyDescent="0.2">
      <c r="A123" s="1" t="s">
        <v>39</v>
      </c>
      <c r="B123" s="1">
        <v>30</v>
      </c>
      <c r="D123" s="1">
        <v>12</v>
      </c>
      <c r="E123" s="1">
        <v>45</v>
      </c>
    </row>
    <row r="124" spans="1:5" x14ac:dyDescent="0.2">
      <c r="A124" s="1" t="s">
        <v>21</v>
      </c>
      <c r="B124" s="1">
        <v>41</v>
      </c>
      <c r="D124" s="1">
        <v>13</v>
      </c>
      <c r="E124" s="1">
        <v>41</v>
      </c>
    </row>
    <row r="125" spans="1:5" x14ac:dyDescent="0.2">
      <c r="A125" s="1" t="s">
        <v>25</v>
      </c>
      <c r="B125" s="1">
        <v>65</v>
      </c>
      <c r="D125" s="1">
        <v>14</v>
      </c>
      <c r="E125" s="1">
        <v>41</v>
      </c>
    </row>
    <row r="126" spans="1:5" x14ac:dyDescent="0.2">
      <c r="A126" s="1" t="s">
        <v>19</v>
      </c>
      <c r="B126" s="1">
        <v>46</v>
      </c>
      <c r="D126" s="1">
        <v>15</v>
      </c>
      <c r="E126" s="1">
        <v>41</v>
      </c>
    </row>
    <row r="127" spans="1:5" x14ac:dyDescent="0.2">
      <c r="A127" s="1" t="s">
        <v>8</v>
      </c>
      <c r="B127" s="1">
        <v>49</v>
      </c>
      <c r="D127" s="1">
        <v>16</v>
      </c>
      <c r="E127" s="1">
        <v>36</v>
      </c>
    </row>
    <row r="128" spans="1:5" x14ac:dyDescent="0.2">
      <c r="A128" s="1" t="s">
        <v>40</v>
      </c>
      <c r="B128" s="1">
        <v>34</v>
      </c>
      <c r="D128" s="1">
        <v>17</v>
      </c>
      <c r="E128" s="1">
        <v>35</v>
      </c>
    </row>
    <row r="129" spans="1:5" x14ac:dyDescent="0.2">
      <c r="A129" s="1" t="s">
        <v>12</v>
      </c>
      <c r="B129" s="1">
        <v>73</v>
      </c>
      <c r="D129" s="1">
        <v>18</v>
      </c>
      <c r="E129" s="1">
        <v>34</v>
      </c>
    </row>
    <row r="130" spans="1:5" x14ac:dyDescent="0.2">
      <c r="A130" s="1" t="s">
        <v>15</v>
      </c>
      <c r="B130" s="1">
        <v>34</v>
      </c>
      <c r="D130" s="1">
        <v>19</v>
      </c>
      <c r="E130" s="1">
        <v>32</v>
      </c>
    </row>
    <row r="131" spans="1:5" x14ac:dyDescent="0.2">
      <c r="A131" s="1" t="s">
        <v>23</v>
      </c>
      <c r="B131" s="1">
        <v>31</v>
      </c>
      <c r="D131" s="1">
        <v>20</v>
      </c>
      <c r="E131" s="1">
        <v>32</v>
      </c>
    </row>
    <row r="133" spans="1:5" x14ac:dyDescent="0.2">
      <c r="A133" s="2" t="s">
        <v>41</v>
      </c>
      <c r="B133" s="2" t="s">
        <v>0</v>
      </c>
      <c r="C133" s="2"/>
      <c r="D133" s="2" t="s">
        <v>1</v>
      </c>
      <c r="E133" s="2" t="s">
        <v>2</v>
      </c>
    </row>
    <row r="134" spans="1:5" x14ac:dyDescent="0.2">
      <c r="A134" s="1" t="s">
        <v>7</v>
      </c>
      <c r="B134" s="1">
        <v>174</v>
      </c>
      <c r="D134" s="1">
        <v>1</v>
      </c>
      <c r="E134" s="1">
        <v>86</v>
      </c>
    </row>
    <row r="135" spans="1:5" x14ac:dyDescent="0.2">
      <c r="A135" s="1" t="s">
        <v>3</v>
      </c>
      <c r="B135" s="1">
        <v>132</v>
      </c>
      <c r="D135" s="1">
        <v>2</v>
      </c>
      <c r="E135" s="1">
        <v>85</v>
      </c>
    </row>
    <row r="136" spans="1:5" x14ac:dyDescent="0.2">
      <c r="A136" s="1" t="s">
        <v>4</v>
      </c>
      <c r="B136" s="1">
        <v>111</v>
      </c>
      <c r="D136" s="1">
        <v>3</v>
      </c>
      <c r="E136" s="1">
        <v>75</v>
      </c>
    </row>
    <row r="137" spans="1:5" x14ac:dyDescent="0.2">
      <c r="A137" s="1" t="s">
        <v>13</v>
      </c>
      <c r="B137" s="1">
        <v>67</v>
      </c>
      <c r="D137" s="1">
        <v>4</v>
      </c>
      <c r="E137" s="1">
        <v>70</v>
      </c>
    </row>
    <row r="138" spans="1:5" x14ac:dyDescent="0.2">
      <c r="A138" s="1" t="s">
        <v>18</v>
      </c>
      <c r="B138" s="1">
        <v>133</v>
      </c>
      <c r="D138" s="1">
        <v>5</v>
      </c>
      <c r="E138" s="1">
        <v>67</v>
      </c>
    </row>
    <row r="139" spans="1:5" x14ac:dyDescent="0.2">
      <c r="A139" s="1" t="s">
        <v>9</v>
      </c>
      <c r="B139" s="1">
        <v>80</v>
      </c>
      <c r="D139" s="1">
        <v>6</v>
      </c>
      <c r="E139" s="1">
        <v>64</v>
      </c>
    </row>
    <row r="140" spans="1:5" x14ac:dyDescent="0.2">
      <c r="A140" s="1" t="s">
        <v>5</v>
      </c>
      <c r="B140" s="1">
        <v>121</v>
      </c>
      <c r="D140" s="1">
        <v>7</v>
      </c>
      <c r="E140" s="1">
        <v>63</v>
      </c>
    </row>
    <row r="141" spans="1:5" x14ac:dyDescent="0.2">
      <c r="A141" s="1" t="s">
        <v>17</v>
      </c>
      <c r="B141" s="1">
        <v>54</v>
      </c>
      <c r="D141" s="1">
        <v>8</v>
      </c>
      <c r="E141" s="1">
        <v>61</v>
      </c>
    </row>
    <row r="142" spans="1:5" x14ac:dyDescent="0.2">
      <c r="A142" s="1" t="s">
        <v>22</v>
      </c>
      <c r="B142" s="1">
        <v>37</v>
      </c>
      <c r="D142" s="1">
        <v>9</v>
      </c>
      <c r="E142" s="1">
        <v>50</v>
      </c>
    </row>
    <row r="143" spans="1:5" x14ac:dyDescent="0.2">
      <c r="A143" s="1" t="s">
        <v>19</v>
      </c>
      <c r="B143" s="1">
        <v>47</v>
      </c>
      <c r="D143" s="1">
        <v>10</v>
      </c>
      <c r="E143" s="1">
        <v>50</v>
      </c>
    </row>
    <row r="144" spans="1:5" x14ac:dyDescent="0.2">
      <c r="A144" s="1" t="s">
        <v>39</v>
      </c>
      <c r="B144" s="1">
        <v>45</v>
      </c>
      <c r="D144" s="1">
        <v>11</v>
      </c>
      <c r="E144" s="1">
        <v>47</v>
      </c>
    </row>
    <row r="145" spans="1:5" x14ac:dyDescent="0.2">
      <c r="A145" s="1" t="s">
        <v>20</v>
      </c>
      <c r="B145" s="1">
        <v>49</v>
      </c>
      <c r="D145" s="1">
        <v>12</v>
      </c>
      <c r="E145" s="1">
        <v>46</v>
      </c>
    </row>
    <row r="146" spans="1:5" x14ac:dyDescent="0.2">
      <c r="A146" s="1" t="s">
        <v>8</v>
      </c>
      <c r="B146" s="1">
        <v>54</v>
      </c>
      <c r="D146" s="1">
        <v>13</v>
      </c>
      <c r="E146" s="1">
        <v>44</v>
      </c>
    </row>
    <row r="147" spans="1:5" x14ac:dyDescent="0.2">
      <c r="A147" s="1" t="s">
        <v>21</v>
      </c>
      <c r="B147" s="1">
        <v>46</v>
      </c>
      <c r="D147" s="1">
        <v>14</v>
      </c>
      <c r="E147" s="1">
        <v>39</v>
      </c>
    </row>
    <row r="148" spans="1:5" x14ac:dyDescent="0.2">
      <c r="A148" s="1" t="s">
        <v>26</v>
      </c>
      <c r="B148" s="1">
        <v>30</v>
      </c>
      <c r="D148" s="1">
        <v>15</v>
      </c>
      <c r="E148" s="1">
        <v>38</v>
      </c>
    </row>
    <row r="149" spans="1:5" x14ac:dyDescent="0.2">
      <c r="A149" s="1" t="s">
        <v>31</v>
      </c>
      <c r="B149" s="1">
        <v>39</v>
      </c>
      <c r="D149" s="1">
        <v>16</v>
      </c>
      <c r="E149" s="1">
        <v>36</v>
      </c>
    </row>
    <row r="150" spans="1:5" x14ac:dyDescent="0.2">
      <c r="A150" s="1" t="s">
        <v>16</v>
      </c>
      <c r="B150" s="1">
        <v>54</v>
      </c>
      <c r="D150" s="1">
        <v>17</v>
      </c>
      <c r="E150" s="1">
        <v>35</v>
      </c>
    </row>
    <row r="151" spans="1:5" x14ac:dyDescent="0.2">
      <c r="A151" s="1" t="s">
        <v>42</v>
      </c>
      <c r="B151" s="1">
        <v>22</v>
      </c>
      <c r="D151" s="1">
        <v>18</v>
      </c>
      <c r="E151" s="1">
        <v>30</v>
      </c>
    </row>
    <row r="152" spans="1:5" x14ac:dyDescent="0.2">
      <c r="A152" s="1" t="s">
        <v>40</v>
      </c>
      <c r="B152" s="1">
        <v>38</v>
      </c>
      <c r="D152" s="1">
        <v>19</v>
      </c>
      <c r="E152" s="1">
        <v>30</v>
      </c>
    </row>
    <row r="153" spans="1:5" x14ac:dyDescent="0.2">
      <c r="A153" s="1" t="s">
        <v>25</v>
      </c>
      <c r="D153" s="1">
        <v>20</v>
      </c>
      <c r="E153" s="1">
        <v>19</v>
      </c>
    </row>
    <row r="155" spans="1:5" x14ac:dyDescent="0.2">
      <c r="A155" s="2" t="s">
        <v>43</v>
      </c>
      <c r="B155" s="2" t="s">
        <v>0</v>
      </c>
      <c r="C155" s="2"/>
      <c r="D155" s="2" t="s">
        <v>1</v>
      </c>
      <c r="E155" s="2" t="s">
        <v>2</v>
      </c>
    </row>
    <row r="156" spans="1:5" x14ac:dyDescent="0.2">
      <c r="A156" s="1" t="s">
        <v>3</v>
      </c>
      <c r="B156" s="1">
        <v>153</v>
      </c>
      <c r="D156" s="1">
        <v>1</v>
      </c>
      <c r="E156" s="1">
        <v>80</v>
      </c>
    </row>
    <row r="157" spans="1:5" x14ac:dyDescent="0.2">
      <c r="A157" s="1" t="s">
        <v>7</v>
      </c>
      <c r="B157" s="1">
        <v>190</v>
      </c>
      <c r="D157" s="1">
        <v>2</v>
      </c>
      <c r="E157" s="1">
        <v>71</v>
      </c>
    </row>
    <row r="158" spans="1:5" x14ac:dyDescent="0.2">
      <c r="A158" s="1" t="s">
        <v>18</v>
      </c>
      <c r="B158" s="1">
        <v>174</v>
      </c>
      <c r="D158" s="1">
        <v>3</v>
      </c>
      <c r="E158" s="1">
        <v>71</v>
      </c>
    </row>
    <row r="159" spans="1:5" x14ac:dyDescent="0.2">
      <c r="A159" s="1" t="s">
        <v>4</v>
      </c>
      <c r="B159" s="1">
        <v>124</v>
      </c>
      <c r="D159" s="1">
        <v>4</v>
      </c>
      <c r="E159" s="1">
        <v>68</v>
      </c>
    </row>
    <row r="160" spans="1:5" x14ac:dyDescent="0.2">
      <c r="A160" s="1" t="s">
        <v>13</v>
      </c>
      <c r="B160" s="1">
        <v>91</v>
      </c>
      <c r="D160" s="1">
        <v>5</v>
      </c>
      <c r="E160" s="1">
        <v>62</v>
      </c>
    </row>
    <row r="161" spans="1:5" x14ac:dyDescent="0.2">
      <c r="A161" s="1" t="s">
        <v>5</v>
      </c>
      <c r="B161" s="1">
        <v>135</v>
      </c>
      <c r="D161" s="1">
        <v>6</v>
      </c>
      <c r="E161" s="1">
        <v>58</v>
      </c>
    </row>
    <row r="162" spans="1:5" x14ac:dyDescent="0.2">
      <c r="A162" s="1" t="s">
        <v>17</v>
      </c>
      <c r="B162" s="1">
        <v>58</v>
      </c>
      <c r="D162" s="1">
        <v>7</v>
      </c>
      <c r="E162" s="1">
        <v>54</v>
      </c>
    </row>
    <row r="163" spans="1:5" x14ac:dyDescent="0.2">
      <c r="A163" s="1" t="s">
        <v>20</v>
      </c>
      <c r="B163" s="1">
        <v>58</v>
      </c>
      <c r="D163" s="1">
        <v>8</v>
      </c>
      <c r="E163" s="1">
        <v>49</v>
      </c>
    </row>
    <row r="164" spans="1:5" x14ac:dyDescent="0.2">
      <c r="A164" s="1" t="s">
        <v>9</v>
      </c>
      <c r="B164" s="1">
        <v>83</v>
      </c>
      <c r="D164" s="1">
        <v>9</v>
      </c>
      <c r="E164" s="1">
        <v>48</v>
      </c>
    </row>
    <row r="165" spans="1:5" x14ac:dyDescent="0.2">
      <c r="A165" s="1" t="s">
        <v>8</v>
      </c>
      <c r="B165" s="1">
        <v>61</v>
      </c>
      <c r="D165" s="1">
        <v>10</v>
      </c>
      <c r="E165" s="1">
        <v>47</v>
      </c>
    </row>
    <row r="166" spans="1:5" x14ac:dyDescent="0.2">
      <c r="A166" s="1" t="s">
        <v>23</v>
      </c>
      <c r="B166" s="1">
        <v>37</v>
      </c>
      <c r="D166" s="1">
        <v>11</v>
      </c>
      <c r="E166" s="1">
        <v>47</v>
      </c>
    </row>
    <row r="167" spans="1:5" x14ac:dyDescent="0.2">
      <c r="A167" s="1" t="s">
        <v>12</v>
      </c>
      <c r="B167" s="1">
        <v>54</v>
      </c>
      <c r="D167" s="1">
        <v>12</v>
      </c>
      <c r="E167" s="1">
        <v>46</v>
      </c>
    </row>
    <row r="168" spans="1:5" x14ac:dyDescent="0.2">
      <c r="A168" s="1" t="s">
        <v>39</v>
      </c>
      <c r="B168" s="1">
        <v>47</v>
      </c>
      <c r="D168" s="1">
        <v>13</v>
      </c>
      <c r="E168" s="1">
        <v>46</v>
      </c>
    </row>
    <row r="169" spans="1:5" x14ac:dyDescent="0.2">
      <c r="A169" s="1" t="s">
        <v>21</v>
      </c>
      <c r="B169" s="1">
        <v>56</v>
      </c>
      <c r="D169" s="1">
        <v>14</v>
      </c>
      <c r="E169" s="1">
        <v>46</v>
      </c>
    </row>
    <row r="170" spans="1:5" x14ac:dyDescent="0.2">
      <c r="A170" s="1" t="s">
        <v>19</v>
      </c>
      <c r="B170" s="1">
        <v>50</v>
      </c>
      <c r="D170" s="1">
        <v>15</v>
      </c>
      <c r="E170" s="1">
        <v>43</v>
      </c>
    </row>
    <row r="171" spans="1:5" x14ac:dyDescent="0.2">
      <c r="A171" s="1" t="s">
        <v>31</v>
      </c>
      <c r="B171" s="1">
        <v>40</v>
      </c>
      <c r="D171" s="1">
        <v>16</v>
      </c>
      <c r="E171" s="1">
        <v>42</v>
      </c>
    </row>
    <row r="172" spans="1:5" x14ac:dyDescent="0.2">
      <c r="A172" s="1" t="s">
        <v>26</v>
      </c>
      <c r="B172" s="1">
        <v>38</v>
      </c>
      <c r="D172" s="1">
        <v>17</v>
      </c>
      <c r="E172" s="1">
        <v>40</v>
      </c>
    </row>
    <row r="173" spans="1:5" x14ac:dyDescent="0.2">
      <c r="A173" s="1" t="s">
        <v>22</v>
      </c>
      <c r="B173" s="1">
        <v>35</v>
      </c>
      <c r="D173" s="1">
        <v>18</v>
      </c>
      <c r="E173" s="1">
        <v>39</v>
      </c>
    </row>
    <row r="174" spans="1:5" x14ac:dyDescent="0.2">
      <c r="A174" s="1" t="s">
        <v>44</v>
      </c>
      <c r="B174" s="1">
        <v>14</v>
      </c>
      <c r="D174" s="1">
        <v>19</v>
      </c>
      <c r="E174" s="1">
        <v>39</v>
      </c>
    </row>
    <row r="175" spans="1:5" x14ac:dyDescent="0.2">
      <c r="A175" s="1" t="s">
        <v>16</v>
      </c>
      <c r="B175" s="1">
        <v>55</v>
      </c>
      <c r="D175" s="1">
        <v>20</v>
      </c>
      <c r="E175" s="1">
        <v>33</v>
      </c>
    </row>
    <row r="177" spans="1:5" x14ac:dyDescent="0.2">
      <c r="A177" s="2" t="s">
        <v>45</v>
      </c>
      <c r="B177" s="2" t="s">
        <v>0</v>
      </c>
      <c r="C177" s="2"/>
      <c r="D177" s="2" t="s">
        <v>1</v>
      </c>
      <c r="E177" s="2" t="s">
        <v>2</v>
      </c>
    </row>
    <row r="178" spans="1:5" x14ac:dyDescent="0.2">
      <c r="A178" s="1" t="s">
        <v>18</v>
      </c>
      <c r="B178" s="1">
        <v>202</v>
      </c>
      <c r="D178" s="1">
        <v>1</v>
      </c>
      <c r="E178" s="1">
        <v>89</v>
      </c>
    </row>
    <row r="179" spans="1:5" x14ac:dyDescent="0.2">
      <c r="A179" s="1" t="s">
        <v>3</v>
      </c>
      <c r="B179" s="1">
        <v>162</v>
      </c>
      <c r="D179" s="1">
        <v>2</v>
      </c>
      <c r="E179" s="1">
        <v>89</v>
      </c>
    </row>
    <row r="180" spans="1:5" x14ac:dyDescent="0.2">
      <c r="A180" s="1" t="s">
        <v>4</v>
      </c>
      <c r="B180" s="1">
        <v>143</v>
      </c>
      <c r="D180" s="1">
        <v>3</v>
      </c>
      <c r="E180" s="1">
        <v>70</v>
      </c>
    </row>
    <row r="181" spans="1:5" x14ac:dyDescent="0.2">
      <c r="A181" s="1" t="s">
        <v>13</v>
      </c>
      <c r="B181" s="1">
        <v>90</v>
      </c>
      <c r="D181" s="1">
        <v>4</v>
      </c>
      <c r="E181" s="1">
        <v>69</v>
      </c>
    </row>
    <row r="182" spans="1:5" x14ac:dyDescent="0.2">
      <c r="A182" s="1" t="s">
        <v>12</v>
      </c>
      <c r="B182" s="1">
        <v>64</v>
      </c>
      <c r="D182" s="1">
        <v>5</v>
      </c>
      <c r="E182" s="1">
        <v>65</v>
      </c>
    </row>
    <row r="183" spans="1:5" x14ac:dyDescent="0.2">
      <c r="A183" s="1" t="s">
        <v>7</v>
      </c>
      <c r="B183" s="1">
        <v>173</v>
      </c>
      <c r="D183" s="1">
        <v>6</v>
      </c>
      <c r="E183" s="1">
        <v>64</v>
      </c>
    </row>
    <row r="184" spans="1:5" x14ac:dyDescent="0.2">
      <c r="A184" s="1" t="s">
        <v>17</v>
      </c>
      <c r="B184" s="1">
        <v>63</v>
      </c>
      <c r="D184" s="1">
        <v>7</v>
      </c>
      <c r="E184" s="1">
        <v>56</v>
      </c>
    </row>
    <row r="185" spans="1:5" x14ac:dyDescent="0.2">
      <c r="A185" s="1" t="s">
        <v>5</v>
      </c>
      <c r="B185" s="1">
        <v>119</v>
      </c>
      <c r="D185" s="1">
        <v>8</v>
      </c>
      <c r="E185" s="1">
        <v>52</v>
      </c>
    </row>
    <row r="186" spans="1:5" x14ac:dyDescent="0.2">
      <c r="A186" s="1" t="s">
        <v>20</v>
      </c>
      <c r="B186" s="1">
        <v>62</v>
      </c>
      <c r="D186" s="1">
        <v>9</v>
      </c>
      <c r="E186" s="1">
        <v>52</v>
      </c>
    </row>
    <row r="187" spans="1:5" x14ac:dyDescent="0.2">
      <c r="A187" s="1" t="s">
        <v>23</v>
      </c>
      <c r="B187" s="1">
        <v>50</v>
      </c>
      <c r="D187" s="1">
        <v>10</v>
      </c>
      <c r="E187" s="1">
        <v>47</v>
      </c>
    </row>
    <row r="188" spans="1:5" x14ac:dyDescent="0.2">
      <c r="A188" s="1" t="s">
        <v>46</v>
      </c>
      <c r="B188" s="1">
        <v>35</v>
      </c>
      <c r="D188" s="1">
        <v>11</v>
      </c>
      <c r="E188" s="1">
        <v>47</v>
      </c>
    </row>
    <row r="189" spans="1:5" x14ac:dyDescent="0.2">
      <c r="A189" s="1" t="s">
        <v>47</v>
      </c>
      <c r="B189" s="1">
        <v>37</v>
      </c>
      <c r="D189" s="1">
        <v>12</v>
      </c>
      <c r="E189" s="1">
        <v>47</v>
      </c>
    </row>
    <row r="190" spans="1:5" x14ac:dyDescent="0.2">
      <c r="A190" s="1" t="s">
        <v>8</v>
      </c>
      <c r="B190" s="1">
        <v>64</v>
      </c>
      <c r="D190" s="1">
        <v>13</v>
      </c>
      <c r="E190" s="1">
        <v>45</v>
      </c>
    </row>
    <row r="191" spans="1:5" x14ac:dyDescent="0.2">
      <c r="A191" s="1" t="s">
        <v>39</v>
      </c>
      <c r="B191" s="1">
        <v>53</v>
      </c>
      <c r="D191" s="1">
        <v>14</v>
      </c>
      <c r="E191" s="1">
        <v>45</v>
      </c>
    </row>
    <row r="192" spans="1:5" x14ac:dyDescent="0.2">
      <c r="A192" s="1" t="s">
        <v>31</v>
      </c>
      <c r="B192" s="1">
        <v>38</v>
      </c>
      <c r="D192" s="1">
        <v>15</v>
      </c>
      <c r="E192" s="1">
        <v>43</v>
      </c>
    </row>
    <row r="193" spans="1:5" x14ac:dyDescent="0.2">
      <c r="A193" s="1" t="s">
        <v>9</v>
      </c>
      <c r="B193" s="1">
        <v>70</v>
      </c>
      <c r="D193" s="1">
        <v>16</v>
      </c>
      <c r="E193" s="1">
        <v>38</v>
      </c>
    </row>
    <row r="194" spans="1:5" x14ac:dyDescent="0.2">
      <c r="A194" s="1" t="s">
        <v>48</v>
      </c>
      <c r="B194" s="1">
        <v>58</v>
      </c>
      <c r="D194" s="1">
        <v>17</v>
      </c>
      <c r="E194" s="1">
        <v>37</v>
      </c>
    </row>
    <row r="195" spans="1:5" x14ac:dyDescent="0.2">
      <c r="A195" s="1" t="s">
        <v>21</v>
      </c>
      <c r="B195" s="1">
        <v>55</v>
      </c>
      <c r="D195" s="1">
        <v>18</v>
      </c>
      <c r="E195" s="1">
        <v>36</v>
      </c>
    </row>
    <row r="196" spans="1:5" x14ac:dyDescent="0.2">
      <c r="A196" s="1" t="s">
        <v>19</v>
      </c>
      <c r="B196" s="1">
        <v>50</v>
      </c>
      <c r="D196" s="1">
        <v>19</v>
      </c>
      <c r="E196" s="1">
        <v>31</v>
      </c>
    </row>
    <row r="197" spans="1:5" x14ac:dyDescent="0.2">
      <c r="A197" s="1" t="s">
        <v>26</v>
      </c>
      <c r="B197" s="1">
        <v>38</v>
      </c>
      <c r="D197" s="1">
        <v>20</v>
      </c>
      <c r="E197" s="1">
        <v>25</v>
      </c>
    </row>
    <row r="199" spans="1:5" x14ac:dyDescent="0.2">
      <c r="A199" s="2" t="s">
        <v>49</v>
      </c>
      <c r="B199" s="2" t="s">
        <v>0</v>
      </c>
      <c r="C199" s="2"/>
      <c r="D199" s="2" t="s">
        <v>1</v>
      </c>
      <c r="E199" s="2" t="s">
        <v>2</v>
      </c>
    </row>
    <row r="200" spans="1:5" x14ac:dyDescent="0.2">
      <c r="A200" s="1" t="s">
        <v>3</v>
      </c>
      <c r="B200" s="1">
        <v>181</v>
      </c>
      <c r="D200" s="1">
        <v>1</v>
      </c>
      <c r="E200" s="1">
        <v>89</v>
      </c>
    </row>
    <row r="201" spans="1:5" x14ac:dyDescent="0.2">
      <c r="A201" s="1" t="s">
        <v>18</v>
      </c>
      <c r="B201" s="1">
        <v>233</v>
      </c>
      <c r="D201" s="1">
        <v>2</v>
      </c>
      <c r="E201" s="1">
        <v>78</v>
      </c>
    </row>
    <row r="202" spans="1:5" x14ac:dyDescent="0.2">
      <c r="A202" s="1" t="s">
        <v>7</v>
      </c>
      <c r="B202" s="1">
        <v>179</v>
      </c>
      <c r="D202" s="1">
        <v>3</v>
      </c>
      <c r="E202" s="1">
        <v>75</v>
      </c>
    </row>
    <row r="203" spans="1:5" x14ac:dyDescent="0.2">
      <c r="A203" s="1" t="s">
        <v>4</v>
      </c>
      <c r="B203" s="1">
        <v>154</v>
      </c>
      <c r="D203" s="1">
        <v>4</v>
      </c>
      <c r="E203" s="1">
        <v>73</v>
      </c>
    </row>
    <row r="204" spans="1:5" x14ac:dyDescent="0.2">
      <c r="A204" s="1" t="s">
        <v>13</v>
      </c>
      <c r="B204" s="1">
        <v>96</v>
      </c>
      <c r="D204" s="1">
        <v>5</v>
      </c>
      <c r="E204" s="1">
        <v>72</v>
      </c>
    </row>
    <row r="205" spans="1:5" x14ac:dyDescent="0.2">
      <c r="A205" s="1" t="s">
        <v>17</v>
      </c>
      <c r="B205" s="1">
        <v>63</v>
      </c>
      <c r="D205" s="1">
        <v>6</v>
      </c>
      <c r="E205" s="1">
        <v>63</v>
      </c>
    </row>
    <row r="206" spans="1:5" x14ac:dyDescent="0.2">
      <c r="A206" s="1" t="s">
        <v>5</v>
      </c>
      <c r="B206" s="1">
        <v>132</v>
      </c>
      <c r="D206" s="1">
        <v>7</v>
      </c>
      <c r="E206" s="1">
        <v>61</v>
      </c>
    </row>
    <row r="207" spans="1:5" x14ac:dyDescent="0.2">
      <c r="A207" s="1" t="s">
        <v>23</v>
      </c>
      <c r="B207" s="1">
        <v>54</v>
      </c>
      <c r="D207" s="1">
        <v>8</v>
      </c>
      <c r="E207" s="1">
        <v>49</v>
      </c>
    </row>
    <row r="208" spans="1:5" x14ac:dyDescent="0.2">
      <c r="A208" s="1" t="s">
        <v>46</v>
      </c>
      <c r="B208" s="1">
        <v>49</v>
      </c>
      <c r="D208" s="1">
        <v>9</v>
      </c>
      <c r="E208" s="1">
        <v>46</v>
      </c>
    </row>
    <row r="209" spans="1:5" x14ac:dyDescent="0.2">
      <c r="A209" s="1" t="s">
        <v>16</v>
      </c>
      <c r="B209" s="1">
        <v>56</v>
      </c>
      <c r="D209" s="1">
        <v>10</v>
      </c>
      <c r="E209" s="1">
        <v>46</v>
      </c>
    </row>
    <row r="210" spans="1:5" x14ac:dyDescent="0.2">
      <c r="A210" s="1" t="s">
        <v>47</v>
      </c>
      <c r="B210" s="1">
        <v>51</v>
      </c>
      <c r="D210" s="1">
        <v>11</v>
      </c>
      <c r="E210" s="1">
        <v>44</v>
      </c>
    </row>
    <row r="211" spans="1:5" x14ac:dyDescent="0.2">
      <c r="A211" s="1" t="s">
        <v>20</v>
      </c>
      <c r="B211" s="1">
        <v>67</v>
      </c>
      <c r="D211" s="1">
        <v>12</v>
      </c>
      <c r="E211" s="1">
        <v>43</v>
      </c>
    </row>
    <row r="212" spans="1:5" x14ac:dyDescent="0.2">
      <c r="A212" s="1" t="s">
        <v>39</v>
      </c>
      <c r="B212" s="1">
        <v>60</v>
      </c>
      <c r="D212" s="1">
        <v>13</v>
      </c>
      <c r="E212" s="1">
        <v>42</v>
      </c>
    </row>
    <row r="213" spans="1:5" x14ac:dyDescent="0.2">
      <c r="A213" s="1" t="s">
        <v>11</v>
      </c>
      <c r="B213" s="1">
        <v>47</v>
      </c>
      <c r="D213" s="1">
        <v>14</v>
      </c>
      <c r="E213" s="1">
        <v>41</v>
      </c>
    </row>
    <row r="214" spans="1:5" x14ac:dyDescent="0.2">
      <c r="A214" s="1" t="s">
        <v>9</v>
      </c>
      <c r="B214" s="1">
        <v>72</v>
      </c>
      <c r="D214" s="1">
        <v>15</v>
      </c>
      <c r="E214" s="1">
        <v>41</v>
      </c>
    </row>
    <row r="215" spans="1:5" x14ac:dyDescent="0.2">
      <c r="A215" s="1" t="s">
        <v>12</v>
      </c>
      <c r="B215" s="1">
        <v>62</v>
      </c>
      <c r="D215" s="1">
        <v>16</v>
      </c>
      <c r="E215" s="1">
        <v>41</v>
      </c>
    </row>
    <row r="216" spans="1:5" x14ac:dyDescent="0.2">
      <c r="A216" s="1" t="s">
        <v>8</v>
      </c>
      <c r="B216" s="1">
        <v>58</v>
      </c>
      <c r="D216" s="1">
        <v>17</v>
      </c>
      <c r="E216" s="1">
        <v>39</v>
      </c>
    </row>
    <row r="217" spans="1:5" x14ac:dyDescent="0.2">
      <c r="A217" s="1" t="s">
        <v>31</v>
      </c>
      <c r="B217" s="1">
        <v>44</v>
      </c>
      <c r="D217" s="1">
        <v>18</v>
      </c>
      <c r="E217" s="1">
        <v>36</v>
      </c>
    </row>
    <row r="218" spans="1:5" x14ac:dyDescent="0.2">
      <c r="A218" s="1" t="s">
        <v>33</v>
      </c>
      <c r="B218" s="1">
        <v>46</v>
      </c>
      <c r="D218" s="1">
        <v>19</v>
      </c>
      <c r="E218" s="1">
        <v>28</v>
      </c>
    </row>
    <row r="219" spans="1:5" x14ac:dyDescent="0.2">
      <c r="A219" s="1" t="s">
        <v>48</v>
      </c>
      <c r="B219" s="1">
        <v>78</v>
      </c>
      <c r="D219" s="1">
        <v>20</v>
      </c>
      <c r="E219" s="1">
        <v>25</v>
      </c>
    </row>
    <row r="221" spans="1:5" x14ac:dyDescent="0.2">
      <c r="A221" s="2" t="s">
        <v>50</v>
      </c>
      <c r="B221" s="2" t="s">
        <v>0</v>
      </c>
      <c r="C221" s="2"/>
      <c r="D221" s="2" t="s">
        <v>1</v>
      </c>
      <c r="E221" s="2" t="s">
        <v>2</v>
      </c>
    </row>
    <row r="222" spans="1:5" x14ac:dyDescent="0.2">
      <c r="A222" s="1" t="s">
        <v>18</v>
      </c>
      <c r="B222" s="1">
        <v>205</v>
      </c>
      <c r="D222" s="1">
        <v>1</v>
      </c>
      <c r="E222" s="1">
        <v>86</v>
      </c>
    </row>
    <row r="223" spans="1:5" x14ac:dyDescent="0.2">
      <c r="A223" s="1" t="s">
        <v>5</v>
      </c>
      <c r="B223" s="1">
        <v>144</v>
      </c>
      <c r="D223" s="1">
        <v>2</v>
      </c>
      <c r="E223" s="1">
        <v>84</v>
      </c>
    </row>
    <row r="224" spans="1:5" x14ac:dyDescent="0.2">
      <c r="A224" s="1" t="s">
        <v>7</v>
      </c>
      <c r="B224" s="1">
        <v>192</v>
      </c>
      <c r="D224" s="1">
        <v>3</v>
      </c>
      <c r="E224" s="1">
        <v>82</v>
      </c>
    </row>
    <row r="225" spans="1:5" x14ac:dyDescent="0.2">
      <c r="A225" s="1" t="s">
        <v>4</v>
      </c>
      <c r="B225" s="1">
        <v>166</v>
      </c>
      <c r="D225" s="1">
        <v>4</v>
      </c>
      <c r="E225" s="1">
        <v>79</v>
      </c>
    </row>
    <row r="226" spans="1:5" x14ac:dyDescent="0.2">
      <c r="A226" s="1" t="s">
        <v>17</v>
      </c>
      <c r="B226" s="1">
        <v>69</v>
      </c>
      <c r="D226" s="1">
        <v>5</v>
      </c>
      <c r="E226" s="1">
        <v>72</v>
      </c>
    </row>
    <row r="227" spans="1:5" x14ac:dyDescent="0.2">
      <c r="A227" s="1" t="s">
        <v>13</v>
      </c>
      <c r="B227" s="1">
        <v>100</v>
      </c>
      <c r="D227" s="1">
        <v>6</v>
      </c>
      <c r="E227" s="1">
        <v>69</v>
      </c>
    </row>
    <row r="228" spans="1:5" x14ac:dyDescent="0.2">
      <c r="A228" s="1" t="s">
        <v>3</v>
      </c>
      <c r="B228" s="1">
        <v>215</v>
      </c>
      <c r="D228" s="1">
        <v>7</v>
      </c>
      <c r="E228" s="1">
        <v>64</v>
      </c>
    </row>
    <row r="229" spans="1:5" x14ac:dyDescent="0.2">
      <c r="A229" s="1" t="s">
        <v>11</v>
      </c>
      <c r="B229" s="1">
        <v>63</v>
      </c>
      <c r="D229" s="1">
        <v>8</v>
      </c>
      <c r="E229" s="1">
        <v>56</v>
      </c>
    </row>
    <row r="230" spans="1:5" x14ac:dyDescent="0.2">
      <c r="A230" s="1" t="s">
        <v>39</v>
      </c>
      <c r="B230" s="1">
        <v>61</v>
      </c>
      <c r="D230" s="1">
        <v>9</v>
      </c>
      <c r="E230" s="1">
        <v>50</v>
      </c>
    </row>
    <row r="231" spans="1:5" x14ac:dyDescent="0.2">
      <c r="A231" s="1" t="s">
        <v>12</v>
      </c>
      <c r="B231" s="1">
        <v>78</v>
      </c>
      <c r="D231" s="1">
        <v>10</v>
      </c>
      <c r="E231" s="1">
        <v>49</v>
      </c>
    </row>
    <row r="232" spans="1:5" x14ac:dyDescent="0.2">
      <c r="A232" s="1" t="s">
        <v>28</v>
      </c>
      <c r="B232" s="1">
        <v>46</v>
      </c>
      <c r="D232" s="1">
        <v>11</v>
      </c>
      <c r="E232" s="1">
        <v>45</v>
      </c>
    </row>
    <row r="233" spans="1:5" x14ac:dyDescent="0.2">
      <c r="A233" s="1" t="s">
        <v>46</v>
      </c>
      <c r="B233" s="1">
        <v>63</v>
      </c>
      <c r="D233" s="1">
        <v>12</v>
      </c>
      <c r="E233" s="1">
        <v>42</v>
      </c>
    </row>
    <row r="234" spans="1:5" x14ac:dyDescent="0.2">
      <c r="A234" s="1" t="s">
        <v>16</v>
      </c>
      <c r="B234" s="1">
        <v>64</v>
      </c>
      <c r="D234" s="1">
        <v>13</v>
      </c>
      <c r="E234" s="1">
        <v>40</v>
      </c>
    </row>
    <row r="235" spans="1:5" x14ac:dyDescent="0.2">
      <c r="A235" s="1" t="s">
        <v>8</v>
      </c>
      <c r="B235" s="1">
        <v>70</v>
      </c>
      <c r="D235" s="1">
        <v>14</v>
      </c>
      <c r="E235" s="1">
        <v>38</v>
      </c>
    </row>
    <row r="236" spans="1:5" x14ac:dyDescent="0.2">
      <c r="A236" s="1" t="s">
        <v>9</v>
      </c>
      <c r="B236" s="1">
        <v>69</v>
      </c>
      <c r="D236" s="1">
        <v>15</v>
      </c>
      <c r="E236" s="1">
        <v>38</v>
      </c>
    </row>
    <row r="237" spans="1:5" x14ac:dyDescent="0.2">
      <c r="A237" s="1" t="s">
        <v>40</v>
      </c>
      <c r="B237" s="1">
        <v>43</v>
      </c>
      <c r="D237" s="1">
        <v>16</v>
      </c>
      <c r="E237" s="1">
        <v>37</v>
      </c>
    </row>
    <row r="238" spans="1:5" x14ac:dyDescent="0.2">
      <c r="A238" s="1" t="s">
        <v>23</v>
      </c>
      <c r="B238" s="1">
        <v>65</v>
      </c>
      <c r="D238" s="1">
        <v>17</v>
      </c>
      <c r="E238" s="1">
        <v>36</v>
      </c>
    </row>
    <row r="239" spans="1:5" x14ac:dyDescent="0.2">
      <c r="A239" s="1" t="s">
        <v>47</v>
      </c>
      <c r="B239" s="1">
        <v>54</v>
      </c>
      <c r="D239" s="1">
        <v>18</v>
      </c>
      <c r="E239" s="1">
        <v>33</v>
      </c>
    </row>
    <row r="240" spans="1:5" x14ac:dyDescent="0.2">
      <c r="A240" s="1" t="s">
        <v>20</v>
      </c>
      <c r="B240" s="1">
        <v>69</v>
      </c>
      <c r="D240" s="1">
        <v>19</v>
      </c>
      <c r="E240" s="1">
        <v>32</v>
      </c>
    </row>
    <row r="241" spans="1:5" x14ac:dyDescent="0.2">
      <c r="A241" s="1" t="s">
        <v>51</v>
      </c>
      <c r="B241" s="1">
        <v>53</v>
      </c>
      <c r="D241" s="1">
        <v>20</v>
      </c>
      <c r="E241" s="1">
        <v>30</v>
      </c>
    </row>
    <row r="243" spans="1:5" x14ac:dyDescent="0.2">
      <c r="A243" s="2" t="s">
        <v>52</v>
      </c>
      <c r="B243" s="2" t="s">
        <v>0</v>
      </c>
      <c r="C243" s="2"/>
      <c r="D243" s="2" t="s">
        <v>1</v>
      </c>
      <c r="E243" s="2" t="s">
        <v>2</v>
      </c>
    </row>
    <row r="244" spans="1:5" x14ac:dyDescent="0.2">
      <c r="A244" s="1" t="s">
        <v>7</v>
      </c>
      <c r="B244" s="1">
        <v>217</v>
      </c>
      <c r="D244" s="1">
        <v>1</v>
      </c>
      <c r="E244" s="1">
        <v>87</v>
      </c>
    </row>
    <row r="245" spans="1:5" x14ac:dyDescent="0.2">
      <c r="A245" s="1" t="s">
        <v>18</v>
      </c>
      <c r="B245" s="1">
        <v>194</v>
      </c>
      <c r="D245" s="1">
        <v>2</v>
      </c>
      <c r="E245" s="1">
        <v>79</v>
      </c>
    </row>
    <row r="246" spans="1:5" x14ac:dyDescent="0.2">
      <c r="A246" s="1" t="s">
        <v>4</v>
      </c>
      <c r="B246" s="1">
        <v>192</v>
      </c>
      <c r="D246" s="1">
        <v>3</v>
      </c>
      <c r="E246" s="1">
        <v>75</v>
      </c>
    </row>
    <row r="247" spans="1:5" x14ac:dyDescent="0.2">
      <c r="A247" s="1" t="s">
        <v>3</v>
      </c>
      <c r="B247" s="1">
        <v>203</v>
      </c>
      <c r="D247" s="1">
        <v>4</v>
      </c>
      <c r="E247" s="1">
        <v>70</v>
      </c>
    </row>
    <row r="248" spans="1:5" x14ac:dyDescent="0.2">
      <c r="A248" s="1" t="s">
        <v>13</v>
      </c>
      <c r="B248" s="1">
        <v>196</v>
      </c>
      <c r="D248" s="1">
        <v>5</v>
      </c>
      <c r="E248" s="1">
        <v>64</v>
      </c>
    </row>
    <row r="249" spans="1:5" x14ac:dyDescent="0.2">
      <c r="A249" s="1" t="s">
        <v>5</v>
      </c>
      <c r="B249" s="1">
        <v>166</v>
      </c>
      <c r="D249" s="1">
        <v>6</v>
      </c>
      <c r="E249" s="1">
        <v>62</v>
      </c>
    </row>
    <row r="250" spans="1:5" x14ac:dyDescent="0.2">
      <c r="A250" s="1" t="s">
        <v>11</v>
      </c>
      <c r="B250" s="1">
        <v>80</v>
      </c>
      <c r="D250" s="1">
        <v>7</v>
      </c>
      <c r="E250" s="1">
        <v>60</v>
      </c>
    </row>
    <row r="251" spans="1:5" x14ac:dyDescent="0.2">
      <c r="A251" s="1" t="s">
        <v>46</v>
      </c>
      <c r="B251" s="1">
        <v>83</v>
      </c>
      <c r="D251" s="1">
        <v>8</v>
      </c>
      <c r="E251" s="1">
        <v>56</v>
      </c>
    </row>
    <row r="252" spans="1:5" x14ac:dyDescent="0.2">
      <c r="A252" s="1" t="s">
        <v>39</v>
      </c>
      <c r="B252" s="1">
        <v>67</v>
      </c>
      <c r="D252" s="1">
        <v>9</v>
      </c>
      <c r="E252" s="1">
        <v>54</v>
      </c>
    </row>
    <row r="253" spans="1:5" x14ac:dyDescent="0.2">
      <c r="A253" s="1" t="s">
        <v>53</v>
      </c>
      <c r="B253" s="1">
        <v>68</v>
      </c>
      <c r="D253" s="1">
        <v>10</v>
      </c>
      <c r="E253" s="1">
        <v>48</v>
      </c>
    </row>
    <row r="254" spans="1:5" x14ac:dyDescent="0.2">
      <c r="A254" s="1" t="s">
        <v>17</v>
      </c>
      <c r="B254" s="1">
        <v>78</v>
      </c>
      <c r="D254" s="1">
        <v>11</v>
      </c>
      <c r="E254" s="1">
        <v>47</v>
      </c>
    </row>
    <row r="255" spans="1:5" x14ac:dyDescent="0.2">
      <c r="A255" s="1" t="s">
        <v>16</v>
      </c>
      <c r="B255" s="1">
        <v>73</v>
      </c>
      <c r="D255" s="1">
        <v>12</v>
      </c>
      <c r="E255" s="1">
        <v>47</v>
      </c>
    </row>
    <row r="256" spans="1:5" x14ac:dyDescent="0.2">
      <c r="A256" s="1" t="s">
        <v>23</v>
      </c>
      <c r="B256" s="1">
        <v>70</v>
      </c>
      <c r="D256" s="1">
        <v>13</v>
      </c>
      <c r="E256" s="1">
        <v>44</v>
      </c>
    </row>
    <row r="257" spans="1:5" x14ac:dyDescent="0.2">
      <c r="A257" s="1" t="s">
        <v>14</v>
      </c>
      <c r="B257" s="1">
        <v>57</v>
      </c>
      <c r="D257" s="1">
        <v>14</v>
      </c>
      <c r="E257" s="1">
        <v>41</v>
      </c>
    </row>
    <row r="258" spans="1:5" x14ac:dyDescent="0.2">
      <c r="A258" s="1" t="s">
        <v>12</v>
      </c>
      <c r="B258" s="1">
        <v>65</v>
      </c>
      <c r="D258" s="1">
        <v>15</v>
      </c>
      <c r="E258" s="1">
        <v>39</v>
      </c>
    </row>
    <row r="259" spans="1:5" x14ac:dyDescent="0.2">
      <c r="A259" s="1" t="s">
        <v>8</v>
      </c>
      <c r="B259" s="1">
        <v>77</v>
      </c>
      <c r="D259" s="1">
        <v>16</v>
      </c>
      <c r="E259" s="1">
        <v>38</v>
      </c>
    </row>
    <row r="260" spans="1:5" x14ac:dyDescent="0.2">
      <c r="A260" s="1" t="s">
        <v>9</v>
      </c>
      <c r="B260" s="1">
        <v>84</v>
      </c>
      <c r="D260" s="1">
        <v>17</v>
      </c>
      <c r="E260" s="1">
        <v>38</v>
      </c>
    </row>
    <row r="261" spans="1:5" x14ac:dyDescent="0.2">
      <c r="A261" s="1" t="s">
        <v>40</v>
      </c>
      <c r="B261" s="1">
        <v>56</v>
      </c>
      <c r="D261" s="1">
        <v>18</v>
      </c>
      <c r="E261" s="1">
        <v>35</v>
      </c>
    </row>
    <row r="262" spans="1:5" x14ac:dyDescent="0.2">
      <c r="A262" s="1" t="s">
        <v>42</v>
      </c>
      <c r="B262" s="1">
        <v>29</v>
      </c>
      <c r="D262" s="1">
        <v>19</v>
      </c>
      <c r="E262" s="1">
        <v>33</v>
      </c>
    </row>
    <row r="263" spans="1:5" x14ac:dyDescent="0.2">
      <c r="A263" s="1" t="s">
        <v>54</v>
      </c>
      <c r="B263" s="1">
        <v>73</v>
      </c>
      <c r="D263" s="1">
        <v>20</v>
      </c>
      <c r="E263" s="1">
        <v>30</v>
      </c>
    </row>
    <row r="265" spans="1:5" x14ac:dyDescent="0.2">
      <c r="A265" s="2" t="s">
        <v>56</v>
      </c>
      <c r="B265" s="2" t="s">
        <v>0</v>
      </c>
      <c r="C265" s="2"/>
      <c r="D265" s="2" t="s">
        <v>1</v>
      </c>
      <c r="E265" s="2" t="s">
        <v>2</v>
      </c>
    </row>
    <row r="266" spans="1:5" x14ac:dyDescent="0.2">
      <c r="A266" s="1" t="s">
        <v>14</v>
      </c>
      <c r="B266" s="1">
        <v>80</v>
      </c>
      <c r="D266" s="1">
        <v>1</v>
      </c>
      <c r="E266" s="1">
        <v>81</v>
      </c>
    </row>
    <row r="267" spans="1:5" x14ac:dyDescent="0.2">
      <c r="A267" s="1" t="s">
        <v>4</v>
      </c>
      <c r="B267" s="1">
        <v>195</v>
      </c>
      <c r="D267" s="1">
        <v>2</v>
      </c>
      <c r="E267" s="1">
        <v>71</v>
      </c>
    </row>
    <row r="268" spans="1:5" x14ac:dyDescent="0.2">
      <c r="A268" s="1" t="s">
        <v>13</v>
      </c>
      <c r="B268" s="1">
        <v>105</v>
      </c>
      <c r="D268" s="1">
        <v>3</v>
      </c>
      <c r="E268" s="1">
        <v>70</v>
      </c>
    </row>
    <row r="269" spans="1:5" x14ac:dyDescent="0.2">
      <c r="A269" s="1" t="s">
        <v>18</v>
      </c>
      <c r="B269" s="1">
        <v>198</v>
      </c>
      <c r="D269" s="1">
        <v>4</v>
      </c>
      <c r="E269" s="1">
        <v>66</v>
      </c>
    </row>
    <row r="270" spans="1:5" x14ac:dyDescent="0.2">
      <c r="A270" s="1" t="s">
        <v>3</v>
      </c>
      <c r="B270" s="1">
        <v>241</v>
      </c>
      <c r="D270" s="1">
        <v>5</v>
      </c>
      <c r="E270" s="1">
        <v>66</v>
      </c>
    </row>
    <row r="271" spans="1:5" x14ac:dyDescent="0.2">
      <c r="A271" s="1" t="s">
        <v>11</v>
      </c>
      <c r="B271" s="1">
        <v>85</v>
      </c>
      <c r="D271" s="1">
        <v>6</v>
      </c>
      <c r="E271" s="1">
        <v>63</v>
      </c>
    </row>
    <row r="272" spans="1:5" x14ac:dyDescent="0.2">
      <c r="A272" s="1" t="s">
        <v>16</v>
      </c>
      <c r="B272" s="1">
        <v>85</v>
      </c>
      <c r="D272" s="1">
        <v>7</v>
      </c>
      <c r="E272" s="1">
        <v>62</v>
      </c>
    </row>
    <row r="273" spans="1:5" x14ac:dyDescent="0.2">
      <c r="A273" s="1" t="s">
        <v>5</v>
      </c>
      <c r="B273" s="1">
        <v>209</v>
      </c>
      <c r="D273" s="1">
        <v>8</v>
      </c>
      <c r="E273" s="1">
        <v>60</v>
      </c>
    </row>
    <row r="274" spans="1:5" x14ac:dyDescent="0.2">
      <c r="A274" s="1" t="s">
        <v>39</v>
      </c>
      <c r="B274" s="1">
        <v>82</v>
      </c>
      <c r="D274" s="1">
        <v>9</v>
      </c>
      <c r="E274" s="1">
        <v>51</v>
      </c>
    </row>
    <row r="275" spans="1:5" x14ac:dyDescent="0.2">
      <c r="A275" s="1" t="s">
        <v>7</v>
      </c>
      <c r="B275" s="1">
        <v>232</v>
      </c>
      <c r="D275" s="1">
        <v>10</v>
      </c>
      <c r="E275" s="1">
        <v>50</v>
      </c>
    </row>
    <row r="276" spans="1:5" x14ac:dyDescent="0.2">
      <c r="A276" s="1" t="s">
        <v>17</v>
      </c>
      <c r="B276" s="1">
        <v>95</v>
      </c>
      <c r="D276" s="1">
        <v>11</v>
      </c>
      <c r="E276" s="1">
        <v>47</v>
      </c>
    </row>
    <row r="277" spans="1:5" x14ac:dyDescent="0.2">
      <c r="A277" s="1" t="s">
        <v>46</v>
      </c>
      <c r="B277" s="1">
        <v>82</v>
      </c>
      <c r="D277" s="1">
        <v>12</v>
      </c>
      <c r="E277" s="1">
        <v>47</v>
      </c>
    </row>
    <row r="278" spans="1:5" x14ac:dyDescent="0.2">
      <c r="A278" s="1" t="s">
        <v>35</v>
      </c>
      <c r="B278" s="1">
        <v>58</v>
      </c>
      <c r="D278" s="1">
        <v>13</v>
      </c>
      <c r="E278" s="1">
        <v>45</v>
      </c>
    </row>
    <row r="279" spans="1:5" x14ac:dyDescent="0.2">
      <c r="A279" s="1" t="s">
        <v>23</v>
      </c>
      <c r="B279" s="1">
        <v>74</v>
      </c>
      <c r="D279" s="1">
        <v>14</v>
      </c>
      <c r="E279" s="1">
        <v>43</v>
      </c>
    </row>
    <row r="280" spans="1:5" x14ac:dyDescent="0.2">
      <c r="A280" s="1" t="s">
        <v>28</v>
      </c>
      <c r="B280" s="1">
        <v>81</v>
      </c>
      <c r="D280" s="1">
        <v>15</v>
      </c>
      <c r="E280" s="1">
        <v>42</v>
      </c>
    </row>
    <row r="281" spans="1:5" x14ac:dyDescent="0.2">
      <c r="A281" s="1" t="s">
        <v>55</v>
      </c>
      <c r="B281" s="1">
        <v>60</v>
      </c>
      <c r="D281" s="1">
        <v>16</v>
      </c>
      <c r="E281" s="1">
        <v>42</v>
      </c>
    </row>
    <row r="282" spans="1:5" x14ac:dyDescent="0.2">
      <c r="A282" s="1" t="s">
        <v>8</v>
      </c>
      <c r="B282" s="1">
        <v>84</v>
      </c>
      <c r="D282" s="1">
        <v>17</v>
      </c>
      <c r="E282" s="1">
        <v>39</v>
      </c>
    </row>
    <row r="283" spans="1:5" x14ac:dyDescent="0.2">
      <c r="A283" s="1" t="s">
        <v>12</v>
      </c>
      <c r="B283" s="1">
        <v>75</v>
      </c>
      <c r="D283" s="1">
        <v>18</v>
      </c>
      <c r="E283" s="1">
        <v>37</v>
      </c>
    </row>
    <row r="284" spans="1:5" x14ac:dyDescent="0.2">
      <c r="A284" s="1" t="s">
        <v>47</v>
      </c>
      <c r="B284" s="1">
        <v>67</v>
      </c>
      <c r="D284" s="1">
        <v>19</v>
      </c>
      <c r="E284" s="1">
        <v>34</v>
      </c>
    </row>
    <row r="285" spans="1:5" x14ac:dyDescent="0.2">
      <c r="A285" s="1" t="s">
        <v>9</v>
      </c>
      <c r="B285" s="1">
        <v>93</v>
      </c>
      <c r="D285" s="1">
        <v>20</v>
      </c>
      <c r="E285" s="1">
        <v>17</v>
      </c>
    </row>
  </sheetData>
  <sortState ref="A310:D329">
    <sortCondition ref="D310:D3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B1" workbookViewId="0">
      <selection activeCell="L6" sqref="L6"/>
    </sheetView>
  </sheetViews>
  <sheetFormatPr baseColWidth="10" defaultRowHeight="16" x14ac:dyDescent="0.2"/>
  <cols>
    <col min="1" max="1" width="22.6640625" bestFit="1" customWidth="1"/>
    <col min="2" max="2" width="19.1640625" bestFit="1" customWidth="1"/>
    <col min="3" max="3" width="12.6640625" bestFit="1" customWidth="1"/>
    <col min="4" max="4" width="20.5" bestFit="1" customWidth="1"/>
    <col min="5" max="5" width="10.5" bestFit="1" customWidth="1"/>
    <col min="6" max="6" width="1.83203125" customWidth="1"/>
    <col min="7" max="7" width="13.1640625" bestFit="1" customWidth="1"/>
    <col min="8" max="8" width="14.33203125" bestFit="1" customWidth="1"/>
    <col min="9" max="9" width="16.1640625" bestFit="1" customWidth="1"/>
    <col min="10" max="10" width="21.6640625" bestFit="1" customWidth="1"/>
    <col min="11" max="11" width="24.33203125" bestFit="1" customWidth="1"/>
    <col min="12" max="12" width="32.5" bestFit="1" customWidth="1"/>
    <col min="13" max="13" width="21.83203125" bestFit="1" customWidth="1"/>
    <col min="14" max="14" width="27.1640625" bestFit="1" customWidth="1"/>
    <col min="15" max="15" width="31.83203125" bestFit="1" customWidth="1"/>
    <col min="16" max="16" width="32.6640625" bestFit="1" customWidth="1"/>
    <col min="17" max="17" width="21" bestFit="1" customWidth="1"/>
    <col min="18" max="18" width="22.6640625" bestFit="1" customWidth="1"/>
    <col min="19" max="19" width="20.5" bestFit="1" customWidth="1"/>
  </cols>
  <sheetData>
    <row r="1" spans="1:19" x14ac:dyDescent="0.2">
      <c r="A1" s="2" t="s">
        <v>59</v>
      </c>
      <c r="B1" s="2" t="s">
        <v>1</v>
      </c>
      <c r="C1" s="2" t="s">
        <v>2</v>
      </c>
      <c r="D1" s="2" t="s">
        <v>0</v>
      </c>
      <c r="E1" s="2" t="s">
        <v>57</v>
      </c>
      <c r="F1" s="2"/>
      <c r="G1" s="3" t="s">
        <v>60</v>
      </c>
      <c r="H1" s="3" t="s">
        <v>58</v>
      </c>
      <c r="I1" s="2" t="s">
        <v>1466</v>
      </c>
      <c r="J1" s="2" t="s">
        <v>65</v>
      </c>
      <c r="K1" s="2" t="s">
        <v>66</v>
      </c>
      <c r="L1" s="2" t="s">
        <v>67</v>
      </c>
      <c r="M1" s="2" t="s">
        <v>149</v>
      </c>
      <c r="N1" s="2" t="s">
        <v>1468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1467</v>
      </c>
    </row>
    <row r="2" spans="1:19" x14ac:dyDescent="0.2">
      <c r="A2" s="1" t="s">
        <v>7</v>
      </c>
      <c r="B2" s="1">
        <v>1</v>
      </c>
      <c r="C2" s="1">
        <v>93</v>
      </c>
      <c r="D2" s="1">
        <v>218</v>
      </c>
      <c r="E2" s="1">
        <f t="shared" ref="E2:E21" si="0">RANK(D2,$D$2:$D$21)</f>
        <v>3</v>
      </c>
      <c r="F2" s="1"/>
      <c r="G2" s="4" t="b">
        <f t="shared" ref="G2:G21" si="1">B2&lt;E2</f>
        <v>1</v>
      </c>
      <c r="H2" s="4">
        <f>E2-B2</f>
        <v>2</v>
      </c>
      <c r="I2" s="8">
        <f>AVERAGEIFS('2016-17 Squads'!I:I, '2016-17 Squads'!A:A, "="&amp;A2, '2016-17 Squads'!K:K, "&gt;90")</f>
        <v>27.25</v>
      </c>
      <c r="J2" s="10">
        <f>SUMIFS('2016-17 Squads'!K:K, '2016-17 Squads'!A:A,"="&amp;A2, '2016-17 Squads'!I:I, "&lt;24")</f>
        <v>1424</v>
      </c>
      <c r="K2">
        <f>SUMIFS('2016-17 Squads'!K:K, '2016-17 Squads'!A:A, "="&amp;A2, '2016-17 Squads'!J:J, "=TRUE")</f>
        <v>864</v>
      </c>
      <c r="M2">
        <f>SUMIFS('2016-17 Squads'!K:K, '2016-17 Squads'!A:A, "="&amp;A2, '2016-17 Squads'!C:C, "=ENG")</f>
        <v>4160</v>
      </c>
    </row>
    <row r="3" spans="1:19" x14ac:dyDescent="0.2">
      <c r="A3" s="1" t="s">
        <v>13</v>
      </c>
      <c r="B3" s="1">
        <v>2</v>
      </c>
      <c r="C3" s="1">
        <v>86</v>
      </c>
      <c r="D3" s="1">
        <v>121</v>
      </c>
      <c r="E3" s="1">
        <f t="shared" si="0"/>
        <v>6</v>
      </c>
      <c r="F3" s="1"/>
      <c r="G3" s="4" t="b">
        <f t="shared" si="1"/>
        <v>1</v>
      </c>
      <c r="H3" s="4">
        <f t="shared" ref="H3:H21" si="2">E3-B3</f>
        <v>4</v>
      </c>
      <c r="I3" s="8">
        <f>AVERAGEIFS('2016-17 Squads'!I:I, '2016-17 Squads'!A:A, "="&amp;A3, '2016-17 Squads'!K:K, "&gt;90")</f>
        <v>26.2</v>
      </c>
      <c r="J3" s="10">
        <f>SUMIFS('2016-17 Squads'!K:K, '2016-17 Squads'!A:A,"="&amp;A3, '2016-17 Squads'!I:I, "&lt;24")</f>
        <v>7461</v>
      </c>
      <c r="K3">
        <f>SUMIFS('2016-17 Squads'!K:K, '2016-17 Squads'!A:A, "="&amp;A3, '2016-17 Squads'!J:J, "=TRUE")</f>
        <v>3029</v>
      </c>
      <c r="M3">
        <f>SUMIFS('2016-17 Squads'!K:K, '2016-17 Squads'!A:A, "="&amp;A3, '2016-17 Squads'!C:C, "=ENG")</f>
        <v>13919</v>
      </c>
    </row>
    <row r="4" spans="1:19" x14ac:dyDescent="0.2">
      <c r="A4" s="1" t="s">
        <v>18</v>
      </c>
      <c r="B4" s="1">
        <v>3</v>
      </c>
      <c r="C4" s="1">
        <v>78</v>
      </c>
      <c r="D4" s="1">
        <v>225</v>
      </c>
      <c r="E4" s="1">
        <f t="shared" si="0"/>
        <v>1</v>
      </c>
      <c r="F4" s="1"/>
      <c r="G4" s="4" t="b">
        <f t="shared" si="1"/>
        <v>0</v>
      </c>
      <c r="H4" s="4">
        <f t="shared" si="2"/>
        <v>-2</v>
      </c>
      <c r="I4" s="8">
        <f>AVERAGEIFS('2016-17 Squads'!I:I, '2016-17 Squads'!A:A, "="&amp;A4, '2016-17 Squads'!K:K, "&gt;90")</f>
        <v>29.043478260869566</v>
      </c>
      <c r="J4" s="10">
        <f>SUMIFS('2016-17 Squads'!K:K, '2016-17 Squads'!A:A,"="&amp;A4, '2016-17 Squads'!I:I, "&lt;24")</f>
        <v>7569</v>
      </c>
      <c r="K4">
        <f>SUMIFS('2016-17 Squads'!K:K, '2016-17 Squads'!A:A, "="&amp;A4, '2016-17 Squads'!J:J, "=TRUE")</f>
        <v>526</v>
      </c>
      <c r="M4">
        <f>SUMIFS('2016-17 Squads'!K:K, '2016-17 Squads'!A:A, "="&amp;A4, '2016-17 Squads'!C:C, "=ENG")</f>
        <v>4749</v>
      </c>
    </row>
    <row r="5" spans="1:19" x14ac:dyDescent="0.2">
      <c r="A5" s="1" t="s">
        <v>5</v>
      </c>
      <c r="B5" s="1">
        <v>4</v>
      </c>
      <c r="C5" s="1">
        <v>76</v>
      </c>
      <c r="D5" s="1">
        <v>166</v>
      </c>
      <c r="E5" s="1">
        <f t="shared" si="0"/>
        <v>5</v>
      </c>
      <c r="F5" s="1"/>
      <c r="G5" s="4" t="b">
        <f t="shared" si="1"/>
        <v>1</v>
      </c>
      <c r="H5" s="4">
        <f t="shared" si="2"/>
        <v>1</v>
      </c>
      <c r="I5" s="8">
        <f>AVERAGEIFS('2016-17 Squads'!I:I, '2016-17 Squads'!A:A, "="&amp;A5, '2016-17 Squads'!K:K, "&gt;90")</f>
        <v>26.421052631578949</v>
      </c>
      <c r="J5" s="10">
        <f>SUMIFS('2016-17 Squads'!K:K, '2016-17 Squads'!A:A,"="&amp;A5, '2016-17 Squads'!I:I, "&lt;24")</f>
        <v>4032</v>
      </c>
      <c r="K5">
        <f>SUMIFS('2016-17 Squads'!K:K, '2016-17 Squads'!A:A, "="&amp;A5, '2016-17 Squads'!J:J, "=TRUE")</f>
        <v>163</v>
      </c>
      <c r="M5">
        <f>SUMIFS('2016-17 Squads'!K:K, '2016-17 Squads'!A:A, "="&amp;A5, '2016-17 Squads'!C:C, "=ENG")</f>
        <v>11905</v>
      </c>
    </row>
    <row r="6" spans="1:19" x14ac:dyDescent="0.2">
      <c r="A6" s="1" t="s">
        <v>4</v>
      </c>
      <c r="B6" s="1">
        <v>5</v>
      </c>
      <c r="C6" s="1">
        <v>75</v>
      </c>
      <c r="D6" s="1">
        <v>201</v>
      </c>
      <c r="E6" s="1">
        <f t="shared" si="0"/>
        <v>4</v>
      </c>
      <c r="F6" s="1"/>
      <c r="G6" s="4" t="b">
        <f t="shared" si="1"/>
        <v>0</v>
      </c>
      <c r="H6" s="4">
        <f t="shared" si="2"/>
        <v>-1</v>
      </c>
      <c r="I6" s="8">
        <f>AVERAGEIFS('2016-17 Squads'!I:I, '2016-17 Squads'!A:A, "="&amp;A6, '2016-17 Squads'!K:K, "&gt;90")</f>
        <v>27.434782608695652</v>
      </c>
      <c r="J6" s="10">
        <f>SUMIFS('2016-17 Squads'!K:K, '2016-17 Squads'!A:A,"="&amp;A6, '2016-17 Squads'!I:I, "&lt;24")</f>
        <v>4771</v>
      </c>
      <c r="K6">
        <f>SUMIFS('2016-17 Squads'!K:K, '2016-17 Squads'!A:A, "="&amp;A6, '2016-17 Squads'!J:J, "=TRUE")</f>
        <v>2165</v>
      </c>
      <c r="L6">
        <f>SUMIFS('2016-17 Squads'!K:K, '2016-17 Squads'!A:A, "="&amp;A6, '2016-17 Squads'!N:N, "=TRUE")</f>
        <v>37372</v>
      </c>
      <c r="M6">
        <f>SUMIFS('2016-17 Squads'!K:K, '2016-17 Squads'!A:A, "="&amp;A6, '2016-17 Squads'!C:C, "=ENG")</f>
        <v>5828</v>
      </c>
    </row>
    <row r="7" spans="1:19" x14ac:dyDescent="0.2">
      <c r="A7" s="1" t="s">
        <v>3</v>
      </c>
      <c r="B7" s="1">
        <v>6</v>
      </c>
      <c r="C7" s="1">
        <v>69</v>
      </c>
      <c r="D7" s="1">
        <v>221</v>
      </c>
      <c r="E7" s="1">
        <f t="shared" si="0"/>
        <v>2</v>
      </c>
      <c r="F7" s="1"/>
      <c r="G7" s="4" t="b">
        <f t="shared" si="1"/>
        <v>0</v>
      </c>
      <c r="H7" s="4">
        <f t="shared" si="2"/>
        <v>-4</v>
      </c>
      <c r="I7" s="8">
        <f>AVERAGEIFS('2016-17 Squads'!I:I, '2016-17 Squads'!A:A, "="&amp;A7, '2016-17 Squads'!K:K, "&gt;90")</f>
        <v>26.84</v>
      </c>
      <c r="J7" s="10">
        <f>SUMIFS('2016-17 Squads'!K:K, '2016-17 Squads'!A:A,"="&amp;A7, '2016-17 Squads'!I:I, "&lt;24")</f>
        <v>6689</v>
      </c>
      <c r="K7">
        <f>SUMIFS('2016-17 Squads'!K:K, '2016-17 Squads'!A:A, "="&amp;A7, '2016-17 Squads'!J:J, "=TRUE")</f>
        <v>3562</v>
      </c>
      <c r="M7">
        <f>SUMIFS('2016-17 Squads'!K:K, '2016-17 Squads'!A:A, "="&amp;A7, '2016-17 Squads'!C:C, "=ENG")</f>
        <v>10946</v>
      </c>
    </row>
    <row r="8" spans="1:19" x14ac:dyDescent="0.2">
      <c r="A8" s="1" t="s">
        <v>17</v>
      </c>
      <c r="B8" s="1">
        <v>7</v>
      </c>
      <c r="C8" s="1">
        <v>61</v>
      </c>
      <c r="D8" s="1">
        <v>83</v>
      </c>
      <c r="E8" s="1">
        <f t="shared" si="0"/>
        <v>7</v>
      </c>
      <c r="F8" s="1"/>
      <c r="G8" s="4" t="b">
        <f t="shared" si="1"/>
        <v>0</v>
      </c>
      <c r="H8" s="4">
        <f t="shared" si="2"/>
        <v>0</v>
      </c>
      <c r="I8" s="8">
        <f>AVERAGEIFS('2016-17 Squads'!I:I, '2016-17 Squads'!A:A, "="&amp;A8, '2016-17 Squads'!K:K, "&gt;90")</f>
        <v>27.45</v>
      </c>
      <c r="J8" s="10">
        <f>SUMIFS('2016-17 Squads'!K:K, '2016-17 Squads'!A:A,"="&amp;A8, '2016-17 Squads'!I:I, "&lt;24")</f>
        <v>3742</v>
      </c>
      <c r="K8">
        <f>SUMIFS('2016-17 Squads'!K:K, '2016-17 Squads'!A:A, "="&amp;A8, '2016-17 Squads'!J:J, "=TRUE")</f>
        <v>4644</v>
      </c>
      <c r="M8">
        <f>SUMIFS('2016-17 Squads'!K:K, '2016-17 Squads'!A:A, "="&amp;A8, '2016-17 Squads'!C:C, "=ENG")</f>
        <v>14341</v>
      </c>
    </row>
    <row r="9" spans="1:19" x14ac:dyDescent="0.2">
      <c r="A9" s="1" t="s">
        <v>11</v>
      </c>
      <c r="B9" s="1">
        <v>8</v>
      </c>
      <c r="C9" s="1">
        <v>46</v>
      </c>
      <c r="D9" s="1">
        <v>64</v>
      </c>
      <c r="E9" s="1">
        <f t="shared" si="0"/>
        <v>13</v>
      </c>
      <c r="F9" s="1"/>
      <c r="G9" s="4" t="b">
        <f t="shared" si="1"/>
        <v>1</v>
      </c>
      <c r="H9" s="4">
        <f t="shared" si="2"/>
        <v>5</v>
      </c>
      <c r="I9" s="8">
        <f>AVERAGEIFS('2016-17 Squads'!I:I, '2016-17 Squads'!A:A, "="&amp;A9, '2016-17 Squads'!K:K, "&gt;90")</f>
        <v>26.181818181818183</v>
      </c>
      <c r="J9" s="10">
        <f>SUMIFS('2016-17 Squads'!K:K, '2016-17 Squads'!A:A,"="&amp;A9, '2016-17 Squads'!I:I, "&lt;24")</f>
        <v>8199</v>
      </c>
      <c r="K9">
        <f>SUMIFS('2016-17 Squads'!K:K, '2016-17 Squads'!A:A, "="&amp;A9, '2016-17 Squads'!J:J, "=TRUE")</f>
        <v>2321</v>
      </c>
      <c r="M9">
        <f>SUMIFS('2016-17 Squads'!K:K, '2016-17 Squads'!A:A, "="&amp;A9, '2016-17 Squads'!C:C, "=ENG")</f>
        <v>14651</v>
      </c>
    </row>
    <row r="10" spans="1:19" x14ac:dyDescent="0.2">
      <c r="A10" s="1" t="s">
        <v>55</v>
      </c>
      <c r="B10" s="1">
        <v>9</v>
      </c>
      <c r="C10" s="1">
        <v>46</v>
      </c>
      <c r="D10" s="1">
        <v>34</v>
      </c>
      <c r="E10" s="1">
        <f t="shared" si="0"/>
        <v>17</v>
      </c>
      <c r="F10" s="1"/>
      <c r="G10" s="4" t="b">
        <f t="shared" si="1"/>
        <v>1</v>
      </c>
      <c r="H10" s="4">
        <f t="shared" si="2"/>
        <v>8</v>
      </c>
      <c r="I10" s="8">
        <f>AVERAGEIFS('2016-17 Squads'!I:I, '2016-17 Squads'!A:A, "="&amp;A10, '2016-17 Squads'!K:K, "&gt;90")</f>
        <v>26.904761904761905</v>
      </c>
      <c r="J10" s="10">
        <f>SUMIFS('2016-17 Squads'!K:K, '2016-17 Squads'!A:A,"="&amp;A10, '2016-17 Squads'!I:I, "&lt;24")</f>
        <v>3818</v>
      </c>
      <c r="K10">
        <f>SUMIFS('2016-17 Squads'!K:K, '2016-17 Squads'!A:A, "="&amp;A10, '2016-17 Squads'!J:J, "=TRUE")</f>
        <v>28</v>
      </c>
      <c r="M10">
        <f>SUMIFS('2016-17 Squads'!K:K, '2016-17 Squads'!A:A, "="&amp;A10, '2016-17 Squads'!C:C, "=ENG")</f>
        <v>23453</v>
      </c>
    </row>
    <row r="11" spans="1:19" x14ac:dyDescent="0.2">
      <c r="A11" s="1" t="s">
        <v>23</v>
      </c>
      <c r="B11" s="1">
        <v>10</v>
      </c>
      <c r="C11" s="1">
        <v>45</v>
      </c>
      <c r="D11" s="1">
        <v>65</v>
      </c>
      <c r="E11" s="1">
        <f t="shared" si="0"/>
        <v>12</v>
      </c>
      <c r="F11" s="1"/>
      <c r="G11" s="4" t="b">
        <f t="shared" si="1"/>
        <v>1</v>
      </c>
      <c r="H11" s="4">
        <f t="shared" si="2"/>
        <v>2</v>
      </c>
      <c r="I11" s="8">
        <f>AVERAGEIFS('2016-17 Squads'!I:I, '2016-17 Squads'!A:A, "="&amp;A11, '2016-17 Squads'!K:K, "&gt;90")</f>
        <v>28.625</v>
      </c>
      <c r="J11" s="10">
        <f>SUMIFS('2016-17 Squads'!K:K, '2016-17 Squads'!A:A,"="&amp;A11, '2016-17 Squads'!I:I, "&lt;24")</f>
        <v>384</v>
      </c>
      <c r="K11">
        <f>SUMIFS('2016-17 Squads'!K:K, '2016-17 Squads'!A:A, "="&amp;A11, '2016-17 Squads'!J:J, "=TRUE")</f>
        <v>384</v>
      </c>
      <c r="M11">
        <f>SUMIFS('2016-17 Squads'!K:K, '2016-17 Squads'!A:A, "="&amp;A11, '2016-17 Squads'!C:C, "=ENG")</f>
        <v>8755</v>
      </c>
    </row>
    <row r="12" spans="1:19" x14ac:dyDescent="0.2">
      <c r="A12" s="1" t="s">
        <v>16</v>
      </c>
      <c r="B12" s="1">
        <v>11</v>
      </c>
      <c r="C12" s="1">
        <v>45</v>
      </c>
      <c r="D12" s="1">
        <v>80</v>
      </c>
      <c r="E12" s="1">
        <f t="shared" si="0"/>
        <v>8</v>
      </c>
      <c r="F12" s="1"/>
      <c r="G12" s="4" t="b">
        <f t="shared" si="1"/>
        <v>0</v>
      </c>
      <c r="H12" s="4">
        <f t="shared" si="2"/>
        <v>-3</v>
      </c>
      <c r="I12" s="8">
        <f>AVERAGEIFS('2016-17 Squads'!I:I, '2016-17 Squads'!A:A, "="&amp;A12, '2016-17 Squads'!K:K, "&gt;90")</f>
        <v>27.64</v>
      </c>
      <c r="J12" s="10">
        <f>SUMIFS('2016-17 Squads'!K:K, '2016-17 Squads'!A:A,"="&amp;A12, '2016-17 Squads'!I:I, "&lt;24")</f>
        <v>1337</v>
      </c>
      <c r="K12">
        <f>SUMIFS('2016-17 Squads'!K:K, '2016-17 Squads'!A:A, "="&amp;A12, '2016-17 Squads'!J:J, "=TRUE")</f>
        <v>2399</v>
      </c>
      <c r="M12">
        <f>SUMIFS('2016-17 Squads'!K:K, '2016-17 Squads'!A:A, "="&amp;A12, '2016-17 Squads'!C:C, "=ENG")</f>
        <v>9869</v>
      </c>
    </row>
    <row r="13" spans="1:19" x14ac:dyDescent="0.2">
      <c r="A13" s="1" t="s">
        <v>14</v>
      </c>
      <c r="B13" s="1">
        <v>12</v>
      </c>
      <c r="C13" s="1">
        <v>44</v>
      </c>
      <c r="D13" s="1">
        <v>66</v>
      </c>
      <c r="E13" s="1">
        <f t="shared" si="0"/>
        <v>11</v>
      </c>
      <c r="F13" s="1"/>
      <c r="G13" s="4" t="b">
        <f t="shared" si="1"/>
        <v>0</v>
      </c>
      <c r="H13" s="4">
        <f t="shared" si="2"/>
        <v>-1</v>
      </c>
      <c r="I13" s="8">
        <f>AVERAGEIFS('2016-17 Squads'!I:I, '2016-17 Squads'!A:A, "="&amp;A13, '2016-17 Squads'!K:K, "&gt;90")</f>
        <v>27.761904761904763</v>
      </c>
      <c r="J13" s="10">
        <f>SUMIFS('2016-17 Squads'!K:K, '2016-17 Squads'!A:A,"="&amp;A13, '2016-17 Squads'!I:I, "&lt;24")</f>
        <v>4917</v>
      </c>
      <c r="K13">
        <f>SUMIFS('2016-17 Squads'!K:K, '2016-17 Squads'!A:A, "="&amp;A13, '2016-17 Squads'!J:J, "=TRUE")</f>
        <v>2137</v>
      </c>
      <c r="M13">
        <f>SUMIFS('2016-17 Squads'!K:K, '2016-17 Squads'!A:A, "="&amp;A13, '2016-17 Squads'!C:C, "=ENG")</f>
        <v>12417</v>
      </c>
    </row>
    <row r="14" spans="1:19" x14ac:dyDescent="0.2">
      <c r="A14" s="1" t="s">
        <v>39</v>
      </c>
      <c r="B14" s="1">
        <v>13</v>
      </c>
      <c r="C14" s="1">
        <v>44</v>
      </c>
      <c r="D14" s="1">
        <v>76</v>
      </c>
      <c r="E14" s="1">
        <f t="shared" si="0"/>
        <v>9</v>
      </c>
      <c r="F14" s="1"/>
      <c r="G14" s="4" t="b">
        <f t="shared" si="1"/>
        <v>0</v>
      </c>
      <c r="H14" s="4">
        <f t="shared" si="2"/>
        <v>-4</v>
      </c>
      <c r="I14" s="8">
        <f>AVERAGEIFS('2016-17 Squads'!I:I, '2016-17 Squads'!A:A, "="&amp;A14, '2016-17 Squads'!K:K, "&gt;90")</f>
        <v>29.571428571428573</v>
      </c>
      <c r="J14" s="10">
        <f>SUMIFS('2016-17 Squads'!K:K, '2016-17 Squads'!A:A,"="&amp;A14, '2016-17 Squads'!I:I, "&lt;24")</f>
        <v>848</v>
      </c>
      <c r="K14">
        <f>SUMIFS('2016-17 Squads'!K:K, '2016-17 Squads'!A:A, "="&amp;A14, '2016-17 Squads'!J:J, "=TRUE")</f>
        <v>0</v>
      </c>
      <c r="M14">
        <f>SUMIFS('2016-17 Squads'!K:K, '2016-17 Squads'!A:A, "="&amp;A14, '2016-17 Squads'!C:C, "=ENG")</f>
        <v>10130</v>
      </c>
    </row>
    <row r="15" spans="1:19" x14ac:dyDescent="0.2">
      <c r="A15" s="1" t="s">
        <v>28</v>
      </c>
      <c r="B15" s="1">
        <v>14</v>
      </c>
      <c r="C15" s="1">
        <v>41</v>
      </c>
      <c r="D15" s="1">
        <v>55</v>
      </c>
      <c r="E15" s="1">
        <f t="shared" si="0"/>
        <v>15</v>
      </c>
      <c r="F15" s="1"/>
      <c r="G15" s="4" t="b">
        <f t="shared" si="1"/>
        <v>1</v>
      </c>
      <c r="H15" s="4">
        <f t="shared" si="2"/>
        <v>1</v>
      </c>
      <c r="I15" s="8">
        <f>AVERAGEIFS('2016-17 Squads'!I:I, '2016-17 Squads'!A:A, "="&amp;A15, '2016-17 Squads'!K:K, "&gt;90")</f>
        <v>28.576923076923077</v>
      </c>
      <c r="J15" s="10">
        <f>SUMIFS('2016-17 Squads'!K:K, '2016-17 Squads'!A:A,"="&amp;A15, '2016-17 Squads'!I:I, "&lt;24")</f>
        <v>29</v>
      </c>
      <c r="K15">
        <f>SUMIFS('2016-17 Squads'!K:K, '2016-17 Squads'!A:A, "="&amp;A15, '2016-17 Squads'!J:J, "=TRUE")</f>
        <v>23</v>
      </c>
      <c r="M15">
        <f>SUMIFS('2016-17 Squads'!K:K, '2016-17 Squads'!A:A, "="&amp;A15, '2016-17 Squads'!C:C, "=ENG")</f>
        <v>15664</v>
      </c>
    </row>
    <row r="16" spans="1:19" x14ac:dyDescent="0.2">
      <c r="A16" s="1" t="s">
        <v>46</v>
      </c>
      <c r="B16" s="1">
        <v>15</v>
      </c>
      <c r="C16" s="1">
        <v>41</v>
      </c>
      <c r="D16" s="1">
        <v>59</v>
      </c>
      <c r="E16" s="1">
        <f t="shared" si="0"/>
        <v>14</v>
      </c>
      <c r="F16" s="1"/>
      <c r="G16" s="4" t="b">
        <f t="shared" si="1"/>
        <v>0</v>
      </c>
      <c r="H16" s="4">
        <f t="shared" si="2"/>
        <v>-1</v>
      </c>
      <c r="I16" s="8">
        <f>AVERAGEIFS('2016-17 Squads'!I:I, '2016-17 Squads'!A:A, "="&amp;A16, '2016-17 Squads'!K:K, "&gt;90")</f>
        <v>27.761904761904763</v>
      </c>
      <c r="J16" s="10">
        <f>SUMIFS('2016-17 Squads'!K:K, '2016-17 Squads'!A:A,"="&amp;A16, '2016-17 Squads'!I:I, "&lt;24")</f>
        <v>4236</v>
      </c>
      <c r="K16">
        <f>SUMIFS('2016-17 Squads'!K:K, '2016-17 Squads'!A:A, "="&amp;A16, '2016-17 Squads'!J:J, "=TRUE")</f>
        <v>0</v>
      </c>
      <c r="M16">
        <f>SUMIFS('2016-17 Squads'!K:K, '2016-17 Squads'!A:A, "="&amp;A16, '2016-17 Squads'!C:C, "=ENG")</f>
        <v>12165</v>
      </c>
    </row>
    <row r="17" spans="1:13" x14ac:dyDescent="0.2">
      <c r="A17" s="1" t="s">
        <v>42</v>
      </c>
      <c r="B17" s="1">
        <v>16</v>
      </c>
      <c r="C17" s="1">
        <v>40</v>
      </c>
      <c r="D17" s="1">
        <v>33</v>
      </c>
      <c r="E17" s="1">
        <f t="shared" si="0"/>
        <v>19</v>
      </c>
      <c r="F17" s="1"/>
      <c r="G17" s="4" t="b">
        <f t="shared" si="1"/>
        <v>1</v>
      </c>
      <c r="H17" s="4">
        <f t="shared" si="2"/>
        <v>3</v>
      </c>
      <c r="I17" s="8">
        <f>AVERAGEIFS('2016-17 Squads'!I:I, '2016-17 Squads'!A:A, "="&amp;A17, '2016-17 Squads'!K:K, "&gt;90")</f>
        <v>28.5</v>
      </c>
      <c r="J17" s="10">
        <f>SUMIFS('2016-17 Squads'!K:K, '2016-17 Squads'!A:A,"="&amp;A17, '2016-17 Squads'!I:I, "&lt;24")</f>
        <v>22</v>
      </c>
      <c r="K17">
        <f>SUMIFS('2016-17 Squads'!K:K, '2016-17 Squads'!A:A, "="&amp;A17, '2016-17 Squads'!J:J, "=TRUE")</f>
        <v>0</v>
      </c>
      <c r="M17">
        <f>SUMIFS('2016-17 Squads'!K:K, '2016-17 Squads'!A:A, "="&amp;A17, '2016-17 Squads'!C:C, "=ENG")</f>
        <v>16301</v>
      </c>
    </row>
    <row r="18" spans="1:13" x14ac:dyDescent="0.2">
      <c r="A18" s="1" t="s">
        <v>35</v>
      </c>
      <c r="B18" s="1">
        <v>17</v>
      </c>
      <c r="C18" s="1">
        <v>40</v>
      </c>
      <c r="D18" s="1">
        <v>41</v>
      </c>
      <c r="E18" s="1">
        <f t="shared" si="0"/>
        <v>16</v>
      </c>
      <c r="F18" s="1"/>
      <c r="G18" s="4" t="b">
        <f t="shared" si="1"/>
        <v>0</v>
      </c>
      <c r="H18" s="4">
        <f t="shared" si="2"/>
        <v>-1</v>
      </c>
      <c r="I18" s="8">
        <f>AVERAGEIFS('2016-17 Squads'!I:I, '2016-17 Squads'!A:A, "="&amp;A18, '2016-17 Squads'!K:K, "&gt;90")</f>
        <v>28.38095238095238</v>
      </c>
      <c r="J18" s="10">
        <f>SUMIFS('2016-17 Squads'!K:K, '2016-17 Squads'!A:A,"="&amp;A18, '2016-17 Squads'!I:I, "&lt;24")</f>
        <v>1943</v>
      </c>
      <c r="K18">
        <f>SUMIFS('2016-17 Squads'!K:K, '2016-17 Squads'!A:A, "="&amp;A18, '2016-17 Squads'!J:J, "=TRUE")</f>
        <v>186</v>
      </c>
      <c r="M18">
        <f>SUMIFS('2016-17 Squads'!K:K, '2016-17 Squads'!A:A, "="&amp;A18, '2016-17 Squads'!C:C, "=ENG")</f>
        <v>3580</v>
      </c>
    </row>
    <row r="19" spans="1:13" x14ac:dyDescent="0.2">
      <c r="A19" s="1" t="s">
        <v>40</v>
      </c>
      <c r="B19" s="1">
        <v>18</v>
      </c>
      <c r="C19" s="1">
        <v>34</v>
      </c>
      <c r="D19" s="1">
        <v>25</v>
      </c>
      <c r="E19" s="1">
        <f t="shared" si="0"/>
        <v>20</v>
      </c>
      <c r="F19" s="1"/>
      <c r="G19" s="4" t="b">
        <f t="shared" si="1"/>
        <v>1</v>
      </c>
      <c r="H19" s="4">
        <f t="shared" si="2"/>
        <v>2</v>
      </c>
      <c r="I19" s="8">
        <f>AVERAGEIFS('2016-17 Squads'!I:I, '2016-17 Squads'!A:A, "="&amp;A19, '2016-17 Squads'!K:K, "&gt;90")</f>
        <v>27.56</v>
      </c>
      <c r="J19" s="10">
        <f>SUMIFS('2016-17 Squads'!K:K, '2016-17 Squads'!A:A,"="&amp;A19, '2016-17 Squads'!I:I, "&lt;24")</f>
        <v>4249</v>
      </c>
      <c r="K19">
        <f>SUMIFS('2016-17 Squads'!K:K, '2016-17 Squads'!A:A, "="&amp;A19, '2016-17 Squads'!J:J, "=TRUE")</f>
        <v>325</v>
      </c>
      <c r="M19">
        <f>SUMIFS('2016-17 Squads'!K:K, '2016-17 Squads'!A:A, "="&amp;A19, '2016-17 Squads'!C:C, "=ENG")</f>
        <v>13091</v>
      </c>
    </row>
    <row r="20" spans="1:13" x14ac:dyDescent="0.2">
      <c r="A20" s="1" t="s">
        <v>15</v>
      </c>
      <c r="B20" s="1">
        <v>19</v>
      </c>
      <c r="C20" s="1">
        <v>28</v>
      </c>
      <c r="D20" s="1">
        <v>34</v>
      </c>
      <c r="E20" s="1">
        <f t="shared" si="0"/>
        <v>17</v>
      </c>
      <c r="F20" s="1"/>
      <c r="G20" s="4" t="b">
        <f t="shared" si="1"/>
        <v>0</v>
      </c>
      <c r="H20" s="4">
        <f t="shared" si="2"/>
        <v>-2</v>
      </c>
      <c r="I20" s="8">
        <f>AVERAGEIFS('2016-17 Squads'!I:I, '2016-17 Squads'!A:A, "="&amp;A20, '2016-17 Squads'!K:K, "&gt;90")</f>
        <v>28.578947368421051</v>
      </c>
      <c r="J20" s="10">
        <f>SUMIFS('2016-17 Squads'!K:K, '2016-17 Squads'!A:A,"="&amp;A20, '2016-17 Squads'!I:I, "&lt;24")</f>
        <v>2122</v>
      </c>
      <c r="K20">
        <f>SUMIFS('2016-17 Squads'!K:K, '2016-17 Squads'!A:A, "="&amp;A20, '2016-17 Squads'!J:J, "=TRUE")</f>
        <v>3420</v>
      </c>
      <c r="M20">
        <f>SUMIFS('2016-17 Squads'!K:K, '2016-17 Squads'!A:A, "="&amp;A20, '2016-17 Squads'!C:C, "=ENG")</f>
        <v>13987</v>
      </c>
    </row>
    <row r="21" spans="1:13" x14ac:dyDescent="0.2">
      <c r="A21" s="1" t="s">
        <v>8</v>
      </c>
      <c r="B21" s="1">
        <v>20</v>
      </c>
      <c r="C21" s="1">
        <v>24</v>
      </c>
      <c r="D21" s="1">
        <v>68</v>
      </c>
      <c r="E21" s="1">
        <f t="shared" si="0"/>
        <v>10</v>
      </c>
      <c r="F21" s="1"/>
      <c r="G21" s="4" t="b">
        <f t="shared" si="1"/>
        <v>0</v>
      </c>
      <c r="H21" s="4">
        <f t="shared" si="2"/>
        <v>-10</v>
      </c>
      <c r="I21" s="8">
        <f>AVERAGEIFS('2016-17 Squads'!I:I, '2016-17 Squads'!A:A, "="&amp;A21, '2016-17 Squads'!K:K, "&gt;90")</f>
        <v>27.222222222222221</v>
      </c>
      <c r="J21" s="10">
        <f>SUMIFS('2016-17 Squads'!K:K, '2016-17 Squads'!A:A,"="&amp;A21, '2016-17 Squads'!I:I, "&lt;24")</f>
        <v>12659</v>
      </c>
      <c r="K21">
        <f>SUMIFS('2016-17 Squads'!K:K, '2016-17 Squads'!A:A, "="&amp;A21, '2016-17 Squads'!J:J, "=TRUE")</f>
        <v>3205</v>
      </c>
      <c r="M21">
        <f>SUMIFS('2016-17 Squads'!K:K, '2016-17 Squads'!A:A, "="&amp;A21, '2016-17 Squads'!C:C, "=ENG")</f>
        <v>11722</v>
      </c>
    </row>
    <row r="23" spans="1:13" x14ac:dyDescent="0.2">
      <c r="G23" s="4"/>
      <c r="I2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3"/>
  <sheetViews>
    <sheetView topLeftCell="A110" workbookViewId="0">
      <selection activeCell="L130" sqref="L130"/>
    </sheetView>
  </sheetViews>
  <sheetFormatPr baseColWidth="10" defaultRowHeight="16" x14ac:dyDescent="0.2"/>
  <cols>
    <col min="1" max="1" width="16.83203125" bestFit="1" customWidth="1"/>
    <col min="2" max="2" width="21.6640625" bestFit="1" customWidth="1"/>
    <col min="3" max="3" width="10.33203125" bestFit="1" customWidth="1"/>
    <col min="4" max="4" width="7.83203125" bestFit="1" customWidth="1"/>
    <col min="5" max="5" width="6.5" bestFit="1" customWidth="1"/>
    <col min="6" max="6" width="7.1640625" bestFit="1" customWidth="1"/>
    <col min="7" max="7" width="8.6640625" bestFit="1" customWidth="1"/>
    <col min="8" max="8" width="17.83203125" bestFit="1" customWidth="1"/>
    <col min="9" max="9" width="10.83203125" style="10"/>
    <col min="11" max="11" width="10.83203125" style="10"/>
    <col min="13" max="13" width="12" bestFit="1" customWidth="1"/>
    <col min="14" max="14" width="18.6640625" bestFit="1" customWidth="1"/>
  </cols>
  <sheetData>
    <row r="1" spans="1:14" x14ac:dyDescent="0.2">
      <c r="A1" s="6" t="s">
        <v>59</v>
      </c>
      <c r="B1" s="6" t="s">
        <v>150</v>
      </c>
      <c r="C1" s="6" t="s">
        <v>151</v>
      </c>
      <c r="D1" s="6" t="s">
        <v>152</v>
      </c>
      <c r="E1" s="6" t="s">
        <v>153</v>
      </c>
      <c r="F1" s="6" t="s">
        <v>154</v>
      </c>
      <c r="G1" s="6" t="s">
        <v>155</v>
      </c>
      <c r="H1" s="6" t="s">
        <v>156</v>
      </c>
      <c r="I1" s="9" t="s">
        <v>949</v>
      </c>
      <c r="J1" s="6" t="s">
        <v>950</v>
      </c>
      <c r="K1" s="9" t="s">
        <v>247</v>
      </c>
      <c r="L1" s="6" t="s">
        <v>1479</v>
      </c>
      <c r="M1" s="9" t="s">
        <v>1481</v>
      </c>
      <c r="N1" s="6" t="s">
        <v>1480</v>
      </c>
    </row>
    <row r="2" spans="1:14" x14ac:dyDescent="0.2">
      <c r="A2" t="s">
        <v>148</v>
      </c>
      <c r="B2" t="s">
        <v>68</v>
      </c>
      <c r="C2" t="s">
        <v>69</v>
      </c>
      <c r="D2" t="s">
        <v>70</v>
      </c>
      <c r="E2">
        <v>1.77</v>
      </c>
      <c r="F2">
        <v>76</v>
      </c>
      <c r="G2" s="5">
        <v>31256</v>
      </c>
      <c r="H2" t="s">
        <v>71</v>
      </c>
      <c r="I2" s="10">
        <f>2017-YEAR(G2)</f>
        <v>32</v>
      </c>
      <c r="J2" t="b">
        <f t="shared" ref="J2:J25" si="0">H2="None"</f>
        <v>0</v>
      </c>
      <c r="K2" s="10">
        <v>16</v>
      </c>
      <c r="L2" s="5"/>
      <c r="M2">
        <f>YEAR(L2)-YEAR(G2)</f>
        <v>-85</v>
      </c>
      <c r="N2" t="b">
        <f>M2&lt;24</f>
        <v>1</v>
      </c>
    </row>
    <row r="3" spans="1:14" x14ac:dyDescent="0.2">
      <c r="A3" t="s">
        <v>148</v>
      </c>
      <c r="B3" t="s">
        <v>72</v>
      </c>
      <c r="C3" t="s">
        <v>73</v>
      </c>
      <c r="D3" t="s">
        <v>70</v>
      </c>
      <c r="E3">
        <v>1.79</v>
      </c>
      <c r="F3">
        <v>70</v>
      </c>
      <c r="G3" s="5">
        <v>32777</v>
      </c>
      <c r="H3" t="s">
        <v>74</v>
      </c>
      <c r="I3" s="10">
        <f t="shared" ref="I3:I9" si="1">2017-YEAR(G3)</f>
        <v>28</v>
      </c>
      <c r="J3" t="b">
        <f t="shared" si="0"/>
        <v>1</v>
      </c>
      <c r="K3" s="10">
        <v>702</v>
      </c>
      <c r="L3" s="5"/>
      <c r="M3">
        <f t="shared" ref="M3:M30" si="2">YEAR(L3)-YEAR(G3)</f>
        <v>-89</v>
      </c>
      <c r="N3" t="b">
        <f t="shared" ref="N3:N66" si="3">M3&lt;24</f>
        <v>1</v>
      </c>
    </row>
    <row r="4" spans="1:14" x14ac:dyDescent="0.2">
      <c r="A4" t="s">
        <v>148</v>
      </c>
      <c r="B4" t="s">
        <v>75</v>
      </c>
      <c r="C4" t="s">
        <v>76</v>
      </c>
      <c r="D4" t="s">
        <v>70</v>
      </c>
      <c r="E4">
        <v>1.98</v>
      </c>
      <c r="F4">
        <v>90</v>
      </c>
      <c r="G4" s="5">
        <v>30954</v>
      </c>
      <c r="H4" t="s">
        <v>77</v>
      </c>
      <c r="I4" s="10">
        <f t="shared" si="1"/>
        <v>33</v>
      </c>
      <c r="J4" t="b">
        <f t="shared" si="0"/>
        <v>0</v>
      </c>
      <c r="K4" s="10">
        <v>37</v>
      </c>
      <c r="L4" s="5"/>
      <c r="M4">
        <f t="shared" si="2"/>
        <v>-84</v>
      </c>
      <c r="N4" t="b">
        <f t="shared" si="3"/>
        <v>1</v>
      </c>
    </row>
    <row r="5" spans="1:14" x14ac:dyDescent="0.2">
      <c r="A5" t="s">
        <v>148</v>
      </c>
      <c r="B5" t="s">
        <v>78</v>
      </c>
      <c r="C5" t="s">
        <v>79</v>
      </c>
      <c r="D5" t="s">
        <v>70</v>
      </c>
      <c r="E5">
        <v>1.85</v>
      </c>
      <c r="F5">
        <v>72</v>
      </c>
      <c r="G5" s="5">
        <v>33203</v>
      </c>
      <c r="H5" t="s">
        <v>80</v>
      </c>
      <c r="I5" s="10">
        <f t="shared" si="1"/>
        <v>27</v>
      </c>
      <c r="J5" t="b">
        <f t="shared" si="0"/>
        <v>0</v>
      </c>
      <c r="K5" s="10">
        <v>1515</v>
      </c>
      <c r="L5" s="5"/>
      <c r="M5">
        <f t="shared" si="2"/>
        <v>-90</v>
      </c>
      <c r="N5" t="b">
        <f t="shared" si="3"/>
        <v>1</v>
      </c>
    </row>
    <row r="6" spans="1:14" x14ac:dyDescent="0.2">
      <c r="A6" t="s">
        <v>148</v>
      </c>
      <c r="B6" t="s">
        <v>81</v>
      </c>
      <c r="C6" t="s">
        <v>69</v>
      </c>
      <c r="D6" t="s">
        <v>70</v>
      </c>
      <c r="E6">
        <v>1.86</v>
      </c>
      <c r="F6">
        <v>75</v>
      </c>
      <c r="G6" s="5">
        <v>31329</v>
      </c>
      <c r="H6" t="s">
        <v>82</v>
      </c>
      <c r="I6" s="10">
        <f t="shared" si="1"/>
        <v>32</v>
      </c>
      <c r="J6" t="b">
        <f t="shared" si="0"/>
        <v>0</v>
      </c>
      <c r="K6" s="10">
        <v>2824</v>
      </c>
      <c r="L6" s="5"/>
      <c r="M6">
        <f t="shared" si="2"/>
        <v>-85</v>
      </c>
      <c r="N6" t="b">
        <f t="shared" si="3"/>
        <v>1</v>
      </c>
    </row>
    <row r="7" spans="1:14" x14ac:dyDescent="0.2">
      <c r="A7" t="s">
        <v>148</v>
      </c>
      <c r="B7" s="1" t="s">
        <v>83</v>
      </c>
      <c r="C7" t="s">
        <v>84</v>
      </c>
      <c r="D7" t="s">
        <v>85</v>
      </c>
      <c r="E7">
        <v>1.69</v>
      </c>
      <c r="F7">
        <v>62</v>
      </c>
      <c r="G7" s="5">
        <v>32496</v>
      </c>
      <c r="H7" t="s">
        <v>86</v>
      </c>
      <c r="I7" s="10">
        <f t="shared" si="1"/>
        <v>29</v>
      </c>
      <c r="J7" t="b">
        <f t="shared" si="0"/>
        <v>0</v>
      </c>
      <c r="K7" s="10">
        <v>3223</v>
      </c>
      <c r="L7" s="5"/>
      <c r="M7">
        <f t="shared" si="2"/>
        <v>-88</v>
      </c>
      <c r="N7" t="b">
        <f t="shared" si="3"/>
        <v>1</v>
      </c>
    </row>
    <row r="8" spans="1:14" x14ac:dyDescent="0.2">
      <c r="A8" t="s">
        <v>148</v>
      </c>
      <c r="B8" t="s">
        <v>87</v>
      </c>
      <c r="C8" t="s">
        <v>88</v>
      </c>
      <c r="D8" t="s">
        <v>89</v>
      </c>
      <c r="E8">
        <v>1.78</v>
      </c>
      <c r="F8">
        <v>76</v>
      </c>
      <c r="G8" s="5">
        <v>33233</v>
      </c>
      <c r="H8" t="s">
        <v>90</v>
      </c>
      <c r="I8" s="10">
        <f t="shared" si="1"/>
        <v>27</v>
      </c>
      <c r="J8" t="b">
        <f t="shared" si="0"/>
        <v>0</v>
      </c>
      <c r="K8" s="10">
        <v>1229</v>
      </c>
      <c r="L8" s="5"/>
      <c r="M8">
        <f t="shared" si="2"/>
        <v>-90</v>
      </c>
      <c r="N8" t="b">
        <f t="shared" si="3"/>
        <v>1</v>
      </c>
    </row>
    <row r="9" spans="1:14" x14ac:dyDescent="0.2">
      <c r="A9" t="s">
        <v>148</v>
      </c>
      <c r="B9" t="s">
        <v>232</v>
      </c>
      <c r="C9" t="s">
        <v>91</v>
      </c>
      <c r="D9" t="s">
        <v>85</v>
      </c>
      <c r="E9">
        <v>1.8</v>
      </c>
      <c r="F9">
        <v>73</v>
      </c>
      <c r="G9" s="5">
        <v>32425</v>
      </c>
      <c r="H9" t="s">
        <v>92</v>
      </c>
      <c r="I9" s="10">
        <f t="shared" si="1"/>
        <v>29</v>
      </c>
      <c r="J9" t="b">
        <f t="shared" si="0"/>
        <v>0</v>
      </c>
      <c r="K9" s="10">
        <v>265</v>
      </c>
      <c r="L9" s="5"/>
      <c r="M9">
        <f t="shared" si="2"/>
        <v>-88</v>
      </c>
      <c r="N9" t="b">
        <f t="shared" si="3"/>
        <v>1</v>
      </c>
    </row>
    <row r="10" spans="1:14" x14ac:dyDescent="0.2">
      <c r="A10" t="s">
        <v>148</v>
      </c>
      <c r="B10" t="s">
        <v>93</v>
      </c>
      <c r="C10" t="s">
        <v>76</v>
      </c>
      <c r="D10" t="s">
        <v>89</v>
      </c>
      <c r="E10">
        <v>1.8</v>
      </c>
      <c r="F10">
        <v>76</v>
      </c>
      <c r="G10" s="5">
        <v>32431</v>
      </c>
      <c r="H10" t="s">
        <v>94</v>
      </c>
      <c r="I10" s="10">
        <f t="shared" ref="I10:I63" si="4">2017-YEAR(G10)</f>
        <v>29</v>
      </c>
      <c r="J10" t="b">
        <f t="shared" si="0"/>
        <v>0</v>
      </c>
      <c r="K10" s="10">
        <v>2848</v>
      </c>
      <c r="L10" s="5"/>
      <c r="M10">
        <f t="shared" si="2"/>
        <v>-88</v>
      </c>
      <c r="N10" t="b">
        <f t="shared" si="3"/>
        <v>1</v>
      </c>
    </row>
    <row r="11" spans="1:14" x14ac:dyDescent="0.2">
      <c r="A11" t="s">
        <v>148</v>
      </c>
      <c r="B11" t="s">
        <v>95</v>
      </c>
      <c r="C11" t="s">
        <v>69</v>
      </c>
      <c r="D11" t="s">
        <v>85</v>
      </c>
      <c r="E11">
        <v>1.92</v>
      </c>
      <c r="F11">
        <v>88</v>
      </c>
      <c r="G11" s="5">
        <v>31685</v>
      </c>
      <c r="H11" t="s">
        <v>96</v>
      </c>
      <c r="I11" s="10">
        <f t="shared" si="4"/>
        <v>31</v>
      </c>
      <c r="J11" t="b">
        <f t="shared" si="0"/>
        <v>0</v>
      </c>
      <c r="K11" s="10">
        <v>1195</v>
      </c>
      <c r="L11" s="5"/>
      <c r="M11">
        <f t="shared" si="2"/>
        <v>-86</v>
      </c>
      <c r="N11" t="b">
        <f t="shared" si="3"/>
        <v>1</v>
      </c>
    </row>
    <row r="12" spans="1:14" x14ac:dyDescent="0.2">
      <c r="A12" t="s">
        <v>148</v>
      </c>
      <c r="B12" t="s">
        <v>97</v>
      </c>
      <c r="C12" t="s">
        <v>98</v>
      </c>
      <c r="D12" t="s">
        <v>99</v>
      </c>
      <c r="E12">
        <v>1.83</v>
      </c>
      <c r="F12">
        <v>80</v>
      </c>
      <c r="G12" s="5">
        <v>32386</v>
      </c>
      <c r="H12" t="s">
        <v>100</v>
      </c>
      <c r="I12" s="10">
        <f t="shared" si="4"/>
        <v>29</v>
      </c>
      <c r="J12" t="b">
        <f t="shared" si="0"/>
        <v>0</v>
      </c>
      <c r="K12" s="10">
        <v>142</v>
      </c>
      <c r="L12" s="5"/>
      <c r="M12">
        <f t="shared" si="2"/>
        <v>-88</v>
      </c>
      <c r="N12" t="b">
        <f t="shared" si="3"/>
        <v>1</v>
      </c>
    </row>
    <row r="13" spans="1:14" x14ac:dyDescent="0.2">
      <c r="A13" t="s">
        <v>148</v>
      </c>
      <c r="B13" t="s">
        <v>101</v>
      </c>
      <c r="C13" t="s">
        <v>73</v>
      </c>
      <c r="D13" t="s">
        <v>85</v>
      </c>
      <c r="E13">
        <v>1.76</v>
      </c>
      <c r="F13">
        <v>68</v>
      </c>
      <c r="G13" s="5">
        <v>32583</v>
      </c>
      <c r="H13" t="s">
        <v>102</v>
      </c>
      <c r="I13" s="10">
        <f t="shared" si="4"/>
        <v>28</v>
      </c>
      <c r="J13" t="b">
        <f t="shared" si="0"/>
        <v>0</v>
      </c>
      <c r="K13" s="10">
        <v>1924</v>
      </c>
      <c r="L13" s="5"/>
      <c r="M13">
        <f t="shared" si="2"/>
        <v>-89</v>
      </c>
      <c r="N13" t="b">
        <f t="shared" si="3"/>
        <v>1</v>
      </c>
    </row>
    <row r="14" spans="1:14" x14ac:dyDescent="0.2">
      <c r="A14" t="s">
        <v>148</v>
      </c>
      <c r="B14" t="s">
        <v>103</v>
      </c>
      <c r="C14" t="s">
        <v>73</v>
      </c>
      <c r="D14" t="s">
        <v>89</v>
      </c>
      <c r="E14">
        <v>1.8</v>
      </c>
      <c r="F14">
        <v>70</v>
      </c>
      <c r="G14" s="5">
        <v>34196</v>
      </c>
      <c r="H14" t="s">
        <v>102</v>
      </c>
      <c r="I14" s="10">
        <f t="shared" si="4"/>
        <v>24</v>
      </c>
      <c r="J14" t="b">
        <f t="shared" si="0"/>
        <v>0</v>
      </c>
      <c r="K14" s="10">
        <v>1562</v>
      </c>
      <c r="L14" s="5"/>
      <c r="M14">
        <f t="shared" si="2"/>
        <v>-93</v>
      </c>
      <c r="N14" t="b">
        <f t="shared" si="3"/>
        <v>1</v>
      </c>
    </row>
    <row r="15" spans="1:14" x14ac:dyDescent="0.2">
      <c r="A15" t="s">
        <v>148</v>
      </c>
      <c r="B15" t="s">
        <v>105</v>
      </c>
      <c r="C15" t="s">
        <v>73</v>
      </c>
      <c r="D15" t="s">
        <v>70</v>
      </c>
      <c r="E15">
        <v>1.89</v>
      </c>
      <c r="F15">
        <v>75</v>
      </c>
      <c r="G15" s="5">
        <v>34588</v>
      </c>
      <c r="H15" t="s">
        <v>106</v>
      </c>
      <c r="I15" s="10">
        <f t="shared" si="4"/>
        <v>23</v>
      </c>
      <c r="J15" t="b">
        <f t="shared" si="0"/>
        <v>0</v>
      </c>
      <c r="K15" s="10">
        <v>810</v>
      </c>
      <c r="L15" s="5"/>
      <c r="M15">
        <f t="shared" si="2"/>
        <v>-94</v>
      </c>
      <c r="N15" t="b">
        <f t="shared" si="3"/>
        <v>1</v>
      </c>
    </row>
    <row r="16" spans="1:14" x14ac:dyDescent="0.2">
      <c r="A16" t="s">
        <v>148</v>
      </c>
      <c r="B16" t="s">
        <v>107</v>
      </c>
      <c r="C16" t="s">
        <v>108</v>
      </c>
      <c r="D16" t="s">
        <v>89</v>
      </c>
      <c r="E16">
        <v>1.8</v>
      </c>
      <c r="F16">
        <v>75</v>
      </c>
      <c r="G16" s="5">
        <v>35129</v>
      </c>
      <c r="H16" t="s">
        <v>74</v>
      </c>
      <c r="I16" s="10">
        <f t="shared" si="4"/>
        <v>21</v>
      </c>
      <c r="J16" t="b">
        <f t="shared" si="0"/>
        <v>1</v>
      </c>
      <c r="K16" s="10">
        <v>1462</v>
      </c>
      <c r="L16" s="5"/>
      <c r="M16">
        <f t="shared" si="2"/>
        <v>-96</v>
      </c>
      <c r="N16" t="b">
        <f t="shared" si="3"/>
        <v>1</v>
      </c>
    </row>
    <row r="17" spans="1:14" x14ac:dyDescent="0.2">
      <c r="A17" t="s">
        <v>148</v>
      </c>
      <c r="B17" t="s">
        <v>109</v>
      </c>
      <c r="C17" t="s">
        <v>91</v>
      </c>
      <c r="D17" t="s">
        <v>70</v>
      </c>
      <c r="E17">
        <v>1.79</v>
      </c>
      <c r="F17">
        <v>72</v>
      </c>
      <c r="G17" s="5">
        <v>31469</v>
      </c>
      <c r="H17" t="s">
        <v>110</v>
      </c>
      <c r="I17" s="10">
        <f t="shared" si="4"/>
        <v>31</v>
      </c>
      <c r="J17" t="b">
        <f t="shared" si="0"/>
        <v>0</v>
      </c>
      <c r="K17" s="10">
        <v>3153</v>
      </c>
      <c r="L17" s="5"/>
      <c r="M17">
        <f t="shared" si="2"/>
        <v>-86</v>
      </c>
      <c r="N17" t="b">
        <f t="shared" si="3"/>
        <v>1</v>
      </c>
    </row>
    <row r="18" spans="1:14" x14ac:dyDescent="0.2">
      <c r="A18" t="s">
        <v>148</v>
      </c>
      <c r="B18" t="s">
        <v>111</v>
      </c>
      <c r="C18" t="s">
        <v>91</v>
      </c>
      <c r="D18" t="s">
        <v>89</v>
      </c>
      <c r="E18">
        <v>1.68</v>
      </c>
      <c r="F18">
        <v>66</v>
      </c>
      <c r="G18" s="5">
        <v>31029</v>
      </c>
      <c r="H18" t="s">
        <v>110</v>
      </c>
      <c r="I18" s="10">
        <f t="shared" si="4"/>
        <v>33</v>
      </c>
      <c r="J18" t="b">
        <f t="shared" si="0"/>
        <v>0</v>
      </c>
      <c r="K18" s="10">
        <v>619</v>
      </c>
      <c r="L18" s="5"/>
      <c r="M18">
        <f t="shared" si="2"/>
        <v>-84</v>
      </c>
      <c r="N18" t="b">
        <f t="shared" si="3"/>
        <v>1</v>
      </c>
    </row>
    <row r="19" spans="1:14" x14ac:dyDescent="0.2">
      <c r="A19" t="s">
        <v>148</v>
      </c>
      <c r="B19" t="s">
        <v>112</v>
      </c>
      <c r="C19" t="s">
        <v>76</v>
      </c>
      <c r="D19" t="s">
        <v>70</v>
      </c>
      <c r="E19">
        <v>1.84</v>
      </c>
      <c r="F19">
        <v>82</v>
      </c>
      <c r="G19" s="5">
        <v>33711</v>
      </c>
      <c r="H19" t="s">
        <v>113</v>
      </c>
      <c r="I19" s="10">
        <f t="shared" si="4"/>
        <v>25</v>
      </c>
      <c r="J19" t="b">
        <f t="shared" si="0"/>
        <v>0</v>
      </c>
      <c r="K19" s="10">
        <v>2275</v>
      </c>
      <c r="L19" s="5"/>
      <c r="M19">
        <f t="shared" si="2"/>
        <v>-92</v>
      </c>
      <c r="N19" t="b">
        <f t="shared" si="3"/>
        <v>1</v>
      </c>
    </row>
    <row r="20" spans="1:14" x14ac:dyDescent="0.2">
      <c r="A20" t="s">
        <v>148</v>
      </c>
      <c r="B20" t="s">
        <v>114</v>
      </c>
      <c r="C20" t="s">
        <v>69</v>
      </c>
      <c r="D20" t="s">
        <v>85</v>
      </c>
      <c r="E20">
        <v>1.91</v>
      </c>
      <c r="F20">
        <v>74</v>
      </c>
      <c r="G20" s="5">
        <v>33996</v>
      </c>
      <c r="H20" t="s">
        <v>115</v>
      </c>
      <c r="I20" s="10">
        <f t="shared" si="4"/>
        <v>24</v>
      </c>
      <c r="J20" t="b">
        <f t="shared" si="0"/>
        <v>0</v>
      </c>
      <c r="K20" s="10">
        <v>0</v>
      </c>
      <c r="L20" s="5"/>
      <c r="M20">
        <f t="shared" si="2"/>
        <v>-93</v>
      </c>
      <c r="N20" t="b">
        <f t="shared" si="3"/>
        <v>1</v>
      </c>
    </row>
    <row r="21" spans="1:14" x14ac:dyDescent="0.2">
      <c r="A21" t="s">
        <v>148</v>
      </c>
      <c r="B21" t="s">
        <v>116</v>
      </c>
      <c r="C21" t="s">
        <v>73</v>
      </c>
      <c r="D21" t="s">
        <v>85</v>
      </c>
      <c r="E21">
        <v>1.85</v>
      </c>
      <c r="F21">
        <v>73</v>
      </c>
      <c r="G21" s="5">
        <v>33203</v>
      </c>
      <c r="H21" t="s">
        <v>117</v>
      </c>
      <c r="I21" s="10">
        <f t="shared" si="4"/>
        <v>27</v>
      </c>
      <c r="J21" t="b">
        <f t="shared" si="0"/>
        <v>0</v>
      </c>
      <c r="K21" s="10">
        <v>746</v>
      </c>
      <c r="L21" s="5"/>
      <c r="M21">
        <f t="shared" si="2"/>
        <v>-90</v>
      </c>
      <c r="N21" t="b">
        <f t="shared" si="3"/>
        <v>1</v>
      </c>
    </row>
    <row r="22" spans="1:14" x14ac:dyDescent="0.2">
      <c r="A22" t="s">
        <v>148</v>
      </c>
      <c r="B22" t="s">
        <v>118</v>
      </c>
      <c r="C22" t="s">
        <v>91</v>
      </c>
      <c r="D22" t="s">
        <v>70</v>
      </c>
      <c r="E22">
        <v>1.78</v>
      </c>
      <c r="F22">
        <v>74</v>
      </c>
      <c r="G22" s="5">
        <v>34777</v>
      </c>
      <c r="H22" t="s">
        <v>86</v>
      </c>
      <c r="I22" s="10">
        <f t="shared" si="4"/>
        <v>22</v>
      </c>
      <c r="J22" t="b">
        <f t="shared" si="0"/>
        <v>0</v>
      </c>
      <c r="K22" s="10">
        <v>2498</v>
      </c>
      <c r="L22" s="5"/>
      <c r="M22">
        <f t="shared" si="2"/>
        <v>-95</v>
      </c>
      <c r="N22" t="b">
        <f t="shared" si="3"/>
        <v>1</v>
      </c>
    </row>
    <row r="23" spans="1:14" x14ac:dyDescent="0.2">
      <c r="A23" t="s">
        <v>148</v>
      </c>
      <c r="B23" t="s">
        <v>119</v>
      </c>
      <c r="C23" t="s">
        <v>73</v>
      </c>
      <c r="D23" t="s">
        <v>70</v>
      </c>
      <c r="E23">
        <v>1.85</v>
      </c>
      <c r="F23">
        <v>77</v>
      </c>
      <c r="G23" s="5">
        <v>33818</v>
      </c>
      <c r="H23" t="s">
        <v>120</v>
      </c>
      <c r="I23" s="10">
        <f t="shared" si="4"/>
        <v>25</v>
      </c>
      <c r="J23" t="b">
        <f t="shared" si="0"/>
        <v>0</v>
      </c>
      <c r="K23" s="10">
        <v>83</v>
      </c>
      <c r="L23" s="5"/>
      <c r="M23">
        <f t="shared" si="2"/>
        <v>-92</v>
      </c>
      <c r="N23" t="b">
        <f t="shared" si="3"/>
        <v>1</v>
      </c>
    </row>
    <row r="24" spans="1:14" x14ac:dyDescent="0.2">
      <c r="A24" t="s">
        <v>148</v>
      </c>
      <c r="B24" t="s">
        <v>121</v>
      </c>
      <c r="C24" t="s">
        <v>122</v>
      </c>
      <c r="D24" t="s">
        <v>99</v>
      </c>
      <c r="E24">
        <v>1.93</v>
      </c>
      <c r="F24">
        <v>89</v>
      </c>
      <c r="G24" s="5">
        <v>33643</v>
      </c>
      <c r="H24" t="s">
        <v>123</v>
      </c>
      <c r="I24" s="10">
        <f t="shared" si="4"/>
        <v>25</v>
      </c>
      <c r="J24" t="b">
        <f t="shared" si="0"/>
        <v>0</v>
      </c>
      <c r="K24" s="10">
        <v>180</v>
      </c>
      <c r="L24" s="5"/>
      <c r="M24">
        <f t="shared" si="2"/>
        <v>-92</v>
      </c>
      <c r="N24" t="b">
        <f t="shared" si="3"/>
        <v>1</v>
      </c>
    </row>
    <row r="25" spans="1:14" x14ac:dyDescent="0.2">
      <c r="A25" t="s">
        <v>148</v>
      </c>
      <c r="B25" t="s">
        <v>147</v>
      </c>
      <c r="C25" t="s">
        <v>124</v>
      </c>
      <c r="D25" t="s">
        <v>89</v>
      </c>
      <c r="E25">
        <v>1.85</v>
      </c>
      <c r="F25">
        <v>82</v>
      </c>
      <c r="G25" s="5">
        <v>33874</v>
      </c>
      <c r="H25" t="s">
        <v>125</v>
      </c>
      <c r="I25" s="10">
        <f t="shared" si="4"/>
        <v>25</v>
      </c>
      <c r="J25" t="b">
        <f t="shared" si="0"/>
        <v>0</v>
      </c>
      <c r="K25" s="10">
        <v>2486</v>
      </c>
      <c r="L25" s="5"/>
      <c r="M25">
        <f t="shared" si="2"/>
        <v>-92</v>
      </c>
      <c r="N25" t="b">
        <f t="shared" si="3"/>
        <v>1</v>
      </c>
    </row>
    <row r="26" spans="1:14" x14ac:dyDescent="0.2">
      <c r="G26" s="5"/>
      <c r="L26" s="5"/>
      <c r="M26">
        <f t="shared" si="2"/>
        <v>0</v>
      </c>
      <c r="N26" t="b">
        <f t="shared" si="3"/>
        <v>1</v>
      </c>
    </row>
    <row r="27" spans="1:14" x14ac:dyDescent="0.2">
      <c r="A27" t="s">
        <v>148</v>
      </c>
      <c r="B27" t="s">
        <v>126</v>
      </c>
      <c r="C27" t="s">
        <v>127</v>
      </c>
      <c r="D27" t="s">
        <v>99</v>
      </c>
      <c r="E27">
        <v>1.96</v>
      </c>
      <c r="F27">
        <v>90</v>
      </c>
      <c r="G27" s="5">
        <v>30091</v>
      </c>
      <c r="H27" t="s">
        <v>128</v>
      </c>
      <c r="I27" s="10">
        <f t="shared" si="4"/>
        <v>35</v>
      </c>
      <c r="J27" t="b">
        <f>H27="None"</f>
        <v>0</v>
      </c>
      <c r="K27" s="10">
        <v>3098</v>
      </c>
      <c r="L27" s="5"/>
      <c r="M27">
        <f t="shared" si="2"/>
        <v>-82</v>
      </c>
      <c r="N27" t="b">
        <f t="shared" si="3"/>
        <v>1</v>
      </c>
    </row>
    <row r="28" spans="1:14" x14ac:dyDescent="0.2">
      <c r="A28" t="s">
        <v>148</v>
      </c>
      <c r="B28" t="s">
        <v>129</v>
      </c>
      <c r="C28" t="s">
        <v>69</v>
      </c>
      <c r="D28" t="s">
        <v>89</v>
      </c>
      <c r="E28">
        <v>1.78</v>
      </c>
      <c r="F28">
        <v>74</v>
      </c>
      <c r="G28" s="5">
        <v>33371</v>
      </c>
      <c r="H28" t="s">
        <v>130</v>
      </c>
      <c r="I28" s="10">
        <f t="shared" si="4"/>
        <v>26</v>
      </c>
      <c r="J28" t="b">
        <f>H28="None"</f>
        <v>0</v>
      </c>
      <c r="K28" s="10">
        <v>1785</v>
      </c>
      <c r="L28" s="5"/>
      <c r="M28">
        <f t="shared" si="2"/>
        <v>-91</v>
      </c>
      <c r="N28" t="b">
        <f t="shared" si="3"/>
        <v>1</v>
      </c>
    </row>
    <row r="29" spans="1:14" x14ac:dyDescent="0.2">
      <c r="A29" t="s">
        <v>148</v>
      </c>
      <c r="B29" t="s">
        <v>131</v>
      </c>
      <c r="C29" t="s">
        <v>132</v>
      </c>
      <c r="D29" t="s">
        <v>89</v>
      </c>
      <c r="E29">
        <v>1.8</v>
      </c>
      <c r="F29">
        <v>70</v>
      </c>
      <c r="G29" s="5">
        <v>33915</v>
      </c>
      <c r="H29" t="s">
        <v>133</v>
      </c>
      <c r="I29" s="10">
        <f t="shared" si="4"/>
        <v>25</v>
      </c>
      <c r="J29" t="b">
        <f>H29="None"</f>
        <v>0</v>
      </c>
      <c r="K29" s="10">
        <v>694</v>
      </c>
      <c r="L29" s="5"/>
      <c r="M29">
        <f t="shared" si="2"/>
        <v>-92</v>
      </c>
      <c r="N29" t="b">
        <f t="shared" si="3"/>
        <v>1</v>
      </c>
    </row>
    <row r="30" spans="1:14" x14ac:dyDescent="0.2">
      <c r="G30" s="5"/>
      <c r="L30" s="5"/>
      <c r="M30">
        <f t="shared" si="2"/>
        <v>0</v>
      </c>
      <c r="N30" t="b">
        <f t="shared" si="3"/>
        <v>1</v>
      </c>
    </row>
    <row r="31" spans="1:14" x14ac:dyDescent="0.2">
      <c r="G31" s="5"/>
      <c r="L31" s="5"/>
      <c r="M31">
        <f t="shared" ref="M31:M94" si="5">YEAR(L31)-YEAR(G31)</f>
        <v>0</v>
      </c>
      <c r="N31" t="b">
        <f t="shared" si="3"/>
        <v>1</v>
      </c>
    </row>
    <row r="32" spans="1:14" x14ac:dyDescent="0.2">
      <c r="G32" s="5"/>
      <c r="L32" s="5"/>
      <c r="M32">
        <f t="shared" si="5"/>
        <v>0</v>
      </c>
      <c r="N32" t="b">
        <f t="shared" si="3"/>
        <v>1</v>
      </c>
    </row>
    <row r="33" spans="1:14" x14ac:dyDescent="0.2">
      <c r="G33" s="5"/>
      <c r="L33" s="5"/>
      <c r="M33">
        <f t="shared" si="5"/>
        <v>0</v>
      </c>
      <c r="N33" t="b">
        <f t="shared" si="3"/>
        <v>1</v>
      </c>
    </row>
    <row r="34" spans="1:14" x14ac:dyDescent="0.2">
      <c r="G34" s="5"/>
      <c r="L34" s="5"/>
      <c r="M34">
        <f t="shared" si="5"/>
        <v>0</v>
      </c>
      <c r="N34" t="b">
        <f t="shared" si="3"/>
        <v>1</v>
      </c>
    </row>
    <row r="35" spans="1:14" x14ac:dyDescent="0.2">
      <c r="G35" s="5"/>
      <c r="L35" s="5"/>
      <c r="M35">
        <f t="shared" si="5"/>
        <v>0</v>
      </c>
      <c r="N35" t="b">
        <f t="shared" si="3"/>
        <v>1</v>
      </c>
    </row>
    <row r="36" spans="1:14" x14ac:dyDescent="0.2">
      <c r="G36" s="5"/>
      <c r="L36" s="5"/>
      <c r="M36">
        <f t="shared" si="5"/>
        <v>0</v>
      </c>
      <c r="N36" t="b">
        <f t="shared" si="3"/>
        <v>1</v>
      </c>
    </row>
    <row r="37" spans="1:14" x14ac:dyDescent="0.2">
      <c r="G37" s="5"/>
      <c r="L37" s="5"/>
      <c r="M37">
        <f t="shared" si="5"/>
        <v>0</v>
      </c>
      <c r="N37" t="b">
        <f t="shared" si="3"/>
        <v>1</v>
      </c>
    </row>
    <row r="38" spans="1:14" x14ac:dyDescent="0.2">
      <c r="G38" s="5"/>
      <c r="L38" s="5"/>
      <c r="M38">
        <f t="shared" si="5"/>
        <v>0</v>
      </c>
      <c r="N38" t="b">
        <f t="shared" si="3"/>
        <v>1</v>
      </c>
    </row>
    <row r="39" spans="1:14" x14ac:dyDescent="0.2">
      <c r="G39" s="5"/>
      <c r="L39" s="5"/>
      <c r="M39">
        <f t="shared" si="5"/>
        <v>0</v>
      </c>
      <c r="N39" t="b">
        <f t="shared" si="3"/>
        <v>1</v>
      </c>
    </row>
    <row r="40" spans="1:14" x14ac:dyDescent="0.2">
      <c r="G40" s="5"/>
      <c r="L40" s="5"/>
      <c r="M40">
        <f t="shared" si="5"/>
        <v>0</v>
      </c>
      <c r="N40" t="b">
        <f t="shared" si="3"/>
        <v>1</v>
      </c>
    </row>
    <row r="41" spans="1:14" x14ac:dyDescent="0.2">
      <c r="G41" s="5"/>
      <c r="L41" s="5"/>
      <c r="M41">
        <f t="shared" si="5"/>
        <v>0</v>
      </c>
      <c r="N41" t="b">
        <f t="shared" si="3"/>
        <v>1</v>
      </c>
    </row>
    <row r="42" spans="1:14" x14ac:dyDescent="0.2">
      <c r="A42" t="s">
        <v>148</v>
      </c>
      <c r="B42" t="s">
        <v>137</v>
      </c>
      <c r="C42" t="s">
        <v>73</v>
      </c>
      <c r="D42" t="s">
        <v>99</v>
      </c>
      <c r="E42">
        <v>1.98</v>
      </c>
      <c r="F42">
        <v>81</v>
      </c>
      <c r="G42" s="5">
        <v>34586</v>
      </c>
      <c r="H42" t="s">
        <v>138</v>
      </c>
      <c r="I42" s="10">
        <f t="shared" si="4"/>
        <v>23</v>
      </c>
      <c r="J42" t="b">
        <f>H42="None"</f>
        <v>0</v>
      </c>
      <c r="K42" s="10">
        <v>0</v>
      </c>
      <c r="L42" s="5"/>
      <c r="M42">
        <f t="shared" si="5"/>
        <v>-94</v>
      </c>
      <c r="N42" t="b">
        <f t="shared" si="3"/>
        <v>1</v>
      </c>
    </row>
    <row r="43" spans="1:14" x14ac:dyDescent="0.2">
      <c r="A43" t="s">
        <v>148</v>
      </c>
      <c r="B43" t="s">
        <v>139</v>
      </c>
      <c r="C43" t="s">
        <v>73</v>
      </c>
      <c r="D43" t="s">
        <v>89</v>
      </c>
      <c r="E43">
        <v>1.77</v>
      </c>
      <c r="F43">
        <v>71</v>
      </c>
      <c r="G43" s="5">
        <v>35671</v>
      </c>
      <c r="H43" t="s">
        <v>74</v>
      </c>
      <c r="I43" s="10">
        <f t="shared" si="4"/>
        <v>20</v>
      </c>
      <c r="J43" t="b">
        <f>H43="None"</f>
        <v>1</v>
      </c>
      <c r="K43" s="10">
        <v>1</v>
      </c>
      <c r="L43" s="5"/>
      <c r="M43">
        <f t="shared" si="5"/>
        <v>-97</v>
      </c>
      <c r="N43" t="b">
        <f t="shared" si="3"/>
        <v>1</v>
      </c>
    </row>
    <row r="44" spans="1:14" x14ac:dyDescent="0.2">
      <c r="G44" s="5"/>
      <c r="L44" s="5"/>
      <c r="M44">
        <f t="shared" si="5"/>
        <v>0</v>
      </c>
      <c r="N44" t="b">
        <f t="shared" si="3"/>
        <v>1</v>
      </c>
    </row>
    <row r="45" spans="1:14" x14ac:dyDescent="0.2">
      <c r="G45" s="5"/>
      <c r="L45" s="5"/>
      <c r="M45">
        <f t="shared" si="5"/>
        <v>0</v>
      </c>
      <c r="N45" t="b">
        <f t="shared" si="3"/>
        <v>1</v>
      </c>
    </row>
    <row r="46" spans="1:14" x14ac:dyDescent="0.2">
      <c r="G46" s="5"/>
      <c r="L46" s="5"/>
      <c r="M46">
        <f t="shared" si="5"/>
        <v>0</v>
      </c>
      <c r="N46" t="b">
        <f t="shared" si="3"/>
        <v>1</v>
      </c>
    </row>
    <row r="47" spans="1:14" x14ac:dyDescent="0.2">
      <c r="G47" s="5"/>
      <c r="L47" s="5"/>
      <c r="M47">
        <f t="shared" si="5"/>
        <v>0</v>
      </c>
      <c r="N47" t="b">
        <f t="shared" si="3"/>
        <v>1</v>
      </c>
    </row>
    <row r="48" spans="1:14" x14ac:dyDescent="0.2">
      <c r="A48" t="s">
        <v>148</v>
      </c>
      <c r="B48" t="s">
        <v>144</v>
      </c>
      <c r="C48" t="s">
        <v>73</v>
      </c>
      <c r="D48" t="s">
        <v>89</v>
      </c>
      <c r="E48">
        <v>1.85</v>
      </c>
      <c r="F48">
        <v>64</v>
      </c>
      <c r="G48" s="5">
        <v>35917</v>
      </c>
      <c r="H48" t="s">
        <v>145</v>
      </c>
      <c r="I48" s="10">
        <f t="shared" si="4"/>
        <v>19</v>
      </c>
      <c r="J48" t="b">
        <f>H48="None"</f>
        <v>0</v>
      </c>
      <c r="K48" s="10">
        <v>0</v>
      </c>
      <c r="L48" s="5"/>
      <c r="M48">
        <f t="shared" si="5"/>
        <v>-98</v>
      </c>
      <c r="N48" t="b">
        <f t="shared" si="3"/>
        <v>1</v>
      </c>
    </row>
    <row r="49" spans="1:14" x14ac:dyDescent="0.2">
      <c r="A49" t="s">
        <v>148</v>
      </c>
      <c r="B49" t="s">
        <v>146</v>
      </c>
      <c r="C49" t="s">
        <v>73</v>
      </c>
      <c r="D49" t="s">
        <v>85</v>
      </c>
      <c r="E49">
        <v>1.78</v>
      </c>
      <c r="F49">
        <v>67</v>
      </c>
      <c r="G49" s="5">
        <v>35826</v>
      </c>
      <c r="H49" t="s">
        <v>74</v>
      </c>
      <c r="I49" s="10">
        <f t="shared" si="4"/>
        <v>19</v>
      </c>
      <c r="J49" t="b">
        <f>H49="None"</f>
        <v>1</v>
      </c>
      <c r="K49" s="10">
        <v>0</v>
      </c>
      <c r="L49" s="5"/>
      <c r="M49">
        <f t="shared" si="5"/>
        <v>-98</v>
      </c>
      <c r="N49" t="b">
        <f t="shared" si="3"/>
        <v>1</v>
      </c>
    </row>
    <row r="50" spans="1:14" x14ac:dyDescent="0.2">
      <c r="G50" s="5"/>
      <c r="L50" s="5"/>
      <c r="M50">
        <f t="shared" si="5"/>
        <v>0</v>
      </c>
      <c r="N50" t="b">
        <f t="shared" si="3"/>
        <v>1</v>
      </c>
    </row>
    <row r="51" spans="1:14" x14ac:dyDescent="0.2">
      <c r="G51" s="5"/>
      <c r="L51" s="5"/>
      <c r="M51">
        <f t="shared" si="5"/>
        <v>0</v>
      </c>
      <c r="N51" t="b">
        <f t="shared" si="3"/>
        <v>1</v>
      </c>
    </row>
    <row r="52" spans="1:14" x14ac:dyDescent="0.2">
      <c r="G52" s="5"/>
      <c r="L52" s="5"/>
      <c r="M52">
        <f t="shared" si="5"/>
        <v>0</v>
      </c>
      <c r="N52" t="b">
        <f t="shared" si="3"/>
        <v>1</v>
      </c>
    </row>
    <row r="53" spans="1:14" x14ac:dyDescent="0.2">
      <c r="G53" s="5"/>
      <c r="L53" s="5"/>
      <c r="M53">
        <f t="shared" si="5"/>
        <v>0</v>
      </c>
      <c r="N53" t="b">
        <f t="shared" si="3"/>
        <v>1</v>
      </c>
    </row>
    <row r="54" spans="1:14" x14ac:dyDescent="0.2">
      <c r="G54" s="5"/>
      <c r="L54" s="5"/>
      <c r="M54">
        <f t="shared" si="5"/>
        <v>0</v>
      </c>
      <c r="N54" t="b">
        <f t="shared" si="3"/>
        <v>1</v>
      </c>
    </row>
    <row r="55" spans="1:14" x14ac:dyDescent="0.2">
      <c r="A55" t="s">
        <v>206</v>
      </c>
      <c r="B55" t="s">
        <v>157</v>
      </c>
      <c r="C55" t="s">
        <v>158</v>
      </c>
      <c r="D55" t="s">
        <v>99</v>
      </c>
      <c r="E55">
        <v>1.93</v>
      </c>
      <c r="F55">
        <v>87</v>
      </c>
      <c r="G55" s="5">
        <v>29271</v>
      </c>
      <c r="H55" t="s">
        <v>102</v>
      </c>
      <c r="I55" s="10">
        <f t="shared" si="4"/>
        <v>37</v>
      </c>
      <c r="J55" t="b">
        <f t="shared" ref="J55:J82" si="6">H55="None"</f>
        <v>0</v>
      </c>
      <c r="K55" s="10">
        <v>3150</v>
      </c>
      <c r="L55" s="5"/>
      <c r="M55">
        <f t="shared" si="5"/>
        <v>-80</v>
      </c>
      <c r="N55" t="b">
        <f t="shared" si="3"/>
        <v>1</v>
      </c>
    </row>
    <row r="56" spans="1:14" x14ac:dyDescent="0.2">
      <c r="A56" t="s">
        <v>206</v>
      </c>
      <c r="B56" t="s">
        <v>159</v>
      </c>
      <c r="C56" t="s">
        <v>73</v>
      </c>
      <c r="D56" t="s">
        <v>70</v>
      </c>
      <c r="E56">
        <v>1.83</v>
      </c>
      <c r="F56">
        <v>90</v>
      </c>
      <c r="G56" s="5">
        <v>31094</v>
      </c>
      <c r="H56" t="s">
        <v>120</v>
      </c>
      <c r="I56" s="10">
        <f t="shared" si="4"/>
        <v>32</v>
      </c>
      <c r="J56" t="b">
        <f t="shared" si="6"/>
        <v>0</v>
      </c>
      <c r="K56" s="10">
        <v>2941</v>
      </c>
      <c r="L56" s="5"/>
      <c r="M56">
        <f t="shared" si="5"/>
        <v>-85</v>
      </c>
      <c r="N56" t="b">
        <f t="shared" si="3"/>
        <v>1</v>
      </c>
    </row>
    <row r="57" spans="1:14" x14ac:dyDescent="0.2">
      <c r="A57" t="s">
        <v>206</v>
      </c>
      <c r="B57" t="s">
        <v>160</v>
      </c>
      <c r="C57" t="s">
        <v>73</v>
      </c>
      <c r="D57" t="s">
        <v>70</v>
      </c>
      <c r="E57">
        <v>1.85</v>
      </c>
      <c r="F57">
        <v>82</v>
      </c>
      <c r="G57" s="5">
        <v>33347</v>
      </c>
      <c r="H57" t="s">
        <v>161</v>
      </c>
      <c r="I57" s="10">
        <f t="shared" si="4"/>
        <v>26</v>
      </c>
      <c r="J57" t="b">
        <f t="shared" si="6"/>
        <v>0</v>
      </c>
      <c r="K57" s="10">
        <v>3420</v>
      </c>
      <c r="L57" s="5"/>
      <c r="M57">
        <f t="shared" si="5"/>
        <v>-91</v>
      </c>
      <c r="N57" t="b">
        <f t="shared" si="3"/>
        <v>1</v>
      </c>
    </row>
    <row r="58" spans="1:14" x14ac:dyDescent="0.2">
      <c r="A58" t="s">
        <v>206</v>
      </c>
      <c r="B58" t="s">
        <v>162</v>
      </c>
      <c r="C58" t="s">
        <v>73</v>
      </c>
      <c r="D58" t="s">
        <v>89</v>
      </c>
      <c r="E58">
        <v>1.83</v>
      </c>
      <c r="F58">
        <v>79</v>
      </c>
      <c r="G58" s="5">
        <v>32906</v>
      </c>
      <c r="H58" t="s">
        <v>71</v>
      </c>
      <c r="I58" s="10">
        <f t="shared" si="4"/>
        <v>27</v>
      </c>
      <c r="J58" t="b">
        <f t="shared" si="6"/>
        <v>0</v>
      </c>
      <c r="K58" s="10">
        <v>1357</v>
      </c>
      <c r="L58" s="5"/>
      <c r="M58">
        <f t="shared" si="5"/>
        <v>-90</v>
      </c>
      <c r="N58" t="b">
        <f t="shared" si="3"/>
        <v>1</v>
      </c>
    </row>
    <row r="59" spans="1:14" x14ac:dyDescent="0.2">
      <c r="A59" t="s">
        <v>206</v>
      </c>
      <c r="B59" t="s">
        <v>163</v>
      </c>
      <c r="C59" t="s">
        <v>73</v>
      </c>
      <c r="D59" t="s">
        <v>89</v>
      </c>
      <c r="E59">
        <v>1.78</v>
      </c>
      <c r="F59">
        <v>72</v>
      </c>
      <c r="G59" s="5">
        <v>31644</v>
      </c>
      <c r="H59" t="s">
        <v>164</v>
      </c>
      <c r="I59" s="10">
        <f t="shared" si="4"/>
        <v>31</v>
      </c>
      <c r="J59" t="b">
        <f t="shared" si="6"/>
        <v>0</v>
      </c>
      <c r="K59" s="10">
        <v>1803</v>
      </c>
      <c r="L59" s="5"/>
      <c r="M59">
        <f t="shared" si="5"/>
        <v>-86</v>
      </c>
      <c r="N59" t="b">
        <f t="shared" si="3"/>
        <v>1</v>
      </c>
    </row>
    <row r="60" spans="1:14" x14ac:dyDescent="0.2">
      <c r="A60" t="s">
        <v>206</v>
      </c>
      <c r="B60" t="s">
        <v>165</v>
      </c>
      <c r="C60" t="s">
        <v>73</v>
      </c>
      <c r="D60" t="s">
        <v>89</v>
      </c>
      <c r="E60">
        <v>1.8</v>
      </c>
      <c r="F60">
        <v>72</v>
      </c>
      <c r="G60" s="5">
        <v>31812</v>
      </c>
      <c r="H60" t="s">
        <v>166</v>
      </c>
      <c r="I60" s="10">
        <f t="shared" si="4"/>
        <v>30</v>
      </c>
      <c r="J60" t="b">
        <f t="shared" si="6"/>
        <v>0</v>
      </c>
      <c r="K60" s="10">
        <v>1333</v>
      </c>
      <c r="L60" s="5"/>
      <c r="M60">
        <f t="shared" si="5"/>
        <v>-87</v>
      </c>
      <c r="N60" t="b">
        <f t="shared" si="3"/>
        <v>1</v>
      </c>
    </row>
    <row r="61" spans="1:14" x14ac:dyDescent="0.2">
      <c r="A61" t="s">
        <v>206</v>
      </c>
      <c r="B61" t="s">
        <v>167</v>
      </c>
      <c r="C61" t="s">
        <v>168</v>
      </c>
      <c r="D61" t="s">
        <v>89</v>
      </c>
      <c r="E61">
        <v>1.76</v>
      </c>
      <c r="F61">
        <v>70</v>
      </c>
      <c r="G61" s="5">
        <v>32870</v>
      </c>
      <c r="H61" t="s">
        <v>169</v>
      </c>
      <c r="I61" s="10">
        <f t="shared" si="4"/>
        <v>28</v>
      </c>
      <c r="J61" t="b">
        <f t="shared" si="6"/>
        <v>0</v>
      </c>
      <c r="K61" s="10">
        <v>2959</v>
      </c>
      <c r="L61" s="5"/>
      <c r="M61">
        <f t="shared" si="5"/>
        <v>-89</v>
      </c>
      <c r="N61" t="b">
        <f t="shared" si="3"/>
        <v>1</v>
      </c>
    </row>
    <row r="62" spans="1:14" x14ac:dyDescent="0.2">
      <c r="A62" t="s">
        <v>206</v>
      </c>
      <c r="B62" t="s">
        <v>170</v>
      </c>
      <c r="C62" t="s">
        <v>73</v>
      </c>
      <c r="D62" t="s">
        <v>85</v>
      </c>
      <c r="E62">
        <v>1.83</v>
      </c>
      <c r="F62">
        <v>78</v>
      </c>
      <c r="G62" s="5">
        <v>34305</v>
      </c>
      <c r="H62" t="s">
        <v>171</v>
      </c>
      <c r="I62" s="10">
        <f t="shared" si="4"/>
        <v>24</v>
      </c>
      <c r="J62" t="b">
        <f t="shared" si="6"/>
        <v>0</v>
      </c>
      <c r="K62" s="10">
        <v>1451</v>
      </c>
      <c r="L62" s="5"/>
      <c r="M62">
        <f t="shared" si="5"/>
        <v>-93</v>
      </c>
      <c r="N62" t="b">
        <f t="shared" si="3"/>
        <v>1</v>
      </c>
    </row>
    <row r="63" spans="1:14" x14ac:dyDescent="0.2">
      <c r="A63" t="s">
        <v>206</v>
      </c>
      <c r="B63" t="s">
        <v>172</v>
      </c>
      <c r="C63" t="s">
        <v>173</v>
      </c>
      <c r="D63" t="s">
        <v>85</v>
      </c>
      <c r="E63">
        <v>1.77</v>
      </c>
      <c r="F63">
        <v>70</v>
      </c>
      <c r="G63" s="5">
        <v>32111</v>
      </c>
      <c r="H63" t="s">
        <v>174</v>
      </c>
      <c r="I63" s="10">
        <f t="shared" si="4"/>
        <v>30</v>
      </c>
      <c r="J63" t="b">
        <f t="shared" si="6"/>
        <v>0</v>
      </c>
      <c r="K63" s="10">
        <v>123</v>
      </c>
      <c r="L63" s="5"/>
      <c r="M63">
        <f t="shared" si="5"/>
        <v>-87</v>
      </c>
      <c r="N63" t="b">
        <f t="shared" si="3"/>
        <v>1</v>
      </c>
    </row>
    <row r="64" spans="1:14" x14ac:dyDescent="0.2">
      <c r="A64" t="s">
        <v>206</v>
      </c>
      <c r="B64" t="s">
        <v>175</v>
      </c>
      <c r="C64" t="s">
        <v>73</v>
      </c>
      <c r="D64" t="s">
        <v>70</v>
      </c>
      <c r="E64">
        <v>1.78</v>
      </c>
      <c r="F64">
        <v>75</v>
      </c>
      <c r="G64" s="5">
        <v>31602</v>
      </c>
      <c r="H64" t="s">
        <v>176</v>
      </c>
      <c r="I64" s="10">
        <f t="shared" ref="I64:I110" si="7">2017-YEAR(G64)</f>
        <v>31</v>
      </c>
      <c r="J64" t="b">
        <f t="shared" si="6"/>
        <v>0</v>
      </c>
      <c r="K64" s="10">
        <v>3060</v>
      </c>
      <c r="L64" s="5"/>
      <c r="M64">
        <f t="shared" si="5"/>
        <v>-86</v>
      </c>
      <c r="N64" t="b">
        <f t="shared" si="3"/>
        <v>1</v>
      </c>
    </row>
    <row r="65" spans="1:14" x14ac:dyDescent="0.2">
      <c r="A65" t="s">
        <v>206</v>
      </c>
      <c r="B65" t="s">
        <v>177</v>
      </c>
      <c r="C65" t="s">
        <v>73</v>
      </c>
      <c r="D65" t="s">
        <v>99</v>
      </c>
      <c r="E65">
        <v>1.88</v>
      </c>
      <c r="F65">
        <v>77</v>
      </c>
      <c r="G65" s="5">
        <v>35929</v>
      </c>
      <c r="H65" t="s">
        <v>178</v>
      </c>
      <c r="I65" s="10">
        <f t="shared" si="7"/>
        <v>19</v>
      </c>
      <c r="J65" t="b">
        <f t="shared" si="6"/>
        <v>0</v>
      </c>
      <c r="K65" s="10">
        <v>0</v>
      </c>
      <c r="L65" s="5"/>
      <c r="M65">
        <f t="shared" si="5"/>
        <v>-98</v>
      </c>
      <c r="N65" t="b">
        <f t="shared" si="3"/>
        <v>1</v>
      </c>
    </row>
    <row r="66" spans="1:14" x14ac:dyDescent="0.2">
      <c r="A66" t="s">
        <v>206</v>
      </c>
      <c r="B66" t="s">
        <v>179</v>
      </c>
      <c r="C66" t="s">
        <v>73</v>
      </c>
      <c r="D66" t="s">
        <v>85</v>
      </c>
      <c r="E66">
        <v>1.8</v>
      </c>
      <c r="F66">
        <v>66</v>
      </c>
      <c r="G66" s="5">
        <v>33661</v>
      </c>
      <c r="H66" t="s">
        <v>180</v>
      </c>
      <c r="I66" s="10">
        <f t="shared" si="7"/>
        <v>25</v>
      </c>
      <c r="J66" t="b">
        <f t="shared" si="6"/>
        <v>0</v>
      </c>
      <c r="K66" s="10">
        <v>1366</v>
      </c>
      <c r="L66" s="5"/>
      <c r="M66">
        <f t="shared" si="5"/>
        <v>-92</v>
      </c>
      <c r="N66" t="b">
        <f t="shared" si="3"/>
        <v>1</v>
      </c>
    </row>
    <row r="67" spans="1:14" x14ac:dyDescent="0.2">
      <c r="A67" t="s">
        <v>206</v>
      </c>
      <c r="B67" t="s">
        <v>181</v>
      </c>
      <c r="C67" t="s">
        <v>182</v>
      </c>
      <c r="D67" t="s">
        <v>70</v>
      </c>
      <c r="E67">
        <v>1.78</v>
      </c>
      <c r="F67">
        <v>70</v>
      </c>
      <c r="G67" s="5">
        <v>34581</v>
      </c>
      <c r="H67" t="s">
        <v>183</v>
      </c>
      <c r="I67" s="10">
        <f t="shared" si="7"/>
        <v>23</v>
      </c>
      <c r="J67" t="b">
        <f t="shared" si="6"/>
        <v>0</v>
      </c>
      <c r="K67" s="10">
        <v>270</v>
      </c>
      <c r="L67" s="5"/>
      <c r="M67">
        <f t="shared" si="5"/>
        <v>-94</v>
      </c>
      <c r="N67" t="b">
        <f t="shared" ref="N67:N130" si="8">M67&lt;24</f>
        <v>1</v>
      </c>
    </row>
    <row r="68" spans="1:14" x14ac:dyDescent="0.2">
      <c r="A68" t="s">
        <v>206</v>
      </c>
      <c r="B68" t="s">
        <v>184</v>
      </c>
      <c r="C68" t="s">
        <v>73</v>
      </c>
      <c r="D68" t="s">
        <v>70</v>
      </c>
      <c r="E68">
        <v>1.8</v>
      </c>
      <c r="F68">
        <v>78</v>
      </c>
      <c r="G68" s="5">
        <v>33357</v>
      </c>
      <c r="H68" t="s">
        <v>185</v>
      </c>
      <c r="I68" s="10">
        <f t="shared" si="7"/>
        <v>26</v>
      </c>
      <c r="J68" t="b">
        <f t="shared" si="6"/>
        <v>0</v>
      </c>
      <c r="K68" s="10">
        <v>3099</v>
      </c>
      <c r="L68" s="5"/>
      <c r="M68">
        <f t="shared" si="5"/>
        <v>-91</v>
      </c>
      <c r="N68" t="b">
        <f t="shared" si="8"/>
        <v>1</v>
      </c>
    </row>
    <row r="69" spans="1:14" x14ac:dyDescent="0.2">
      <c r="A69" t="s">
        <v>206</v>
      </c>
      <c r="B69" t="s">
        <v>186</v>
      </c>
      <c r="C69" t="s">
        <v>187</v>
      </c>
      <c r="D69" t="s">
        <v>85</v>
      </c>
      <c r="E69">
        <v>1.8</v>
      </c>
      <c r="F69">
        <v>74</v>
      </c>
      <c r="G69" s="5">
        <v>33618</v>
      </c>
      <c r="H69" t="s">
        <v>188</v>
      </c>
      <c r="I69" s="10">
        <f t="shared" si="7"/>
        <v>25</v>
      </c>
      <c r="J69" t="b">
        <f t="shared" si="6"/>
        <v>0</v>
      </c>
      <c r="K69" s="10">
        <v>2721</v>
      </c>
      <c r="L69" s="5"/>
      <c r="M69">
        <f t="shared" si="5"/>
        <v>-92</v>
      </c>
      <c r="N69" t="b">
        <f t="shared" si="8"/>
        <v>1</v>
      </c>
    </row>
    <row r="70" spans="1:14" x14ac:dyDescent="0.2">
      <c r="A70" t="s">
        <v>206</v>
      </c>
      <c r="B70" t="s">
        <v>189</v>
      </c>
      <c r="C70" t="s">
        <v>73</v>
      </c>
      <c r="D70" t="s">
        <v>89</v>
      </c>
      <c r="E70">
        <v>1.75</v>
      </c>
      <c r="F70">
        <v>71</v>
      </c>
      <c r="G70" s="5">
        <v>35491</v>
      </c>
      <c r="H70" t="s">
        <v>190</v>
      </c>
      <c r="I70" s="10">
        <f t="shared" si="7"/>
        <v>20</v>
      </c>
      <c r="J70" t="b">
        <f t="shared" si="6"/>
        <v>0</v>
      </c>
      <c r="K70" s="10">
        <v>431</v>
      </c>
      <c r="L70" s="5"/>
      <c r="M70">
        <f t="shared" si="5"/>
        <v>-97</v>
      </c>
      <c r="N70" t="b">
        <f t="shared" si="8"/>
        <v>1</v>
      </c>
    </row>
    <row r="71" spans="1:14" x14ac:dyDescent="0.2">
      <c r="A71" t="s">
        <v>206</v>
      </c>
      <c r="B71" t="s">
        <v>191</v>
      </c>
      <c r="C71" t="s">
        <v>73</v>
      </c>
      <c r="D71" t="s">
        <v>89</v>
      </c>
      <c r="E71">
        <v>1.83</v>
      </c>
      <c r="F71">
        <v>76</v>
      </c>
      <c r="G71" s="5">
        <v>32838</v>
      </c>
      <c r="H71" t="s">
        <v>192</v>
      </c>
      <c r="I71" s="10">
        <f t="shared" si="7"/>
        <v>28</v>
      </c>
      <c r="J71" t="b">
        <f t="shared" si="6"/>
        <v>0</v>
      </c>
      <c r="K71" s="10">
        <v>1476</v>
      </c>
      <c r="L71" s="5"/>
      <c r="M71">
        <f t="shared" si="5"/>
        <v>-89</v>
      </c>
      <c r="N71" t="b">
        <f t="shared" si="8"/>
        <v>1</v>
      </c>
    </row>
    <row r="72" spans="1:14" x14ac:dyDescent="0.2">
      <c r="A72" t="s">
        <v>206</v>
      </c>
      <c r="B72" t="s">
        <v>193</v>
      </c>
      <c r="C72" t="s">
        <v>73</v>
      </c>
      <c r="D72" t="s">
        <v>99</v>
      </c>
      <c r="E72">
        <v>1.89</v>
      </c>
      <c r="F72">
        <v>80</v>
      </c>
      <c r="G72" s="5">
        <v>33772</v>
      </c>
      <c r="H72" t="s">
        <v>176</v>
      </c>
      <c r="I72" s="10">
        <f t="shared" si="7"/>
        <v>25</v>
      </c>
      <c r="J72" t="b">
        <f t="shared" si="6"/>
        <v>0</v>
      </c>
      <c r="K72" s="10">
        <v>90</v>
      </c>
      <c r="L72" s="5"/>
      <c r="M72">
        <f t="shared" si="5"/>
        <v>-92</v>
      </c>
      <c r="N72" t="b">
        <f t="shared" si="8"/>
        <v>1</v>
      </c>
    </row>
    <row r="73" spans="1:14" x14ac:dyDescent="0.2">
      <c r="A73" t="s">
        <v>206</v>
      </c>
      <c r="B73" t="s">
        <v>194</v>
      </c>
      <c r="C73" t="s">
        <v>182</v>
      </c>
      <c r="D73" t="s">
        <v>99</v>
      </c>
      <c r="E73">
        <v>1.88</v>
      </c>
      <c r="F73">
        <v>90</v>
      </c>
      <c r="G73" s="5">
        <v>31078</v>
      </c>
      <c r="H73" t="s">
        <v>143</v>
      </c>
      <c r="I73" s="10">
        <f t="shared" si="7"/>
        <v>32</v>
      </c>
      <c r="J73" t="b">
        <f t="shared" si="6"/>
        <v>0</v>
      </c>
      <c r="K73" s="10">
        <v>180</v>
      </c>
      <c r="L73" s="5"/>
      <c r="M73">
        <f t="shared" si="5"/>
        <v>-85</v>
      </c>
      <c r="N73" t="b">
        <f t="shared" si="8"/>
        <v>1</v>
      </c>
    </row>
    <row r="74" spans="1:14" x14ac:dyDescent="0.2">
      <c r="A74" t="s">
        <v>206</v>
      </c>
      <c r="B74" t="s">
        <v>195</v>
      </c>
      <c r="C74" t="s">
        <v>136</v>
      </c>
      <c r="D74" t="s">
        <v>89</v>
      </c>
      <c r="E74">
        <v>1.63</v>
      </c>
      <c r="F74">
        <v>70</v>
      </c>
      <c r="G74" s="5">
        <v>34389</v>
      </c>
      <c r="H74" t="s">
        <v>196</v>
      </c>
      <c r="I74" s="10">
        <f t="shared" si="7"/>
        <v>23</v>
      </c>
      <c r="J74" t="b">
        <f t="shared" si="6"/>
        <v>0</v>
      </c>
      <c r="K74" s="10">
        <v>1768</v>
      </c>
      <c r="L74" s="5"/>
      <c r="M74">
        <f t="shared" si="5"/>
        <v>-94</v>
      </c>
      <c r="N74" t="b">
        <f t="shared" si="8"/>
        <v>1</v>
      </c>
    </row>
    <row r="75" spans="1:14" x14ac:dyDescent="0.2">
      <c r="A75" t="s">
        <v>206</v>
      </c>
      <c r="B75" t="s">
        <v>197</v>
      </c>
      <c r="C75" t="s">
        <v>73</v>
      </c>
      <c r="D75" t="s">
        <v>70</v>
      </c>
      <c r="E75">
        <v>1.91</v>
      </c>
      <c r="F75">
        <v>77</v>
      </c>
      <c r="G75" s="5">
        <v>34041</v>
      </c>
      <c r="H75" t="s">
        <v>198</v>
      </c>
      <c r="I75" s="10">
        <f t="shared" si="7"/>
        <v>24</v>
      </c>
      <c r="J75" t="b">
        <f t="shared" si="6"/>
        <v>0</v>
      </c>
      <c r="K75" s="10">
        <v>505</v>
      </c>
      <c r="L75" s="5"/>
      <c r="M75">
        <f t="shared" si="5"/>
        <v>-93</v>
      </c>
      <c r="N75" t="b">
        <f t="shared" si="8"/>
        <v>1</v>
      </c>
    </row>
    <row r="76" spans="1:14" x14ac:dyDescent="0.2">
      <c r="A76" t="s">
        <v>206</v>
      </c>
      <c r="B76" t="s">
        <v>199</v>
      </c>
      <c r="C76" t="s">
        <v>88</v>
      </c>
      <c r="D76" t="s">
        <v>70</v>
      </c>
      <c r="E76">
        <v>1.73</v>
      </c>
      <c r="F76">
        <v>72</v>
      </c>
      <c r="G76" s="5">
        <v>31878</v>
      </c>
      <c r="H76" t="s">
        <v>200</v>
      </c>
      <c r="I76" s="10">
        <f t="shared" si="7"/>
        <v>30</v>
      </c>
      <c r="J76" t="b">
        <f t="shared" si="6"/>
        <v>0</v>
      </c>
      <c r="K76" s="10">
        <v>0</v>
      </c>
      <c r="L76" s="5"/>
      <c r="M76">
        <f t="shared" si="5"/>
        <v>-87</v>
      </c>
      <c r="N76" t="b">
        <f t="shared" si="8"/>
        <v>1</v>
      </c>
    </row>
    <row r="77" spans="1:14" x14ac:dyDescent="0.2">
      <c r="A77" t="s">
        <v>206</v>
      </c>
      <c r="B77" t="s">
        <v>201</v>
      </c>
      <c r="C77" t="s">
        <v>69</v>
      </c>
      <c r="D77" t="s">
        <v>85</v>
      </c>
      <c r="E77">
        <v>1.84</v>
      </c>
      <c r="F77">
        <v>80</v>
      </c>
      <c r="G77" s="5">
        <v>35279</v>
      </c>
      <c r="H77" t="s">
        <v>202</v>
      </c>
      <c r="I77" s="10">
        <f t="shared" si="7"/>
        <v>21</v>
      </c>
      <c r="J77" t="b">
        <f t="shared" si="6"/>
        <v>0</v>
      </c>
      <c r="K77" s="10">
        <v>265</v>
      </c>
      <c r="L77" s="5"/>
      <c r="M77">
        <f t="shared" si="5"/>
        <v>-96</v>
      </c>
      <c r="N77" t="b">
        <f t="shared" si="8"/>
        <v>1</v>
      </c>
    </row>
    <row r="78" spans="1:14" x14ac:dyDescent="0.2">
      <c r="A78" t="s">
        <v>206</v>
      </c>
      <c r="B78" t="s">
        <v>203</v>
      </c>
      <c r="C78" t="s">
        <v>73</v>
      </c>
      <c r="D78" t="s">
        <v>89</v>
      </c>
      <c r="E78">
        <v>1.7</v>
      </c>
      <c r="F78">
        <v>65</v>
      </c>
      <c r="G78" s="5">
        <v>33604</v>
      </c>
      <c r="H78" t="s">
        <v>148</v>
      </c>
      <c r="I78" s="10">
        <f t="shared" si="7"/>
        <v>25</v>
      </c>
      <c r="J78" t="b">
        <f t="shared" si="6"/>
        <v>0</v>
      </c>
      <c r="K78" s="10">
        <v>37</v>
      </c>
      <c r="L78" s="5"/>
      <c r="M78">
        <f t="shared" si="5"/>
        <v>-92</v>
      </c>
      <c r="N78" t="b">
        <f t="shared" si="8"/>
        <v>1</v>
      </c>
    </row>
    <row r="79" spans="1:14" x14ac:dyDescent="0.2">
      <c r="A79" t="s">
        <v>206</v>
      </c>
      <c r="B79" t="s">
        <v>204</v>
      </c>
      <c r="C79" t="s">
        <v>73</v>
      </c>
      <c r="D79" t="s">
        <v>89</v>
      </c>
      <c r="E79">
        <v>1.76</v>
      </c>
      <c r="F79">
        <v>81</v>
      </c>
      <c r="G79" s="5">
        <v>34923</v>
      </c>
      <c r="H79" t="s">
        <v>183</v>
      </c>
      <c r="I79" s="10">
        <f t="shared" si="7"/>
        <v>22</v>
      </c>
      <c r="J79" t="b">
        <f t="shared" si="6"/>
        <v>0</v>
      </c>
      <c r="K79" s="10">
        <v>1056</v>
      </c>
      <c r="L79" s="5"/>
      <c r="M79">
        <f t="shared" si="5"/>
        <v>-95</v>
      </c>
      <c r="N79" t="b">
        <f t="shared" si="8"/>
        <v>1</v>
      </c>
    </row>
    <row r="80" spans="1:14" x14ac:dyDescent="0.2">
      <c r="A80" t="s">
        <v>206</v>
      </c>
      <c r="B80" t="s">
        <v>205</v>
      </c>
      <c r="C80" t="s">
        <v>73</v>
      </c>
      <c r="D80" t="s">
        <v>70</v>
      </c>
      <c r="E80">
        <v>1.85</v>
      </c>
      <c r="F80">
        <v>75</v>
      </c>
      <c r="G80" s="5">
        <v>36253</v>
      </c>
      <c r="H80" t="s">
        <v>74</v>
      </c>
      <c r="I80" s="10">
        <f t="shared" si="7"/>
        <v>18</v>
      </c>
      <c r="J80" t="b">
        <f t="shared" si="6"/>
        <v>1</v>
      </c>
      <c r="K80" s="10">
        <v>0</v>
      </c>
      <c r="L80" s="5"/>
      <c r="M80">
        <f t="shared" si="5"/>
        <v>-99</v>
      </c>
      <c r="N80" t="b">
        <f t="shared" si="8"/>
        <v>1</v>
      </c>
    </row>
    <row r="81" spans="1:14" x14ac:dyDescent="0.2">
      <c r="A81" t="s">
        <v>206</v>
      </c>
      <c r="B81" t="s">
        <v>207</v>
      </c>
      <c r="C81" t="s">
        <v>73</v>
      </c>
      <c r="D81" t="s">
        <v>70</v>
      </c>
      <c r="E81">
        <v>1.89</v>
      </c>
      <c r="F81">
        <v>87</v>
      </c>
      <c r="G81" s="5">
        <v>34985</v>
      </c>
      <c r="H81" t="s">
        <v>74</v>
      </c>
      <c r="I81" s="10">
        <f t="shared" si="7"/>
        <v>22</v>
      </c>
      <c r="J81" t="b">
        <f t="shared" si="6"/>
        <v>1</v>
      </c>
      <c r="K81" s="10">
        <v>12</v>
      </c>
      <c r="L81" s="5"/>
      <c r="M81">
        <f t="shared" si="5"/>
        <v>-95</v>
      </c>
      <c r="N81" t="b">
        <f t="shared" si="8"/>
        <v>1</v>
      </c>
    </row>
    <row r="82" spans="1:14" x14ac:dyDescent="0.2">
      <c r="A82" t="s">
        <v>206</v>
      </c>
      <c r="B82" t="s">
        <v>208</v>
      </c>
      <c r="C82" t="s">
        <v>73</v>
      </c>
      <c r="D82" t="s">
        <v>70</v>
      </c>
      <c r="E82">
        <v>1.78</v>
      </c>
      <c r="F82">
        <v>78</v>
      </c>
      <c r="G82" s="5">
        <v>36039</v>
      </c>
      <c r="H82" t="s">
        <v>74</v>
      </c>
      <c r="I82" s="10">
        <f t="shared" si="7"/>
        <v>19</v>
      </c>
      <c r="J82" t="b">
        <f t="shared" si="6"/>
        <v>1</v>
      </c>
      <c r="K82" s="10">
        <v>0</v>
      </c>
      <c r="L82" s="5"/>
      <c r="M82">
        <f t="shared" si="5"/>
        <v>-98</v>
      </c>
      <c r="N82" t="b">
        <f t="shared" si="8"/>
        <v>1</v>
      </c>
    </row>
    <row r="83" spans="1:14" x14ac:dyDescent="0.2">
      <c r="G83" s="5"/>
      <c r="L83" s="5"/>
      <c r="M83">
        <f t="shared" si="5"/>
        <v>0</v>
      </c>
      <c r="N83" t="b">
        <f t="shared" si="8"/>
        <v>1</v>
      </c>
    </row>
    <row r="84" spans="1:14" x14ac:dyDescent="0.2">
      <c r="A84" t="s">
        <v>206</v>
      </c>
      <c r="B84" t="s">
        <v>209</v>
      </c>
      <c r="C84" t="s">
        <v>73</v>
      </c>
      <c r="D84" t="s">
        <v>70</v>
      </c>
      <c r="E84">
        <v>1.78</v>
      </c>
      <c r="F84">
        <v>83</v>
      </c>
      <c r="G84" s="5">
        <v>35643</v>
      </c>
      <c r="H84" t="s">
        <v>74</v>
      </c>
      <c r="I84" s="10">
        <f t="shared" si="7"/>
        <v>20</v>
      </c>
      <c r="J84" t="b">
        <f>H84="None"</f>
        <v>1</v>
      </c>
      <c r="K84" s="10">
        <v>0</v>
      </c>
      <c r="L84" s="5"/>
      <c r="M84">
        <f t="shared" si="5"/>
        <v>-97</v>
      </c>
      <c r="N84" t="b">
        <f t="shared" si="8"/>
        <v>1</v>
      </c>
    </row>
    <row r="85" spans="1:14" x14ac:dyDescent="0.2">
      <c r="A85" t="s">
        <v>206</v>
      </c>
      <c r="B85" t="s">
        <v>210</v>
      </c>
      <c r="C85" t="s">
        <v>73</v>
      </c>
      <c r="D85" t="s">
        <v>85</v>
      </c>
      <c r="E85">
        <v>1.91</v>
      </c>
      <c r="F85">
        <v>77</v>
      </c>
      <c r="G85" s="5">
        <v>36004</v>
      </c>
      <c r="H85" t="s">
        <v>74</v>
      </c>
      <c r="I85" s="10">
        <f t="shared" si="7"/>
        <v>19</v>
      </c>
      <c r="J85" t="b">
        <f>H85="None"</f>
        <v>1</v>
      </c>
      <c r="K85" s="10">
        <v>0</v>
      </c>
      <c r="L85" s="5"/>
      <c r="M85">
        <f t="shared" si="5"/>
        <v>-98</v>
      </c>
      <c r="N85" t="b">
        <f t="shared" si="8"/>
        <v>1</v>
      </c>
    </row>
    <row r="86" spans="1:14" x14ac:dyDescent="0.2">
      <c r="G86" s="5"/>
      <c r="L86" s="5"/>
      <c r="M86">
        <f t="shared" si="5"/>
        <v>0</v>
      </c>
      <c r="N86" t="b">
        <f t="shared" si="8"/>
        <v>1</v>
      </c>
    </row>
    <row r="87" spans="1:14" x14ac:dyDescent="0.2">
      <c r="G87" s="5"/>
      <c r="L87" s="5"/>
      <c r="M87">
        <f t="shared" si="5"/>
        <v>0</v>
      </c>
      <c r="N87" t="b">
        <f t="shared" si="8"/>
        <v>1</v>
      </c>
    </row>
    <row r="88" spans="1:14" x14ac:dyDescent="0.2">
      <c r="G88" s="5"/>
      <c r="L88" s="5"/>
      <c r="M88">
        <f t="shared" si="5"/>
        <v>0</v>
      </c>
      <c r="N88" t="b">
        <f t="shared" si="8"/>
        <v>1</v>
      </c>
    </row>
    <row r="89" spans="1:14" x14ac:dyDescent="0.2">
      <c r="G89" s="5"/>
      <c r="L89" s="5"/>
      <c r="M89">
        <f t="shared" si="5"/>
        <v>0</v>
      </c>
      <c r="N89" t="b">
        <f t="shared" si="8"/>
        <v>1</v>
      </c>
    </row>
    <row r="90" spans="1:14" x14ac:dyDescent="0.2">
      <c r="G90" s="5"/>
      <c r="L90" s="5"/>
      <c r="M90">
        <f t="shared" si="5"/>
        <v>0</v>
      </c>
      <c r="N90" t="b">
        <f t="shared" si="8"/>
        <v>1</v>
      </c>
    </row>
    <row r="91" spans="1:14" x14ac:dyDescent="0.2">
      <c r="G91" s="5"/>
      <c r="L91" s="5"/>
      <c r="M91">
        <f t="shared" si="5"/>
        <v>0</v>
      </c>
      <c r="N91" t="b">
        <f t="shared" si="8"/>
        <v>1</v>
      </c>
    </row>
    <row r="92" spans="1:14" x14ac:dyDescent="0.2">
      <c r="A92" t="s">
        <v>206</v>
      </c>
      <c r="B92" t="s">
        <v>211</v>
      </c>
      <c r="C92" t="s">
        <v>73</v>
      </c>
      <c r="D92" t="s">
        <v>89</v>
      </c>
      <c r="G92" s="5">
        <v>36129</v>
      </c>
      <c r="H92" t="s">
        <v>74</v>
      </c>
      <c r="I92" s="10">
        <f t="shared" si="7"/>
        <v>19</v>
      </c>
      <c r="J92" t="b">
        <f>H92="None"</f>
        <v>1</v>
      </c>
      <c r="K92" s="10">
        <v>0</v>
      </c>
      <c r="L92" s="5"/>
      <c r="M92">
        <f t="shared" si="5"/>
        <v>-98</v>
      </c>
      <c r="N92" t="b">
        <f t="shared" si="8"/>
        <v>1</v>
      </c>
    </row>
    <row r="93" spans="1:14" x14ac:dyDescent="0.2">
      <c r="A93" t="s">
        <v>206</v>
      </c>
      <c r="B93" t="s">
        <v>212</v>
      </c>
      <c r="C93" t="s">
        <v>73</v>
      </c>
      <c r="D93" t="s">
        <v>89</v>
      </c>
      <c r="G93" s="5">
        <v>35782</v>
      </c>
      <c r="H93" t="s">
        <v>74</v>
      </c>
      <c r="I93" s="10">
        <f t="shared" si="7"/>
        <v>20</v>
      </c>
      <c r="J93" t="b">
        <f>H93="None"</f>
        <v>1</v>
      </c>
      <c r="K93" s="10">
        <v>16</v>
      </c>
      <c r="L93" s="5"/>
      <c r="M93">
        <f t="shared" si="5"/>
        <v>-97</v>
      </c>
      <c r="N93" t="b">
        <f t="shared" si="8"/>
        <v>1</v>
      </c>
    </row>
    <row r="94" spans="1:14" x14ac:dyDescent="0.2">
      <c r="G94" s="5"/>
      <c r="L94" s="5"/>
      <c r="M94">
        <f t="shared" si="5"/>
        <v>0</v>
      </c>
      <c r="N94" t="b">
        <f t="shared" si="8"/>
        <v>1</v>
      </c>
    </row>
    <row r="95" spans="1:14" x14ac:dyDescent="0.2">
      <c r="G95" s="5"/>
      <c r="L95" s="5"/>
      <c r="M95">
        <f t="shared" ref="M95:M158" si="9">YEAR(L95)-YEAR(G95)</f>
        <v>0</v>
      </c>
      <c r="N95" t="b">
        <f t="shared" si="8"/>
        <v>1</v>
      </c>
    </row>
    <row r="96" spans="1:14" x14ac:dyDescent="0.2">
      <c r="A96" t="s">
        <v>192</v>
      </c>
      <c r="B96" t="s">
        <v>283</v>
      </c>
      <c r="C96" t="s">
        <v>73</v>
      </c>
      <c r="D96" t="s">
        <v>70</v>
      </c>
      <c r="E96">
        <v>1.8</v>
      </c>
      <c r="F96">
        <v>78</v>
      </c>
      <c r="G96" s="5">
        <v>32757</v>
      </c>
      <c r="H96" t="s">
        <v>285</v>
      </c>
      <c r="I96" s="10">
        <f t="shared" si="7"/>
        <v>28</v>
      </c>
      <c r="J96" t="b">
        <f t="shared" ref="J96:J117" si="10">H96="None"</f>
        <v>0</v>
      </c>
      <c r="K96" s="10">
        <v>3240</v>
      </c>
      <c r="L96" s="5"/>
      <c r="M96">
        <f t="shared" si="9"/>
        <v>-89</v>
      </c>
      <c r="N96" t="b">
        <f t="shared" si="8"/>
        <v>1</v>
      </c>
    </row>
    <row r="97" spans="1:14" x14ac:dyDescent="0.2">
      <c r="A97" t="s">
        <v>192</v>
      </c>
      <c r="B97" t="s">
        <v>286</v>
      </c>
      <c r="C97" t="s">
        <v>73</v>
      </c>
      <c r="D97" t="s">
        <v>70</v>
      </c>
      <c r="E97">
        <v>1.81</v>
      </c>
      <c r="F97">
        <v>79</v>
      </c>
      <c r="G97" s="5">
        <v>33990</v>
      </c>
      <c r="H97" t="s">
        <v>183</v>
      </c>
      <c r="I97" s="10">
        <f t="shared" si="7"/>
        <v>24</v>
      </c>
      <c r="J97" t="b">
        <f t="shared" si="10"/>
        <v>0</v>
      </c>
      <c r="K97" s="10">
        <v>359</v>
      </c>
      <c r="L97" s="5"/>
      <c r="M97">
        <f t="shared" si="9"/>
        <v>-93</v>
      </c>
      <c r="N97" t="b">
        <f t="shared" si="8"/>
        <v>1</v>
      </c>
    </row>
    <row r="98" spans="1:14" x14ac:dyDescent="0.2">
      <c r="A98" t="s">
        <v>192</v>
      </c>
      <c r="B98" t="s">
        <v>287</v>
      </c>
      <c r="C98" t="s">
        <v>73</v>
      </c>
      <c r="D98" t="s">
        <v>70</v>
      </c>
      <c r="E98">
        <v>1.91</v>
      </c>
      <c r="F98">
        <v>82</v>
      </c>
      <c r="G98" s="5">
        <v>34274</v>
      </c>
      <c r="H98" t="s">
        <v>117</v>
      </c>
      <c r="I98" s="10">
        <f t="shared" si="7"/>
        <v>24</v>
      </c>
      <c r="J98" t="b">
        <f t="shared" si="10"/>
        <v>0</v>
      </c>
      <c r="K98" s="10">
        <v>3150</v>
      </c>
      <c r="L98" s="5"/>
      <c r="M98">
        <f t="shared" si="9"/>
        <v>-93</v>
      </c>
      <c r="N98" t="b">
        <f t="shared" si="8"/>
        <v>1</v>
      </c>
    </row>
    <row r="99" spans="1:14" x14ac:dyDescent="0.2">
      <c r="A99" t="s">
        <v>192</v>
      </c>
      <c r="B99" t="s">
        <v>288</v>
      </c>
      <c r="C99" t="s">
        <v>73</v>
      </c>
      <c r="D99" t="s">
        <v>70</v>
      </c>
      <c r="E99">
        <v>1.8</v>
      </c>
      <c r="F99">
        <v>74</v>
      </c>
      <c r="G99" s="5">
        <v>32774</v>
      </c>
      <c r="H99" t="s">
        <v>289</v>
      </c>
      <c r="I99" s="10">
        <f t="shared" si="7"/>
        <v>28</v>
      </c>
      <c r="J99" t="b">
        <f t="shared" si="10"/>
        <v>0</v>
      </c>
      <c r="K99" s="10">
        <v>3016</v>
      </c>
      <c r="L99" s="5"/>
      <c r="M99">
        <f t="shared" si="9"/>
        <v>-89</v>
      </c>
      <c r="N99" t="b">
        <f t="shared" si="8"/>
        <v>1</v>
      </c>
    </row>
    <row r="100" spans="1:14" x14ac:dyDescent="0.2">
      <c r="A100" t="s">
        <v>192</v>
      </c>
      <c r="B100" t="s">
        <v>290</v>
      </c>
      <c r="C100" t="s">
        <v>73</v>
      </c>
      <c r="D100" t="s">
        <v>85</v>
      </c>
      <c r="E100">
        <v>1.78</v>
      </c>
      <c r="F100">
        <v>83</v>
      </c>
      <c r="G100" s="5">
        <v>33415</v>
      </c>
      <c r="H100" t="s">
        <v>291</v>
      </c>
      <c r="I100" s="10">
        <f t="shared" si="7"/>
        <v>26</v>
      </c>
      <c r="J100" t="b">
        <f t="shared" si="10"/>
        <v>0</v>
      </c>
      <c r="K100" s="10">
        <v>2267</v>
      </c>
      <c r="L100" s="5"/>
      <c r="M100">
        <f t="shared" si="9"/>
        <v>-91</v>
      </c>
      <c r="N100" t="b">
        <f t="shared" si="8"/>
        <v>1</v>
      </c>
    </row>
    <row r="101" spans="1:14" x14ac:dyDescent="0.2">
      <c r="A101" t="s">
        <v>192</v>
      </c>
      <c r="B101" t="s">
        <v>292</v>
      </c>
      <c r="C101" t="s">
        <v>73</v>
      </c>
      <c r="D101" t="s">
        <v>89</v>
      </c>
      <c r="E101">
        <v>1.83</v>
      </c>
      <c r="F101">
        <v>72</v>
      </c>
      <c r="G101" s="5">
        <v>30712</v>
      </c>
      <c r="H101" t="s">
        <v>293</v>
      </c>
      <c r="I101" s="10">
        <f t="shared" si="7"/>
        <v>33</v>
      </c>
      <c r="J101" t="b">
        <f t="shared" si="10"/>
        <v>0</v>
      </c>
      <c r="K101" s="10">
        <v>1770</v>
      </c>
      <c r="L101" s="5"/>
      <c r="M101">
        <f t="shared" si="9"/>
        <v>-84</v>
      </c>
      <c r="N101" t="b">
        <f t="shared" si="8"/>
        <v>1</v>
      </c>
    </row>
    <row r="102" spans="1:14" x14ac:dyDescent="0.2">
      <c r="A102" t="s">
        <v>192</v>
      </c>
      <c r="B102" t="s">
        <v>294</v>
      </c>
      <c r="C102" t="s">
        <v>88</v>
      </c>
      <c r="D102" t="s">
        <v>85</v>
      </c>
      <c r="E102">
        <v>1.86</v>
      </c>
      <c r="F102">
        <v>90</v>
      </c>
      <c r="G102" s="5">
        <v>32802</v>
      </c>
      <c r="H102" t="s">
        <v>171</v>
      </c>
      <c r="I102" s="10">
        <f t="shared" si="7"/>
        <v>28</v>
      </c>
      <c r="J102" t="b">
        <f t="shared" si="10"/>
        <v>0</v>
      </c>
      <c r="K102" s="10">
        <v>2055</v>
      </c>
      <c r="L102" s="5"/>
      <c r="M102">
        <f t="shared" si="9"/>
        <v>-89</v>
      </c>
      <c r="N102" t="b">
        <f t="shared" si="8"/>
        <v>1</v>
      </c>
    </row>
    <row r="103" spans="1:14" x14ac:dyDescent="0.2">
      <c r="A103" t="s">
        <v>192</v>
      </c>
      <c r="B103" t="s">
        <v>295</v>
      </c>
      <c r="C103" t="s">
        <v>296</v>
      </c>
      <c r="D103" t="s">
        <v>85</v>
      </c>
      <c r="E103">
        <v>1.86</v>
      </c>
      <c r="F103">
        <v>77</v>
      </c>
      <c r="G103" s="5">
        <v>32812</v>
      </c>
      <c r="H103" t="s">
        <v>161</v>
      </c>
      <c r="I103" s="10">
        <f t="shared" si="7"/>
        <v>28</v>
      </c>
      <c r="J103" t="b">
        <f t="shared" si="10"/>
        <v>0</v>
      </c>
      <c r="K103" s="10">
        <v>1777</v>
      </c>
      <c r="L103" s="5"/>
      <c r="M103">
        <f t="shared" si="9"/>
        <v>-89</v>
      </c>
      <c r="N103" t="b">
        <f t="shared" si="8"/>
        <v>1</v>
      </c>
    </row>
    <row r="104" spans="1:14" x14ac:dyDescent="0.2">
      <c r="A104" t="s">
        <v>192</v>
      </c>
      <c r="B104" t="s">
        <v>297</v>
      </c>
      <c r="C104" t="s">
        <v>168</v>
      </c>
      <c r="D104" t="s">
        <v>89</v>
      </c>
      <c r="E104">
        <v>1.75</v>
      </c>
      <c r="F104">
        <v>69</v>
      </c>
      <c r="G104" s="5">
        <v>33617</v>
      </c>
      <c r="H104" t="s">
        <v>164</v>
      </c>
      <c r="I104" s="10">
        <f t="shared" si="7"/>
        <v>25</v>
      </c>
      <c r="J104" t="b">
        <f t="shared" si="10"/>
        <v>0</v>
      </c>
      <c r="K104" s="10">
        <v>716</v>
      </c>
      <c r="L104" s="5"/>
      <c r="M104">
        <f t="shared" si="9"/>
        <v>-92</v>
      </c>
      <c r="N104" t="b">
        <f t="shared" si="8"/>
        <v>1</v>
      </c>
    </row>
    <row r="105" spans="1:14" x14ac:dyDescent="0.2">
      <c r="A105" t="s">
        <v>192</v>
      </c>
      <c r="B105" t="s">
        <v>298</v>
      </c>
      <c r="C105" t="s">
        <v>168</v>
      </c>
      <c r="D105" t="s">
        <v>89</v>
      </c>
      <c r="E105">
        <v>1.85</v>
      </c>
      <c r="F105">
        <v>79</v>
      </c>
      <c r="G105" s="5">
        <v>33634</v>
      </c>
      <c r="H105" t="s">
        <v>299</v>
      </c>
      <c r="I105" s="10">
        <f t="shared" si="7"/>
        <v>25</v>
      </c>
      <c r="J105" t="b">
        <f t="shared" si="10"/>
        <v>0</v>
      </c>
      <c r="K105" s="10">
        <v>2695</v>
      </c>
      <c r="L105" s="5"/>
      <c r="M105">
        <f t="shared" si="9"/>
        <v>-92</v>
      </c>
      <c r="N105" t="b">
        <f t="shared" si="8"/>
        <v>1</v>
      </c>
    </row>
    <row r="106" spans="1:14" x14ac:dyDescent="0.2">
      <c r="A106" t="s">
        <v>192</v>
      </c>
      <c r="B106" t="s">
        <v>300</v>
      </c>
      <c r="C106" t="s">
        <v>301</v>
      </c>
      <c r="D106" t="s">
        <v>89</v>
      </c>
      <c r="E106">
        <v>1.73</v>
      </c>
      <c r="F106">
        <v>65</v>
      </c>
      <c r="G106" s="5">
        <v>32248</v>
      </c>
      <c r="H106" t="s">
        <v>302</v>
      </c>
      <c r="I106" s="10">
        <f t="shared" si="7"/>
        <v>29</v>
      </c>
      <c r="J106" t="b">
        <f t="shared" si="10"/>
        <v>0</v>
      </c>
      <c r="K106" s="10">
        <v>1079</v>
      </c>
      <c r="L106" s="5"/>
      <c r="M106">
        <f t="shared" si="9"/>
        <v>-88</v>
      </c>
      <c r="N106" t="b">
        <f t="shared" si="8"/>
        <v>1</v>
      </c>
    </row>
    <row r="107" spans="1:14" x14ac:dyDescent="0.2">
      <c r="A107" t="s">
        <v>192</v>
      </c>
      <c r="B107" t="s">
        <v>303</v>
      </c>
      <c r="C107" t="s">
        <v>73</v>
      </c>
      <c r="D107" t="s">
        <v>99</v>
      </c>
      <c r="E107">
        <v>1.93</v>
      </c>
      <c r="F107">
        <v>90</v>
      </c>
      <c r="G107" s="5">
        <v>29143</v>
      </c>
      <c r="H107" t="s">
        <v>188</v>
      </c>
      <c r="I107" s="10">
        <f t="shared" si="7"/>
        <v>38</v>
      </c>
      <c r="J107" t="b">
        <f t="shared" si="10"/>
        <v>0</v>
      </c>
      <c r="K107" s="10">
        <v>270</v>
      </c>
      <c r="L107" s="5"/>
      <c r="M107">
        <f t="shared" si="9"/>
        <v>-79</v>
      </c>
      <c r="N107" t="b">
        <f t="shared" si="8"/>
        <v>1</v>
      </c>
    </row>
    <row r="108" spans="1:14" x14ac:dyDescent="0.2">
      <c r="A108" t="s">
        <v>192</v>
      </c>
      <c r="B108" t="s">
        <v>304</v>
      </c>
      <c r="C108" t="s">
        <v>73</v>
      </c>
      <c r="D108" t="s">
        <v>89</v>
      </c>
      <c r="E108">
        <v>1.7</v>
      </c>
      <c r="F108">
        <v>81</v>
      </c>
      <c r="G108" s="5">
        <v>32877</v>
      </c>
      <c r="H108" t="s">
        <v>285</v>
      </c>
      <c r="I108" s="10">
        <f t="shared" si="7"/>
        <v>27</v>
      </c>
      <c r="J108" t="b">
        <f t="shared" si="10"/>
        <v>0</v>
      </c>
      <c r="K108" s="10">
        <v>550</v>
      </c>
      <c r="L108" s="5"/>
      <c r="M108">
        <f t="shared" si="9"/>
        <v>-90</v>
      </c>
      <c r="N108" t="b">
        <f t="shared" si="8"/>
        <v>1</v>
      </c>
    </row>
    <row r="109" spans="1:14" x14ac:dyDescent="0.2">
      <c r="A109" t="s">
        <v>192</v>
      </c>
      <c r="B109" t="s">
        <v>305</v>
      </c>
      <c r="C109" t="s">
        <v>73</v>
      </c>
      <c r="D109" t="s">
        <v>89</v>
      </c>
      <c r="E109">
        <v>1.8</v>
      </c>
      <c r="F109">
        <v>70</v>
      </c>
      <c r="G109" s="5">
        <v>29991</v>
      </c>
      <c r="H109" t="s">
        <v>306</v>
      </c>
      <c r="I109" s="10">
        <f t="shared" si="7"/>
        <v>35</v>
      </c>
      <c r="J109" t="b">
        <f t="shared" si="10"/>
        <v>0</v>
      </c>
      <c r="K109" s="10">
        <v>1104</v>
      </c>
      <c r="L109" s="5"/>
      <c r="M109">
        <f t="shared" si="9"/>
        <v>-82</v>
      </c>
      <c r="N109" t="b">
        <f t="shared" si="8"/>
        <v>1</v>
      </c>
    </row>
    <row r="110" spans="1:14" x14ac:dyDescent="0.2">
      <c r="A110" t="s">
        <v>192</v>
      </c>
      <c r="B110" t="s">
        <v>307</v>
      </c>
      <c r="C110" t="s">
        <v>136</v>
      </c>
      <c r="D110" t="s">
        <v>89</v>
      </c>
      <c r="E110">
        <v>1.86</v>
      </c>
      <c r="F110">
        <v>79</v>
      </c>
      <c r="G110" s="5">
        <v>31088</v>
      </c>
      <c r="H110" t="s">
        <v>293</v>
      </c>
      <c r="I110" s="10">
        <f t="shared" si="7"/>
        <v>32</v>
      </c>
      <c r="J110" t="b">
        <f t="shared" si="10"/>
        <v>0</v>
      </c>
      <c r="K110" s="10">
        <v>2845</v>
      </c>
      <c r="L110" s="5"/>
      <c r="M110">
        <f t="shared" si="9"/>
        <v>-85</v>
      </c>
      <c r="N110" t="b">
        <f t="shared" si="8"/>
        <v>1</v>
      </c>
    </row>
    <row r="111" spans="1:14" x14ac:dyDescent="0.2">
      <c r="A111" t="s">
        <v>192</v>
      </c>
      <c r="B111" t="s">
        <v>308</v>
      </c>
      <c r="C111" t="s">
        <v>168</v>
      </c>
      <c r="D111" t="s">
        <v>70</v>
      </c>
      <c r="E111">
        <v>1.84</v>
      </c>
      <c r="F111">
        <v>82</v>
      </c>
      <c r="G111" s="5">
        <v>31279</v>
      </c>
      <c r="H111" t="s">
        <v>171</v>
      </c>
      <c r="I111" s="10">
        <f t="shared" ref="I111:I145" si="11">2017-YEAR(G111)</f>
        <v>32</v>
      </c>
      <c r="J111" t="b">
        <f t="shared" si="10"/>
        <v>0</v>
      </c>
      <c r="K111" s="10">
        <v>3232</v>
      </c>
      <c r="L111" s="5"/>
      <c r="M111">
        <f t="shared" si="9"/>
        <v>-85</v>
      </c>
      <c r="N111" t="b">
        <f t="shared" si="8"/>
        <v>1</v>
      </c>
    </row>
    <row r="112" spans="1:14" x14ac:dyDescent="0.2">
      <c r="A112" t="s">
        <v>192</v>
      </c>
      <c r="B112" t="s">
        <v>309</v>
      </c>
      <c r="C112" t="s">
        <v>310</v>
      </c>
      <c r="D112" t="s">
        <v>89</v>
      </c>
      <c r="E112">
        <v>1.86</v>
      </c>
      <c r="F112">
        <v>79</v>
      </c>
      <c r="G112" s="5">
        <v>33173</v>
      </c>
      <c r="H112" t="s">
        <v>120</v>
      </c>
      <c r="I112" s="10">
        <f t="shared" si="11"/>
        <v>27</v>
      </c>
      <c r="J112" t="b">
        <f t="shared" si="10"/>
        <v>0</v>
      </c>
      <c r="K112" s="10">
        <v>995</v>
      </c>
      <c r="L112" s="5"/>
      <c r="M112">
        <f t="shared" si="9"/>
        <v>-90</v>
      </c>
      <c r="N112" t="b">
        <f t="shared" si="8"/>
        <v>1</v>
      </c>
    </row>
    <row r="113" spans="1:14" x14ac:dyDescent="0.2">
      <c r="A113" t="s">
        <v>192</v>
      </c>
      <c r="B113" t="s">
        <v>311</v>
      </c>
      <c r="C113" t="s">
        <v>73</v>
      </c>
      <c r="D113" t="s">
        <v>70</v>
      </c>
      <c r="E113">
        <v>1.85</v>
      </c>
      <c r="F113">
        <v>81</v>
      </c>
      <c r="G113" s="5">
        <v>33927</v>
      </c>
      <c r="H113" t="s">
        <v>291</v>
      </c>
      <c r="I113" s="10">
        <f t="shared" si="11"/>
        <v>25</v>
      </c>
      <c r="J113" t="b">
        <f t="shared" si="10"/>
        <v>0</v>
      </c>
      <c r="K113" s="10">
        <v>553</v>
      </c>
      <c r="L113" s="5"/>
      <c r="M113">
        <f t="shared" si="9"/>
        <v>-92</v>
      </c>
      <c r="N113" t="b">
        <f t="shared" si="8"/>
        <v>1</v>
      </c>
    </row>
    <row r="114" spans="1:14" x14ac:dyDescent="0.2">
      <c r="A114" t="s">
        <v>192</v>
      </c>
      <c r="B114" t="s">
        <v>312</v>
      </c>
      <c r="C114" t="s">
        <v>73</v>
      </c>
      <c r="D114" t="s">
        <v>70</v>
      </c>
      <c r="E114">
        <v>1.88</v>
      </c>
      <c r="F114">
        <v>77</v>
      </c>
      <c r="G114" s="5">
        <v>33585</v>
      </c>
      <c r="H114" t="s">
        <v>284</v>
      </c>
      <c r="I114" s="10">
        <f t="shared" si="11"/>
        <v>26</v>
      </c>
      <c r="J114" t="b">
        <f t="shared" si="10"/>
        <v>0</v>
      </c>
      <c r="K114" s="10">
        <v>0</v>
      </c>
      <c r="L114" s="5"/>
      <c r="M114">
        <f t="shared" si="9"/>
        <v>-91</v>
      </c>
      <c r="N114" t="b">
        <f t="shared" si="8"/>
        <v>1</v>
      </c>
    </row>
    <row r="115" spans="1:14" x14ac:dyDescent="0.2">
      <c r="A115" t="s">
        <v>192</v>
      </c>
      <c r="B115" t="s">
        <v>313</v>
      </c>
      <c r="C115" t="s">
        <v>168</v>
      </c>
      <c r="D115" t="s">
        <v>70</v>
      </c>
      <c r="E115">
        <v>1.88</v>
      </c>
      <c r="F115">
        <v>83</v>
      </c>
      <c r="G115" s="5">
        <v>33103</v>
      </c>
      <c r="H115" t="s">
        <v>314</v>
      </c>
      <c r="I115" s="10">
        <f t="shared" si="11"/>
        <v>27</v>
      </c>
      <c r="J115" t="b">
        <f t="shared" si="10"/>
        <v>0</v>
      </c>
      <c r="K115" s="10">
        <v>270</v>
      </c>
      <c r="L115" s="5"/>
      <c r="M115">
        <f t="shared" si="9"/>
        <v>-90</v>
      </c>
      <c r="N115" t="b">
        <f t="shared" si="8"/>
        <v>1</v>
      </c>
    </row>
    <row r="116" spans="1:14" x14ac:dyDescent="0.2">
      <c r="A116" t="s">
        <v>192</v>
      </c>
      <c r="B116" t="s">
        <v>315</v>
      </c>
      <c r="C116" t="s">
        <v>73</v>
      </c>
      <c r="D116" t="s">
        <v>99</v>
      </c>
      <c r="E116">
        <v>1.91</v>
      </c>
      <c r="F116">
        <v>76</v>
      </c>
      <c r="G116" s="5">
        <v>33713</v>
      </c>
      <c r="H116" t="s">
        <v>120</v>
      </c>
      <c r="I116" s="10">
        <f t="shared" si="11"/>
        <v>25</v>
      </c>
      <c r="J116" t="b">
        <f t="shared" si="10"/>
        <v>0</v>
      </c>
      <c r="K116" s="10">
        <v>0</v>
      </c>
      <c r="L116" s="5"/>
      <c r="M116">
        <f t="shared" si="9"/>
        <v>-92</v>
      </c>
      <c r="N116" t="b">
        <f t="shared" si="8"/>
        <v>1</v>
      </c>
    </row>
    <row r="117" spans="1:14" x14ac:dyDescent="0.2">
      <c r="A117" t="s">
        <v>192</v>
      </c>
      <c r="B117" t="s">
        <v>316</v>
      </c>
      <c r="C117" t="s">
        <v>73</v>
      </c>
      <c r="D117" t="s">
        <v>85</v>
      </c>
      <c r="E117">
        <v>1.83</v>
      </c>
      <c r="F117">
        <v>77</v>
      </c>
      <c r="G117" s="5">
        <v>35436</v>
      </c>
      <c r="H117" t="s">
        <v>317</v>
      </c>
      <c r="I117" s="10">
        <f t="shared" si="11"/>
        <v>20</v>
      </c>
      <c r="J117" t="b">
        <f t="shared" si="10"/>
        <v>0</v>
      </c>
      <c r="K117" s="10">
        <v>22</v>
      </c>
      <c r="L117" s="5"/>
      <c r="M117">
        <f t="shared" si="9"/>
        <v>-97</v>
      </c>
      <c r="N117" t="b">
        <f t="shared" si="8"/>
        <v>1</v>
      </c>
    </row>
    <row r="118" spans="1:14" x14ac:dyDescent="0.2">
      <c r="G118" s="5"/>
      <c r="L118" s="5"/>
      <c r="M118">
        <f t="shared" si="9"/>
        <v>0</v>
      </c>
      <c r="N118" t="b">
        <f t="shared" si="8"/>
        <v>1</v>
      </c>
    </row>
    <row r="119" spans="1:14" x14ac:dyDescent="0.2">
      <c r="A119" t="s">
        <v>192</v>
      </c>
      <c r="B119" t="s">
        <v>319</v>
      </c>
      <c r="C119" t="s">
        <v>320</v>
      </c>
      <c r="D119" t="s">
        <v>89</v>
      </c>
      <c r="E119">
        <v>1.78</v>
      </c>
      <c r="F119">
        <v>70</v>
      </c>
      <c r="G119" s="5">
        <v>32153</v>
      </c>
      <c r="H119" t="s">
        <v>321</v>
      </c>
      <c r="I119" s="10">
        <f t="shared" si="11"/>
        <v>29</v>
      </c>
      <c r="J119" t="b">
        <f t="shared" ref="J119:J142" si="12">H119="None"</f>
        <v>0</v>
      </c>
      <c r="K119" s="10">
        <v>2107</v>
      </c>
      <c r="L119" s="5"/>
      <c r="M119">
        <f t="shared" si="9"/>
        <v>-88</v>
      </c>
      <c r="N119" t="b">
        <f t="shared" si="8"/>
        <v>1</v>
      </c>
    </row>
    <row r="120" spans="1:14" x14ac:dyDescent="0.2">
      <c r="A120" t="s">
        <v>192</v>
      </c>
      <c r="B120" t="s">
        <v>322</v>
      </c>
      <c r="C120" t="s">
        <v>73</v>
      </c>
      <c r="D120" t="s">
        <v>89</v>
      </c>
      <c r="E120">
        <v>1.75</v>
      </c>
      <c r="F120">
        <v>70</v>
      </c>
      <c r="G120" s="5">
        <v>35358</v>
      </c>
      <c r="H120" t="s">
        <v>74</v>
      </c>
      <c r="I120" s="10">
        <f t="shared" si="11"/>
        <v>21</v>
      </c>
      <c r="J120" t="b">
        <f t="shared" si="12"/>
        <v>1</v>
      </c>
      <c r="K120" s="10">
        <v>0</v>
      </c>
      <c r="L120" s="5"/>
      <c r="M120">
        <f t="shared" si="9"/>
        <v>-96</v>
      </c>
      <c r="N120" t="b">
        <f t="shared" si="8"/>
        <v>1</v>
      </c>
    </row>
    <row r="121" spans="1:14" x14ac:dyDescent="0.2">
      <c r="A121" t="s">
        <v>128</v>
      </c>
      <c r="B121" t="s">
        <v>323</v>
      </c>
      <c r="C121" t="s">
        <v>324</v>
      </c>
      <c r="D121" t="s">
        <v>99</v>
      </c>
      <c r="E121">
        <v>1.99</v>
      </c>
      <c r="F121">
        <v>101</v>
      </c>
      <c r="G121" s="5">
        <v>31948</v>
      </c>
      <c r="H121" t="s">
        <v>325</v>
      </c>
      <c r="I121" s="10">
        <f t="shared" si="11"/>
        <v>30</v>
      </c>
      <c r="J121" t="b">
        <f t="shared" si="12"/>
        <v>0</v>
      </c>
      <c r="K121" s="10">
        <v>180</v>
      </c>
      <c r="L121" s="5"/>
      <c r="M121">
        <f t="shared" si="9"/>
        <v>-87</v>
      </c>
      <c r="N121" t="b">
        <f t="shared" si="8"/>
        <v>1</v>
      </c>
    </row>
    <row r="122" spans="1:14" x14ac:dyDescent="0.2">
      <c r="A122" t="s">
        <v>128</v>
      </c>
      <c r="B122" t="s">
        <v>326</v>
      </c>
      <c r="C122" t="s">
        <v>91</v>
      </c>
      <c r="D122" t="s">
        <v>70</v>
      </c>
      <c r="E122">
        <v>1.88</v>
      </c>
      <c r="F122">
        <v>84</v>
      </c>
      <c r="G122" s="5">
        <v>33235</v>
      </c>
      <c r="H122" t="s">
        <v>327</v>
      </c>
      <c r="I122" s="10">
        <f t="shared" si="11"/>
        <v>27</v>
      </c>
      <c r="J122" t="b">
        <f t="shared" si="12"/>
        <v>0</v>
      </c>
      <c r="K122" s="10">
        <v>2694</v>
      </c>
      <c r="L122" s="5"/>
      <c r="M122">
        <f t="shared" si="9"/>
        <v>-90</v>
      </c>
      <c r="N122" t="b">
        <f t="shared" si="8"/>
        <v>1</v>
      </c>
    </row>
    <row r="123" spans="1:14" x14ac:dyDescent="0.2">
      <c r="A123" t="s">
        <v>128</v>
      </c>
      <c r="B123" t="s">
        <v>328</v>
      </c>
      <c r="C123" t="s">
        <v>91</v>
      </c>
      <c r="D123" t="s">
        <v>89</v>
      </c>
      <c r="E123">
        <v>1.8</v>
      </c>
      <c r="F123">
        <v>77</v>
      </c>
      <c r="G123" s="5">
        <v>31872</v>
      </c>
      <c r="H123" t="s">
        <v>86</v>
      </c>
      <c r="I123" s="10">
        <f t="shared" si="11"/>
        <v>30</v>
      </c>
      <c r="J123" t="b">
        <f t="shared" si="12"/>
        <v>0</v>
      </c>
      <c r="K123" s="10">
        <v>1328</v>
      </c>
      <c r="L123" s="5"/>
      <c r="M123">
        <f t="shared" si="9"/>
        <v>-87</v>
      </c>
      <c r="N123" t="b">
        <f t="shared" si="8"/>
        <v>1</v>
      </c>
    </row>
    <row r="124" spans="1:14" x14ac:dyDescent="0.2">
      <c r="A124" t="s">
        <v>128</v>
      </c>
      <c r="B124" t="s">
        <v>329</v>
      </c>
      <c r="C124" t="s">
        <v>69</v>
      </c>
      <c r="D124" t="s">
        <v>70</v>
      </c>
      <c r="E124">
        <v>1.9</v>
      </c>
      <c r="F124">
        <v>96</v>
      </c>
      <c r="G124" s="5">
        <v>34634</v>
      </c>
      <c r="H124" t="s">
        <v>174</v>
      </c>
      <c r="I124" s="10">
        <f t="shared" si="11"/>
        <v>23</v>
      </c>
      <c r="J124" t="b">
        <f t="shared" si="12"/>
        <v>0</v>
      </c>
      <c r="K124" s="10">
        <v>246</v>
      </c>
      <c r="L124" s="5"/>
      <c r="M124">
        <f t="shared" si="9"/>
        <v>-94</v>
      </c>
      <c r="N124" t="b">
        <f t="shared" si="8"/>
        <v>1</v>
      </c>
    </row>
    <row r="125" spans="1:14" x14ac:dyDescent="0.2">
      <c r="A125" t="s">
        <v>128</v>
      </c>
      <c r="B125" t="s">
        <v>273</v>
      </c>
      <c r="C125" t="s">
        <v>140</v>
      </c>
      <c r="D125" t="s">
        <v>70</v>
      </c>
      <c r="E125">
        <v>1.8</v>
      </c>
      <c r="F125">
        <v>75</v>
      </c>
      <c r="G125" s="5">
        <v>34748</v>
      </c>
      <c r="H125" t="s">
        <v>331</v>
      </c>
      <c r="I125" s="10">
        <f t="shared" si="11"/>
        <v>22</v>
      </c>
      <c r="J125" t="b">
        <f t="shared" si="12"/>
        <v>0</v>
      </c>
      <c r="K125" s="10">
        <v>733</v>
      </c>
      <c r="L125" s="5"/>
      <c r="M125">
        <f t="shared" si="9"/>
        <v>-95</v>
      </c>
      <c r="N125" t="b">
        <f t="shared" si="8"/>
        <v>1</v>
      </c>
    </row>
    <row r="126" spans="1:14" x14ac:dyDescent="0.2">
      <c r="A126" t="s">
        <v>128</v>
      </c>
      <c r="B126" s="1" t="s">
        <v>985</v>
      </c>
      <c r="C126" t="s">
        <v>69</v>
      </c>
      <c r="D126" t="s">
        <v>89</v>
      </c>
      <c r="E126">
        <v>1.68</v>
      </c>
      <c r="F126">
        <v>68</v>
      </c>
      <c r="G126" s="5">
        <v>33326</v>
      </c>
      <c r="H126" t="s">
        <v>332</v>
      </c>
      <c r="I126" s="10">
        <f t="shared" si="11"/>
        <v>26</v>
      </c>
      <c r="J126" t="b">
        <f t="shared" si="12"/>
        <v>0</v>
      </c>
      <c r="K126" s="10">
        <v>3139</v>
      </c>
      <c r="L126" s="5"/>
      <c r="M126">
        <f t="shared" si="9"/>
        <v>-91</v>
      </c>
      <c r="N126" t="b">
        <f t="shared" si="8"/>
        <v>1</v>
      </c>
    </row>
    <row r="127" spans="1:14" x14ac:dyDescent="0.2">
      <c r="A127" t="s">
        <v>128</v>
      </c>
      <c r="B127" t="s">
        <v>333</v>
      </c>
      <c r="C127" t="s">
        <v>301</v>
      </c>
      <c r="D127" t="s">
        <v>89</v>
      </c>
      <c r="E127">
        <v>1.73</v>
      </c>
      <c r="F127">
        <v>76</v>
      </c>
      <c r="G127" s="5">
        <v>33420</v>
      </c>
      <c r="H127" t="s">
        <v>334</v>
      </c>
      <c r="I127" s="10">
        <f t="shared" si="11"/>
        <v>26</v>
      </c>
      <c r="J127" t="b">
        <f t="shared" si="12"/>
        <v>0</v>
      </c>
      <c r="K127" s="10">
        <v>3007</v>
      </c>
      <c r="L127" s="5"/>
      <c r="M127">
        <f t="shared" si="9"/>
        <v>-91</v>
      </c>
      <c r="N127" t="b">
        <f t="shared" si="8"/>
        <v>1</v>
      </c>
    </row>
    <row r="128" spans="1:14" x14ac:dyDescent="0.2">
      <c r="A128" t="s">
        <v>128</v>
      </c>
      <c r="B128" t="s">
        <v>335</v>
      </c>
      <c r="C128" t="s">
        <v>91</v>
      </c>
      <c r="D128" t="s">
        <v>85</v>
      </c>
      <c r="E128">
        <v>1.69</v>
      </c>
      <c r="F128">
        <v>65</v>
      </c>
      <c r="G128" s="5">
        <v>31986</v>
      </c>
      <c r="H128" t="s">
        <v>86</v>
      </c>
      <c r="I128" s="10">
        <f t="shared" si="11"/>
        <v>30</v>
      </c>
      <c r="J128" t="b">
        <f t="shared" si="12"/>
        <v>0</v>
      </c>
      <c r="K128" s="10">
        <v>2151</v>
      </c>
      <c r="L128" s="5"/>
      <c r="M128">
        <f t="shared" si="9"/>
        <v>-87</v>
      </c>
      <c r="N128" t="b">
        <f t="shared" si="8"/>
        <v>1</v>
      </c>
    </row>
    <row r="129" spans="1:14" x14ac:dyDescent="0.2">
      <c r="A129" t="s">
        <v>128</v>
      </c>
      <c r="B129" t="s">
        <v>336</v>
      </c>
      <c r="C129" t="s">
        <v>301</v>
      </c>
      <c r="D129" t="s">
        <v>99</v>
      </c>
      <c r="E129">
        <v>1.99</v>
      </c>
      <c r="F129">
        <v>94</v>
      </c>
      <c r="G129" s="5">
        <v>33913</v>
      </c>
      <c r="H129" t="s">
        <v>337</v>
      </c>
      <c r="I129" s="10">
        <f t="shared" si="11"/>
        <v>25</v>
      </c>
      <c r="J129" t="b">
        <f t="shared" si="12"/>
        <v>0</v>
      </c>
      <c r="K129" s="10">
        <v>3240</v>
      </c>
      <c r="L129" s="5">
        <f>INDEX('2016-17 Squad Details'!B:L, MATCH('2016-17 Squads'!B129, '2016-17 Squad Details'!C:C, 0), 8)</f>
        <v>40750</v>
      </c>
      <c r="M129">
        <f t="shared" si="9"/>
        <v>19</v>
      </c>
      <c r="N129" t="b">
        <f t="shared" si="8"/>
        <v>1</v>
      </c>
    </row>
    <row r="130" spans="1:14" x14ac:dyDescent="0.2">
      <c r="A130" t="s">
        <v>128</v>
      </c>
      <c r="B130" t="s">
        <v>338</v>
      </c>
      <c r="C130" t="s">
        <v>73</v>
      </c>
      <c r="D130" t="s">
        <v>89</v>
      </c>
      <c r="E130">
        <v>1.91</v>
      </c>
      <c r="F130">
        <v>88</v>
      </c>
      <c r="G130" s="5">
        <v>35087</v>
      </c>
      <c r="H130" t="s">
        <v>74</v>
      </c>
      <c r="I130" s="10">
        <f t="shared" si="11"/>
        <v>21</v>
      </c>
      <c r="J130" t="b">
        <f t="shared" si="12"/>
        <v>1</v>
      </c>
      <c r="K130" s="10">
        <v>29</v>
      </c>
      <c r="L130" s="5">
        <f>INDEX('2016-17 Squad Details'!B:L, MATCH('2016-17 Squads'!B130, '2016-17 Squad Details'!C:C, 0), 8)</f>
        <v>42005</v>
      </c>
      <c r="M130">
        <f t="shared" si="9"/>
        <v>19</v>
      </c>
      <c r="N130" t="b">
        <f t="shared" si="8"/>
        <v>1</v>
      </c>
    </row>
    <row r="131" spans="1:14" x14ac:dyDescent="0.2">
      <c r="A131" t="s">
        <v>128</v>
      </c>
      <c r="B131" t="s">
        <v>339</v>
      </c>
      <c r="C131" t="s">
        <v>108</v>
      </c>
      <c r="D131" t="s">
        <v>85</v>
      </c>
      <c r="E131">
        <v>1.77</v>
      </c>
      <c r="F131">
        <v>79</v>
      </c>
      <c r="G131" s="5">
        <v>33219</v>
      </c>
      <c r="H131" t="s">
        <v>340</v>
      </c>
      <c r="I131" s="10">
        <f t="shared" si="11"/>
        <v>27</v>
      </c>
      <c r="J131" t="b">
        <f t="shared" si="12"/>
        <v>0</v>
      </c>
      <c r="K131" s="10">
        <v>2498</v>
      </c>
      <c r="L131" s="5">
        <f>INDEX('2016-17 Squad Details'!B:L, MATCH('2016-17 Squads'!B131, '2016-17 Squad Details'!C:C, 0), 8)</f>
        <v>41145</v>
      </c>
      <c r="M131">
        <f t="shared" si="9"/>
        <v>22</v>
      </c>
      <c r="N131" t="b">
        <f t="shared" ref="N131:N194" si="13">M131&lt;24</f>
        <v>1</v>
      </c>
    </row>
    <row r="132" spans="1:14" x14ac:dyDescent="0.2">
      <c r="A132" t="s">
        <v>128</v>
      </c>
      <c r="B132" t="s">
        <v>341</v>
      </c>
      <c r="C132" t="s">
        <v>79</v>
      </c>
      <c r="D132" t="s">
        <v>85</v>
      </c>
      <c r="E132">
        <v>1.82</v>
      </c>
      <c r="F132">
        <v>77</v>
      </c>
      <c r="G132" s="5">
        <v>35279</v>
      </c>
      <c r="H132" t="s">
        <v>342</v>
      </c>
      <c r="I132" s="10">
        <f t="shared" si="11"/>
        <v>21</v>
      </c>
      <c r="J132" t="b">
        <f t="shared" si="12"/>
        <v>0</v>
      </c>
      <c r="K132" s="10">
        <v>75</v>
      </c>
      <c r="L132" s="5">
        <f>INDEX('2016-17 Squad Details'!B:L, MATCH('2016-17 Squads'!B132, '2016-17 Squad Details'!C:C, 0), 8)</f>
        <v>0</v>
      </c>
      <c r="M132">
        <f t="shared" si="9"/>
        <v>-96</v>
      </c>
      <c r="N132" t="b">
        <f t="shared" si="13"/>
        <v>1</v>
      </c>
    </row>
    <row r="133" spans="1:14" x14ac:dyDescent="0.2">
      <c r="A133" t="s">
        <v>128</v>
      </c>
      <c r="B133" t="s">
        <v>343</v>
      </c>
      <c r="C133" t="s">
        <v>91</v>
      </c>
      <c r="D133" t="s">
        <v>85</v>
      </c>
      <c r="E133">
        <v>1.86</v>
      </c>
      <c r="F133">
        <v>87</v>
      </c>
      <c r="G133" s="5">
        <v>32334</v>
      </c>
      <c r="H133" t="s">
        <v>344</v>
      </c>
      <c r="I133" s="10">
        <f t="shared" si="11"/>
        <v>29</v>
      </c>
      <c r="J133" t="b">
        <f t="shared" si="12"/>
        <v>0</v>
      </c>
      <c r="K133" s="10">
        <v>3090</v>
      </c>
      <c r="L133" s="5">
        <f>INDEX('2016-17 Squad Details'!B:L, MATCH('2016-17 Squads'!B133, '2016-17 Squad Details'!C:C, 0), 8)</f>
        <v>41821</v>
      </c>
      <c r="M133">
        <f t="shared" si="9"/>
        <v>26</v>
      </c>
      <c r="N133" t="b">
        <f t="shared" si="13"/>
        <v>0</v>
      </c>
    </row>
    <row r="134" spans="1:14" x14ac:dyDescent="0.2">
      <c r="A134" t="s">
        <v>128</v>
      </c>
      <c r="B134" t="s">
        <v>345</v>
      </c>
      <c r="C134" t="s">
        <v>346</v>
      </c>
      <c r="D134" t="s">
        <v>89</v>
      </c>
      <c r="E134">
        <v>1.94</v>
      </c>
      <c r="F134">
        <v>85</v>
      </c>
      <c r="G134" s="5">
        <v>32150</v>
      </c>
      <c r="H134" t="s">
        <v>347</v>
      </c>
      <c r="I134" s="10">
        <f t="shared" si="11"/>
        <v>29</v>
      </c>
      <c r="J134" t="b">
        <f t="shared" si="12"/>
        <v>0</v>
      </c>
      <c r="K134" s="10">
        <v>2696</v>
      </c>
      <c r="L134" s="5" t="e">
        <f>INDEX('2016-17 Squad Details'!B:L, MATCH('2016-17 Squads'!B134, '2016-17 Squad Details'!C:C, 0), 8)</f>
        <v>#N/A</v>
      </c>
      <c r="M134" t="e">
        <f t="shared" si="9"/>
        <v>#N/A</v>
      </c>
      <c r="N134" t="e">
        <f t="shared" si="13"/>
        <v>#N/A</v>
      </c>
    </row>
    <row r="135" spans="1:14" x14ac:dyDescent="0.2">
      <c r="A135" t="s">
        <v>128</v>
      </c>
      <c r="B135" t="s">
        <v>348</v>
      </c>
      <c r="C135" t="s">
        <v>79</v>
      </c>
      <c r="D135" t="s">
        <v>89</v>
      </c>
      <c r="E135">
        <v>1.75</v>
      </c>
      <c r="F135">
        <v>77</v>
      </c>
      <c r="G135" s="5">
        <v>32394</v>
      </c>
      <c r="H135" t="s">
        <v>349</v>
      </c>
      <c r="I135" s="10">
        <f t="shared" si="11"/>
        <v>29</v>
      </c>
      <c r="J135" t="b">
        <f t="shared" si="12"/>
        <v>0</v>
      </c>
      <c r="K135" s="10">
        <v>1528</v>
      </c>
      <c r="L135" s="5">
        <f>INDEX('2016-17 Squad Details'!B:L, MATCH('2016-17 Squads'!B135, '2016-17 Squad Details'!C:C, 0), 8)</f>
        <v>41514</v>
      </c>
      <c r="M135">
        <f t="shared" si="9"/>
        <v>25</v>
      </c>
      <c r="N135" t="b">
        <f t="shared" si="13"/>
        <v>0</v>
      </c>
    </row>
    <row r="136" spans="1:14" x14ac:dyDescent="0.2">
      <c r="A136" t="s">
        <v>128</v>
      </c>
      <c r="B136" t="s">
        <v>350</v>
      </c>
      <c r="C136" t="s">
        <v>301</v>
      </c>
      <c r="D136" t="s">
        <v>85</v>
      </c>
      <c r="E136">
        <v>1.85</v>
      </c>
      <c r="F136">
        <v>86</v>
      </c>
      <c r="G136" s="5">
        <v>34010</v>
      </c>
      <c r="H136" t="s">
        <v>351</v>
      </c>
      <c r="I136" s="10">
        <f t="shared" si="11"/>
        <v>24</v>
      </c>
      <c r="J136" t="b">
        <f t="shared" si="12"/>
        <v>0</v>
      </c>
      <c r="K136" s="10">
        <v>236</v>
      </c>
      <c r="L136" s="5"/>
      <c r="M136">
        <f t="shared" si="9"/>
        <v>-93</v>
      </c>
      <c r="N136" t="b">
        <f t="shared" si="13"/>
        <v>1</v>
      </c>
    </row>
    <row r="137" spans="1:14" x14ac:dyDescent="0.2">
      <c r="A137" t="s">
        <v>128</v>
      </c>
      <c r="B137" t="s">
        <v>352</v>
      </c>
      <c r="C137" t="s">
        <v>73</v>
      </c>
      <c r="D137" t="s">
        <v>70</v>
      </c>
      <c r="E137">
        <v>1.93</v>
      </c>
      <c r="F137">
        <v>86</v>
      </c>
      <c r="G137" s="5">
        <v>31400</v>
      </c>
      <c r="H137" t="s">
        <v>106</v>
      </c>
      <c r="I137" s="10">
        <f t="shared" si="11"/>
        <v>32</v>
      </c>
      <c r="J137" t="b">
        <f t="shared" si="12"/>
        <v>0</v>
      </c>
      <c r="K137" s="10">
        <v>3296</v>
      </c>
      <c r="L137" s="5"/>
      <c r="M137">
        <f t="shared" si="9"/>
        <v>-85</v>
      </c>
      <c r="N137" t="b">
        <f t="shared" si="13"/>
        <v>1</v>
      </c>
    </row>
    <row r="138" spans="1:14" x14ac:dyDescent="0.2">
      <c r="A138" t="s">
        <v>128</v>
      </c>
      <c r="B138" t="s">
        <v>353</v>
      </c>
      <c r="C138" t="s">
        <v>73</v>
      </c>
      <c r="D138" t="s">
        <v>70</v>
      </c>
      <c r="E138">
        <v>1.87</v>
      </c>
      <c r="F138">
        <v>90</v>
      </c>
      <c r="G138" s="5">
        <v>29414</v>
      </c>
      <c r="H138" t="s">
        <v>74</v>
      </c>
      <c r="I138" s="10">
        <f t="shared" si="11"/>
        <v>37</v>
      </c>
      <c r="J138" t="b">
        <f t="shared" si="12"/>
        <v>1</v>
      </c>
      <c r="K138" s="10">
        <v>494</v>
      </c>
      <c r="L138" s="5"/>
      <c r="M138">
        <f t="shared" si="9"/>
        <v>-80</v>
      </c>
      <c r="N138" t="b">
        <f t="shared" si="13"/>
        <v>1</v>
      </c>
    </row>
    <row r="139" spans="1:14" x14ac:dyDescent="0.2">
      <c r="A139" t="s">
        <v>128</v>
      </c>
      <c r="B139" s="1" t="s">
        <v>981</v>
      </c>
      <c r="C139" t="s">
        <v>91</v>
      </c>
      <c r="D139" t="s">
        <v>70</v>
      </c>
      <c r="E139">
        <v>1.78</v>
      </c>
      <c r="F139">
        <v>78</v>
      </c>
      <c r="G139" s="5">
        <v>32748</v>
      </c>
      <c r="H139" t="s">
        <v>351</v>
      </c>
      <c r="I139" s="10">
        <f t="shared" si="11"/>
        <v>28</v>
      </c>
      <c r="J139" t="b">
        <f t="shared" si="12"/>
        <v>0</v>
      </c>
      <c r="K139" s="10">
        <v>3420</v>
      </c>
      <c r="L139" s="5"/>
      <c r="M139">
        <f t="shared" si="9"/>
        <v>-89</v>
      </c>
      <c r="N139" t="b">
        <f t="shared" si="13"/>
        <v>1</v>
      </c>
    </row>
    <row r="140" spans="1:14" x14ac:dyDescent="0.2">
      <c r="A140" t="s">
        <v>128</v>
      </c>
      <c r="B140" t="s">
        <v>354</v>
      </c>
      <c r="C140" t="s">
        <v>73</v>
      </c>
      <c r="D140" t="s">
        <v>70</v>
      </c>
      <c r="E140">
        <v>1.87</v>
      </c>
      <c r="F140">
        <v>80</v>
      </c>
      <c r="G140" s="5">
        <v>34680</v>
      </c>
      <c r="H140" t="s">
        <v>74</v>
      </c>
      <c r="I140" s="10">
        <f t="shared" si="11"/>
        <v>23</v>
      </c>
      <c r="J140" t="b">
        <f t="shared" si="12"/>
        <v>1</v>
      </c>
      <c r="K140" s="10">
        <v>159</v>
      </c>
      <c r="L140" s="5"/>
      <c r="M140">
        <f t="shared" si="9"/>
        <v>-94</v>
      </c>
      <c r="N140" t="b">
        <f t="shared" si="13"/>
        <v>1</v>
      </c>
    </row>
    <row r="141" spans="1:14" x14ac:dyDescent="0.2">
      <c r="A141" t="s">
        <v>128</v>
      </c>
      <c r="B141" t="s">
        <v>355</v>
      </c>
      <c r="C141" t="s">
        <v>79</v>
      </c>
      <c r="D141" t="s">
        <v>70</v>
      </c>
      <c r="E141">
        <v>1.89</v>
      </c>
      <c r="F141">
        <v>84</v>
      </c>
      <c r="G141" s="5">
        <v>31889</v>
      </c>
      <c r="H141" t="s">
        <v>356</v>
      </c>
      <c r="I141" s="10">
        <f t="shared" si="11"/>
        <v>30</v>
      </c>
      <c r="J141" t="b">
        <f t="shared" si="12"/>
        <v>0</v>
      </c>
      <c r="K141" s="10">
        <v>2956</v>
      </c>
      <c r="L141" s="5"/>
      <c r="M141">
        <f t="shared" si="9"/>
        <v>-87</v>
      </c>
      <c r="N141" t="b">
        <f t="shared" si="13"/>
        <v>1</v>
      </c>
    </row>
    <row r="142" spans="1:14" x14ac:dyDescent="0.2">
      <c r="A142" t="s">
        <v>128</v>
      </c>
      <c r="B142" t="s">
        <v>357</v>
      </c>
      <c r="C142" t="s">
        <v>73</v>
      </c>
      <c r="D142" t="s">
        <v>70</v>
      </c>
      <c r="E142">
        <v>1.82</v>
      </c>
      <c r="F142">
        <v>82</v>
      </c>
      <c r="G142" s="5">
        <v>35287</v>
      </c>
      <c r="H142" t="s">
        <v>74</v>
      </c>
      <c r="I142" s="10">
        <f t="shared" si="11"/>
        <v>21</v>
      </c>
      <c r="J142" t="b">
        <f t="shared" si="12"/>
        <v>1</v>
      </c>
      <c r="K142" s="10">
        <v>23</v>
      </c>
      <c r="L142" s="5"/>
      <c r="M142">
        <f t="shared" si="9"/>
        <v>-96</v>
      </c>
      <c r="N142" t="b">
        <f t="shared" si="13"/>
        <v>1</v>
      </c>
    </row>
    <row r="143" spans="1:14" x14ac:dyDescent="0.2">
      <c r="G143" s="5"/>
      <c r="L143" s="5"/>
      <c r="M143">
        <f t="shared" si="9"/>
        <v>0</v>
      </c>
      <c r="N143" t="b">
        <f t="shared" si="13"/>
        <v>1</v>
      </c>
    </row>
    <row r="144" spans="1:14" x14ac:dyDescent="0.2">
      <c r="A144" t="s">
        <v>128</v>
      </c>
      <c r="B144" t="s">
        <v>358</v>
      </c>
      <c r="C144" t="s">
        <v>359</v>
      </c>
      <c r="D144" t="s">
        <v>99</v>
      </c>
      <c r="E144">
        <v>1.87</v>
      </c>
      <c r="F144">
        <v>88</v>
      </c>
      <c r="G144" s="5">
        <v>30213</v>
      </c>
      <c r="H144" t="s">
        <v>360</v>
      </c>
      <c r="I144" s="10">
        <f t="shared" si="11"/>
        <v>35</v>
      </c>
      <c r="J144" t="b">
        <f>H144="None"</f>
        <v>0</v>
      </c>
      <c r="K144" s="10">
        <v>0</v>
      </c>
      <c r="L144" s="5"/>
      <c r="M144">
        <f t="shared" si="9"/>
        <v>-82</v>
      </c>
      <c r="N144" t="b">
        <f t="shared" si="13"/>
        <v>1</v>
      </c>
    </row>
    <row r="145" spans="1:14" x14ac:dyDescent="0.2">
      <c r="A145" t="s">
        <v>128</v>
      </c>
      <c r="B145" t="s">
        <v>361</v>
      </c>
      <c r="C145" t="s">
        <v>73</v>
      </c>
      <c r="D145" t="s">
        <v>85</v>
      </c>
      <c r="E145">
        <v>1.87</v>
      </c>
      <c r="F145">
        <v>80</v>
      </c>
      <c r="G145" s="5">
        <v>35687</v>
      </c>
      <c r="H145" t="s">
        <v>74</v>
      </c>
      <c r="I145" s="10">
        <f t="shared" si="11"/>
        <v>20</v>
      </c>
      <c r="J145" t="b">
        <f>H145="None"</f>
        <v>1</v>
      </c>
      <c r="K145" s="10">
        <v>0</v>
      </c>
      <c r="L145" s="5"/>
      <c r="M145">
        <f t="shared" si="9"/>
        <v>-97</v>
      </c>
      <c r="N145" t="b">
        <f t="shared" si="13"/>
        <v>1</v>
      </c>
    </row>
    <row r="146" spans="1:14" x14ac:dyDescent="0.2">
      <c r="G146" s="5"/>
      <c r="L146" s="5"/>
      <c r="M146">
        <f t="shared" si="9"/>
        <v>0</v>
      </c>
      <c r="N146" t="b">
        <f t="shared" si="13"/>
        <v>1</v>
      </c>
    </row>
    <row r="147" spans="1:14" x14ac:dyDescent="0.2">
      <c r="G147" s="5"/>
      <c r="L147" s="5"/>
      <c r="M147">
        <f t="shared" si="9"/>
        <v>0</v>
      </c>
      <c r="N147" t="b">
        <f t="shared" si="13"/>
        <v>1</v>
      </c>
    </row>
    <row r="148" spans="1:14" x14ac:dyDescent="0.2">
      <c r="G148" s="5"/>
      <c r="L148" s="5"/>
      <c r="M148">
        <f t="shared" si="9"/>
        <v>0</v>
      </c>
      <c r="N148" t="b">
        <f t="shared" si="13"/>
        <v>1</v>
      </c>
    </row>
    <row r="149" spans="1:14" x14ac:dyDescent="0.2">
      <c r="G149" s="5"/>
      <c r="L149" s="5"/>
      <c r="M149">
        <f t="shared" si="9"/>
        <v>0</v>
      </c>
      <c r="N149" t="b">
        <f t="shared" si="13"/>
        <v>1</v>
      </c>
    </row>
    <row r="150" spans="1:14" x14ac:dyDescent="0.2">
      <c r="G150" s="5"/>
      <c r="L150" s="5"/>
      <c r="M150">
        <f t="shared" si="9"/>
        <v>0</v>
      </c>
      <c r="N150" t="b">
        <f t="shared" si="13"/>
        <v>1</v>
      </c>
    </row>
    <row r="151" spans="1:14" x14ac:dyDescent="0.2">
      <c r="G151" s="5"/>
      <c r="L151" s="5"/>
      <c r="M151">
        <f t="shared" si="9"/>
        <v>0</v>
      </c>
      <c r="N151" t="b">
        <f t="shared" si="13"/>
        <v>1</v>
      </c>
    </row>
    <row r="152" spans="1:14" x14ac:dyDescent="0.2">
      <c r="G152" s="5"/>
      <c r="L152" s="5"/>
      <c r="M152">
        <f t="shared" si="9"/>
        <v>0</v>
      </c>
      <c r="N152" t="b">
        <f t="shared" si="13"/>
        <v>1</v>
      </c>
    </row>
    <row r="153" spans="1:14" x14ac:dyDescent="0.2">
      <c r="A153" t="s">
        <v>128</v>
      </c>
      <c r="B153" s="1" t="s">
        <v>354</v>
      </c>
      <c r="C153" t="s">
        <v>73</v>
      </c>
      <c r="D153" t="s">
        <v>70</v>
      </c>
      <c r="G153" s="5">
        <v>36287</v>
      </c>
      <c r="H153" t="s">
        <v>74</v>
      </c>
      <c r="I153" s="10">
        <f t="shared" ref="I153:I204" si="14">2017-YEAR(G153)</f>
        <v>18</v>
      </c>
      <c r="J153" t="b">
        <f>H153="None"</f>
        <v>1</v>
      </c>
      <c r="K153" s="10">
        <v>159</v>
      </c>
      <c r="L153" s="5"/>
      <c r="M153">
        <f t="shared" si="9"/>
        <v>-99</v>
      </c>
      <c r="N153" t="b">
        <f t="shared" si="13"/>
        <v>1</v>
      </c>
    </row>
    <row r="154" spans="1:14" x14ac:dyDescent="0.2">
      <c r="G154" s="5"/>
      <c r="L154" s="5"/>
      <c r="M154">
        <f t="shared" si="9"/>
        <v>0</v>
      </c>
      <c r="N154" t="b">
        <f t="shared" si="13"/>
        <v>1</v>
      </c>
    </row>
    <row r="155" spans="1:14" x14ac:dyDescent="0.2">
      <c r="G155" s="5"/>
      <c r="L155" s="5"/>
      <c r="M155">
        <f t="shared" si="9"/>
        <v>0</v>
      </c>
      <c r="N155" t="b">
        <f t="shared" si="13"/>
        <v>1</v>
      </c>
    </row>
    <row r="156" spans="1:14" x14ac:dyDescent="0.2">
      <c r="G156" s="5"/>
      <c r="L156" s="5"/>
      <c r="M156">
        <f t="shared" si="9"/>
        <v>0</v>
      </c>
      <c r="N156" t="b">
        <f t="shared" si="13"/>
        <v>1</v>
      </c>
    </row>
    <row r="157" spans="1:14" x14ac:dyDescent="0.2">
      <c r="G157" s="5"/>
      <c r="L157" s="5"/>
      <c r="M157">
        <f t="shared" si="9"/>
        <v>0</v>
      </c>
      <c r="N157" t="b">
        <f t="shared" si="13"/>
        <v>1</v>
      </c>
    </row>
    <row r="158" spans="1:14" x14ac:dyDescent="0.2">
      <c r="G158" s="5"/>
      <c r="L158" s="5"/>
      <c r="M158">
        <f t="shared" si="9"/>
        <v>0</v>
      </c>
      <c r="N158" t="b">
        <f t="shared" si="13"/>
        <v>1</v>
      </c>
    </row>
    <row r="159" spans="1:14" x14ac:dyDescent="0.2">
      <c r="G159" s="5"/>
      <c r="L159" s="5"/>
      <c r="M159">
        <f t="shared" ref="M159:M222" si="15">YEAR(L159)-YEAR(G159)</f>
        <v>0</v>
      </c>
      <c r="N159" t="b">
        <f t="shared" si="13"/>
        <v>1</v>
      </c>
    </row>
    <row r="160" spans="1:14" x14ac:dyDescent="0.2">
      <c r="G160" s="5"/>
      <c r="L160" s="5"/>
      <c r="M160">
        <f t="shared" si="15"/>
        <v>0</v>
      </c>
      <c r="N160" t="b">
        <f t="shared" si="13"/>
        <v>1</v>
      </c>
    </row>
    <row r="161" spans="1:14" x14ac:dyDescent="0.2">
      <c r="G161" s="5"/>
      <c r="L161" s="5"/>
      <c r="M161">
        <f t="shared" si="15"/>
        <v>0</v>
      </c>
      <c r="N161" t="b">
        <f t="shared" si="13"/>
        <v>1</v>
      </c>
    </row>
    <row r="162" spans="1:14" x14ac:dyDescent="0.2">
      <c r="G162" s="5"/>
      <c r="L162" s="5"/>
      <c r="M162">
        <f t="shared" si="15"/>
        <v>0</v>
      </c>
      <c r="N162" t="b">
        <f t="shared" si="13"/>
        <v>1</v>
      </c>
    </row>
    <row r="163" spans="1:14" x14ac:dyDescent="0.2">
      <c r="G163" s="5"/>
      <c r="L163" s="5"/>
      <c r="M163">
        <f t="shared" si="15"/>
        <v>0</v>
      </c>
      <c r="N163" t="b">
        <f t="shared" si="13"/>
        <v>1</v>
      </c>
    </row>
    <row r="164" spans="1:14" x14ac:dyDescent="0.2">
      <c r="G164" s="5"/>
      <c r="L164" s="5"/>
      <c r="M164">
        <f t="shared" si="15"/>
        <v>0</v>
      </c>
      <c r="N164" t="b">
        <f t="shared" si="13"/>
        <v>1</v>
      </c>
    </row>
    <row r="165" spans="1:14" x14ac:dyDescent="0.2">
      <c r="G165" s="5"/>
      <c r="L165" s="5"/>
      <c r="M165">
        <f t="shared" si="15"/>
        <v>0</v>
      </c>
      <c r="N165" t="b">
        <f t="shared" si="13"/>
        <v>1</v>
      </c>
    </row>
    <row r="166" spans="1:14" x14ac:dyDescent="0.2">
      <c r="G166" s="5"/>
      <c r="L166" s="5"/>
      <c r="M166">
        <f t="shared" si="15"/>
        <v>0</v>
      </c>
      <c r="N166" t="b">
        <f t="shared" si="13"/>
        <v>1</v>
      </c>
    </row>
    <row r="167" spans="1:14" x14ac:dyDescent="0.2">
      <c r="G167" s="5"/>
      <c r="L167" s="5"/>
      <c r="M167">
        <f t="shared" si="15"/>
        <v>0</v>
      </c>
      <c r="N167" t="b">
        <f t="shared" si="13"/>
        <v>1</v>
      </c>
    </row>
    <row r="168" spans="1:14" x14ac:dyDescent="0.2">
      <c r="G168" s="5"/>
      <c r="L168" s="5"/>
      <c r="M168">
        <f t="shared" si="15"/>
        <v>0</v>
      </c>
      <c r="N168" t="b">
        <f t="shared" si="13"/>
        <v>1</v>
      </c>
    </row>
    <row r="169" spans="1:14" x14ac:dyDescent="0.2">
      <c r="G169" s="5"/>
      <c r="L169" s="5"/>
      <c r="M169">
        <f t="shared" si="15"/>
        <v>0</v>
      </c>
      <c r="N169" t="b">
        <f t="shared" si="13"/>
        <v>1</v>
      </c>
    </row>
    <row r="170" spans="1:14" x14ac:dyDescent="0.2">
      <c r="G170" s="5"/>
      <c r="L170" s="5"/>
      <c r="M170">
        <f t="shared" si="15"/>
        <v>0</v>
      </c>
      <c r="N170" t="b">
        <f t="shared" si="13"/>
        <v>1</v>
      </c>
    </row>
    <row r="171" spans="1:14" x14ac:dyDescent="0.2">
      <c r="G171" s="5"/>
      <c r="L171" s="5"/>
      <c r="M171">
        <f t="shared" si="15"/>
        <v>0</v>
      </c>
      <c r="N171" t="b">
        <f t="shared" si="13"/>
        <v>1</v>
      </c>
    </row>
    <row r="172" spans="1:14" x14ac:dyDescent="0.2">
      <c r="G172" s="5"/>
      <c r="L172" s="5"/>
      <c r="M172">
        <f t="shared" si="15"/>
        <v>0</v>
      </c>
      <c r="N172" t="b">
        <f t="shared" si="13"/>
        <v>1</v>
      </c>
    </row>
    <row r="173" spans="1:14" x14ac:dyDescent="0.2">
      <c r="G173" s="5"/>
      <c r="L173" s="5"/>
      <c r="M173">
        <f t="shared" si="15"/>
        <v>0</v>
      </c>
      <c r="N173" t="b">
        <f t="shared" si="13"/>
        <v>1</v>
      </c>
    </row>
    <row r="174" spans="1:14" x14ac:dyDescent="0.2">
      <c r="G174" s="5"/>
      <c r="L174" s="5"/>
      <c r="M174">
        <f t="shared" si="15"/>
        <v>0</v>
      </c>
      <c r="N174" t="b">
        <f t="shared" si="13"/>
        <v>1</v>
      </c>
    </row>
    <row r="175" spans="1:14" x14ac:dyDescent="0.2">
      <c r="G175" s="5"/>
      <c r="L175" s="5"/>
      <c r="M175">
        <f t="shared" si="15"/>
        <v>0</v>
      </c>
      <c r="N175" t="b">
        <f t="shared" si="13"/>
        <v>1</v>
      </c>
    </row>
    <row r="176" spans="1:14" x14ac:dyDescent="0.2">
      <c r="A176" t="s">
        <v>405</v>
      </c>
      <c r="B176" s="1" t="s">
        <v>1041</v>
      </c>
      <c r="C176" t="s">
        <v>122</v>
      </c>
      <c r="D176" t="s">
        <v>99</v>
      </c>
      <c r="E176">
        <v>1.86</v>
      </c>
      <c r="F176">
        <v>87</v>
      </c>
      <c r="G176" s="5">
        <v>28993</v>
      </c>
      <c r="H176" t="s">
        <v>365</v>
      </c>
      <c r="I176" s="10">
        <f t="shared" si="14"/>
        <v>38</v>
      </c>
      <c r="J176" t="b">
        <f t="shared" ref="J176:J209" si="16">H176="None"</f>
        <v>0</v>
      </c>
      <c r="K176" s="10">
        <v>0</v>
      </c>
      <c r="L176" s="5"/>
      <c r="M176">
        <f t="shared" si="15"/>
        <v>-79</v>
      </c>
      <c r="N176" t="b">
        <f t="shared" si="13"/>
        <v>1</v>
      </c>
    </row>
    <row r="177" spans="1:14" x14ac:dyDescent="0.2">
      <c r="A177" t="s">
        <v>405</v>
      </c>
      <c r="B177" t="s">
        <v>366</v>
      </c>
      <c r="C177" t="s">
        <v>73</v>
      </c>
      <c r="D177" t="s">
        <v>70</v>
      </c>
      <c r="E177">
        <v>1.88</v>
      </c>
      <c r="F177">
        <v>83</v>
      </c>
      <c r="G177" s="5">
        <v>32810</v>
      </c>
      <c r="H177" t="s">
        <v>104</v>
      </c>
      <c r="I177" s="10">
        <f t="shared" si="14"/>
        <v>28</v>
      </c>
      <c r="J177" t="b">
        <f t="shared" si="16"/>
        <v>0</v>
      </c>
      <c r="K177" s="10">
        <v>3418</v>
      </c>
      <c r="L177" s="5"/>
      <c r="M177">
        <f t="shared" si="15"/>
        <v>-89</v>
      </c>
      <c r="N177" t="b">
        <f t="shared" si="13"/>
        <v>1</v>
      </c>
    </row>
    <row r="178" spans="1:14" x14ac:dyDescent="0.2">
      <c r="A178" t="s">
        <v>405</v>
      </c>
      <c r="B178" t="s">
        <v>367</v>
      </c>
      <c r="C178" t="s">
        <v>140</v>
      </c>
      <c r="D178" t="s">
        <v>70</v>
      </c>
      <c r="E178">
        <v>1.75</v>
      </c>
      <c r="F178">
        <v>67</v>
      </c>
      <c r="G178" s="5">
        <v>33114</v>
      </c>
      <c r="H178" t="s">
        <v>368</v>
      </c>
      <c r="I178" s="10">
        <f t="shared" si="14"/>
        <v>27</v>
      </c>
      <c r="J178" t="b">
        <f t="shared" si="16"/>
        <v>0</v>
      </c>
      <c r="K178" s="10">
        <v>714</v>
      </c>
      <c r="L178" s="5"/>
      <c r="M178">
        <f t="shared" si="15"/>
        <v>-90</v>
      </c>
      <c r="N178" t="b">
        <f t="shared" si="13"/>
        <v>1</v>
      </c>
    </row>
    <row r="179" spans="1:14" x14ac:dyDescent="0.2">
      <c r="A179" t="s">
        <v>405</v>
      </c>
      <c r="B179" t="s">
        <v>369</v>
      </c>
      <c r="C179" t="s">
        <v>69</v>
      </c>
      <c r="D179" t="s">
        <v>89</v>
      </c>
      <c r="E179">
        <v>1.78</v>
      </c>
      <c r="F179">
        <v>67</v>
      </c>
      <c r="G179" s="5">
        <v>30866</v>
      </c>
      <c r="H179" t="s">
        <v>148</v>
      </c>
      <c r="I179" s="10">
        <f t="shared" si="14"/>
        <v>33</v>
      </c>
      <c r="J179" t="b">
        <f t="shared" si="16"/>
        <v>0</v>
      </c>
      <c r="K179" s="10">
        <v>269</v>
      </c>
      <c r="L179" s="5"/>
      <c r="M179">
        <f t="shared" si="15"/>
        <v>-84</v>
      </c>
      <c r="N179" t="b">
        <f t="shared" si="13"/>
        <v>1</v>
      </c>
    </row>
    <row r="180" spans="1:14" x14ac:dyDescent="0.2">
      <c r="A180" t="s">
        <v>405</v>
      </c>
      <c r="B180" t="s">
        <v>370</v>
      </c>
      <c r="C180" t="s">
        <v>73</v>
      </c>
      <c r="D180" t="s">
        <v>70</v>
      </c>
      <c r="E180">
        <v>1.92</v>
      </c>
      <c r="F180">
        <v>74</v>
      </c>
      <c r="G180" s="5">
        <v>32596</v>
      </c>
      <c r="H180" t="s">
        <v>145</v>
      </c>
      <c r="I180" s="10">
        <f t="shared" si="14"/>
        <v>28</v>
      </c>
      <c r="J180" t="b">
        <f t="shared" si="16"/>
        <v>0</v>
      </c>
      <c r="K180" s="10">
        <v>1978</v>
      </c>
      <c r="L180" s="5"/>
      <c r="M180">
        <f t="shared" si="15"/>
        <v>-89</v>
      </c>
      <c r="N180" t="b">
        <f t="shared" si="13"/>
        <v>1</v>
      </c>
    </row>
    <row r="181" spans="1:14" x14ac:dyDescent="0.2">
      <c r="A181" t="s">
        <v>405</v>
      </c>
      <c r="B181" t="s">
        <v>371</v>
      </c>
      <c r="C181" t="s">
        <v>73</v>
      </c>
      <c r="D181" t="s">
        <v>70</v>
      </c>
      <c r="E181">
        <v>1.95</v>
      </c>
      <c r="F181">
        <v>78</v>
      </c>
      <c r="G181" s="5">
        <v>31822</v>
      </c>
      <c r="H181" t="s">
        <v>188</v>
      </c>
      <c r="I181" s="10">
        <f t="shared" si="14"/>
        <v>30</v>
      </c>
      <c r="J181" t="b">
        <f t="shared" si="16"/>
        <v>0</v>
      </c>
      <c r="K181" s="10">
        <v>1749</v>
      </c>
      <c r="L181" s="5"/>
      <c r="M181">
        <f t="shared" si="15"/>
        <v>-87</v>
      </c>
      <c r="N181" t="b">
        <f t="shared" si="13"/>
        <v>1</v>
      </c>
    </row>
    <row r="182" spans="1:14" x14ac:dyDescent="0.2">
      <c r="A182" t="s">
        <v>405</v>
      </c>
      <c r="B182" t="s">
        <v>372</v>
      </c>
      <c r="C182" t="s">
        <v>69</v>
      </c>
      <c r="D182" t="s">
        <v>89</v>
      </c>
      <c r="E182">
        <v>1.74</v>
      </c>
      <c r="F182">
        <v>71</v>
      </c>
      <c r="G182" s="5">
        <v>31426</v>
      </c>
      <c r="H182" t="s">
        <v>356</v>
      </c>
      <c r="I182" s="10">
        <f t="shared" si="14"/>
        <v>31</v>
      </c>
      <c r="J182" t="b">
        <f t="shared" si="16"/>
        <v>0</v>
      </c>
      <c r="K182" s="10">
        <v>2131</v>
      </c>
      <c r="L182" s="5"/>
      <c r="M182">
        <f t="shared" si="15"/>
        <v>-86</v>
      </c>
      <c r="N182" t="b">
        <f t="shared" si="13"/>
        <v>1</v>
      </c>
    </row>
    <row r="183" spans="1:14" x14ac:dyDescent="0.2">
      <c r="A183" t="s">
        <v>405</v>
      </c>
      <c r="B183" s="1" t="s">
        <v>1029</v>
      </c>
      <c r="C183" t="s">
        <v>69</v>
      </c>
      <c r="D183" t="s">
        <v>85</v>
      </c>
      <c r="E183">
        <v>1.84</v>
      </c>
      <c r="F183">
        <v>66</v>
      </c>
      <c r="G183" s="5">
        <v>31809</v>
      </c>
      <c r="H183" t="s">
        <v>128</v>
      </c>
      <c r="I183" s="10">
        <f t="shared" si="14"/>
        <v>30</v>
      </c>
      <c r="J183" t="b">
        <f t="shared" si="16"/>
        <v>0</v>
      </c>
      <c r="K183" s="10">
        <v>131</v>
      </c>
      <c r="L183" s="5"/>
      <c r="M183">
        <f t="shared" si="15"/>
        <v>-87</v>
      </c>
      <c r="N183" t="b">
        <f t="shared" si="13"/>
        <v>1</v>
      </c>
    </row>
    <row r="184" spans="1:14" x14ac:dyDescent="0.2">
      <c r="A184" t="s">
        <v>405</v>
      </c>
      <c r="B184" s="1" t="s">
        <v>1022</v>
      </c>
      <c r="C184" t="s">
        <v>73</v>
      </c>
      <c r="D184" t="s">
        <v>85</v>
      </c>
      <c r="E184">
        <v>1.72</v>
      </c>
      <c r="F184">
        <v>83</v>
      </c>
      <c r="G184" s="5">
        <v>32033</v>
      </c>
      <c r="H184" t="s">
        <v>90</v>
      </c>
      <c r="I184" s="10">
        <f t="shared" si="14"/>
        <v>30</v>
      </c>
      <c r="J184" t="b">
        <f t="shared" si="16"/>
        <v>0</v>
      </c>
      <c r="K184" s="10">
        <v>153</v>
      </c>
      <c r="L184" s="5"/>
      <c r="M184">
        <f t="shared" si="15"/>
        <v>-87</v>
      </c>
      <c r="N184" t="b">
        <f t="shared" si="13"/>
        <v>1</v>
      </c>
    </row>
    <row r="185" spans="1:14" x14ac:dyDescent="0.2">
      <c r="A185" t="s">
        <v>405</v>
      </c>
      <c r="B185" t="s">
        <v>373</v>
      </c>
      <c r="C185" t="s">
        <v>73</v>
      </c>
      <c r="D185" t="s">
        <v>89</v>
      </c>
      <c r="E185">
        <v>1.81</v>
      </c>
      <c r="F185">
        <v>77</v>
      </c>
      <c r="G185" s="5">
        <v>33435</v>
      </c>
      <c r="H185" t="s">
        <v>71</v>
      </c>
      <c r="I185" s="10">
        <f t="shared" si="14"/>
        <v>26</v>
      </c>
      <c r="J185" t="b">
        <f t="shared" si="16"/>
        <v>0</v>
      </c>
      <c r="K185" s="10">
        <v>2528</v>
      </c>
      <c r="L185" s="5"/>
      <c r="M185">
        <f t="shared" si="15"/>
        <v>-91</v>
      </c>
      <c r="N185" t="b">
        <f t="shared" si="13"/>
        <v>1</v>
      </c>
    </row>
    <row r="186" spans="1:14" x14ac:dyDescent="0.2">
      <c r="A186" t="s">
        <v>405</v>
      </c>
      <c r="B186" t="s">
        <v>374</v>
      </c>
      <c r="C186" t="s">
        <v>173</v>
      </c>
      <c r="D186" t="s">
        <v>89</v>
      </c>
      <c r="E186">
        <v>1.8</v>
      </c>
      <c r="F186">
        <v>66</v>
      </c>
      <c r="G186" s="5">
        <v>33888</v>
      </c>
      <c r="H186" t="s">
        <v>117</v>
      </c>
      <c r="I186" s="10">
        <f t="shared" si="14"/>
        <v>25</v>
      </c>
      <c r="J186" t="b">
        <f t="shared" si="16"/>
        <v>0</v>
      </c>
      <c r="K186" s="10">
        <v>3025</v>
      </c>
      <c r="L186" s="5"/>
      <c r="M186">
        <f t="shared" si="15"/>
        <v>-92</v>
      </c>
      <c r="N186" t="b">
        <f t="shared" si="13"/>
        <v>1</v>
      </c>
    </row>
    <row r="187" spans="1:14" x14ac:dyDescent="0.2">
      <c r="A187" t="s">
        <v>405</v>
      </c>
      <c r="B187" t="s">
        <v>375</v>
      </c>
      <c r="C187" t="s">
        <v>69</v>
      </c>
      <c r="D187" t="s">
        <v>70</v>
      </c>
      <c r="E187">
        <v>1.87</v>
      </c>
      <c r="F187">
        <v>80</v>
      </c>
      <c r="G187" s="5">
        <v>32917</v>
      </c>
      <c r="H187" t="s">
        <v>183</v>
      </c>
      <c r="I187" s="10">
        <f t="shared" si="14"/>
        <v>27</v>
      </c>
      <c r="J187" t="b">
        <f t="shared" si="16"/>
        <v>0</v>
      </c>
      <c r="K187" s="10">
        <v>687</v>
      </c>
      <c r="L187" s="5"/>
      <c r="M187">
        <f t="shared" si="15"/>
        <v>-90</v>
      </c>
      <c r="N187" t="b">
        <f t="shared" si="13"/>
        <v>1</v>
      </c>
    </row>
    <row r="188" spans="1:14" x14ac:dyDescent="0.2">
      <c r="A188" t="s">
        <v>405</v>
      </c>
      <c r="B188" t="s">
        <v>376</v>
      </c>
      <c r="C188" t="s">
        <v>88</v>
      </c>
      <c r="D188" t="s">
        <v>99</v>
      </c>
      <c r="E188">
        <v>1.97</v>
      </c>
      <c r="F188">
        <v>89</v>
      </c>
      <c r="G188" s="5">
        <v>31801</v>
      </c>
      <c r="H188" t="s">
        <v>171</v>
      </c>
      <c r="I188" s="10">
        <f t="shared" si="14"/>
        <v>30</v>
      </c>
      <c r="J188" t="b">
        <f t="shared" si="16"/>
        <v>0</v>
      </c>
      <c r="K188" s="10">
        <v>2610</v>
      </c>
      <c r="L188" s="5"/>
      <c r="M188">
        <f t="shared" si="15"/>
        <v>-87</v>
      </c>
      <c r="N188" t="b">
        <f t="shared" si="13"/>
        <v>1</v>
      </c>
    </row>
    <row r="189" spans="1:14" x14ac:dyDescent="0.2">
      <c r="A189" t="s">
        <v>405</v>
      </c>
      <c r="B189" t="s">
        <v>1464</v>
      </c>
      <c r="C189" t="s">
        <v>377</v>
      </c>
      <c r="D189" t="s">
        <v>89</v>
      </c>
      <c r="E189">
        <v>1.8</v>
      </c>
      <c r="F189">
        <v>69</v>
      </c>
      <c r="G189" s="5">
        <v>32180</v>
      </c>
      <c r="H189" t="s">
        <v>106</v>
      </c>
      <c r="I189" s="10">
        <f t="shared" si="14"/>
        <v>29</v>
      </c>
      <c r="J189" t="b">
        <f t="shared" si="16"/>
        <v>0</v>
      </c>
      <c r="K189" s="10">
        <v>464</v>
      </c>
      <c r="L189" s="5"/>
      <c r="M189">
        <f t="shared" si="15"/>
        <v>-88</v>
      </c>
      <c r="N189" t="b">
        <f t="shared" si="13"/>
        <v>1</v>
      </c>
    </row>
    <row r="190" spans="1:14" x14ac:dyDescent="0.2">
      <c r="A190" t="s">
        <v>405</v>
      </c>
      <c r="B190" t="s">
        <v>378</v>
      </c>
      <c r="C190" t="s">
        <v>301</v>
      </c>
      <c r="D190" t="s">
        <v>85</v>
      </c>
      <c r="E190">
        <v>1.86</v>
      </c>
      <c r="F190">
        <v>77</v>
      </c>
      <c r="G190" s="5">
        <v>34817</v>
      </c>
      <c r="H190" t="s">
        <v>379</v>
      </c>
      <c r="I190" s="10">
        <f t="shared" si="14"/>
        <v>22</v>
      </c>
      <c r="J190" t="b">
        <f t="shared" si="16"/>
        <v>0</v>
      </c>
      <c r="K190" s="10">
        <v>6</v>
      </c>
      <c r="L190" s="5"/>
      <c r="M190">
        <f t="shared" si="15"/>
        <v>-95</v>
      </c>
      <c r="N190" t="b">
        <f t="shared" si="13"/>
        <v>1</v>
      </c>
    </row>
    <row r="191" spans="1:14" x14ac:dyDescent="0.2">
      <c r="A191" t="s">
        <v>405</v>
      </c>
      <c r="B191" t="s">
        <v>380</v>
      </c>
      <c r="C191" t="s">
        <v>88</v>
      </c>
      <c r="D191" t="s">
        <v>89</v>
      </c>
      <c r="E191">
        <v>1.83</v>
      </c>
      <c r="F191">
        <v>73</v>
      </c>
      <c r="G191" s="5">
        <v>31800</v>
      </c>
      <c r="H191" t="s">
        <v>381</v>
      </c>
      <c r="I191" s="10">
        <f t="shared" si="14"/>
        <v>30</v>
      </c>
      <c r="J191" t="b">
        <f t="shared" si="16"/>
        <v>0</v>
      </c>
      <c r="K191" s="10">
        <v>1162</v>
      </c>
      <c r="L191" s="5"/>
      <c r="M191">
        <f t="shared" si="15"/>
        <v>-87</v>
      </c>
      <c r="N191" t="b">
        <f t="shared" si="13"/>
        <v>1</v>
      </c>
    </row>
    <row r="192" spans="1:14" x14ac:dyDescent="0.2">
      <c r="A192" t="s">
        <v>405</v>
      </c>
      <c r="B192" t="s">
        <v>382</v>
      </c>
      <c r="C192" t="s">
        <v>301</v>
      </c>
      <c r="D192" t="s">
        <v>85</v>
      </c>
      <c r="E192">
        <v>1.9</v>
      </c>
      <c r="F192">
        <v>83</v>
      </c>
      <c r="G192" s="5">
        <v>32944</v>
      </c>
      <c r="H192" t="s">
        <v>183</v>
      </c>
      <c r="I192" s="10">
        <f t="shared" si="14"/>
        <v>27</v>
      </c>
      <c r="J192" t="b">
        <f t="shared" si="16"/>
        <v>0</v>
      </c>
      <c r="K192" s="10">
        <v>3138</v>
      </c>
      <c r="L192" s="5"/>
      <c r="M192">
        <f t="shared" si="15"/>
        <v>-90</v>
      </c>
      <c r="N192" t="b">
        <f t="shared" si="13"/>
        <v>1</v>
      </c>
    </row>
    <row r="193" spans="1:14" x14ac:dyDescent="0.2">
      <c r="A193" t="s">
        <v>405</v>
      </c>
      <c r="B193" t="s">
        <v>383</v>
      </c>
      <c r="C193" t="s">
        <v>136</v>
      </c>
      <c r="D193" t="s">
        <v>89</v>
      </c>
      <c r="E193">
        <v>1.78</v>
      </c>
      <c r="F193">
        <v>64</v>
      </c>
      <c r="G193" s="5">
        <v>31968</v>
      </c>
      <c r="H193" t="s">
        <v>340</v>
      </c>
      <c r="I193" s="10">
        <f t="shared" si="14"/>
        <v>30</v>
      </c>
      <c r="J193" t="b">
        <f t="shared" si="16"/>
        <v>0</v>
      </c>
      <c r="K193" s="10">
        <v>2010</v>
      </c>
      <c r="L193" s="5"/>
      <c r="M193">
        <f t="shared" si="15"/>
        <v>-87</v>
      </c>
      <c r="N193" t="b">
        <f t="shared" si="13"/>
        <v>1</v>
      </c>
    </row>
    <row r="194" spans="1:14" x14ac:dyDescent="0.2">
      <c r="A194" t="s">
        <v>405</v>
      </c>
      <c r="B194" t="s">
        <v>384</v>
      </c>
      <c r="C194" t="s">
        <v>73</v>
      </c>
      <c r="D194" t="s">
        <v>70</v>
      </c>
      <c r="E194">
        <v>1.83</v>
      </c>
      <c r="F194">
        <v>75</v>
      </c>
      <c r="G194" s="5">
        <v>33856</v>
      </c>
      <c r="H194" t="s">
        <v>185</v>
      </c>
      <c r="I194" s="10">
        <f t="shared" si="14"/>
        <v>25</v>
      </c>
      <c r="J194" t="b">
        <f t="shared" si="16"/>
        <v>0</v>
      </c>
      <c r="K194" s="10">
        <v>180</v>
      </c>
      <c r="L194" s="5"/>
      <c r="M194">
        <f t="shared" si="15"/>
        <v>-92</v>
      </c>
      <c r="N194" t="b">
        <f t="shared" si="13"/>
        <v>1</v>
      </c>
    </row>
    <row r="195" spans="1:14" x14ac:dyDescent="0.2">
      <c r="A195" t="s">
        <v>405</v>
      </c>
      <c r="B195" t="s">
        <v>385</v>
      </c>
      <c r="C195" t="s">
        <v>73</v>
      </c>
      <c r="D195" t="s">
        <v>85</v>
      </c>
      <c r="E195">
        <v>1.89</v>
      </c>
      <c r="F195">
        <v>90</v>
      </c>
      <c r="G195" s="5">
        <v>34059</v>
      </c>
      <c r="H195" t="s">
        <v>368</v>
      </c>
      <c r="I195" s="10">
        <f t="shared" si="14"/>
        <v>24</v>
      </c>
      <c r="J195" t="b">
        <f t="shared" si="16"/>
        <v>0</v>
      </c>
      <c r="K195" s="10">
        <v>410</v>
      </c>
      <c r="L195" s="5"/>
      <c r="M195">
        <f t="shared" si="15"/>
        <v>-93</v>
      </c>
      <c r="N195" t="b">
        <f t="shared" ref="N195:N258" si="17">M195&lt;24</f>
        <v>1</v>
      </c>
    </row>
    <row r="196" spans="1:14" x14ac:dyDescent="0.2">
      <c r="A196" t="s">
        <v>405</v>
      </c>
      <c r="B196" s="1" t="s">
        <v>1033</v>
      </c>
      <c r="C196" t="s">
        <v>386</v>
      </c>
      <c r="D196" t="s">
        <v>70</v>
      </c>
      <c r="E196">
        <v>1.78</v>
      </c>
      <c r="F196">
        <v>68</v>
      </c>
      <c r="G196" s="5">
        <v>33030</v>
      </c>
      <c r="H196" t="s">
        <v>334</v>
      </c>
      <c r="I196" s="10">
        <f t="shared" si="14"/>
        <v>27</v>
      </c>
      <c r="J196" t="b">
        <f t="shared" si="16"/>
        <v>0</v>
      </c>
      <c r="K196" s="10">
        <v>270</v>
      </c>
      <c r="L196" s="5"/>
      <c r="M196">
        <f t="shared" si="15"/>
        <v>-90</v>
      </c>
      <c r="N196" t="b">
        <f t="shared" si="17"/>
        <v>1</v>
      </c>
    </row>
    <row r="197" spans="1:14" x14ac:dyDescent="0.2">
      <c r="A197" t="s">
        <v>405</v>
      </c>
      <c r="B197" t="s">
        <v>387</v>
      </c>
      <c r="C197" t="s">
        <v>73</v>
      </c>
      <c r="D197" t="s">
        <v>85</v>
      </c>
      <c r="E197">
        <v>1.82</v>
      </c>
      <c r="F197">
        <v>73</v>
      </c>
      <c r="G197" s="5">
        <v>34937</v>
      </c>
      <c r="H197" t="s">
        <v>74</v>
      </c>
      <c r="I197" s="10">
        <f t="shared" si="14"/>
        <v>22</v>
      </c>
      <c r="J197" t="b">
        <f t="shared" si="16"/>
        <v>1</v>
      </c>
      <c r="K197" s="10">
        <v>23</v>
      </c>
      <c r="L197" s="5"/>
      <c r="M197">
        <f t="shared" si="15"/>
        <v>-95</v>
      </c>
      <c r="N197" t="b">
        <f t="shared" si="17"/>
        <v>1</v>
      </c>
    </row>
    <row r="198" spans="1:14" x14ac:dyDescent="0.2">
      <c r="A198" t="s">
        <v>405</v>
      </c>
      <c r="B198" t="s">
        <v>388</v>
      </c>
      <c r="C198" t="s">
        <v>389</v>
      </c>
      <c r="D198" t="s">
        <v>89</v>
      </c>
      <c r="E198">
        <v>1.84</v>
      </c>
      <c r="F198">
        <v>90</v>
      </c>
      <c r="G198" s="5">
        <v>32257</v>
      </c>
      <c r="H198" t="s">
        <v>171</v>
      </c>
      <c r="I198" s="10">
        <f t="shared" si="14"/>
        <v>29</v>
      </c>
      <c r="J198" t="b">
        <f t="shared" si="16"/>
        <v>0</v>
      </c>
      <c r="K198" s="10">
        <v>135</v>
      </c>
      <c r="L198" s="5"/>
      <c r="M198">
        <f t="shared" si="15"/>
        <v>-88</v>
      </c>
      <c r="N198" t="b">
        <f t="shared" si="17"/>
        <v>1</v>
      </c>
    </row>
    <row r="199" spans="1:14" x14ac:dyDescent="0.2">
      <c r="A199" t="s">
        <v>405</v>
      </c>
      <c r="B199" t="s">
        <v>390</v>
      </c>
      <c r="C199" t="s">
        <v>168</v>
      </c>
      <c r="D199" t="s">
        <v>70</v>
      </c>
      <c r="E199">
        <v>1.91</v>
      </c>
      <c r="F199">
        <v>89</v>
      </c>
      <c r="G199" s="5">
        <v>29796</v>
      </c>
      <c r="H199" t="s">
        <v>198</v>
      </c>
      <c r="I199" s="10">
        <f t="shared" si="14"/>
        <v>36</v>
      </c>
      <c r="J199" t="b">
        <f t="shared" si="16"/>
        <v>0</v>
      </c>
      <c r="K199" s="10">
        <v>2007</v>
      </c>
      <c r="L199" s="5"/>
      <c r="M199">
        <f t="shared" si="15"/>
        <v>-81</v>
      </c>
      <c r="N199" t="b">
        <f t="shared" si="17"/>
        <v>1</v>
      </c>
    </row>
    <row r="200" spans="1:14" x14ac:dyDescent="0.2">
      <c r="A200" t="s">
        <v>405</v>
      </c>
      <c r="B200" t="s">
        <v>391</v>
      </c>
      <c r="C200" t="s">
        <v>346</v>
      </c>
      <c r="D200" t="s">
        <v>89</v>
      </c>
      <c r="E200">
        <v>1.83</v>
      </c>
      <c r="F200">
        <v>75</v>
      </c>
      <c r="G200" s="5">
        <v>33423</v>
      </c>
      <c r="H200" t="s">
        <v>392</v>
      </c>
      <c r="I200" s="10">
        <f t="shared" si="14"/>
        <v>26</v>
      </c>
      <c r="J200" t="b">
        <f t="shared" si="16"/>
        <v>0</v>
      </c>
      <c r="K200" s="10">
        <v>1227</v>
      </c>
      <c r="L200" s="5"/>
      <c r="M200">
        <f t="shared" si="15"/>
        <v>-91</v>
      </c>
      <c r="N200" t="b">
        <f t="shared" si="17"/>
        <v>1</v>
      </c>
    </row>
    <row r="201" spans="1:14" x14ac:dyDescent="0.2">
      <c r="A201" t="s">
        <v>405</v>
      </c>
      <c r="B201" t="s">
        <v>393</v>
      </c>
      <c r="C201" t="s">
        <v>69</v>
      </c>
      <c r="D201" t="s">
        <v>99</v>
      </c>
      <c r="E201">
        <v>1.85</v>
      </c>
      <c r="F201">
        <v>82</v>
      </c>
      <c r="G201" s="5">
        <v>31134</v>
      </c>
      <c r="H201" t="s">
        <v>351</v>
      </c>
      <c r="I201" s="10">
        <f t="shared" si="14"/>
        <v>32</v>
      </c>
      <c r="J201" t="b">
        <f t="shared" si="16"/>
        <v>0</v>
      </c>
      <c r="K201" s="10">
        <v>810</v>
      </c>
      <c r="L201" s="5"/>
      <c r="M201">
        <f t="shared" si="15"/>
        <v>-85</v>
      </c>
      <c r="N201" t="b">
        <f t="shared" si="17"/>
        <v>1</v>
      </c>
    </row>
    <row r="202" spans="1:14" x14ac:dyDescent="0.2">
      <c r="A202" t="s">
        <v>405</v>
      </c>
      <c r="B202" t="s">
        <v>394</v>
      </c>
      <c r="C202" t="s">
        <v>395</v>
      </c>
      <c r="D202" t="s">
        <v>89</v>
      </c>
      <c r="E202">
        <v>1.78</v>
      </c>
      <c r="F202">
        <v>72</v>
      </c>
      <c r="G202" s="5">
        <v>33961</v>
      </c>
      <c r="H202" t="s">
        <v>332</v>
      </c>
      <c r="I202" s="10">
        <f t="shared" si="14"/>
        <v>25</v>
      </c>
      <c r="J202" t="b">
        <f t="shared" si="16"/>
        <v>0</v>
      </c>
      <c r="K202" s="10">
        <v>997</v>
      </c>
      <c r="L202" s="5"/>
      <c r="M202">
        <f t="shared" si="15"/>
        <v>-92</v>
      </c>
      <c r="N202" t="b">
        <f t="shared" si="17"/>
        <v>1</v>
      </c>
    </row>
    <row r="203" spans="1:14" x14ac:dyDescent="0.2">
      <c r="A203" t="s">
        <v>405</v>
      </c>
      <c r="B203" t="s">
        <v>397</v>
      </c>
      <c r="C203" t="s">
        <v>73</v>
      </c>
      <c r="D203" t="s">
        <v>70</v>
      </c>
      <c r="E203">
        <v>1.91</v>
      </c>
      <c r="F203">
        <v>77</v>
      </c>
      <c r="G203" s="5">
        <v>32990</v>
      </c>
      <c r="H203" t="s">
        <v>183</v>
      </c>
      <c r="I203" s="10">
        <f t="shared" si="14"/>
        <v>27</v>
      </c>
      <c r="J203" t="b">
        <f t="shared" si="16"/>
        <v>0</v>
      </c>
      <c r="K203" s="10">
        <v>2129</v>
      </c>
      <c r="L203" s="5"/>
      <c r="M203">
        <f t="shared" si="15"/>
        <v>-90</v>
      </c>
      <c r="N203" t="b">
        <f t="shared" si="17"/>
        <v>1</v>
      </c>
    </row>
    <row r="204" spans="1:14" x14ac:dyDescent="0.2">
      <c r="A204" t="s">
        <v>405</v>
      </c>
      <c r="B204" t="s">
        <v>398</v>
      </c>
      <c r="C204" t="s">
        <v>73</v>
      </c>
      <c r="D204" t="s">
        <v>89</v>
      </c>
      <c r="E204">
        <v>1.83</v>
      </c>
      <c r="F204">
        <v>76</v>
      </c>
      <c r="G204" s="5">
        <v>36126</v>
      </c>
      <c r="H204" t="s">
        <v>74</v>
      </c>
      <c r="I204" s="10">
        <f t="shared" si="14"/>
        <v>19</v>
      </c>
      <c r="J204" t="b">
        <f t="shared" si="16"/>
        <v>1</v>
      </c>
      <c r="K204" s="10">
        <v>0</v>
      </c>
      <c r="L204" s="5"/>
      <c r="M204">
        <f t="shared" si="15"/>
        <v>-98</v>
      </c>
      <c r="N204" t="b">
        <f t="shared" si="17"/>
        <v>1</v>
      </c>
    </row>
    <row r="205" spans="1:14" x14ac:dyDescent="0.2">
      <c r="A205" t="s">
        <v>405</v>
      </c>
      <c r="B205" t="s">
        <v>399</v>
      </c>
      <c r="C205" t="s">
        <v>142</v>
      </c>
      <c r="D205" t="s">
        <v>99</v>
      </c>
      <c r="E205">
        <v>1.88</v>
      </c>
      <c r="F205">
        <v>74</v>
      </c>
      <c r="G205" s="5">
        <v>34912</v>
      </c>
      <c r="H205" t="s">
        <v>400</v>
      </c>
      <c r="I205" s="10">
        <f t="shared" ref="I205:I242" si="18">2017-YEAR(G205)</f>
        <v>22</v>
      </c>
      <c r="J205" t="b">
        <f t="shared" si="16"/>
        <v>0</v>
      </c>
      <c r="K205" s="10">
        <v>0</v>
      </c>
      <c r="L205" s="5"/>
      <c r="M205">
        <f t="shared" si="15"/>
        <v>-95</v>
      </c>
      <c r="N205" t="b">
        <f t="shared" si="17"/>
        <v>1</v>
      </c>
    </row>
    <row r="206" spans="1:14" x14ac:dyDescent="0.2">
      <c r="A206" t="s">
        <v>405</v>
      </c>
      <c r="B206" t="s">
        <v>401</v>
      </c>
      <c r="C206" t="s">
        <v>73</v>
      </c>
      <c r="D206" t="s">
        <v>89</v>
      </c>
      <c r="E206">
        <v>1.73</v>
      </c>
      <c r="F206">
        <v>71</v>
      </c>
      <c r="G206" s="5">
        <v>31589</v>
      </c>
      <c r="H206" t="s">
        <v>102</v>
      </c>
      <c r="I206" s="10">
        <f t="shared" si="18"/>
        <v>31</v>
      </c>
      <c r="J206" t="b">
        <f t="shared" si="16"/>
        <v>0</v>
      </c>
      <c r="K206" s="10">
        <v>3096</v>
      </c>
      <c r="L206" s="5"/>
      <c r="M206">
        <f t="shared" si="15"/>
        <v>-86</v>
      </c>
      <c r="N206" t="b">
        <f t="shared" si="17"/>
        <v>1</v>
      </c>
    </row>
    <row r="207" spans="1:14" x14ac:dyDescent="0.2">
      <c r="A207" t="s">
        <v>405</v>
      </c>
      <c r="B207" t="s">
        <v>402</v>
      </c>
      <c r="C207" t="s">
        <v>73</v>
      </c>
      <c r="D207" t="s">
        <v>70</v>
      </c>
      <c r="E207">
        <v>1.85</v>
      </c>
      <c r="F207">
        <v>76</v>
      </c>
      <c r="G207" s="5">
        <v>35746</v>
      </c>
      <c r="H207" t="s">
        <v>74</v>
      </c>
      <c r="I207" s="10">
        <f t="shared" si="18"/>
        <v>20</v>
      </c>
      <c r="J207" t="b">
        <f t="shared" si="16"/>
        <v>1</v>
      </c>
      <c r="K207" s="10">
        <v>0</v>
      </c>
      <c r="L207" s="5"/>
      <c r="M207">
        <f t="shared" si="15"/>
        <v>-97</v>
      </c>
      <c r="N207" t="b">
        <f t="shared" si="17"/>
        <v>1</v>
      </c>
    </row>
    <row r="208" spans="1:14" x14ac:dyDescent="0.2">
      <c r="A208" t="s">
        <v>405</v>
      </c>
      <c r="B208" t="s">
        <v>403</v>
      </c>
      <c r="C208" t="s">
        <v>73</v>
      </c>
      <c r="D208" t="s">
        <v>89</v>
      </c>
      <c r="E208">
        <v>1.74</v>
      </c>
      <c r="F208">
        <v>76</v>
      </c>
      <c r="G208" s="5">
        <v>35695</v>
      </c>
      <c r="H208" t="s">
        <v>74</v>
      </c>
      <c r="I208" s="10">
        <f t="shared" si="18"/>
        <v>20</v>
      </c>
      <c r="J208" t="b">
        <f t="shared" si="16"/>
        <v>1</v>
      </c>
      <c r="K208" s="10">
        <v>0</v>
      </c>
      <c r="L208" s="5"/>
      <c r="M208">
        <f t="shared" si="15"/>
        <v>-97</v>
      </c>
      <c r="N208" t="b">
        <f t="shared" si="17"/>
        <v>1</v>
      </c>
    </row>
    <row r="209" spans="1:14" x14ac:dyDescent="0.2">
      <c r="A209" t="s">
        <v>405</v>
      </c>
      <c r="B209" t="s">
        <v>404</v>
      </c>
      <c r="C209" t="s">
        <v>73</v>
      </c>
      <c r="D209" t="s">
        <v>89</v>
      </c>
      <c r="E209">
        <v>1.83</v>
      </c>
      <c r="F209">
        <v>72</v>
      </c>
      <c r="G209" s="5">
        <v>35760</v>
      </c>
      <c r="H209" t="s">
        <v>74</v>
      </c>
      <c r="I209" s="10">
        <f t="shared" si="18"/>
        <v>20</v>
      </c>
      <c r="J209" t="b">
        <f t="shared" si="16"/>
        <v>1</v>
      </c>
      <c r="K209" s="10">
        <v>0</v>
      </c>
      <c r="L209" s="5"/>
      <c r="M209">
        <f t="shared" si="15"/>
        <v>-97</v>
      </c>
      <c r="N209" t="b">
        <f t="shared" si="17"/>
        <v>1</v>
      </c>
    </row>
    <row r="210" spans="1:14" x14ac:dyDescent="0.2">
      <c r="G210" s="5"/>
      <c r="L210" s="5"/>
      <c r="M210">
        <f t="shared" si="15"/>
        <v>0</v>
      </c>
      <c r="N210" t="b">
        <f t="shared" si="17"/>
        <v>1</v>
      </c>
    </row>
    <row r="211" spans="1:14" x14ac:dyDescent="0.2">
      <c r="G211" s="5"/>
      <c r="L211" s="5"/>
      <c r="M211">
        <f t="shared" si="15"/>
        <v>0</v>
      </c>
      <c r="N211" t="b">
        <f t="shared" si="17"/>
        <v>1</v>
      </c>
    </row>
    <row r="212" spans="1:14" x14ac:dyDescent="0.2">
      <c r="A212" t="s">
        <v>443</v>
      </c>
      <c r="B212" t="s">
        <v>406</v>
      </c>
      <c r="C212" t="s">
        <v>69</v>
      </c>
      <c r="D212" t="s">
        <v>89</v>
      </c>
      <c r="E212">
        <v>1.81</v>
      </c>
      <c r="F212">
        <v>75</v>
      </c>
      <c r="G212" s="5">
        <v>32731</v>
      </c>
      <c r="H212" t="s">
        <v>117</v>
      </c>
      <c r="I212" s="10">
        <f t="shared" si="18"/>
        <v>28</v>
      </c>
      <c r="J212" t="b">
        <f t="shared" ref="J212:J234" si="19">H212="None"</f>
        <v>0</v>
      </c>
      <c r="K212" s="10">
        <v>1059</v>
      </c>
      <c r="L212" s="5"/>
      <c r="M212">
        <f t="shared" si="15"/>
        <v>-89</v>
      </c>
      <c r="N212" t="b">
        <f t="shared" si="17"/>
        <v>1</v>
      </c>
    </row>
    <row r="213" spans="1:14" x14ac:dyDescent="0.2">
      <c r="A213" t="s">
        <v>443</v>
      </c>
      <c r="B213" t="s">
        <v>407</v>
      </c>
      <c r="C213" t="s">
        <v>73</v>
      </c>
      <c r="D213" t="s">
        <v>70</v>
      </c>
      <c r="E213">
        <v>1.7</v>
      </c>
      <c r="F213">
        <v>74</v>
      </c>
      <c r="G213" s="5">
        <v>30998</v>
      </c>
      <c r="H213" t="s">
        <v>340</v>
      </c>
      <c r="I213" s="10">
        <f t="shared" si="18"/>
        <v>33</v>
      </c>
      <c r="J213" t="b">
        <f t="shared" si="19"/>
        <v>0</v>
      </c>
      <c r="K213" s="10">
        <v>2822</v>
      </c>
      <c r="L213" s="5"/>
      <c r="M213">
        <f t="shared" si="15"/>
        <v>-84</v>
      </c>
      <c r="N213" t="b">
        <f t="shared" si="17"/>
        <v>1</v>
      </c>
    </row>
    <row r="214" spans="1:14" x14ac:dyDescent="0.2">
      <c r="A214" t="s">
        <v>443</v>
      </c>
      <c r="B214" t="s">
        <v>408</v>
      </c>
      <c r="C214" t="s">
        <v>88</v>
      </c>
      <c r="D214" t="s">
        <v>70</v>
      </c>
      <c r="E214">
        <v>1.83</v>
      </c>
      <c r="F214">
        <v>77</v>
      </c>
      <c r="G214" s="5">
        <v>30917</v>
      </c>
      <c r="H214" t="s">
        <v>409</v>
      </c>
      <c r="I214" s="10">
        <f t="shared" si="18"/>
        <v>33</v>
      </c>
      <c r="J214" t="b">
        <f t="shared" si="19"/>
        <v>0</v>
      </c>
      <c r="K214" s="10">
        <v>3159</v>
      </c>
      <c r="L214" s="5"/>
      <c r="M214">
        <f t="shared" si="15"/>
        <v>-84</v>
      </c>
      <c r="N214" t="b">
        <f t="shared" si="17"/>
        <v>1</v>
      </c>
    </row>
    <row r="215" spans="1:14" x14ac:dyDescent="0.2">
      <c r="A215" t="s">
        <v>443</v>
      </c>
      <c r="B215" t="s">
        <v>410</v>
      </c>
      <c r="C215" t="s">
        <v>73</v>
      </c>
      <c r="D215" t="s">
        <v>70</v>
      </c>
      <c r="E215">
        <v>1.83</v>
      </c>
      <c r="F215">
        <v>83</v>
      </c>
      <c r="G215" s="5">
        <v>30180</v>
      </c>
      <c r="H215" t="s">
        <v>178</v>
      </c>
      <c r="I215" s="10">
        <f t="shared" si="18"/>
        <v>35</v>
      </c>
      <c r="J215" t="b">
        <f t="shared" si="19"/>
        <v>0</v>
      </c>
      <c r="K215" s="10">
        <v>2250</v>
      </c>
      <c r="L215" s="5"/>
      <c r="M215">
        <f t="shared" si="15"/>
        <v>-82</v>
      </c>
      <c r="N215" t="b">
        <f t="shared" si="17"/>
        <v>1</v>
      </c>
    </row>
    <row r="216" spans="1:14" x14ac:dyDescent="0.2">
      <c r="A216" t="s">
        <v>443</v>
      </c>
      <c r="B216" t="s">
        <v>411</v>
      </c>
      <c r="C216" t="s">
        <v>73</v>
      </c>
      <c r="D216" t="s">
        <v>89</v>
      </c>
      <c r="E216">
        <v>1.89</v>
      </c>
      <c r="F216">
        <v>76</v>
      </c>
      <c r="G216" s="5">
        <v>34101</v>
      </c>
      <c r="H216" t="s">
        <v>74</v>
      </c>
      <c r="I216" s="10">
        <f t="shared" si="18"/>
        <v>24</v>
      </c>
      <c r="J216" t="b">
        <f t="shared" si="19"/>
        <v>1</v>
      </c>
      <c r="K216" s="10">
        <v>2908</v>
      </c>
      <c r="L216" s="5"/>
      <c r="M216">
        <f t="shared" si="15"/>
        <v>-93</v>
      </c>
      <c r="N216" t="b">
        <f t="shared" si="17"/>
        <v>1</v>
      </c>
    </row>
    <row r="217" spans="1:14" x14ac:dyDescent="0.2">
      <c r="A217" t="s">
        <v>443</v>
      </c>
      <c r="B217" t="s">
        <v>412</v>
      </c>
      <c r="C217" t="s">
        <v>173</v>
      </c>
      <c r="D217" t="s">
        <v>85</v>
      </c>
      <c r="E217">
        <v>1.81</v>
      </c>
      <c r="F217">
        <v>78</v>
      </c>
      <c r="G217" s="5">
        <v>30631</v>
      </c>
      <c r="H217" t="s">
        <v>340</v>
      </c>
      <c r="I217" s="10">
        <f t="shared" si="18"/>
        <v>34</v>
      </c>
      <c r="J217" t="b">
        <f t="shared" si="19"/>
        <v>0</v>
      </c>
      <c r="K217" s="10">
        <v>72</v>
      </c>
      <c r="L217" s="5"/>
      <c r="M217">
        <f t="shared" si="15"/>
        <v>-83</v>
      </c>
      <c r="N217" t="b">
        <f t="shared" si="17"/>
        <v>1</v>
      </c>
    </row>
    <row r="218" spans="1:14" x14ac:dyDescent="0.2">
      <c r="A218" t="s">
        <v>443</v>
      </c>
      <c r="B218" t="s">
        <v>413</v>
      </c>
      <c r="C218" t="s">
        <v>301</v>
      </c>
      <c r="D218" t="s">
        <v>85</v>
      </c>
      <c r="E218">
        <v>1.9</v>
      </c>
      <c r="F218">
        <v>94</v>
      </c>
      <c r="G218" s="5">
        <v>34102</v>
      </c>
      <c r="H218" t="s">
        <v>128</v>
      </c>
      <c r="I218" s="10">
        <f t="shared" si="18"/>
        <v>24</v>
      </c>
      <c r="J218" t="b">
        <f t="shared" si="19"/>
        <v>0</v>
      </c>
      <c r="K218" s="10">
        <v>3267</v>
      </c>
      <c r="L218" s="5"/>
      <c r="M218">
        <f t="shared" si="15"/>
        <v>-93</v>
      </c>
      <c r="N218" t="b">
        <f t="shared" si="17"/>
        <v>1</v>
      </c>
    </row>
    <row r="219" spans="1:14" x14ac:dyDescent="0.2">
      <c r="A219" t="s">
        <v>443</v>
      </c>
      <c r="B219" t="s">
        <v>414</v>
      </c>
      <c r="C219" t="s">
        <v>301</v>
      </c>
      <c r="D219" t="s">
        <v>89</v>
      </c>
      <c r="E219">
        <v>1.82</v>
      </c>
      <c r="F219">
        <v>68</v>
      </c>
      <c r="G219" s="5">
        <v>31907</v>
      </c>
      <c r="H219" t="s">
        <v>392</v>
      </c>
      <c r="I219" s="10">
        <f t="shared" si="18"/>
        <v>30</v>
      </c>
      <c r="J219" t="b">
        <f t="shared" si="19"/>
        <v>0</v>
      </c>
      <c r="K219" s="10">
        <v>2080</v>
      </c>
      <c r="L219" s="5"/>
      <c r="M219">
        <f t="shared" si="15"/>
        <v>-87</v>
      </c>
      <c r="N219" t="b">
        <f t="shared" si="17"/>
        <v>1</v>
      </c>
    </row>
    <row r="220" spans="1:14" x14ac:dyDescent="0.2">
      <c r="A220" t="s">
        <v>443</v>
      </c>
      <c r="B220" t="s">
        <v>415</v>
      </c>
      <c r="C220" t="s">
        <v>73</v>
      </c>
      <c r="D220" t="s">
        <v>89</v>
      </c>
      <c r="E220">
        <v>1.65</v>
      </c>
      <c r="F220">
        <v>63</v>
      </c>
      <c r="G220" s="5">
        <v>31883</v>
      </c>
      <c r="H220" t="s">
        <v>185</v>
      </c>
      <c r="I220" s="10">
        <f t="shared" si="18"/>
        <v>30</v>
      </c>
      <c r="J220" t="b">
        <f t="shared" si="19"/>
        <v>0</v>
      </c>
      <c r="K220" s="10">
        <v>509</v>
      </c>
      <c r="L220" s="5"/>
      <c r="M220">
        <f t="shared" si="15"/>
        <v>-87</v>
      </c>
      <c r="N220" t="b">
        <f t="shared" si="17"/>
        <v>1</v>
      </c>
    </row>
    <row r="221" spans="1:14" x14ac:dyDescent="0.2">
      <c r="A221" t="s">
        <v>443</v>
      </c>
      <c r="B221" t="s">
        <v>416</v>
      </c>
      <c r="C221" t="s">
        <v>417</v>
      </c>
      <c r="D221" t="s">
        <v>89</v>
      </c>
      <c r="E221">
        <v>1.88</v>
      </c>
      <c r="F221">
        <v>84</v>
      </c>
      <c r="G221" s="5">
        <v>32652</v>
      </c>
      <c r="H221" t="s">
        <v>405</v>
      </c>
      <c r="I221" s="10">
        <f t="shared" si="18"/>
        <v>28</v>
      </c>
      <c r="J221" t="b">
        <f t="shared" si="19"/>
        <v>0</v>
      </c>
      <c r="K221" s="10">
        <v>24</v>
      </c>
      <c r="L221" s="5"/>
      <c r="M221">
        <f t="shared" si="15"/>
        <v>-89</v>
      </c>
      <c r="N221" t="b">
        <f t="shared" si="17"/>
        <v>1</v>
      </c>
    </row>
    <row r="222" spans="1:14" x14ac:dyDescent="0.2">
      <c r="A222" t="s">
        <v>443</v>
      </c>
      <c r="B222" t="s">
        <v>418</v>
      </c>
      <c r="C222" t="s">
        <v>168</v>
      </c>
      <c r="D222" t="s">
        <v>89</v>
      </c>
      <c r="E222">
        <v>1.8</v>
      </c>
      <c r="F222">
        <v>72</v>
      </c>
      <c r="G222" s="5">
        <v>33218</v>
      </c>
      <c r="H222" t="s">
        <v>340</v>
      </c>
      <c r="I222" s="10">
        <f t="shared" si="18"/>
        <v>27</v>
      </c>
      <c r="J222" t="b">
        <f t="shared" si="19"/>
        <v>0</v>
      </c>
      <c r="K222" s="10">
        <v>613</v>
      </c>
      <c r="L222" s="5"/>
      <c r="M222">
        <f t="shared" si="15"/>
        <v>-90</v>
      </c>
      <c r="N222" t="b">
        <f t="shared" si="17"/>
        <v>1</v>
      </c>
    </row>
    <row r="223" spans="1:14" x14ac:dyDescent="0.2">
      <c r="A223" t="s">
        <v>443</v>
      </c>
      <c r="B223" t="s">
        <v>419</v>
      </c>
      <c r="C223" t="s">
        <v>386</v>
      </c>
      <c r="D223" t="s">
        <v>89</v>
      </c>
      <c r="E223">
        <v>1.74</v>
      </c>
      <c r="F223">
        <v>66</v>
      </c>
      <c r="G223" s="5">
        <v>32777</v>
      </c>
      <c r="H223" t="s">
        <v>285</v>
      </c>
      <c r="I223" s="10">
        <f t="shared" si="18"/>
        <v>28</v>
      </c>
      <c r="J223" t="b">
        <f t="shared" si="19"/>
        <v>0</v>
      </c>
      <c r="K223" s="10">
        <v>2688</v>
      </c>
      <c r="L223" s="5"/>
      <c r="M223">
        <f t="shared" ref="M223:M286" si="20">YEAR(L223)-YEAR(G223)</f>
        <v>-89</v>
      </c>
      <c r="N223" t="b">
        <f t="shared" si="17"/>
        <v>1</v>
      </c>
    </row>
    <row r="224" spans="1:14" x14ac:dyDescent="0.2">
      <c r="A224" t="s">
        <v>443</v>
      </c>
      <c r="B224" t="s">
        <v>420</v>
      </c>
      <c r="C224" t="s">
        <v>73</v>
      </c>
      <c r="D224" t="s">
        <v>89</v>
      </c>
      <c r="E224">
        <v>1.83</v>
      </c>
      <c r="F224">
        <v>78</v>
      </c>
      <c r="G224" s="5">
        <v>29640</v>
      </c>
      <c r="H224" t="s">
        <v>289</v>
      </c>
      <c r="I224" s="10">
        <f t="shared" si="18"/>
        <v>36</v>
      </c>
      <c r="J224" t="b">
        <f t="shared" si="19"/>
        <v>0</v>
      </c>
      <c r="K224" s="10">
        <v>2110</v>
      </c>
      <c r="L224" s="5"/>
      <c r="M224">
        <f t="shared" si="20"/>
        <v>-81</v>
      </c>
      <c r="N224" t="b">
        <f t="shared" si="17"/>
        <v>1</v>
      </c>
    </row>
    <row r="225" spans="1:14" x14ac:dyDescent="0.2">
      <c r="A225" t="s">
        <v>443</v>
      </c>
      <c r="B225" t="s">
        <v>421</v>
      </c>
      <c r="C225" t="s">
        <v>362</v>
      </c>
      <c r="D225" t="s">
        <v>85</v>
      </c>
      <c r="E225">
        <v>1.74</v>
      </c>
      <c r="F225">
        <v>74</v>
      </c>
      <c r="G225" s="5">
        <v>32609</v>
      </c>
      <c r="H225" t="s">
        <v>145</v>
      </c>
      <c r="I225" s="10">
        <f t="shared" si="18"/>
        <v>28</v>
      </c>
      <c r="J225" t="b">
        <f t="shared" si="19"/>
        <v>0</v>
      </c>
      <c r="K225" s="10">
        <v>705</v>
      </c>
      <c r="L225" s="5"/>
      <c r="M225">
        <f t="shared" si="20"/>
        <v>-89</v>
      </c>
      <c r="N225" t="b">
        <f t="shared" si="17"/>
        <v>1</v>
      </c>
    </row>
    <row r="226" spans="1:14" x14ac:dyDescent="0.2">
      <c r="A226" t="s">
        <v>443</v>
      </c>
      <c r="B226" t="s">
        <v>422</v>
      </c>
      <c r="C226" t="s">
        <v>324</v>
      </c>
      <c r="D226" t="s">
        <v>89</v>
      </c>
      <c r="E226">
        <v>1.8</v>
      </c>
      <c r="F226">
        <v>80</v>
      </c>
      <c r="G226" s="5">
        <v>33886</v>
      </c>
      <c r="H226" t="s">
        <v>423</v>
      </c>
      <c r="I226" s="10">
        <f t="shared" si="18"/>
        <v>25</v>
      </c>
      <c r="J226" t="b">
        <f t="shared" si="19"/>
        <v>0</v>
      </c>
      <c r="K226" s="10">
        <v>0</v>
      </c>
      <c r="L226" s="5"/>
      <c r="M226">
        <f t="shared" si="20"/>
        <v>-92</v>
      </c>
      <c r="N226" t="b">
        <f t="shared" si="17"/>
        <v>1</v>
      </c>
    </row>
    <row r="227" spans="1:14" x14ac:dyDescent="0.2">
      <c r="A227" t="s">
        <v>443</v>
      </c>
      <c r="B227" t="s">
        <v>424</v>
      </c>
      <c r="C227" t="s">
        <v>140</v>
      </c>
      <c r="D227" t="s">
        <v>99</v>
      </c>
      <c r="E227">
        <v>1.97</v>
      </c>
      <c r="F227">
        <v>92</v>
      </c>
      <c r="G227" s="5">
        <v>30216</v>
      </c>
      <c r="H227" t="s">
        <v>425</v>
      </c>
      <c r="I227" s="10">
        <f t="shared" si="18"/>
        <v>35</v>
      </c>
      <c r="J227" t="b">
        <f t="shared" si="19"/>
        <v>0</v>
      </c>
      <c r="K227" s="10">
        <v>1684</v>
      </c>
      <c r="L227" s="5"/>
      <c r="M227">
        <f t="shared" si="20"/>
        <v>-82</v>
      </c>
      <c r="N227" t="b">
        <f t="shared" si="17"/>
        <v>1</v>
      </c>
    </row>
    <row r="228" spans="1:14" x14ac:dyDescent="0.2">
      <c r="A228" t="s">
        <v>443</v>
      </c>
      <c r="B228" t="s">
        <v>426</v>
      </c>
      <c r="C228" t="s">
        <v>168</v>
      </c>
      <c r="D228" t="s">
        <v>70</v>
      </c>
      <c r="E228">
        <v>1.77</v>
      </c>
      <c r="F228">
        <v>67</v>
      </c>
      <c r="G228" s="5">
        <v>32457</v>
      </c>
      <c r="H228" t="s">
        <v>427</v>
      </c>
      <c r="I228" s="10">
        <f t="shared" si="18"/>
        <v>29</v>
      </c>
      <c r="J228" t="b">
        <f t="shared" si="19"/>
        <v>0</v>
      </c>
      <c r="K228" s="10">
        <v>2317</v>
      </c>
      <c r="L228" s="5"/>
      <c r="M228">
        <f t="shared" si="20"/>
        <v>-88</v>
      </c>
      <c r="N228" t="b">
        <f t="shared" si="17"/>
        <v>1</v>
      </c>
    </row>
    <row r="229" spans="1:14" x14ac:dyDescent="0.2">
      <c r="A229" t="s">
        <v>443</v>
      </c>
      <c r="B229" t="s">
        <v>428</v>
      </c>
      <c r="C229" t="s">
        <v>122</v>
      </c>
      <c r="D229" t="s">
        <v>70</v>
      </c>
      <c r="E229">
        <v>1.86</v>
      </c>
      <c r="F229">
        <v>74</v>
      </c>
      <c r="G229" s="5">
        <v>33302</v>
      </c>
      <c r="H229" t="s">
        <v>429</v>
      </c>
      <c r="I229" s="10">
        <f t="shared" si="18"/>
        <v>26</v>
      </c>
      <c r="J229" t="b">
        <f t="shared" si="19"/>
        <v>0</v>
      </c>
      <c r="K229" s="10">
        <v>1536</v>
      </c>
      <c r="L229" s="5"/>
      <c r="M229">
        <f t="shared" si="20"/>
        <v>-91</v>
      </c>
      <c r="N229" t="b">
        <f t="shared" si="17"/>
        <v>1</v>
      </c>
    </row>
    <row r="230" spans="1:14" x14ac:dyDescent="0.2">
      <c r="A230" t="s">
        <v>443</v>
      </c>
      <c r="B230" t="s">
        <v>430</v>
      </c>
      <c r="C230" t="s">
        <v>73</v>
      </c>
      <c r="D230" t="s">
        <v>89</v>
      </c>
      <c r="E230">
        <v>1.8</v>
      </c>
      <c r="F230">
        <v>70</v>
      </c>
      <c r="G230" s="5">
        <v>35976</v>
      </c>
      <c r="H230" t="s">
        <v>74</v>
      </c>
      <c r="I230" s="10">
        <f t="shared" si="18"/>
        <v>19</v>
      </c>
      <c r="J230" t="b">
        <f t="shared" si="19"/>
        <v>1</v>
      </c>
      <c r="K230" s="10">
        <v>1544</v>
      </c>
      <c r="L230" s="5"/>
      <c r="M230">
        <f t="shared" si="20"/>
        <v>-98</v>
      </c>
      <c r="N230" t="b">
        <f t="shared" si="17"/>
        <v>1</v>
      </c>
    </row>
    <row r="231" spans="1:14" x14ac:dyDescent="0.2">
      <c r="A231" t="s">
        <v>443</v>
      </c>
      <c r="B231" t="s">
        <v>431</v>
      </c>
      <c r="C231" t="s">
        <v>73</v>
      </c>
      <c r="D231" t="s">
        <v>89</v>
      </c>
      <c r="E231">
        <v>1.75</v>
      </c>
      <c r="F231">
        <v>59</v>
      </c>
      <c r="G231" s="5">
        <v>35713</v>
      </c>
      <c r="H231" t="s">
        <v>74</v>
      </c>
      <c r="I231" s="10">
        <f t="shared" si="18"/>
        <v>20</v>
      </c>
      <c r="J231" t="b">
        <f t="shared" si="19"/>
        <v>1</v>
      </c>
      <c r="K231" s="10">
        <v>0</v>
      </c>
      <c r="L231" s="5"/>
      <c r="M231">
        <f t="shared" si="20"/>
        <v>-97</v>
      </c>
      <c r="N231" t="b">
        <f t="shared" si="17"/>
        <v>1</v>
      </c>
    </row>
    <row r="232" spans="1:14" x14ac:dyDescent="0.2">
      <c r="A232" t="s">
        <v>443</v>
      </c>
      <c r="B232" t="s">
        <v>432</v>
      </c>
      <c r="C232" t="s">
        <v>73</v>
      </c>
      <c r="D232" t="s">
        <v>85</v>
      </c>
      <c r="E232">
        <v>1.76</v>
      </c>
      <c r="F232">
        <v>64</v>
      </c>
      <c r="G232" s="5">
        <v>35505</v>
      </c>
      <c r="H232" t="s">
        <v>178</v>
      </c>
      <c r="I232" s="10">
        <f t="shared" si="18"/>
        <v>20</v>
      </c>
      <c r="J232" t="b">
        <f t="shared" si="19"/>
        <v>0</v>
      </c>
      <c r="K232" s="10">
        <v>346</v>
      </c>
      <c r="L232" s="5"/>
      <c r="M232">
        <f t="shared" si="20"/>
        <v>-97</v>
      </c>
      <c r="N232" t="b">
        <f t="shared" si="17"/>
        <v>1</v>
      </c>
    </row>
    <row r="233" spans="1:14" x14ac:dyDescent="0.2">
      <c r="A233" t="s">
        <v>443</v>
      </c>
      <c r="B233" t="s">
        <v>433</v>
      </c>
      <c r="C233" t="s">
        <v>73</v>
      </c>
      <c r="D233" t="s">
        <v>70</v>
      </c>
      <c r="E233">
        <v>1.84</v>
      </c>
      <c r="F233">
        <v>63</v>
      </c>
      <c r="G233" s="5">
        <v>35360</v>
      </c>
      <c r="H233" t="s">
        <v>434</v>
      </c>
      <c r="I233" s="10">
        <f t="shared" si="18"/>
        <v>21</v>
      </c>
      <c r="J233" t="b">
        <f t="shared" si="19"/>
        <v>0</v>
      </c>
      <c r="K233" s="10">
        <v>1373</v>
      </c>
      <c r="L233" s="5"/>
      <c r="M233">
        <f t="shared" si="20"/>
        <v>-96</v>
      </c>
      <c r="N233" t="b">
        <f t="shared" si="17"/>
        <v>1</v>
      </c>
    </row>
    <row r="234" spans="1:14" x14ac:dyDescent="0.2">
      <c r="A234" t="s">
        <v>443</v>
      </c>
      <c r="B234" t="s">
        <v>435</v>
      </c>
      <c r="C234" t="s">
        <v>73</v>
      </c>
      <c r="D234" t="s">
        <v>85</v>
      </c>
      <c r="E234">
        <v>1.74</v>
      </c>
      <c r="F234">
        <v>78</v>
      </c>
      <c r="G234" s="5">
        <v>35723</v>
      </c>
      <c r="H234" t="s">
        <v>120</v>
      </c>
      <c r="I234" s="10">
        <f t="shared" si="18"/>
        <v>20</v>
      </c>
      <c r="J234" t="b">
        <f t="shared" si="19"/>
        <v>0</v>
      </c>
      <c r="K234" s="10">
        <v>287</v>
      </c>
      <c r="L234" s="5"/>
      <c r="M234">
        <f t="shared" si="20"/>
        <v>-97</v>
      </c>
      <c r="N234" t="b">
        <f t="shared" si="17"/>
        <v>1</v>
      </c>
    </row>
    <row r="235" spans="1:14" x14ac:dyDescent="0.2">
      <c r="G235" s="5"/>
      <c r="L235" s="5"/>
      <c r="M235">
        <f t="shared" si="20"/>
        <v>0</v>
      </c>
      <c r="N235" t="b">
        <f t="shared" si="17"/>
        <v>1</v>
      </c>
    </row>
    <row r="236" spans="1:14" x14ac:dyDescent="0.2">
      <c r="A236" t="s">
        <v>443</v>
      </c>
      <c r="B236" t="s">
        <v>436</v>
      </c>
      <c r="C236" t="s">
        <v>73</v>
      </c>
      <c r="D236" t="s">
        <v>70</v>
      </c>
      <c r="E236">
        <v>1.85</v>
      </c>
      <c r="F236">
        <v>77</v>
      </c>
      <c r="G236" s="5">
        <v>34495</v>
      </c>
      <c r="H236" t="s">
        <v>74</v>
      </c>
      <c r="I236" s="10">
        <f t="shared" si="18"/>
        <v>23</v>
      </c>
      <c r="J236" t="b">
        <f>H236="None"</f>
        <v>1</v>
      </c>
      <c r="K236" s="10">
        <v>180</v>
      </c>
      <c r="L236" s="5"/>
      <c r="M236">
        <f t="shared" si="20"/>
        <v>-94</v>
      </c>
      <c r="N236" t="b">
        <f t="shared" si="17"/>
        <v>1</v>
      </c>
    </row>
    <row r="237" spans="1:14" x14ac:dyDescent="0.2">
      <c r="G237" s="5"/>
      <c r="L237" s="5"/>
      <c r="M237">
        <f t="shared" si="20"/>
        <v>0</v>
      </c>
      <c r="N237" t="b">
        <f t="shared" si="17"/>
        <v>1</v>
      </c>
    </row>
    <row r="238" spans="1:14" x14ac:dyDescent="0.2">
      <c r="A238" t="s">
        <v>443</v>
      </c>
      <c r="B238" t="s">
        <v>437</v>
      </c>
      <c r="C238" t="s">
        <v>158</v>
      </c>
      <c r="D238" t="s">
        <v>99</v>
      </c>
      <c r="E238">
        <v>1.82</v>
      </c>
      <c r="F238">
        <v>75</v>
      </c>
      <c r="G238" s="5">
        <v>35331</v>
      </c>
      <c r="H238" t="s">
        <v>438</v>
      </c>
      <c r="I238" s="10">
        <f t="shared" si="18"/>
        <v>21</v>
      </c>
      <c r="J238" t="b">
        <f>H238="None"</f>
        <v>0</v>
      </c>
      <c r="K238" s="10">
        <v>0</v>
      </c>
      <c r="L238" s="5"/>
      <c r="M238">
        <f t="shared" si="20"/>
        <v>-96</v>
      </c>
      <c r="N238" t="b">
        <f t="shared" si="17"/>
        <v>1</v>
      </c>
    </row>
    <row r="239" spans="1:14" x14ac:dyDescent="0.2">
      <c r="G239" s="5"/>
      <c r="L239" s="5"/>
      <c r="M239">
        <f t="shared" si="20"/>
        <v>0</v>
      </c>
      <c r="N239" t="b">
        <f t="shared" si="17"/>
        <v>1</v>
      </c>
    </row>
    <row r="240" spans="1:14" x14ac:dyDescent="0.2">
      <c r="A240" t="s">
        <v>443</v>
      </c>
      <c r="B240" t="s">
        <v>440</v>
      </c>
      <c r="C240" t="s">
        <v>73</v>
      </c>
      <c r="D240" t="s">
        <v>70</v>
      </c>
      <c r="E240">
        <v>1.76</v>
      </c>
      <c r="F240">
        <v>67</v>
      </c>
      <c r="G240" s="5">
        <v>35504</v>
      </c>
      <c r="H240" t="s">
        <v>74</v>
      </c>
      <c r="I240" s="10">
        <f t="shared" si="18"/>
        <v>20</v>
      </c>
      <c r="J240" t="b">
        <f>H240="None"</f>
        <v>1</v>
      </c>
      <c r="K240" s="10">
        <v>12</v>
      </c>
      <c r="L240" s="5"/>
      <c r="M240">
        <f t="shared" si="20"/>
        <v>-97</v>
      </c>
      <c r="N240" t="b">
        <f t="shared" si="17"/>
        <v>1</v>
      </c>
    </row>
    <row r="241" spans="1:14" x14ac:dyDescent="0.2">
      <c r="G241" s="5"/>
      <c r="L241" s="5"/>
      <c r="M241">
        <f t="shared" si="20"/>
        <v>0</v>
      </c>
      <c r="N241" t="b">
        <f t="shared" si="17"/>
        <v>1</v>
      </c>
    </row>
    <row r="242" spans="1:14" x14ac:dyDescent="0.2">
      <c r="A242" t="s">
        <v>443</v>
      </c>
      <c r="B242" t="s">
        <v>441</v>
      </c>
      <c r="C242" t="s">
        <v>73</v>
      </c>
      <c r="D242" t="s">
        <v>89</v>
      </c>
      <c r="E242">
        <v>1.78</v>
      </c>
      <c r="F242">
        <v>66</v>
      </c>
      <c r="G242" s="5">
        <v>34923</v>
      </c>
      <c r="H242" t="s">
        <v>74</v>
      </c>
      <c r="I242" s="10">
        <f t="shared" si="18"/>
        <v>22</v>
      </c>
      <c r="J242" t="b">
        <f>H242="None"</f>
        <v>1</v>
      </c>
      <c r="K242" s="10">
        <v>0</v>
      </c>
      <c r="L242" s="5"/>
      <c r="M242">
        <f t="shared" si="20"/>
        <v>-95</v>
      </c>
      <c r="N242" t="b">
        <f t="shared" si="17"/>
        <v>1</v>
      </c>
    </row>
    <row r="243" spans="1:14" x14ac:dyDescent="0.2">
      <c r="G243" s="5"/>
      <c r="L243" s="5"/>
      <c r="M243">
        <f t="shared" si="20"/>
        <v>0</v>
      </c>
      <c r="N243" t="b">
        <f t="shared" si="17"/>
        <v>1</v>
      </c>
    </row>
    <row r="244" spans="1:14" x14ac:dyDescent="0.2">
      <c r="G244" s="5"/>
      <c r="L244" s="5"/>
      <c r="M244">
        <f t="shared" si="20"/>
        <v>0</v>
      </c>
      <c r="N244" t="b">
        <f t="shared" si="17"/>
        <v>1</v>
      </c>
    </row>
    <row r="245" spans="1:14" x14ac:dyDescent="0.2">
      <c r="G245" s="5"/>
      <c r="L245" s="5"/>
      <c r="M245">
        <f t="shared" si="20"/>
        <v>0</v>
      </c>
      <c r="N245" t="b">
        <f t="shared" si="17"/>
        <v>1</v>
      </c>
    </row>
    <row r="246" spans="1:14" x14ac:dyDescent="0.2">
      <c r="G246" s="5"/>
      <c r="L246" s="5"/>
      <c r="M246">
        <f t="shared" si="20"/>
        <v>0</v>
      </c>
      <c r="N246" t="b">
        <f t="shared" si="17"/>
        <v>1</v>
      </c>
    </row>
    <row r="247" spans="1:14" x14ac:dyDescent="0.2">
      <c r="G247" s="5"/>
      <c r="L247" s="5"/>
      <c r="M247">
        <f t="shared" si="20"/>
        <v>0</v>
      </c>
      <c r="N247" t="b">
        <f t="shared" si="17"/>
        <v>1</v>
      </c>
    </row>
    <row r="248" spans="1:14" x14ac:dyDescent="0.2">
      <c r="G248" s="5"/>
      <c r="L248" s="5"/>
      <c r="M248">
        <f t="shared" si="20"/>
        <v>0</v>
      </c>
      <c r="N248" t="b">
        <f t="shared" si="17"/>
        <v>1</v>
      </c>
    </row>
    <row r="249" spans="1:14" x14ac:dyDescent="0.2">
      <c r="G249" s="5"/>
      <c r="L249" s="5"/>
      <c r="M249">
        <f t="shared" si="20"/>
        <v>0</v>
      </c>
      <c r="N249" t="b">
        <f t="shared" si="17"/>
        <v>1</v>
      </c>
    </row>
    <row r="250" spans="1:14" x14ac:dyDescent="0.2">
      <c r="G250" s="5"/>
      <c r="L250" s="5"/>
      <c r="M250">
        <f t="shared" si="20"/>
        <v>0</v>
      </c>
      <c r="N250" t="b">
        <f t="shared" si="17"/>
        <v>1</v>
      </c>
    </row>
    <row r="251" spans="1:14" x14ac:dyDescent="0.2">
      <c r="G251" s="5"/>
      <c r="L251" s="5"/>
      <c r="M251">
        <f t="shared" si="20"/>
        <v>0</v>
      </c>
      <c r="N251" t="b">
        <f t="shared" si="17"/>
        <v>1</v>
      </c>
    </row>
    <row r="252" spans="1:14" x14ac:dyDescent="0.2">
      <c r="G252" s="5"/>
      <c r="L252" s="5"/>
      <c r="M252">
        <f t="shared" si="20"/>
        <v>0</v>
      </c>
      <c r="N252" t="b">
        <f t="shared" si="17"/>
        <v>1</v>
      </c>
    </row>
    <row r="253" spans="1:14" x14ac:dyDescent="0.2">
      <c r="G253" s="5"/>
      <c r="L253" s="5"/>
      <c r="M253">
        <f t="shared" si="20"/>
        <v>0</v>
      </c>
      <c r="N253" t="b">
        <f t="shared" si="17"/>
        <v>1</v>
      </c>
    </row>
    <row r="254" spans="1:14" x14ac:dyDescent="0.2">
      <c r="G254" s="5"/>
      <c r="L254" s="5"/>
      <c r="M254">
        <f t="shared" si="20"/>
        <v>0</v>
      </c>
      <c r="N254" t="b">
        <f t="shared" si="17"/>
        <v>1</v>
      </c>
    </row>
    <row r="255" spans="1:14" x14ac:dyDescent="0.2">
      <c r="G255" s="5"/>
      <c r="L255" s="5"/>
      <c r="M255">
        <f t="shared" si="20"/>
        <v>0</v>
      </c>
      <c r="N255" t="b">
        <f t="shared" si="17"/>
        <v>1</v>
      </c>
    </row>
    <row r="256" spans="1:14" x14ac:dyDescent="0.2">
      <c r="G256" s="5"/>
      <c r="L256" s="5"/>
      <c r="M256">
        <f t="shared" si="20"/>
        <v>0</v>
      </c>
      <c r="N256" t="b">
        <f t="shared" si="17"/>
        <v>1</v>
      </c>
    </row>
    <row r="257" spans="1:14" x14ac:dyDescent="0.2">
      <c r="G257" s="5"/>
      <c r="L257" s="5"/>
      <c r="M257">
        <f t="shared" si="20"/>
        <v>0</v>
      </c>
      <c r="N257" t="b">
        <f t="shared" si="17"/>
        <v>1</v>
      </c>
    </row>
    <row r="258" spans="1:14" x14ac:dyDescent="0.2">
      <c r="A258" t="s">
        <v>489</v>
      </c>
      <c r="B258" t="s">
        <v>444</v>
      </c>
      <c r="C258" t="s">
        <v>73</v>
      </c>
      <c r="D258" t="s">
        <v>70</v>
      </c>
      <c r="E258">
        <v>1.77</v>
      </c>
      <c r="F258">
        <v>72</v>
      </c>
      <c r="G258" s="5">
        <v>34178</v>
      </c>
      <c r="H258" t="s">
        <v>291</v>
      </c>
      <c r="I258" s="10">
        <f t="shared" ref="I258:I308" si="21">2017-YEAR(G258)</f>
        <v>24</v>
      </c>
      <c r="J258" t="b">
        <f t="shared" ref="J258:J285" si="22">H258="None"</f>
        <v>0</v>
      </c>
      <c r="K258" s="10">
        <v>0</v>
      </c>
      <c r="L258" s="5"/>
      <c r="M258">
        <f t="shared" si="20"/>
        <v>-93</v>
      </c>
      <c r="N258" t="b">
        <f t="shared" si="17"/>
        <v>1</v>
      </c>
    </row>
    <row r="259" spans="1:14" x14ac:dyDescent="0.2">
      <c r="A259" t="s">
        <v>489</v>
      </c>
      <c r="B259" t="s">
        <v>445</v>
      </c>
      <c r="C259" t="s">
        <v>136</v>
      </c>
      <c r="D259" t="s">
        <v>70</v>
      </c>
      <c r="E259">
        <v>1.78</v>
      </c>
      <c r="F259">
        <v>63</v>
      </c>
      <c r="G259" s="5">
        <v>34641</v>
      </c>
      <c r="H259" t="s">
        <v>446</v>
      </c>
      <c r="I259" s="10">
        <f t="shared" si="21"/>
        <v>23</v>
      </c>
      <c r="J259" t="b">
        <f t="shared" si="22"/>
        <v>0</v>
      </c>
      <c r="K259" s="10">
        <v>2736</v>
      </c>
      <c r="L259" s="5"/>
      <c r="M259">
        <f t="shared" si="20"/>
        <v>-94</v>
      </c>
      <c r="N259" t="b">
        <f t="shared" ref="N259:N322" si="23">M259&lt;24</f>
        <v>1</v>
      </c>
    </row>
    <row r="260" spans="1:14" x14ac:dyDescent="0.2">
      <c r="A260" t="s">
        <v>489</v>
      </c>
      <c r="B260" t="s">
        <v>447</v>
      </c>
      <c r="C260" t="s">
        <v>73</v>
      </c>
      <c r="D260" t="s">
        <v>70</v>
      </c>
      <c r="E260">
        <v>1.88</v>
      </c>
      <c r="F260">
        <v>79</v>
      </c>
      <c r="G260" s="5">
        <v>34092</v>
      </c>
      <c r="H260" t="s">
        <v>178</v>
      </c>
      <c r="I260" s="10">
        <f t="shared" si="21"/>
        <v>24</v>
      </c>
      <c r="J260" t="b">
        <f t="shared" si="22"/>
        <v>0</v>
      </c>
      <c r="K260" s="10">
        <v>2306</v>
      </c>
      <c r="L260" s="5"/>
      <c r="M260">
        <f t="shared" si="20"/>
        <v>-93</v>
      </c>
      <c r="N260" t="b">
        <f t="shared" si="23"/>
        <v>1</v>
      </c>
    </row>
    <row r="261" spans="1:14" x14ac:dyDescent="0.2">
      <c r="A261" t="s">
        <v>489</v>
      </c>
      <c r="B261" t="s">
        <v>448</v>
      </c>
      <c r="C261" t="s">
        <v>73</v>
      </c>
      <c r="D261" t="s">
        <v>70</v>
      </c>
      <c r="E261">
        <v>1.88</v>
      </c>
      <c r="F261">
        <v>76</v>
      </c>
      <c r="G261" s="5">
        <v>31121</v>
      </c>
      <c r="H261" t="s">
        <v>449</v>
      </c>
      <c r="I261" s="10">
        <f t="shared" si="21"/>
        <v>32</v>
      </c>
      <c r="J261" t="b">
        <f t="shared" si="22"/>
        <v>0</v>
      </c>
      <c r="K261" s="10">
        <v>2139</v>
      </c>
      <c r="L261" s="5"/>
      <c r="M261">
        <f t="shared" si="20"/>
        <v>-85</v>
      </c>
      <c r="N261" t="b">
        <f t="shared" si="23"/>
        <v>1</v>
      </c>
    </row>
    <row r="262" spans="1:14" x14ac:dyDescent="0.2">
      <c r="A262" t="s">
        <v>489</v>
      </c>
      <c r="B262" t="s">
        <v>450</v>
      </c>
      <c r="C262" t="s">
        <v>168</v>
      </c>
      <c r="D262" t="s">
        <v>89</v>
      </c>
      <c r="E262">
        <v>1.89</v>
      </c>
      <c r="F262">
        <v>74</v>
      </c>
      <c r="G262" s="5">
        <v>32657</v>
      </c>
      <c r="H262" t="s">
        <v>368</v>
      </c>
      <c r="I262" s="10">
        <f t="shared" si="21"/>
        <v>28</v>
      </c>
      <c r="J262" t="b">
        <f t="shared" si="22"/>
        <v>0</v>
      </c>
      <c r="K262" s="10">
        <v>954</v>
      </c>
      <c r="L262" s="5"/>
      <c r="M262">
        <f t="shared" si="20"/>
        <v>-89</v>
      </c>
      <c r="N262" t="b">
        <f t="shared" si="23"/>
        <v>1</v>
      </c>
    </row>
    <row r="263" spans="1:14" x14ac:dyDescent="0.2">
      <c r="A263" t="s">
        <v>489</v>
      </c>
      <c r="B263" t="s">
        <v>451</v>
      </c>
      <c r="C263" t="s">
        <v>73</v>
      </c>
      <c r="D263" t="s">
        <v>89</v>
      </c>
      <c r="E263">
        <v>1.88</v>
      </c>
      <c r="F263">
        <v>80</v>
      </c>
      <c r="G263" s="5">
        <v>31774</v>
      </c>
      <c r="H263" t="s">
        <v>185</v>
      </c>
      <c r="I263" s="10">
        <f t="shared" si="21"/>
        <v>31</v>
      </c>
      <c r="J263" t="b">
        <f t="shared" si="22"/>
        <v>0</v>
      </c>
      <c r="K263" s="10">
        <v>2025</v>
      </c>
      <c r="L263" s="5"/>
      <c r="M263">
        <f t="shared" si="20"/>
        <v>-86</v>
      </c>
      <c r="N263" t="b">
        <f t="shared" si="23"/>
        <v>1</v>
      </c>
    </row>
    <row r="264" spans="1:14" x14ac:dyDescent="0.2">
      <c r="A264" t="s">
        <v>489</v>
      </c>
      <c r="B264" t="s">
        <v>452</v>
      </c>
      <c r="C264" t="s">
        <v>453</v>
      </c>
      <c r="D264" t="s">
        <v>85</v>
      </c>
      <c r="E264">
        <v>1.86</v>
      </c>
      <c r="F264">
        <v>73</v>
      </c>
      <c r="G264" s="5">
        <v>33093</v>
      </c>
      <c r="H264" t="s">
        <v>454</v>
      </c>
      <c r="I264" s="10">
        <f t="shared" si="21"/>
        <v>27</v>
      </c>
      <c r="J264" t="b">
        <f t="shared" si="22"/>
        <v>0</v>
      </c>
      <c r="K264" s="10">
        <v>1427</v>
      </c>
      <c r="L264" s="5"/>
      <c r="M264">
        <f t="shared" si="20"/>
        <v>-90</v>
      </c>
      <c r="N264" t="b">
        <f t="shared" si="23"/>
        <v>1</v>
      </c>
    </row>
    <row r="265" spans="1:14" x14ac:dyDescent="0.2">
      <c r="A265" t="s">
        <v>489</v>
      </c>
      <c r="B265" t="s">
        <v>455</v>
      </c>
      <c r="C265" t="s">
        <v>386</v>
      </c>
      <c r="D265" t="s">
        <v>89</v>
      </c>
      <c r="E265">
        <v>1.87</v>
      </c>
      <c r="F265">
        <v>87</v>
      </c>
      <c r="G265" s="5">
        <v>33027</v>
      </c>
      <c r="H265" t="s">
        <v>80</v>
      </c>
      <c r="I265" s="10">
        <f t="shared" si="21"/>
        <v>27</v>
      </c>
      <c r="J265" t="b">
        <f t="shared" si="22"/>
        <v>0</v>
      </c>
      <c r="K265" s="10">
        <v>1277</v>
      </c>
      <c r="L265" s="5"/>
      <c r="M265">
        <f t="shared" si="20"/>
        <v>-90</v>
      </c>
      <c r="N265" t="b">
        <f t="shared" si="23"/>
        <v>1</v>
      </c>
    </row>
    <row r="266" spans="1:14" x14ac:dyDescent="0.2">
      <c r="A266" t="s">
        <v>489</v>
      </c>
      <c r="B266" t="s">
        <v>456</v>
      </c>
      <c r="C266" t="s">
        <v>73</v>
      </c>
      <c r="D266" t="s">
        <v>89</v>
      </c>
      <c r="E266">
        <v>1.78</v>
      </c>
      <c r="F266">
        <v>74</v>
      </c>
      <c r="G266" s="5">
        <v>33105</v>
      </c>
      <c r="H266" t="s">
        <v>284</v>
      </c>
      <c r="I266" s="10">
        <f t="shared" si="21"/>
        <v>27</v>
      </c>
      <c r="J266" t="b">
        <f t="shared" si="22"/>
        <v>0</v>
      </c>
      <c r="K266" s="10">
        <v>3190</v>
      </c>
      <c r="L266" s="5"/>
      <c r="M266">
        <f t="shared" si="20"/>
        <v>-90</v>
      </c>
      <c r="N266" t="b">
        <f t="shared" si="23"/>
        <v>1</v>
      </c>
    </row>
    <row r="267" spans="1:14" x14ac:dyDescent="0.2">
      <c r="A267" t="s">
        <v>489</v>
      </c>
      <c r="B267" t="s">
        <v>457</v>
      </c>
      <c r="C267" t="s">
        <v>458</v>
      </c>
      <c r="D267" t="s">
        <v>70</v>
      </c>
      <c r="E267">
        <v>1.95</v>
      </c>
      <c r="F267">
        <v>80</v>
      </c>
      <c r="G267" s="5">
        <v>32189</v>
      </c>
      <c r="H267" t="s">
        <v>459</v>
      </c>
      <c r="I267" s="10">
        <f t="shared" si="21"/>
        <v>29</v>
      </c>
      <c r="J267" t="b">
        <f t="shared" si="22"/>
        <v>0</v>
      </c>
      <c r="K267" s="10">
        <v>1330</v>
      </c>
      <c r="L267" s="5"/>
      <c r="M267">
        <f t="shared" si="20"/>
        <v>-88</v>
      </c>
      <c r="N267" t="b">
        <f t="shared" si="23"/>
        <v>1</v>
      </c>
    </row>
    <row r="268" spans="1:14" x14ac:dyDescent="0.2">
      <c r="A268" t="s">
        <v>489</v>
      </c>
      <c r="B268" t="s">
        <v>460</v>
      </c>
      <c r="C268" t="s">
        <v>187</v>
      </c>
      <c r="D268" t="s">
        <v>70</v>
      </c>
      <c r="E268">
        <v>1.79</v>
      </c>
      <c r="F268">
        <v>72</v>
      </c>
      <c r="G268" s="5">
        <v>33370</v>
      </c>
      <c r="H268" t="s">
        <v>392</v>
      </c>
      <c r="I268" s="10">
        <f t="shared" si="21"/>
        <v>26</v>
      </c>
      <c r="J268" t="b">
        <f t="shared" si="22"/>
        <v>0</v>
      </c>
      <c r="K268" s="10">
        <v>616</v>
      </c>
      <c r="L268" s="5"/>
      <c r="M268">
        <f t="shared" si="20"/>
        <v>-91</v>
      </c>
      <c r="N268" t="b">
        <f t="shared" si="23"/>
        <v>1</v>
      </c>
    </row>
    <row r="269" spans="1:14" x14ac:dyDescent="0.2">
      <c r="A269" t="s">
        <v>489</v>
      </c>
      <c r="B269" t="s">
        <v>461</v>
      </c>
      <c r="C269" t="s">
        <v>136</v>
      </c>
      <c r="D269" t="s">
        <v>89</v>
      </c>
      <c r="E269">
        <v>1.7</v>
      </c>
      <c r="F269">
        <v>70</v>
      </c>
      <c r="G269" s="5">
        <v>30340</v>
      </c>
      <c r="H269" t="s">
        <v>462</v>
      </c>
      <c r="I269" s="10">
        <f t="shared" si="21"/>
        <v>34</v>
      </c>
      <c r="J269" t="b">
        <f t="shared" si="22"/>
        <v>0</v>
      </c>
      <c r="K269" s="10">
        <v>278</v>
      </c>
      <c r="L269" s="5"/>
      <c r="M269">
        <f t="shared" si="20"/>
        <v>-83</v>
      </c>
      <c r="N269" t="b">
        <f t="shared" si="23"/>
        <v>1</v>
      </c>
    </row>
    <row r="270" spans="1:14" x14ac:dyDescent="0.2">
      <c r="A270" t="s">
        <v>489</v>
      </c>
      <c r="B270" t="s">
        <v>463</v>
      </c>
      <c r="C270" t="s">
        <v>124</v>
      </c>
      <c r="D270" t="s">
        <v>99</v>
      </c>
      <c r="E270">
        <v>1.91</v>
      </c>
      <c r="F270">
        <v>87</v>
      </c>
      <c r="G270" s="5">
        <v>30722</v>
      </c>
      <c r="H270" t="s">
        <v>464</v>
      </c>
      <c r="I270" s="10">
        <f t="shared" si="21"/>
        <v>33</v>
      </c>
      <c r="J270" t="b">
        <f t="shared" si="22"/>
        <v>0</v>
      </c>
      <c r="K270" s="10">
        <v>1980</v>
      </c>
      <c r="L270" s="5"/>
      <c r="M270">
        <f t="shared" si="20"/>
        <v>-84</v>
      </c>
      <c r="N270" t="b">
        <f t="shared" si="23"/>
        <v>1</v>
      </c>
    </row>
    <row r="271" spans="1:14" x14ac:dyDescent="0.2">
      <c r="A271" t="s">
        <v>489</v>
      </c>
      <c r="B271" t="s">
        <v>465</v>
      </c>
      <c r="C271" t="s">
        <v>158</v>
      </c>
      <c r="D271" t="s">
        <v>89</v>
      </c>
      <c r="E271">
        <v>1.8</v>
      </c>
      <c r="F271">
        <v>78</v>
      </c>
      <c r="G271" s="5">
        <v>32361</v>
      </c>
      <c r="H271" t="s">
        <v>466</v>
      </c>
      <c r="I271" s="10">
        <f t="shared" si="21"/>
        <v>29</v>
      </c>
      <c r="J271" t="b">
        <f t="shared" si="22"/>
        <v>0</v>
      </c>
      <c r="K271" s="10">
        <v>1145</v>
      </c>
      <c r="L271" s="5"/>
      <c r="M271">
        <f t="shared" si="20"/>
        <v>-88</v>
      </c>
      <c r="N271" t="b">
        <f t="shared" si="23"/>
        <v>1</v>
      </c>
    </row>
    <row r="272" spans="1:14" x14ac:dyDescent="0.2">
      <c r="A272" t="s">
        <v>489</v>
      </c>
      <c r="B272" t="s">
        <v>467</v>
      </c>
      <c r="C272" t="s">
        <v>417</v>
      </c>
      <c r="D272" t="s">
        <v>85</v>
      </c>
      <c r="E272">
        <v>1.85</v>
      </c>
      <c r="F272">
        <v>75</v>
      </c>
      <c r="G272" s="5">
        <v>31373</v>
      </c>
      <c r="H272" t="s">
        <v>468</v>
      </c>
      <c r="I272" s="10">
        <f t="shared" si="21"/>
        <v>32</v>
      </c>
      <c r="J272" t="b">
        <f t="shared" si="22"/>
        <v>0</v>
      </c>
      <c r="K272" s="10">
        <v>763</v>
      </c>
      <c r="L272" s="5"/>
      <c r="M272">
        <f t="shared" si="20"/>
        <v>-85</v>
      </c>
      <c r="N272" t="b">
        <f t="shared" si="23"/>
        <v>1</v>
      </c>
    </row>
    <row r="273" spans="1:14" x14ac:dyDescent="0.2">
      <c r="A273" t="s">
        <v>489</v>
      </c>
      <c r="B273" s="1" t="s">
        <v>1096</v>
      </c>
      <c r="C273" t="s">
        <v>73</v>
      </c>
      <c r="D273" t="s">
        <v>85</v>
      </c>
      <c r="E273">
        <v>1.87</v>
      </c>
      <c r="F273">
        <v>78</v>
      </c>
      <c r="G273" s="5">
        <v>34274</v>
      </c>
      <c r="H273" t="s">
        <v>117</v>
      </c>
      <c r="I273" s="10">
        <f t="shared" si="21"/>
        <v>24</v>
      </c>
      <c r="J273" t="b">
        <f t="shared" si="22"/>
        <v>0</v>
      </c>
      <c r="K273" s="10">
        <v>282</v>
      </c>
      <c r="L273" s="5"/>
      <c r="M273">
        <f t="shared" si="20"/>
        <v>-93</v>
      </c>
      <c r="N273" t="b">
        <f t="shared" si="23"/>
        <v>1</v>
      </c>
    </row>
    <row r="274" spans="1:14" x14ac:dyDescent="0.2">
      <c r="A274" t="s">
        <v>489</v>
      </c>
      <c r="B274" t="s">
        <v>469</v>
      </c>
      <c r="C274" t="s">
        <v>187</v>
      </c>
      <c r="D274" t="s">
        <v>85</v>
      </c>
      <c r="E274">
        <v>1.8</v>
      </c>
      <c r="F274">
        <v>75</v>
      </c>
      <c r="G274" s="5">
        <v>32918</v>
      </c>
      <c r="H274" t="s">
        <v>470</v>
      </c>
      <c r="I274" s="10">
        <f t="shared" si="21"/>
        <v>27</v>
      </c>
      <c r="J274" t="b">
        <f t="shared" si="22"/>
        <v>0</v>
      </c>
      <c r="K274" s="10">
        <v>1168</v>
      </c>
      <c r="L274" s="5"/>
      <c r="M274">
        <f t="shared" si="20"/>
        <v>-90</v>
      </c>
      <c r="N274" t="b">
        <f t="shared" si="23"/>
        <v>1</v>
      </c>
    </row>
    <row r="275" spans="1:14" x14ac:dyDescent="0.2">
      <c r="A275" t="s">
        <v>489</v>
      </c>
      <c r="B275" t="s">
        <v>471</v>
      </c>
      <c r="C275" t="s">
        <v>73</v>
      </c>
      <c r="D275" t="s">
        <v>70</v>
      </c>
      <c r="E275">
        <v>1.88</v>
      </c>
      <c r="F275">
        <v>76</v>
      </c>
      <c r="G275" s="5">
        <v>30638</v>
      </c>
      <c r="H275" t="s">
        <v>185</v>
      </c>
      <c r="I275" s="10">
        <f t="shared" si="21"/>
        <v>34</v>
      </c>
      <c r="J275" t="b">
        <f t="shared" si="22"/>
        <v>0</v>
      </c>
      <c r="K275" s="10">
        <v>1719</v>
      </c>
      <c r="L275" s="5"/>
      <c r="M275">
        <f t="shared" si="20"/>
        <v>-83</v>
      </c>
      <c r="N275" t="b">
        <f t="shared" si="23"/>
        <v>1</v>
      </c>
    </row>
    <row r="276" spans="1:14" x14ac:dyDescent="0.2">
      <c r="A276" t="s">
        <v>489</v>
      </c>
      <c r="B276" t="s">
        <v>472</v>
      </c>
      <c r="C276" t="s">
        <v>187</v>
      </c>
      <c r="D276" t="s">
        <v>89</v>
      </c>
      <c r="E276">
        <v>1.87</v>
      </c>
      <c r="F276">
        <v>85</v>
      </c>
      <c r="G276" s="5">
        <v>33810</v>
      </c>
      <c r="H276" t="s">
        <v>473</v>
      </c>
      <c r="I276" s="10">
        <f t="shared" si="21"/>
        <v>25</v>
      </c>
      <c r="J276" t="b">
        <f t="shared" si="22"/>
        <v>0</v>
      </c>
      <c r="K276" s="10">
        <v>633</v>
      </c>
      <c r="L276" s="5"/>
      <c r="M276">
        <f t="shared" si="20"/>
        <v>-92</v>
      </c>
      <c r="N276" t="b">
        <f t="shared" si="23"/>
        <v>1</v>
      </c>
    </row>
    <row r="277" spans="1:14" x14ac:dyDescent="0.2">
      <c r="A277" t="s">
        <v>489</v>
      </c>
      <c r="B277" t="s">
        <v>474</v>
      </c>
      <c r="C277" t="s">
        <v>136</v>
      </c>
      <c r="D277" t="s">
        <v>99</v>
      </c>
      <c r="E277">
        <v>1.9</v>
      </c>
      <c r="F277">
        <v>83</v>
      </c>
      <c r="G277" s="5">
        <v>31170</v>
      </c>
      <c r="H277" t="s">
        <v>90</v>
      </c>
      <c r="I277" s="10">
        <f t="shared" si="21"/>
        <v>32</v>
      </c>
      <c r="J277" t="b">
        <f t="shared" si="22"/>
        <v>0</v>
      </c>
      <c r="K277" s="10">
        <v>1440</v>
      </c>
      <c r="L277" s="5"/>
      <c r="M277">
        <f t="shared" si="20"/>
        <v>-85</v>
      </c>
      <c r="N277" t="b">
        <f t="shared" si="23"/>
        <v>1</v>
      </c>
    </row>
    <row r="278" spans="1:14" x14ac:dyDescent="0.2">
      <c r="A278" t="s">
        <v>489</v>
      </c>
      <c r="B278" t="s">
        <v>475</v>
      </c>
      <c r="C278" t="s">
        <v>386</v>
      </c>
      <c r="D278" t="s">
        <v>85</v>
      </c>
      <c r="E278">
        <v>1.82</v>
      </c>
      <c r="F278">
        <v>75</v>
      </c>
      <c r="G278" s="5">
        <v>32981</v>
      </c>
      <c r="H278" t="s">
        <v>443</v>
      </c>
      <c r="I278" s="10">
        <f t="shared" si="21"/>
        <v>27</v>
      </c>
      <c r="J278" t="b">
        <f t="shared" si="22"/>
        <v>0</v>
      </c>
      <c r="K278" s="10">
        <v>1095</v>
      </c>
      <c r="L278" s="5"/>
      <c r="M278">
        <f t="shared" si="20"/>
        <v>-90</v>
      </c>
      <c r="N278" t="b">
        <f t="shared" si="23"/>
        <v>1</v>
      </c>
    </row>
    <row r="279" spans="1:14" x14ac:dyDescent="0.2">
      <c r="A279" t="s">
        <v>489</v>
      </c>
      <c r="B279" t="s">
        <v>476</v>
      </c>
      <c r="C279" t="s">
        <v>73</v>
      </c>
      <c r="D279" t="s">
        <v>89</v>
      </c>
      <c r="E279">
        <v>1.75</v>
      </c>
      <c r="F279">
        <v>71</v>
      </c>
      <c r="G279" s="5">
        <v>33402</v>
      </c>
      <c r="H279" t="s">
        <v>185</v>
      </c>
      <c r="I279" s="10">
        <f t="shared" si="21"/>
        <v>26</v>
      </c>
      <c r="J279" t="b">
        <f t="shared" si="22"/>
        <v>0</v>
      </c>
      <c r="K279" s="10">
        <v>929</v>
      </c>
      <c r="L279" s="5"/>
      <c r="M279">
        <f t="shared" si="20"/>
        <v>-91</v>
      </c>
      <c r="N279" t="b">
        <f t="shared" si="23"/>
        <v>1</v>
      </c>
    </row>
    <row r="280" spans="1:14" x14ac:dyDescent="0.2">
      <c r="A280" t="s">
        <v>489</v>
      </c>
      <c r="B280" t="s">
        <v>477</v>
      </c>
      <c r="C280" t="s">
        <v>132</v>
      </c>
      <c r="D280" t="s">
        <v>89</v>
      </c>
      <c r="E280">
        <v>1.82</v>
      </c>
      <c r="F280">
        <v>81</v>
      </c>
      <c r="G280" s="5">
        <v>32029</v>
      </c>
      <c r="H280" t="s">
        <v>368</v>
      </c>
      <c r="I280" s="10">
        <f t="shared" si="21"/>
        <v>30</v>
      </c>
      <c r="J280" t="b">
        <f t="shared" si="22"/>
        <v>0</v>
      </c>
      <c r="K280" s="10">
        <v>2520</v>
      </c>
      <c r="L280" s="5"/>
      <c r="M280">
        <f t="shared" si="20"/>
        <v>-87</v>
      </c>
      <c r="N280" t="b">
        <f t="shared" si="23"/>
        <v>1</v>
      </c>
    </row>
    <row r="281" spans="1:14" x14ac:dyDescent="0.2">
      <c r="A281" t="s">
        <v>489</v>
      </c>
      <c r="B281" t="s">
        <v>478</v>
      </c>
      <c r="C281" t="s">
        <v>73</v>
      </c>
      <c r="D281" t="s">
        <v>70</v>
      </c>
      <c r="E281">
        <v>1.78</v>
      </c>
      <c r="F281">
        <v>74</v>
      </c>
      <c r="G281" s="5">
        <v>36302</v>
      </c>
      <c r="H281" t="s">
        <v>74</v>
      </c>
      <c r="I281" s="10">
        <f t="shared" si="21"/>
        <v>18</v>
      </c>
      <c r="J281" t="b">
        <f t="shared" si="22"/>
        <v>1</v>
      </c>
      <c r="K281" s="10">
        <v>325</v>
      </c>
      <c r="L281" s="5"/>
      <c r="M281">
        <f t="shared" si="20"/>
        <v>-99</v>
      </c>
      <c r="N281" t="b">
        <f t="shared" si="23"/>
        <v>1</v>
      </c>
    </row>
    <row r="282" spans="1:14" x14ac:dyDescent="0.2">
      <c r="A282" t="s">
        <v>489</v>
      </c>
      <c r="B282" t="s">
        <v>479</v>
      </c>
      <c r="C282" t="s">
        <v>73</v>
      </c>
      <c r="D282" t="s">
        <v>85</v>
      </c>
      <c r="E282">
        <v>1.74</v>
      </c>
      <c r="F282">
        <v>70</v>
      </c>
      <c r="G282" s="5">
        <v>35419</v>
      </c>
      <c r="H282" t="s">
        <v>166</v>
      </c>
      <c r="I282" s="10">
        <f t="shared" si="21"/>
        <v>21</v>
      </c>
      <c r="J282" t="b">
        <f t="shared" si="22"/>
        <v>0</v>
      </c>
      <c r="K282" s="10">
        <v>176</v>
      </c>
      <c r="L282" s="5"/>
      <c r="M282">
        <f t="shared" si="20"/>
        <v>-96</v>
      </c>
      <c r="N282" t="b">
        <f t="shared" si="23"/>
        <v>1</v>
      </c>
    </row>
    <row r="283" spans="1:14" x14ac:dyDescent="0.2">
      <c r="A283" t="s">
        <v>489</v>
      </c>
      <c r="B283" t="s">
        <v>480</v>
      </c>
      <c r="C283" t="s">
        <v>73</v>
      </c>
      <c r="D283" t="s">
        <v>70</v>
      </c>
      <c r="E283">
        <v>1.78</v>
      </c>
      <c r="F283">
        <v>75</v>
      </c>
      <c r="G283" s="5">
        <v>35715</v>
      </c>
      <c r="H283" t="s">
        <v>74</v>
      </c>
      <c r="I283" s="10">
        <f t="shared" si="21"/>
        <v>20</v>
      </c>
      <c r="J283" t="b">
        <f t="shared" si="22"/>
        <v>1</v>
      </c>
      <c r="K283" s="10">
        <v>0</v>
      </c>
      <c r="L283" s="5"/>
      <c r="M283">
        <f t="shared" si="20"/>
        <v>-97</v>
      </c>
      <c r="N283" t="b">
        <f t="shared" si="23"/>
        <v>1</v>
      </c>
    </row>
    <row r="284" spans="1:14" x14ac:dyDescent="0.2">
      <c r="A284" t="s">
        <v>489</v>
      </c>
      <c r="B284" t="s">
        <v>481</v>
      </c>
      <c r="C284" t="s">
        <v>168</v>
      </c>
      <c r="D284" t="s">
        <v>70</v>
      </c>
      <c r="E284">
        <v>1.78</v>
      </c>
      <c r="F284">
        <v>76</v>
      </c>
      <c r="G284" s="5">
        <v>34552</v>
      </c>
      <c r="H284" t="s">
        <v>314</v>
      </c>
      <c r="I284" s="10">
        <f t="shared" si="21"/>
        <v>23</v>
      </c>
      <c r="J284" t="b">
        <f t="shared" si="22"/>
        <v>0</v>
      </c>
      <c r="K284" s="10">
        <v>0</v>
      </c>
      <c r="L284" s="5"/>
      <c r="M284">
        <f t="shared" si="20"/>
        <v>-94</v>
      </c>
      <c r="N284" t="b">
        <f t="shared" si="23"/>
        <v>1</v>
      </c>
    </row>
    <row r="285" spans="1:14" x14ac:dyDescent="0.2">
      <c r="A285" t="s">
        <v>489</v>
      </c>
      <c r="B285" t="s">
        <v>482</v>
      </c>
      <c r="C285" t="s">
        <v>73</v>
      </c>
      <c r="D285" t="s">
        <v>85</v>
      </c>
      <c r="E285">
        <v>1.8</v>
      </c>
      <c r="F285">
        <v>73</v>
      </c>
      <c r="G285" s="5">
        <v>34497</v>
      </c>
      <c r="H285" t="s">
        <v>483</v>
      </c>
      <c r="I285" s="10">
        <f t="shared" si="21"/>
        <v>23</v>
      </c>
      <c r="J285" t="b">
        <f t="shared" si="22"/>
        <v>0</v>
      </c>
      <c r="K285" s="10">
        <v>0</v>
      </c>
      <c r="L285" s="5"/>
      <c r="M285">
        <f t="shared" si="20"/>
        <v>-94</v>
      </c>
      <c r="N285" t="b">
        <f t="shared" si="23"/>
        <v>1</v>
      </c>
    </row>
    <row r="286" spans="1:14" x14ac:dyDescent="0.2">
      <c r="G286" s="5"/>
      <c r="L286" s="5"/>
      <c r="M286">
        <f t="shared" si="20"/>
        <v>0</v>
      </c>
      <c r="N286" t="b">
        <f t="shared" si="23"/>
        <v>1</v>
      </c>
    </row>
    <row r="287" spans="1:14" x14ac:dyDescent="0.2">
      <c r="G287" s="5"/>
      <c r="L287" s="5"/>
      <c r="M287">
        <f t="shared" ref="M287:M350" si="24">YEAR(L287)-YEAR(G287)</f>
        <v>0</v>
      </c>
      <c r="N287" t="b">
        <f t="shared" si="23"/>
        <v>1</v>
      </c>
    </row>
    <row r="288" spans="1:14" x14ac:dyDescent="0.2">
      <c r="A288" t="s">
        <v>489</v>
      </c>
      <c r="B288" t="s">
        <v>484</v>
      </c>
      <c r="C288" t="s">
        <v>73</v>
      </c>
      <c r="D288" t="s">
        <v>99</v>
      </c>
      <c r="E288">
        <v>1.86</v>
      </c>
      <c r="F288">
        <v>74</v>
      </c>
      <c r="G288" s="5">
        <v>35799</v>
      </c>
      <c r="H288" t="s">
        <v>317</v>
      </c>
      <c r="I288" s="10">
        <f t="shared" si="21"/>
        <v>19</v>
      </c>
      <c r="J288" t="b">
        <f>H288="None"</f>
        <v>0</v>
      </c>
      <c r="K288" s="10">
        <v>0</v>
      </c>
      <c r="L288" s="5"/>
      <c r="M288">
        <f t="shared" si="24"/>
        <v>-98</v>
      </c>
      <c r="N288" t="b">
        <f t="shared" si="23"/>
        <v>1</v>
      </c>
    </row>
    <row r="289" spans="1:14" x14ac:dyDescent="0.2">
      <c r="A289" t="s">
        <v>489</v>
      </c>
      <c r="B289" t="s">
        <v>485</v>
      </c>
      <c r="C289" t="s">
        <v>73</v>
      </c>
      <c r="D289" t="s">
        <v>89</v>
      </c>
      <c r="E289">
        <v>1.78</v>
      </c>
      <c r="F289">
        <v>66</v>
      </c>
      <c r="G289" s="5">
        <v>35097</v>
      </c>
      <c r="H289" t="s">
        <v>71</v>
      </c>
      <c r="I289" s="10">
        <f t="shared" si="21"/>
        <v>21</v>
      </c>
      <c r="J289" t="b">
        <f>H289="None"</f>
        <v>0</v>
      </c>
      <c r="K289" s="10">
        <v>0</v>
      </c>
      <c r="L289" s="5"/>
      <c r="M289">
        <f t="shared" si="24"/>
        <v>-96</v>
      </c>
      <c r="N289" t="b">
        <f t="shared" si="23"/>
        <v>1</v>
      </c>
    </row>
    <row r="290" spans="1:14" x14ac:dyDescent="0.2">
      <c r="A290" t="s">
        <v>489</v>
      </c>
      <c r="B290" t="s">
        <v>486</v>
      </c>
      <c r="C290" t="s">
        <v>73</v>
      </c>
      <c r="D290" t="s">
        <v>89</v>
      </c>
      <c r="E290">
        <v>1.78</v>
      </c>
      <c r="F290">
        <v>74</v>
      </c>
      <c r="G290" s="5">
        <v>35698</v>
      </c>
      <c r="H290" t="s">
        <v>74</v>
      </c>
      <c r="I290" s="10">
        <f t="shared" si="21"/>
        <v>20</v>
      </c>
      <c r="J290" t="b">
        <f>H290="None"</f>
        <v>1</v>
      </c>
      <c r="K290" s="10">
        <v>0</v>
      </c>
      <c r="L290" s="5"/>
      <c r="M290">
        <f t="shared" si="24"/>
        <v>-97</v>
      </c>
      <c r="N290" t="b">
        <f t="shared" si="23"/>
        <v>1</v>
      </c>
    </row>
    <row r="291" spans="1:14" x14ac:dyDescent="0.2">
      <c r="G291" s="5"/>
      <c r="L291" s="5"/>
      <c r="M291">
        <f t="shared" si="24"/>
        <v>0</v>
      </c>
      <c r="N291" t="b">
        <f t="shared" si="23"/>
        <v>1</v>
      </c>
    </row>
    <row r="292" spans="1:14" x14ac:dyDescent="0.2">
      <c r="G292" s="5"/>
      <c r="L292" s="5"/>
      <c r="M292">
        <f t="shared" si="24"/>
        <v>0</v>
      </c>
      <c r="N292" t="b">
        <f t="shared" si="23"/>
        <v>1</v>
      </c>
    </row>
    <row r="293" spans="1:14" x14ac:dyDescent="0.2">
      <c r="A293" t="s">
        <v>489</v>
      </c>
      <c r="B293" t="s">
        <v>488</v>
      </c>
      <c r="C293" t="s">
        <v>346</v>
      </c>
      <c r="D293" t="s">
        <v>89</v>
      </c>
      <c r="E293">
        <v>1.75</v>
      </c>
      <c r="F293">
        <v>65</v>
      </c>
      <c r="G293" s="5">
        <v>34368</v>
      </c>
      <c r="H293" t="s">
        <v>183</v>
      </c>
      <c r="I293" s="10">
        <f t="shared" si="21"/>
        <v>23</v>
      </c>
      <c r="J293" t="b">
        <f t="shared" ref="J293:J318" si="25">H293="None"</f>
        <v>0</v>
      </c>
      <c r="K293" s="10">
        <v>1012</v>
      </c>
      <c r="L293" s="5"/>
      <c r="M293">
        <f t="shared" si="24"/>
        <v>-94</v>
      </c>
      <c r="N293" t="b">
        <f t="shared" si="23"/>
        <v>1</v>
      </c>
    </row>
    <row r="294" spans="1:14" x14ac:dyDescent="0.2">
      <c r="A294" t="s">
        <v>535</v>
      </c>
      <c r="B294" t="s">
        <v>490</v>
      </c>
      <c r="C294" t="s">
        <v>491</v>
      </c>
      <c r="D294" t="s">
        <v>99</v>
      </c>
      <c r="E294">
        <v>1.85</v>
      </c>
      <c r="F294">
        <v>76</v>
      </c>
      <c r="G294" s="5">
        <v>31543</v>
      </c>
      <c r="H294" t="s">
        <v>190</v>
      </c>
      <c r="I294" s="10">
        <f t="shared" si="21"/>
        <v>31</v>
      </c>
      <c r="J294" t="b">
        <f t="shared" si="25"/>
        <v>0</v>
      </c>
      <c r="K294" s="10">
        <v>2667</v>
      </c>
      <c r="L294" s="5"/>
      <c r="M294">
        <f t="shared" si="24"/>
        <v>-86</v>
      </c>
      <c r="N294" t="b">
        <f t="shared" si="23"/>
        <v>1</v>
      </c>
    </row>
    <row r="295" spans="1:14" x14ac:dyDescent="0.2">
      <c r="A295" t="s">
        <v>535</v>
      </c>
      <c r="B295" t="s">
        <v>492</v>
      </c>
      <c r="C295" t="s">
        <v>73</v>
      </c>
      <c r="D295" t="s">
        <v>70</v>
      </c>
      <c r="E295">
        <v>1.78</v>
      </c>
      <c r="F295">
        <v>71</v>
      </c>
      <c r="G295" s="5">
        <v>35420</v>
      </c>
      <c r="H295" t="s">
        <v>74</v>
      </c>
      <c r="I295" s="10">
        <f t="shared" si="21"/>
        <v>21</v>
      </c>
      <c r="J295" t="b">
        <f t="shared" si="25"/>
        <v>1</v>
      </c>
      <c r="K295" s="10">
        <v>694</v>
      </c>
      <c r="L295" s="5"/>
      <c r="M295">
        <f t="shared" si="24"/>
        <v>-96</v>
      </c>
      <c r="N295" t="b">
        <f t="shared" si="23"/>
        <v>1</v>
      </c>
    </row>
    <row r="296" spans="1:14" x14ac:dyDescent="0.2">
      <c r="A296" t="s">
        <v>535</v>
      </c>
      <c r="B296" t="s">
        <v>1111</v>
      </c>
      <c r="C296" t="s">
        <v>73</v>
      </c>
      <c r="D296" t="s">
        <v>89</v>
      </c>
      <c r="E296">
        <v>1.77</v>
      </c>
      <c r="F296">
        <v>70</v>
      </c>
      <c r="G296" s="5">
        <v>32996</v>
      </c>
      <c r="H296" t="s">
        <v>117</v>
      </c>
      <c r="I296" s="10">
        <f t="shared" si="21"/>
        <v>27</v>
      </c>
      <c r="J296" t="b">
        <f t="shared" si="25"/>
        <v>0</v>
      </c>
      <c r="K296" s="10">
        <v>2466</v>
      </c>
      <c r="L296" s="5"/>
      <c r="M296">
        <f t="shared" si="24"/>
        <v>-90</v>
      </c>
      <c r="N296" t="b">
        <f t="shared" si="23"/>
        <v>1</v>
      </c>
    </row>
    <row r="297" spans="1:14" x14ac:dyDescent="0.2">
      <c r="A297" t="s">
        <v>535</v>
      </c>
      <c r="B297" t="s">
        <v>493</v>
      </c>
      <c r="C297" t="s">
        <v>494</v>
      </c>
      <c r="D297" t="s">
        <v>70</v>
      </c>
      <c r="E297">
        <v>1.85</v>
      </c>
      <c r="F297">
        <v>93</v>
      </c>
      <c r="G297" s="5">
        <v>30702</v>
      </c>
      <c r="H297" t="s">
        <v>495</v>
      </c>
      <c r="I297" s="10">
        <f t="shared" si="21"/>
        <v>33</v>
      </c>
      <c r="J297" t="b">
        <f t="shared" si="25"/>
        <v>0</v>
      </c>
      <c r="K297" s="10">
        <v>2430</v>
      </c>
      <c r="L297" s="5"/>
      <c r="M297">
        <f t="shared" si="24"/>
        <v>-84</v>
      </c>
      <c r="N297" t="b">
        <f t="shared" si="23"/>
        <v>1</v>
      </c>
    </row>
    <row r="298" spans="1:14" x14ac:dyDescent="0.2">
      <c r="A298" t="s">
        <v>535</v>
      </c>
      <c r="B298" t="s">
        <v>496</v>
      </c>
      <c r="C298" t="s">
        <v>76</v>
      </c>
      <c r="D298" t="s">
        <v>70</v>
      </c>
      <c r="E298">
        <v>1.91</v>
      </c>
      <c r="F298">
        <v>88</v>
      </c>
      <c r="G298" s="5">
        <v>30912</v>
      </c>
      <c r="H298" t="s">
        <v>325</v>
      </c>
      <c r="I298" s="10">
        <f t="shared" si="21"/>
        <v>33</v>
      </c>
      <c r="J298" t="b">
        <f t="shared" si="25"/>
        <v>0</v>
      </c>
      <c r="K298" s="10">
        <v>2929</v>
      </c>
      <c r="L298" s="5"/>
      <c r="M298">
        <f t="shared" si="24"/>
        <v>-84</v>
      </c>
      <c r="N298" t="b">
        <f t="shared" si="23"/>
        <v>1</v>
      </c>
    </row>
    <row r="299" spans="1:14" x14ac:dyDescent="0.2">
      <c r="A299" t="s">
        <v>535</v>
      </c>
      <c r="B299" t="s">
        <v>497</v>
      </c>
      <c r="C299" t="s">
        <v>108</v>
      </c>
      <c r="D299" t="s">
        <v>85</v>
      </c>
      <c r="E299">
        <v>1.76</v>
      </c>
      <c r="F299">
        <v>65</v>
      </c>
      <c r="G299" s="5">
        <v>33891</v>
      </c>
      <c r="H299" t="s">
        <v>498</v>
      </c>
      <c r="I299" s="10">
        <f t="shared" si="21"/>
        <v>25</v>
      </c>
      <c r="J299" t="b">
        <f t="shared" si="25"/>
        <v>0</v>
      </c>
      <c r="K299" s="10">
        <v>753</v>
      </c>
      <c r="L299" s="5"/>
      <c r="M299">
        <f t="shared" si="24"/>
        <v>-92</v>
      </c>
      <c r="N299" t="b">
        <f t="shared" si="23"/>
        <v>1</v>
      </c>
    </row>
    <row r="300" spans="1:14" x14ac:dyDescent="0.2">
      <c r="A300" t="s">
        <v>535</v>
      </c>
      <c r="B300" t="s">
        <v>499</v>
      </c>
      <c r="C300" t="s">
        <v>73</v>
      </c>
      <c r="D300" t="s">
        <v>85</v>
      </c>
      <c r="E300">
        <v>1.78</v>
      </c>
      <c r="F300">
        <v>76</v>
      </c>
      <c r="G300" s="5">
        <v>32082</v>
      </c>
      <c r="H300" t="s">
        <v>500</v>
      </c>
      <c r="I300" s="10">
        <f t="shared" si="21"/>
        <v>30</v>
      </c>
      <c r="J300" t="b">
        <f t="shared" si="25"/>
        <v>0</v>
      </c>
      <c r="K300" s="10">
        <v>2808</v>
      </c>
      <c r="L300" s="5"/>
      <c r="M300">
        <f t="shared" si="24"/>
        <v>-87</v>
      </c>
      <c r="N300" t="b">
        <f t="shared" si="23"/>
        <v>1</v>
      </c>
    </row>
    <row r="301" spans="1:14" x14ac:dyDescent="0.2">
      <c r="A301" t="s">
        <v>535</v>
      </c>
      <c r="B301" t="s">
        <v>501</v>
      </c>
      <c r="C301" t="s">
        <v>88</v>
      </c>
      <c r="D301" t="s">
        <v>89</v>
      </c>
      <c r="E301">
        <v>1.83</v>
      </c>
      <c r="F301">
        <v>74</v>
      </c>
      <c r="G301" s="5">
        <v>32445</v>
      </c>
      <c r="H301" t="s">
        <v>74</v>
      </c>
      <c r="I301" s="10">
        <f t="shared" si="21"/>
        <v>29</v>
      </c>
      <c r="J301" t="b">
        <f t="shared" si="25"/>
        <v>1</v>
      </c>
      <c r="K301" s="10">
        <v>1443</v>
      </c>
      <c r="L301" s="5"/>
      <c r="M301">
        <f t="shared" si="24"/>
        <v>-88</v>
      </c>
      <c r="N301" t="b">
        <f t="shared" si="23"/>
        <v>1</v>
      </c>
    </row>
    <row r="302" spans="1:14" x14ac:dyDescent="0.2">
      <c r="A302" t="s">
        <v>535</v>
      </c>
      <c r="B302" t="s">
        <v>502</v>
      </c>
      <c r="C302" t="s">
        <v>73</v>
      </c>
      <c r="D302" t="s">
        <v>89</v>
      </c>
      <c r="E302">
        <v>1.74</v>
      </c>
      <c r="F302">
        <v>67</v>
      </c>
      <c r="G302" s="5">
        <v>32830</v>
      </c>
      <c r="H302" t="s">
        <v>285</v>
      </c>
      <c r="I302" s="10">
        <f t="shared" si="21"/>
        <v>28</v>
      </c>
      <c r="J302" t="b">
        <f t="shared" si="25"/>
        <v>0</v>
      </c>
      <c r="K302" s="10">
        <v>2424</v>
      </c>
      <c r="L302" s="5"/>
      <c r="M302">
        <f t="shared" si="24"/>
        <v>-89</v>
      </c>
      <c r="N302" t="b">
        <f t="shared" si="23"/>
        <v>1</v>
      </c>
    </row>
    <row r="303" spans="1:14" x14ac:dyDescent="0.2">
      <c r="A303" t="s">
        <v>535</v>
      </c>
      <c r="B303" t="s">
        <v>503</v>
      </c>
      <c r="C303" t="s">
        <v>73</v>
      </c>
      <c r="D303" t="s">
        <v>99</v>
      </c>
      <c r="E303">
        <v>1.93</v>
      </c>
      <c r="F303">
        <v>78</v>
      </c>
      <c r="G303" s="5">
        <v>32101</v>
      </c>
      <c r="H303" t="s">
        <v>120</v>
      </c>
      <c r="I303" s="10">
        <f t="shared" si="21"/>
        <v>30</v>
      </c>
      <c r="J303" t="b">
        <f t="shared" si="25"/>
        <v>0</v>
      </c>
      <c r="K303" s="10">
        <v>0</v>
      </c>
      <c r="L303" s="5"/>
      <c r="M303">
        <f t="shared" si="24"/>
        <v>-87</v>
      </c>
      <c r="N303" t="b">
        <f t="shared" si="23"/>
        <v>1</v>
      </c>
    </row>
    <row r="304" spans="1:14" x14ac:dyDescent="0.2">
      <c r="A304" t="s">
        <v>535</v>
      </c>
      <c r="B304" t="s">
        <v>504</v>
      </c>
      <c r="C304" t="s">
        <v>395</v>
      </c>
      <c r="D304" t="s">
        <v>89</v>
      </c>
      <c r="E304">
        <v>1.83</v>
      </c>
      <c r="F304">
        <v>78</v>
      </c>
      <c r="G304" s="5">
        <v>34346</v>
      </c>
      <c r="H304" t="s">
        <v>505</v>
      </c>
      <c r="I304" s="10">
        <f t="shared" si="21"/>
        <v>23</v>
      </c>
      <c r="J304" t="b">
        <f t="shared" si="25"/>
        <v>0</v>
      </c>
      <c r="K304" s="10">
        <v>1666</v>
      </c>
      <c r="L304" s="5"/>
      <c r="M304">
        <f t="shared" si="24"/>
        <v>-94</v>
      </c>
      <c r="N304" t="b">
        <f t="shared" si="23"/>
        <v>1</v>
      </c>
    </row>
    <row r="305" spans="1:14" x14ac:dyDescent="0.2">
      <c r="A305" t="s">
        <v>535</v>
      </c>
      <c r="B305" t="s">
        <v>506</v>
      </c>
      <c r="C305" t="s">
        <v>158</v>
      </c>
      <c r="D305" t="s">
        <v>89</v>
      </c>
      <c r="E305">
        <v>1.79</v>
      </c>
      <c r="F305">
        <v>60</v>
      </c>
      <c r="G305" s="5">
        <v>35422</v>
      </c>
      <c r="H305" t="s">
        <v>507</v>
      </c>
      <c r="I305" s="10">
        <f t="shared" si="21"/>
        <v>21</v>
      </c>
      <c r="J305" t="b">
        <f t="shared" si="25"/>
        <v>0</v>
      </c>
      <c r="K305" s="10">
        <v>0</v>
      </c>
      <c r="L305" s="5"/>
      <c r="M305">
        <f t="shared" si="24"/>
        <v>-96</v>
      </c>
      <c r="N305" t="b">
        <f t="shared" si="23"/>
        <v>1</v>
      </c>
    </row>
    <row r="306" spans="1:14" x14ac:dyDescent="0.2">
      <c r="A306" t="s">
        <v>535</v>
      </c>
      <c r="B306" t="s">
        <v>508</v>
      </c>
      <c r="C306" t="s">
        <v>73</v>
      </c>
      <c r="D306" t="s">
        <v>70</v>
      </c>
      <c r="E306">
        <v>1.77</v>
      </c>
      <c r="F306">
        <v>78</v>
      </c>
      <c r="G306" s="5">
        <v>31868</v>
      </c>
      <c r="H306" t="s">
        <v>54</v>
      </c>
      <c r="I306" s="10">
        <f t="shared" si="21"/>
        <v>30</v>
      </c>
      <c r="J306" t="b">
        <f t="shared" si="25"/>
        <v>0</v>
      </c>
      <c r="K306" s="10">
        <v>2990</v>
      </c>
      <c r="L306" s="5"/>
      <c r="M306">
        <f t="shared" si="24"/>
        <v>-87</v>
      </c>
      <c r="N306" t="b">
        <f t="shared" si="23"/>
        <v>1</v>
      </c>
    </row>
    <row r="307" spans="1:14" x14ac:dyDescent="0.2">
      <c r="A307" t="s">
        <v>535</v>
      </c>
      <c r="B307" t="s">
        <v>509</v>
      </c>
      <c r="C307" t="s">
        <v>389</v>
      </c>
      <c r="D307" t="s">
        <v>70</v>
      </c>
      <c r="E307">
        <v>1.91</v>
      </c>
      <c r="F307">
        <v>87</v>
      </c>
      <c r="G307" s="5">
        <v>33290</v>
      </c>
      <c r="H307" t="s">
        <v>510</v>
      </c>
      <c r="I307" s="10">
        <f t="shared" si="21"/>
        <v>26</v>
      </c>
      <c r="J307" t="b">
        <f t="shared" si="25"/>
        <v>0</v>
      </c>
      <c r="K307" s="10">
        <v>0</v>
      </c>
      <c r="L307" s="5"/>
      <c r="M307">
        <f t="shared" si="24"/>
        <v>-91</v>
      </c>
      <c r="N307" t="b">
        <f t="shared" si="23"/>
        <v>1</v>
      </c>
    </row>
    <row r="308" spans="1:14" x14ac:dyDescent="0.2">
      <c r="A308" t="s">
        <v>535</v>
      </c>
      <c r="B308" t="s">
        <v>511</v>
      </c>
      <c r="C308" t="s">
        <v>512</v>
      </c>
      <c r="D308" t="s">
        <v>85</v>
      </c>
      <c r="E308">
        <v>1.88</v>
      </c>
      <c r="F308">
        <v>79</v>
      </c>
      <c r="G308" s="5">
        <v>32312</v>
      </c>
      <c r="H308" t="s">
        <v>513</v>
      </c>
      <c r="I308" s="10">
        <f t="shared" si="21"/>
        <v>29</v>
      </c>
      <c r="J308" t="b">
        <f t="shared" si="25"/>
        <v>0</v>
      </c>
      <c r="K308" s="10">
        <v>1278</v>
      </c>
      <c r="L308" s="5"/>
      <c r="M308">
        <f t="shared" si="24"/>
        <v>-88</v>
      </c>
      <c r="N308" t="b">
        <f t="shared" si="23"/>
        <v>1</v>
      </c>
    </row>
    <row r="309" spans="1:14" x14ac:dyDescent="0.2">
      <c r="A309" t="s">
        <v>535</v>
      </c>
      <c r="B309" t="s">
        <v>514</v>
      </c>
      <c r="C309" t="s">
        <v>515</v>
      </c>
      <c r="D309" t="s">
        <v>85</v>
      </c>
      <c r="E309">
        <v>1.74</v>
      </c>
      <c r="F309">
        <v>70</v>
      </c>
      <c r="G309" s="5">
        <v>31518</v>
      </c>
      <c r="H309" t="s">
        <v>516</v>
      </c>
      <c r="I309" s="10">
        <f t="shared" ref="I309:I364" si="26">2017-YEAR(G309)</f>
        <v>31</v>
      </c>
      <c r="J309" t="b">
        <f t="shared" si="25"/>
        <v>0</v>
      </c>
      <c r="K309" s="10">
        <v>1576</v>
      </c>
      <c r="L309" s="5"/>
      <c r="M309">
        <f t="shared" si="24"/>
        <v>-86</v>
      </c>
      <c r="N309" t="b">
        <f t="shared" si="23"/>
        <v>1</v>
      </c>
    </row>
    <row r="310" spans="1:14" x14ac:dyDescent="0.2">
      <c r="A310" t="s">
        <v>535</v>
      </c>
      <c r="B310" t="s">
        <v>517</v>
      </c>
      <c r="C310" t="s">
        <v>76</v>
      </c>
      <c r="D310" t="s">
        <v>99</v>
      </c>
      <c r="E310">
        <v>1.87</v>
      </c>
      <c r="F310">
        <v>73</v>
      </c>
      <c r="G310" s="5">
        <v>32844</v>
      </c>
      <c r="H310" t="s">
        <v>518</v>
      </c>
      <c r="I310" s="10">
        <f t="shared" si="26"/>
        <v>28</v>
      </c>
      <c r="J310" t="b">
        <f t="shared" si="25"/>
        <v>0</v>
      </c>
      <c r="K310" s="10">
        <v>753</v>
      </c>
      <c r="L310" s="5"/>
      <c r="M310">
        <f t="shared" si="24"/>
        <v>-89</v>
      </c>
      <c r="N310" t="b">
        <f t="shared" si="23"/>
        <v>1</v>
      </c>
    </row>
    <row r="311" spans="1:14" x14ac:dyDescent="0.2">
      <c r="A311" t="s">
        <v>535</v>
      </c>
      <c r="B311" t="s">
        <v>519</v>
      </c>
      <c r="C311" t="s">
        <v>73</v>
      </c>
      <c r="D311" t="s">
        <v>89</v>
      </c>
      <c r="E311">
        <v>1.79</v>
      </c>
      <c r="F311">
        <v>66</v>
      </c>
      <c r="G311" s="5">
        <v>35244</v>
      </c>
      <c r="H311" t="s">
        <v>449</v>
      </c>
      <c r="I311" s="10">
        <f t="shared" si="26"/>
        <v>21</v>
      </c>
      <c r="J311" t="b">
        <f t="shared" si="25"/>
        <v>0</v>
      </c>
      <c r="K311" s="10">
        <v>1035</v>
      </c>
      <c r="L311" s="5"/>
      <c r="M311">
        <f t="shared" si="24"/>
        <v>-96</v>
      </c>
      <c r="N311" t="b">
        <f t="shared" si="23"/>
        <v>1</v>
      </c>
    </row>
    <row r="312" spans="1:14" x14ac:dyDescent="0.2">
      <c r="A312" t="s">
        <v>535</v>
      </c>
      <c r="B312" t="s">
        <v>520</v>
      </c>
      <c r="C312" t="s">
        <v>122</v>
      </c>
      <c r="D312" t="s">
        <v>85</v>
      </c>
      <c r="E312">
        <v>1.85</v>
      </c>
      <c r="F312">
        <v>75</v>
      </c>
      <c r="G312" s="5">
        <v>31619</v>
      </c>
      <c r="H312" t="s">
        <v>161</v>
      </c>
      <c r="I312" s="10">
        <f t="shared" si="26"/>
        <v>31</v>
      </c>
      <c r="J312" t="b">
        <f t="shared" si="25"/>
        <v>0</v>
      </c>
      <c r="K312" s="10">
        <v>435</v>
      </c>
      <c r="L312" s="5"/>
      <c r="M312">
        <f t="shared" si="24"/>
        <v>-86</v>
      </c>
      <c r="N312" t="b">
        <f t="shared" si="23"/>
        <v>1</v>
      </c>
    </row>
    <row r="313" spans="1:14" x14ac:dyDescent="0.2">
      <c r="A313" t="s">
        <v>535</v>
      </c>
      <c r="B313" t="s">
        <v>521</v>
      </c>
      <c r="C313" t="s">
        <v>69</v>
      </c>
      <c r="D313" t="s">
        <v>89</v>
      </c>
      <c r="E313">
        <v>1.68</v>
      </c>
      <c r="F313">
        <v>68</v>
      </c>
      <c r="G313" s="5">
        <v>33778</v>
      </c>
      <c r="H313" t="s">
        <v>100</v>
      </c>
      <c r="I313" s="10">
        <f t="shared" si="26"/>
        <v>25</v>
      </c>
      <c r="J313" t="b">
        <f t="shared" si="25"/>
        <v>0</v>
      </c>
      <c r="K313" s="10">
        <v>272</v>
      </c>
      <c r="L313" s="5"/>
      <c r="M313">
        <f t="shared" si="24"/>
        <v>-92</v>
      </c>
      <c r="N313" t="b">
        <f t="shared" si="23"/>
        <v>1</v>
      </c>
    </row>
    <row r="314" spans="1:14" x14ac:dyDescent="0.2">
      <c r="A314" t="s">
        <v>535</v>
      </c>
      <c r="B314" t="s">
        <v>522</v>
      </c>
      <c r="C314" t="s">
        <v>108</v>
      </c>
      <c r="D314" t="s">
        <v>70</v>
      </c>
      <c r="E314">
        <v>1.87</v>
      </c>
      <c r="F314">
        <v>80</v>
      </c>
      <c r="G314" s="5">
        <v>35415</v>
      </c>
      <c r="H314" t="s">
        <v>337</v>
      </c>
      <c r="I314" s="10">
        <f t="shared" si="26"/>
        <v>21</v>
      </c>
      <c r="J314" t="b">
        <f t="shared" si="25"/>
        <v>0</v>
      </c>
      <c r="K314" s="10">
        <v>1522</v>
      </c>
      <c r="L314" s="5"/>
      <c r="M314">
        <f t="shared" si="24"/>
        <v>-96</v>
      </c>
      <c r="N314" t="b">
        <f t="shared" si="23"/>
        <v>1</v>
      </c>
    </row>
    <row r="315" spans="1:14" x14ac:dyDescent="0.2">
      <c r="A315" t="s">
        <v>535</v>
      </c>
      <c r="B315" t="s">
        <v>523</v>
      </c>
      <c r="C315" t="s">
        <v>512</v>
      </c>
      <c r="D315" t="s">
        <v>89</v>
      </c>
      <c r="E315">
        <v>1.79</v>
      </c>
      <c r="F315">
        <v>62</v>
      </c>
      <c r="G315" s="5">
        <v>33290</v>
      </c>
      <c r="H315" t="s">
        <v>202</v>
      </c>
      <c r="I315" s="10">
        <f t="shared" si="26"/>
        <v>26</v>
      </c>
      <c r="J315" t="b">
        <f t="shared" si="25"/>
        <v>0</v>
      </c>
      <c r="K315" s="10">
        <v>2837</v>
      </c>
      <c r="L315" s="5"/>
      <c r="M315">
        <f t="shared" si="24"/>
        <v>-91</v>
      </c>
      <c r="N315" t="b">
        <f t="shared" si="23"/>
        <v>1</v>
      </c>
    </row>
    <row r="316" spans="1:14" x14ac:dyDescent="0.2">
      <c r="A316" t="s">
        <v>535</v>
      </c>
      <c r="B316" t="s">
        <v>524</v>
      </c>
      <c r="C316" t="s">
        <v>158</v>
      </c>
      <c r="D316" t="s">
        <v>70</v>
      </c>
      <c r="E316">
        <v>1.86</v>
      </c>
      <c r="F316">
        <v>88</v>
      </c>
      <c r="G316" s="5">
        <v>29470</v>
      </c>
      <c r="H316" t="s">
        <v>302</v>
      </c>
      <c r="I316" s="10">
        <f t="shared" si="26"/>
        <v>37</v>
      </c>
      <c r="J316" t="b">
        <f t="shared" si="25"/>
        <v>0</v>
      </c>
      <c r="K316" s="10">
        <v>90</v>
      </c>
      <c r="L316" s="5"/>
      <c r="M316">
        <f t="shared" si="24"/>
        <v>-80</v>
      </c>
      <c r="N316" t="b">
        <f t="shared" si="23"/>
        <v>1</v>
      </c>
    </row>
    <row r="317" spans="1:14" x14ac:dyDescent="0.2">
      <c r="A317" t="s">
        <v>535</v>
      </c>
      <c r="B317" t="s">
        <v>525</v>
      </c>
      <c r="C317" t="s">
        <v>296</v>
      </c>
      <c r="D317" t="s">
        <v>70</v>
      </c>
      <c r="E317">
        <v>1.86</v>
      </c>
      <c r="F317">
        <v>80</v>
      </c>
      <c r="G317" s="5">
        <v>31597</v>
      </c>
      <c r="H317" t="s">
        <v>526</v>
      </c>
      <c r="I317" s="10">
        <f t="shared" si="26"/>
        <v>31</v>
      </c>
      <c r="J317" t="b">
        <f t="shared" si="25"/>
        <v>0</v>
      </c>
      <c r="K317" s="10">
        <v>3104</v>
      </c>
      <c r="L317" s="5"/>
      <c r="M317">
        <f t="shared" si="24"/>
        <v>-86</v>
      </c>
      <c r="N317" t="b">
        <f t="shared" si="23"/>
        <v>1</v>
      </c>
    </row>
    <row r="318" spans="1:14" x14ac:dyDescent="0.2">
      <c r="A318" t="s">
        <v>535</v>
      </c>
      <c r="B318" t="s">
        <v>527</v>
      </c>
      <c r="C318" t="s">
        <v>528</v>
      </c>
      <c r="D318" t="s">
        <v>70</v>
      </c>
      <c r="E318">
        <v>1.85</v>
      </c>
      <c r="F318">
        <v>79</v>
      </c>
      <c r="G318" s="5">
        <v>31864</v>
      </c>
      <c r="H318" t="s">
        <v>529</v>
      </c>
      <c r="I318" s="10">
        <f t="shared" si="26"/>
        <v>30</v>
      </c>
      <c r="J318" t="b">
        <f t="shared" si="25"/>
        <v>0</v>
      </c>
      <c r="K318" s="10">
        <v>921</v>
      </c>
      <c r="L318" s="5"/>
      <c r="M318">
        <f t="shared" si="24"/>
        <v>-87</v>
      </c>
      <c r="N318" t="b">
        <f t="shared" si="23"/>
        <v>1</v>
      </c>
    </row>
    <row r="319" spans="1:14" x14ac:dyDescent="0.2">
      <c r="G319" s="5"/>
      <c r="L319" s="5"/>
      <c r="M319">
        <f t="shared" si="24"/>
        <v>0</v>
      </c>
      <c r="N319" t="b">
        <f t="shared" si="23"/>
        <v>1</v>
      </c>
    </row>
    <row r="320" spans="1:14" x14ac:dyDescent="0.2">
      <c r="G320" s="5"/>
      <c r="L320" s="5"/>
      <c r="M320">
        <f t="shared" si="24"/>
        <v>0</v>
      </c>
      <c r="N320" t="b">
        <f t="shared" si="23"/>
        <v>1</v>
      </c>
    </row>
    <row r="321" spans="1:14" x14ac:dyDescent="0.2">
      <c r="A321" t="s">
        <v>535</v>
      </c>
      <c r="B321" t="s">
        <v>530</v>
      </c>
      <c r="C321" t="s">
        <v>73</v>
      </c>
      <c r="D321" t="s">
        <v>70</v>
      </c>
      <c r="E321">
        <v>1.95</v>
      </c>
      <c r="F321">
        <v>78</v>
      </c>
      <c r="G321" s="5">
        <v>35505</v>
      </c>
      <c r="H321" t="s">
        <v>74</v>
      </c>
      <c r="I321" s="10">
        <f t="shared" si="26"/>
        <v>20</v>
      </c>
      <c r="J321" t="b">
        <f>H321="None"</f>
        <v>1</v>
      </c>
      <c r="K321" s="10">
        <v>0</v>
      </c>
      <c r="L321" s="5"/>
      <c r="M321">
        <f t="shared" si="24"/>
        <v>-97</v>
      </c>
      <c r="N321" t="b">
        <f t="shared" si="23"/>
        <v>1</v>
      </c>
    </row>
    <row r="322" spans="1:14" x14ac:dyDescent="0.2">
      <c r="G322" s="5"/>
      <c r="L322" s="5"/>
      <c r="M322">
        <f t="shared" si="24"/>
        <v>0</v>
      </c>
      <c r="N322" t="b">
        <f t="shared" si="23"/>
        <v>1</v>
      </c>
    </row>
    <row r="323" spans="1:14" x14ac:dyDescent="0.2">
      <c r="G323" s="5"/>
      <c r="L323" s="5"/>
      <c r="M323">
        <f t="shared" si="24"/>
        <v>0</v>
      </c>
      <c r="N323" t="b">
        <f t="shared" ref="N323:N386" si="27">M323&lt;24</f>
        <v>1</v>
      </c>
    </row>
    <row r="324" spans="1:14" x14ac:dyDescent="0.2">
      <c r="G324" s="5"/>
      <c r="L324" s="5"/>
      <c r="M324">
        <f t="shared" si="24"/>
        <v>0</v>
      </c>
      <c r="N324" t="b">
        <f t="shared" si="27"/>
        <v>1</v>
      </c>
    </row>
    <row r="325" spans="1:14" x14ac:dyDescent="0.2">
      <c r="G325" s="5"/>
      <c r="L325" s="5"/>
      <c r="M325">
        <f t="shared" si="24"/>
        <v>0</v>
      </c>
      <c r="N325" t="b">
        <f t="shared" si="27"/>
        <v>1</v>
      </c>
    </row>
    <row r="326" spans="1:14" x14ac:dyDescent="0.2">
      <c r="G326" s="5"/>
      <c r="L326" s="5"/>
      <c r="M326">
        <f t="shared" si="24"/>
        <v>0</v>
      </c>
      <c r="N326" t="b">
        <f t="shared" si="27"/>
        <v>1</v>
      </c>
    </row>
    <row r="327" spans="1:14" x14ac:dyDescent="0.2">
      <c r="A327" t="s">
        <v>535</v>
      </c>
      <c r="B327" t="s">
        <v>531</v>
      </c>
      <c r="C327" t="s">
        <v>296</v>
      </c>
      <c r="D327" t="s">
        <v>70</v>
      </c>
      <c r="E327">
        <v>1.88</v>
      </c>
      <c r="F327">
        <v>83</v>
      </c>
      <c r="G327" s="5">
        <v>35278</v>
      </c>
      <c r="H327" t="s">
        <v>532</v>
      </c>
      <c r="I327" s="10">
        <f t="shared" si="26"/>
        <v>21</v>
      </c>
      <c r="J327" t="b">
        <f>H327="None"</f>
        <v>0</v>
      </c>
      <c r="K327" s="10">
        <v>0</v>
      </c>
      <c r="L327" s="5"/>
      <c r="M327">
        <f t="shared" si="24"/>
        <v>-96</v>
      </c>
      <c r="N327" t="b">
        <f t="shared" si="27"/>
        <v>1</v>
      </c>
    </row>
    <row r="328" spans="1:14" x14ac:dyDescent="0.2">
      <c r="G328" s="5"/>
      <c r="L328" s="5"/>
      <c r="M328">
        <f t="shared" si="24"/>
        <v>0</v>
      </c>
      <c r="N328" t="b">
        <f t="shared" si="27"/>
        <v>1</v>
      </c>
    </row>
    <row r="329" spans="1:14" x14ac:dyDescent="0.2">
      <c r="G329" s="5"/>
      <c r="L329" s="5"/>
      <c r="M329">
        <f t="shared" si="24"/>
        <v>0</v>
      </c>
      <c r="N329" t="b">
        <f t="shared" si="27"/>
        <v>1</v>
      </c>
    </row>
    <row r="330" spans="1:14" x14ac:dyDescent="0.2">
      <c r="G330" s="5"/>
      <c r="L330" s="5"/>
      <c r="M330">
        <f t="shared" si="24"/>
        <v>0</v>
      </c>
      <c r="N330" t="b">
        <f t="shared" si="27"/>
        <v>1</v>
      </c>
    </row>
    <row r="331" spans="1:14" x14ac:dyDescent="0.2">
      <c r="G331" s="5"/>
      <c r="L331" s="5"/>
      <c r="M331">
        <f t="shared" si="24"/>
        <v>0</v>
      </c>
      <c r="N331" t="b">
        <f t="shared" si="27"/>
        <v>1</v>
      </c>
    </row>
    <row r="332" spans="1:14" x14ac:dyDescent="0.2">
      <c r="G332" s="5"/>
      <c r="L332" s="5"/>
      <c r="M332">
        <f t="shared" si="24"/>
        <v>0</v>
      </c>
      <c r="N332" t="b">
        <f t="shared" si="27"/>
        <v>1</v>
      </c>
    </row>
    <row r="333" spans="1:14" x14ac:dyDescent="0.2">
      <c r="G333" s="5"/>
      <c r="L333" s="5"/>
      <c r="M333">
        <f t="shared" si="24"/>
        <v>0</v>
      </c>
      <c r="N333" t="b">
        <f t="shared" si="27"/>
        <v>1</v>
      </c>
    </row>
    <row r="334" spans="1:14" x14ac:dyDescent="0.2">
      <c r="G334" s="5"/>
      <c r="L334" s="5"/>
      <c r="M334">
        <f t="shared" si="24"/>
        <v>0</v>
      </c>
      <c r="N334" t="b">
        <f t="shared" si="27"/>
        <v>1</v>
      </c>
    </row>
    <row r="335" spans="1:14" x14ac:dyDescent="0.2">
      <c r="G335" s="5"/>
      <c r="L335" s="5"/>
      <c r="M335">
        <f t="shared" si="24"/>
        <v>0</v>
      </c>
      <c r="N335" t="b">
        <f t="shared" si="27"/>
        <v>1</v>
      </c>
    </row>
    <row r="336" spans="1:14" x14ac:dyDescent="0.2">
      <c r="G336" s="5"/>
      <c r="L336" s="5"/>
      <c r="M336">
        <f t="shared" si="24"/>
        <v>0</v>
      </c>
      <c r="N336" t="b">
        <f t="shared" si="27"/>
        <v>1</v>
      </c>
    </row>
    <row r="337" spans="7:14" x14ac:dyDescent="0.2">
      <c r="G337" s="5"/>
      <c r="L337" s="5"/>
      <c r="M337">
        <f t="shared" si="24"/>
        <v>0</v>
      </c>
      <c r="N337" t="b">
        <f t="shared" si="27"/>
        <v>1</v>
      </c>
    </row>
    <row r="338" spans="7:14" x14ac:dyDescent="0.2">
      <c r="G338" s="5"/>
      <c r="L338" s="5"/>
      <c r="M338">
        <f t="shared" si="24"/>
        <v>0</v>
      </c>
      <c r="N338" t="b">
        <f t="shared" si="27"/>
        <v>1</v>
      </c>
    </row>
    <row r="339" spans="7:14" x14ac:dyDescent="0.2">
      <c r="G339" s="5"/>
      <c r="L339" s="5"/>
      <c r="M339">
        <f t="shared" si="24"/>
        <v>0</v>
      </c>
      <c r="N339" t="b">
        <f t="shared" si="27"/>
        <v>1</v>
      </c>
    </row>
    <row r="340" spans="7:14" x14ac:dyDescent="0.2">
      <c r="G340" s="5"/>
      <c r="L340" s="5"/>
      <c r="M340">
        <f t="shared" si="24"/>
        <v>0</v>
      </c>
      <c r="N340" t="b">
        <f t="shared" si="27"/>
        <v>1</v>
      </c>
    </row>
    <row r="341" spans="7:14" x14ac:dyDescent="0.2">
      <c r="G341" s="5"/>
      <c r="L341" s="5"/>
      <c r="M341">
        <f t="shared" si="24"/>
        <v>0</v>
      </c>
      <c r="N341" t="b">
        <f t="shared" si="27"/>
        <v>1</v>
      </c>
    </row>
    <row r="342" spans="7:14" x14ac:dyDescent="0.2">
      <c r="G342" s="5"/>
      <c r="L342" s="5"/>
      <c r="M342">
        <f t="shared" si="24"/>
        <v>0</v>
      </c>
      <c r="N342" t="b">
        <f t="shared" si="27"/>
        <v>1</v>
      </c>
    </row>
    <row r="343" spans="7:14" x14ac:dyDescent="0.2">
      <c r="G343" s="5"/>
      <c r="L343" s="5"/>
      <c r="M343">
        <f t="shared" si="24"/>
        <v>0</v>
      </c>
      <c r="N343" t="b">
        <f t="shared" si="27"/>
        <v>1</v>
      </c>
    </row>
    <row r="344" spans="7:14" x14ac:dyDescent="0.2">
      <c r="G344" s="5"/>
      <c r="L344" s="5"/>
      <c r="M344">
        <f t="shared" si="24"/>
        <v>0</v>
      </c>
      <c r="N344" t="b">
        <f t="shared" si="27"/>
        <v>1</v>
      </c>
    </row>
    <row r="345" spans="7:14" x14ac:dyDescent="0.2">
      <c r="G345" s="5"/>
      <c r="L345" s="5"/>
      <c r="M345">
        <f t="shared" si="24"/>
        <v>0</v>
      </c>
      <c r="N345" t="b">
        <f t="shared" si="27"/>
        <v>1</v>
      </c>
    </row>
    <row r="346" spans="7:14" x14ac:dyDescent="0.2">
      <c r="G346" s="5"/>
      <c r="L346" s="5"/>
      <c r="M346">
        <f t="shared" si="24"/>
        <v>0</v>
      </c>
      <c r="N346" t="b">
        <f t="shared" si="27"/>
        <v>1</v>
      </c>
    </row>
    <row r="347" spans="7:14" x14ac:dyDescent="0.2">
      <c r="G347" s="5"/>
      <c r="L347" s="5"/>
      <c r="M347">
        <f t="shared" si="24"/>
        <v>0</v>
      </c>
      <c r="N347" t="b">
        <f t="shared" si="27"/>
        <v>1</v>
      </c>
    </row>
    <row r="348" spans="7:14" x14ac:dyDescent="0.2">
      <c r="G348" s="5"/>
      <c r="L348" s="5"/>
      <c r="M348">
        <f t="shared" si="24"/>
        <v>0</v>
      </c>
      <c r="N348" t="b">
        <f t="shared" si="27"/>
        <v>1</v>
      </c>
    </row>
    <row r="349" spans="7:14" x14ac:dyDescent="0.2">
      <c r="G349" s="5"/>
      <c r="L349" s="5"/>
      <c r="M349">
        <f t="shared" si="24"/>
        <v>0</v>
      </c>
      <c r="N349" t="b">
        <f t="shared" si="27"/>
        <v>1</v>
      </c>
    </row>
    <row r="350" spans="7:14" x14ac:dyDescent="0.2">
      <c r="G350" s="5"/>
      <c r="L350" s="5"/>
      <c r="M350">
        <f t="shared" si="24"/>
        <v>0</v>
      </c>
      <c r="N350" t="b">
        <f t="shared" si="27"/>
        <v>1</v>
      </c>
    </row>
    <row r="351" spans="7:14" x14ac:dyDescent="0.2">
      <c r="G351" s="5"/>
      <c r="L351" s="5"/>
      <c r="M351">
        <f t="shared" ref="M351:M414" si="28">YEAR(L351)-YEAR(G351)</f>
        <v>0</v>
      </c>
      <c r="N351" t="b">
        <f t="shared" si="27"/>
        <v>1</v>
      </c>
    </row>
    <row r="352" spans="7:14" x14ac:dyDescent="0.2">
      <c r="G352" s="5"/>
      <c r="L352" s="5"/>
      <c r="M352">
        <f t="shared" si="28"/>
        <v>0</v>
      </c>
      <c r="N352" t="b">
        <f t="shared" si="27"/>
        <v>1</v>
      </c>
    </row>
    <row r="353" spans="1:14" x14ac:dyDescent="0.2">
      <c r="G353" s="5"/>
      <c r="L353" s="5"/>
      <c r="M353">
        <f t="shared" si="28"/>
        <v>0</v>
      </c>
      <c r="N353" t="b">
        <f t="shared" si="27"/>
        <v>1</v>
      </c>
    </row>
    <row r="354" spans="1:14" x14ac:dyDescent="0.2">
      <c r="G354" s="5"/>
      <c r="L354" s="5"/>
      <c r="M354">
        <f t="shared" si="28"/>
        <v>0</v>
      </c>
      <c r="N354" t="b">
        <f t="shared" si="27"/>
        <v>1</v>
      </c>
    </row>
    <row r="355" spans="1:14" x14ac:dyDescent="0.2">
      <c r="G355" s="5"/>
      <c r="L355" s="5"/>
      <c r="M355">
        <f t="shared" si="28"/>
        <v>0</v>
      </c>
      <c r="N355" t="b">
        <f t="shared" si="27"/>
        <v>1</v>
      </c>
    </row>
    <row r="356" spans="1:14" x14ac:dyDescent="0.2">
      <c r="G356" s="5"/>
      <c r="L356" s="5"/>
      <c r="M356">
        <f t="shared" si="28"/>
        <v>0</v>
      </c>
      <c r="N356" t="b">
        <f t="shared" si="27"/>
        <v>1</v>
      </c>
    </row>
    <row r="357" spans="1:14" x14ac:dyDescent="0.2">
      <c r="G357" s="5"/>
      <c r="L357" s="5"/>
      <c r="M357">
        <f t="shared" si="28"/>
        <v>0</v>
      </c>
      <c r="N357" t="b">
        <f t="shared" si="27"/>
        <v>1</v>
      </c>
    </row>
    <row r="358" spans="1:14" x14ac:dyDescent="0.2">
      <c r="G358" s="5"/>
      <c r="L358" s="5"/>
      <c r="M358">
        <f t="shared" si="28"/>
        <v>0</v>
      </c>
      <c r="N358" t="b">
        <f t="shared" si="27"/>
        <v>1</v>
      </c>
    </row>
    <row r="359" spans="1:14" x14ac:dyDescent="0.2">
      <c r="G359" s="5"/>
      <c r="L359" s="5"/>
      <c r="M359">
        <f t="shared" si="28"/>
        <v>0</v>
      </c>
      <c r="N359" t="b">
        <f t="shared" si="27"/>
        <v>1</v>
      </c>
    </row>
    <row r="360" spans="1:14" x14ac:dyDescent="0.2">
      <c r="A360" t="s">
        <v>183</v>
      </c>
      <c r="B360" t="s">
        <v>536</v>
      </c>
      <c r="C360" t="s">
        <v>76</v>
      </c>
      <c r="D360" t="s">
        <v>99</v>
      </c>
      <c r="E360">
        <v>1.89</v>
      </c>
      <c r="F360">
        <v>75</v>
      </c>
      <c r="G360" s="5">
        <v>34142</v>
      </c>
      <c r="H360" t="s">
        <v>516</v>
      </c>
      <c r="I360" s="10">
        <f t="shared" si="26"/>
        <v>24</v>
      </c>
      <c r="J360" t="b">
        <f t="shared" ref="J360:J367" si="29">H360="None"</f>
        <v>0</v>
      </c>
      <c r="K360" s="10">
        <v>900</v>
      </c>
      <c r="L360" s="5"/>
      <c r="M360">
        <f t="shared" si="28"/>
        <v>-93</v>
      </c>
      <c r="N360" t="b">
        <f t="shared" si="27"/>
        <v>1</v>
      </c>
    </row>
    <row r="361" spans="1:14" x14ac:dyDescent="0.2">
      <c r="A361" t="s">
        <v>183</v>
      </c>
      <c r="B361" t="s">
        <v>537</v>
      </c>
      <c r="C361" t="s">
        <v>73</v>
      </c>
      <c r="D361" t="s">
        <v>70</v>
      </c>
      <c r="E361">
        <v>1.75</v>
      </c>
      <c r="F361">
        <v>67</v>
      </c>
      <c r="G361" s="5">
        <v>33362</v>
      </c>
      <c r="H361" t="s">
        <v>102</v>
      </c>
      <c r="I361" s="10">
        <f t="shared" si="26"/>
        <v>26</v>
      </c>
      <c r="J361" t="b">
        <f t="shared" si="29"/>
        <v>0</v>
      </c>
      <c r="K361" s="10">
        <v>3324</v>
      </c>
      <c r="L361" s="5"/>
      <c r="M361">
        <f t="shared" si="28"/>
        <v>-91</v>
      </c>
      <c r="N361" t="b">
        <f t="shared" si="27"/>
        <v>1</v>
      </c>
    </row>
    <row r="362" spans="1:14" x14ac:dyDescent="0.2">
      <c r="A362" t="s">
        <v>183</v>
      </c>
      <c r="B362" t="s">
        <v>538</v>
      </c>
      <c r="C362" t="s">
        <v>140</v>
      </c>
      <c r="D362" t="s">
        <v>89</v>
      </c>
      <c r="E362">
        <v>1.75</v>
      </c>
      <c r="F362">
        <v>69</v>
      </c>
      <c r="G362" s="5">
        <v>33188</v>
      </c>
      <c r="H362" t="s">
        <v>71</v>
      </c>
      <c r="I362" s="10">
        <f t="shared" si="26"/>
        <v>27</v>
      </c>
      <c r="J362" t="b">
        <f t="shared" si="29"/>
        <v>0</v>
      </c>
      <c r="K362" s="10">
        <v>2978</v>
      </c>
      <c r="L362" s="5"/>
      <c r="M362">
        <f t="shared" si="28"/>
        <v>-90</v>
      </c>
      <c r="N362" t="b">
        <f t="shared" si="27"/>
        <v>1</v>
      </c>
    </row>
    <row r="363" spans="1:14" x14ac:dyDescent="0.2">
      <c r="A363" t="s">
        <v>183</v>
      </c>
      <c r="B363" t="s">
        <v>539</v>
      </c>
      <c r="C363" t="s">
        <v>540</v>
      </c>
      <c r="D363" t="s">
        <v>70</v>
      </c>
      <c r="E363">
        <v>1.88</v>
      </c>
      <c r="F363">
        <v>84</v>
      </c>
      <c r="G363" s="5">
        <v>32635</v>
      </c>
      <c r="H363" t="s">
        <v>102</v>
      </c>
      <c r="I363" s="10">
        <f t="shared" si="26"/>
        <v>28</v>
      </c>
      <c r="J363" t="b">
        <f t="shared" si="29"/>
        <v>0</v>
      </c>
      <c r="K363" s="10">
        <v>2555</v>
      </c>
      <c r="L363" s="5"/>
      <c r="M363">
        <f t="shared" si="28"/>
        <v>-89</v>
      </c>
      <c r="N363" t="b">
        <f t="shared" si="27"/>
        <v>1</v>
      </c>
    </row>
    <row r="364" spans="1:14" x14ac:dyDescent="0.2">
      <c r="A364" t="s">
        <v>183</v>
      </c>
      <c r="B364" t="s">
        <v>541</v>
      </c>
      <c r="C364" t="s">
        <v>73</v>
      </c>
      <c r="D364" t="s">
        <v>89</v>
      </c>
      <c r="E364">
        <v>1.75</v>
      </c>
      <c r="F364">
        <v>70</v>
      </c>
      <c r="G364" s="5">
        <v>31503</v>
      </c>
      <c r="H364" t="s">
        <v>289</v>
      </c>
      <c r="I364" s="10">
        <f t="shared" si="26"/>
        <v>31</v>
      </c>
      <c r="J364" t="b">
        <f t="shared" si="29"/>
        <v>0</v>
      </c>
      <c r="K364" s="10">
        <v>3160</v>
      </c>
      <c r="L364" s="5"/>
      <c r="M364">
        <f t="shared" si="28"/>
        <v>-86</v>
      </c>
      <c r="N364" t="b">
        <f t="shared" si="27"/>
        <v>1</v>
      </c>
    </row>
    <row r="365" spans="1:14" x14ac:dyDescent="0.2">
      <c r="A365" t="s">
        <v>183</v>
      </c>
      <c r="B365" s="1" t="s">
        <v>1132</v>
      </c>
      <c r="C365" t="s">
        <v>79</v>
      </c>
      <c r="D365" t="s">
        <v>89</v>
      </c>
      <c r="E365">
        <v>1.71</v>
      </c>
      <c r="F365">
        <v>71</v>
      </c>
      <c r="G365" s="5">
        <v>33944</v>
      </c>
      <c r="H365" t="s">
        <v>459</v>
      </c>
      <c r="I365" s="10">
        <f t="shared" ref="I365:I408" si="30">2017-YEAR(G365)</f>
        <v>25</v>
      </c>
      <c r="J365" t="b">
        <f t="shared" si="29"/>
        <v>0</v>
      </c>
      <c r="K365" s="10">
        <v>2243</v>
      </c>
      <c r="L365" s="5"/>
      <c r="M365">
        <f t="shared" si="28"/>
        <v>-92</v>
      </c>
      <c r="N365" t="b">
        <f t="shared" si="27"/>
        <v>1</v>
      </c>
    </row>
    <row r="366" spans="1:14" x14ac:dyDescent="0.2">
      <c r="A366" t="s">
        <v>183</v>
      </c>
      <c r="B366" t="s">
        <v>542</v>
      </c>
      <c r="C366" t="s">
        <v>79</v>
      </c>
      <c r="D366" t="s">
        <v>85</v>
      </c>
      <c r="E366">
        <v>1.81</v>
      </c>
      <c r="F366">
        <v>76</v>
      </c>
      <c r="G366" s="5">
        <v>33279</v>
      </c>
      <c r="H366" t="s">
        <v>543</v>
      </c>
      <c r="I366" s="10">
        <f t="shared" si="30"/>
        <v>26</v>
      </c>
      <c r="J366" t="b">
        <f t="shared" si="29"/>
        <v>0</v>
      </c>
      <c r="K366" s="10">
        <v>3068</v>
      </c>
      <c r="L366" s="5"/>
      <c r="M366">
        <f t="shared" si="28"/>
        <v>-91</v>
      </c>
      <c r="N366" t="b">
        <f t="shared" si="27"/>
        <v>1</v>
      </c>
    </row>
    <row r="367" spans="1:14" x14ac:dyDescent="0.2">
      <c r="A367" t="s">
        <v>183</v>
      </c>
      <c r="B367" t="s">
        <v>544</v>
      </c>
      <c r="C367" t="s">
        <v>73</v>
      </c>
      <c r="D367" t="s">
        <v>70</v>
      </c>
      <c r="E367">
        <v>1.88</v>
      </c>
      <c r="F367">
        <v>77</v>
      </c>
      <c r="G367" s="5">
        <v>35573</v>
      </c>
      <c r="H367" t="s">
        <v>120</v>
      </c>
      <c r="I367" s="10">
        <f t="shared" si="30"/>
        <v>20</v>
      </c>
      <c r="J367" t="b">
        <f t="shared" si="29"/>
        <v>0</v>
      </c>
      <c r="K367" s="10">
        <v>0</v>
      </c>
      <c r="L367" s="5"/>
      <c r="M367">
        <f t="shared" si="28"/>
        <v>-97</v>
      </c>
      <c r="N367" t="b">
        <f t="shared" si="27"/>
        <v>1</v>
      </c>
    </row>
    <row r="368" spans="1:14" x14ac:dyDescent="0.2">
      <c r="G368" s="5"/>
      <c r="L368" s="5"/>
      <c r="M368">
        <f t="shared" si="28"/>
        <v>0</v>
      </c>
      <c r="N368" t="b">
        <f t="shared" si="27"/>
        <v>1</v>
      </c>
    </row>
    <row r="369" spans="1:14" x14ac:dyDescent="0.2">
      <c r="A369" t="s">
        <v>183</v>
      </c>
      <c r="B369" t="s">
        <v>546</v>
      </c>
      <c r="C369" t="s">
        <v>73</v>
      </c>
      <c r="D369" t="s">
        <v>89</v>
      </c>
      <c r="E369">
        <v>1.82</v>
      </c>
      <c r="F369">
        <v>67</v>
      </c>
      <c r="G369" s="5">
        <v>33041</v>
      </c>
      <c r="H369" t="s">
        <v>368</v>
      </c>
      <c r="I369" s="10">
        <f t="shared" si="30"/>
        <v>27</v>
      </c>
      <c r="J369" t="b">
        <f t="shared" ref="J369:J385" si="31">H369="None"</f>
        <v>0</v>
      </c>
      <c r="K369" s="10">
        <v>2118</v>
      </c>
      <c r="L369" s="5"/>
      <c r="M369">
        <f t="shared" si="28"/>
        <v>-90</v>
      </c>
      <c r="N369" t="b">
        <f t="shared" si="27"/>
        <v>1</v>
      </c>
    </row>
    <row r="370" spans="1:14" x14ac:dyDescent="0.2">
      <c r="A370" t="s">
        <v>183</v>
      </c>
      <c r="B370" t="s">
        <v>547</v>
      </c>
      <c r="C370" t="s">
        <v>73</v>
      </c>
      <c r="D370" t="s">
        <v>85</v>
      </c>
      <c r="E370">
        <v>1.88</v>
      </c>
      <c r="F370">
        <v>76</v>
      </c>
      <c r="G370" s="5">
        <v>32517</v>
      </c>
      <c r="H370" t="s">
        <v>128</v>
      </c>
      <c r="I370" s="10">
        <f t="shared" si="30"/>
        <v>28</v>
      </c>
      <c r="J370" t="b">
        <f t="shared" si="31"/>
        <v>0</v>
      </c>
      <c r="K370" s="10">
        <v>769</v>
      </c>
      <c r="L370" s="5"/>
      <c r="M370">
        <f t="shared" si="28"/>
        <v>-89</v>
      </c>
      <c r="N370" t="b">
        <f t="shared" si="27"/>
        <v>1</v>
      </c>
    </row>
    <row r="371" spans="1:14" x14ac:dyDescent="0.2">
      <c r="A371" t="s">
        <v>183</v>
      </c>
      <c r="B371" t="s">
        <v>548</v>
      </c>
      <c r="C371" t="s">
        <v>346</v>
      </c>
      <c r="D371" t="s">
        <v>89</v>
      </c>
      <c r="E371">
        <v>1.91</v>
      </c>
      <c r="F371">
        <v>82</v>
      </c>
      <c r="G371" s="5">
        <v>35168</v>
      </c>
      <c r="H371" t="s">
        <v>549</v>
      </c>
      <c r="I371" s="10">
        <f t="shared" si="30"/>
        <v>21</v>
      </c>
      <c r="J371" t="b">
        <f t="shared" si="31"/>
        <v>0</v>
      </c>
      <c r="K371" s="10">
        <v>38</v>
      </c>
      <c r="L371" s="5"/>
      <c r="M371">
        <f t="shared" si="28"/>
        <v>-96</v>
      </c>
      <c r="N371" t="b">
        <f t="shared" si="27"/>
        <v>1</v>
      </c>
    </row>
    <row r="372" spans="1:14" x14ac:dyDescent="0.2">
      <c r="A372" t="s">
        <v>183</v>
      </c>
      <c r="B372" t="s">
        <v>550</v>
      </c>
      <c r="C372" t="s">
        <v>551</v>
      </c>
      <c r="D372" t="s">
        <v>70</v>
      </c>
      <c r="E372">
        <v>1.87</v>
      </c>
      <c r="F372">
        <v>85</v>
      </c>
      <c r="G372" s="5">
        <v>31350</v>
      </c>
      <c r="H372" t="s">
        <v>545</v>
      </c>
      <c r="I372" s="10">
        <f t="shared" si="30"/>
        <v>32</v>
      </c>
      <c r="J372" t="b">
        <f t="shared" si="31"/>
        <v>0</v>
      </c>
      <c r="K372" s="10">
        <v>1405</v>
      </c>
      <c r="L372" s="5"/>
      <c r="M372">
        <f t="shared" si="28"/>
        <v>-85</v>
      </c>
      <c r="N372" t="b">
        <f t="shared" si="27"/>
        <v>1</v>
      </c>
    </row>
    <row r="373" spans="1:14" x14ac:dyDescent="0.2">
      <c r="A373" t="s">
        <v>183</v>
      </c>
      <c r="B373" t="s">
        <v>552</v>
      </c>
      <c r="C373" t="s">
        <v>91</v>
      </c>
      <c r="D373" t="s">
        <v>70</v>
      </c>
      <c r="E373">
        <v>1.71</v>
      </c>
      <c r="F373">
        <v>65</v>
      </c>
      <c r="G373" s="5">
        <v>33731</v>
      </c>
      <c r="H373" t="s">
        <v>553</v>
      </c>
      <c r="I373" s="10">
        <f t="shared" si="30"/>
        <v>25</v>
      </c>
      <c r="J373" t="b">
        <f t="shared" si="31"/>
        <v>0</v>
      </c>
      <c r="K373" s="10">
        <v>295</v>
      </c>
      <c r="L373" s="5"/>
      <c r="M373">
        <f t="shared" si="28"/>
        <v>-92</v>
      </c>
      <c r="N373" t="b">
        <f t="shared" si="27"/>
        <v>1</v>
      </c>
    </row>
    <row r="374" spans="1:14" x14ac:dyDescent="0.2">
      <c r="A374" t="s">
        <v>183</v>
      </c>
      <c r="B374" t="s">
        <v>554</v>
      </c>
      <c r="C374" t="s">
        <v>386</v>
      </c>
      <c r="D374" t="s">
        <v>89</v>
      </c>
      <c r="E374">
        <v>1.75</v>
      </c>
      <c r="F374">
        <v>69</v>
      </c>
      <c r="G374" s="5">
        <v>33881</v>
      </c>
      <c r="H374" t="s">
        <v>102</v>
      </c>
      <c r="I374" s="10">
        <f t="shared" si="30"/>
        <v>25</v>
      </c>
      <c r="J374" t="b">
        <f t="shared" si="31"/>
        <v>0</v>
      </c>
      <c r="K374" s="10">
        <v>2247</v>
      </c>
      <c r="L374" s="5"/>
      <c r="M374">
        <f t="shared" si="28"/>
        <v>-92</v>
      </c>
      <c r="N374" t="b">
        <f t="shared" si="27"/>
        <v>1</v>
      </c>
    </row>
    <row r="375" spans="1:14" x14ac:dyDescent="0.2">
      <c r="A375" t="s">
        <v>183</v>
      </c>
      <c r="B375" t="s">
        <v>555</v>
      </c>
      <c r="C375" t="s">
        <v>73</v>
      </c>
      <c r="D375" t="s">
        <v>89</v>
      </c>
      <c r="E375">
        <v>1.72</v>
      </c>
      <c r="F375">
        <v>73</v>
      </c>
      <c r="G375" s="5">
        <v>32421</v>
      </c>
      <c r="H375" t="s">
        <v>102</v>
      </c>
      <c r="I375" s="10">
        <f t="shared" si="30"/>
        <v>29</v>
      </c>
      <c r="J375" t="b">
        <f t="shared" si="31"/>
        <v>0</v>
      </c>
      <c r="K375" s="10">
        <v>2349</v>
      </c>
      <c r="L375" s="5"/>
      <c r="M375">
        <f t="shared" si="28"/>
        <v>-88</v>
      </c>
      <c r="N375" t="b">
        <f t="shared" si="27"/>
        <v>1</v>
      </c>
    </row>
    <row r="376" spans="1:14" x14ac:dyDescent="0.2">
      <c r="A376" t="s">
        <v>183</v>
      </c>
      <c r="B376" t="s">
        <v>556</v>
      </c>
      <c r="C376" t="s">
        <v>79</v>
      </c>
      <c r="D376" t="s">
        <v>89</v>
      </c>
      <c r="E376">
        <v>1.79</v>
      </c>
      <c r="F376">
        <v>74</v>
      </c>
      <c r="G376" s="5">
        <v>32021</v>
      </c>
      <c r="H376" t="s">
        <v>557</v>
      </c>
      <c r="I376" s="10">
        <f t="shared" si="30"/>
        <v>30</v>
      </c>
      <c r="J376" t="b">
        <f t="shared" si="31"/>
        <v>0</v>
      </c>
      <c r="K376" s="10">
        <v>1103</v>
      </c>
      <c r="L376" s="5"/>
      <c r="M376">
        <f t="shared" si="28"/>
        <v>-87</v>
      </c>
      <c r="N376" t="b">
        <f t="shared" si="27"/>
        <v>1</v>
      </c>
    </row>
    <row r="377" spans="1:14" x14ac:dyDescent="0.2">
      <c r="A377" t="s">
        <v>183</v>
      </c>
      <c r="B377" t="s">
        <v>558</v>
      </c>
      <c r="C377" t="s">
        <v>301</v>
      </c>
      <c r="D377" t="s">
        <v>99</v>
      </c>
      <c r="E377">
        <v>1.93</v>
      </c>
      <c r="F377">
        <v>87</v>
      </c>
      <c r="G377" s="5">
        <v>32297</v>
      </c>
      <c r="H377" t="s">
        <v>368</v>
      </c>
      <c r="I377" s="10">
        <f t="shared" si="30"/>
        <v>29</v>
      </c>
      <c r="J377" t="b">
        <f t="shared" si="31"/>
        <v>0</v>
      </c>
      <c r="K377" s="10">
        <v>2520</v>
      </c>
      <c r="L377" s="5"/>
      <c r="M377">
        <f t="shared" si="28"/>
        <v>-88</v>
      </c>
      <c r="N377" t="b">
        <f t="shared" si="27"/>
        <v>1</v>
      </c>
    </row>
    <row r="378" spans="1:14" x14ac:dyDescent="0.2">
      <c r="A378" t="s">
        <v>183</v>
      </c>
      <c r="B378" t="s">
        <v>559</v>
      </c>
      <c r="C378" t="s">
        <v>76</v>
      </c>
      <c r="D378" t="s">
        <v>89</v>
      </c>
      <c r="E378">
        <v>1.84</v>
      </c>
      <c r="F378">
        <v>82</v>
      </c>
      <c r="G378" s="5">
        <v>34669</v>
      </c>
      <c r="H378" t="s">
        <v>560</v>
      </c>
      <c r="I378" s="10">
        <f t="shared" si="30"/>
        <v>23</v>
      </c>
      <c r="J378" t="b">
        <f t="shared" si="31"/>
        <v>0</v>
      </c>
      <c r="K378" s="10">
        <v>2368</v>
      </c>
      <c r="L378" s="5"/>
      <c r="M378">
        <f t="shared" si="28"/>
        <v>-94</v>
      </c>
      <c r="N378" t="b">
        <f t="shared" si="27"/>
        <v>1</v>
      </c>
    </row>
    <row r="379" spans="1:14" x14ac:dyDescent="0.2">
      <c r="A379" t="s">
        <v>183</v>
      </c>
      <c r="B379" t="s">
        <v>561</v>
      </c>
      <c r="C379" t="s">
        <v>301</v>
      </c>
      <c r="D379" t="s">
        <v>85</v>
      </c>
      <c r="E379">
        <v>1.85</v>
      </c>
      <c r="F379">
        <v>75</v>
      </c>
      <c r="G379" s="5">
        <v>34807</v>
      </c>
      <c r="H379" t="s">
        <v>334</v>
      </c>
      <c r="I379" s="10">
        <f t="shared" si="30"/>
        <v>22</v>
      </c>
      <c r="J379" t="b">
        <f t="shared" si="31"/>
        <v>0</v>
      </c>
      <c r="K379" s="10">
        <v>1457</v>
      </c>
      <c r="L379" s="5"/>
      <c r="M379">
        <f t="shared" si="28"/>
        <v>-95</v>
      </c>
      <c r="N379" t="b">
        <f t="shared" si="27"/>
        <v>1</v>
      </c>
    </row>
    <row r="380" spans="1:14" x14ac:dyDescent="0.2">
      <c r="A380" t="s">
        <v>183</v>
      </c>
      <c r="B380" t="s">
        <v>562</v>
      </c>
      <c r="C380" t="s">
        <v>73</v>
      </c>
      <c r="D380" t="s">
        <v>85</v>
      </c>
      <c r="E380">
        <v>1.78</v>
      </c>
      <c r="F380">
        <v>73</v>
      </c>
      <c r="G380" s="5">
        <v>33679</v>
      </c>
      <c r="H380" t="s">
        <v>192</v>
      </c>
      <c r="I380" s="10">
        <f t="shared" si="30"/>
        <v>25</v>
      </c>
      <c r="J380" t="b">
        <f t="shared" si="31"/>
        <v>0</v>
      </c>
      <c r="K380" s="10">
        <v>0</v>
      </c>
      <c r="L380" s="5"/>
      <c r="M380">
        <f t="shared" si="28"/>
        <v>-92</v>
      </c>
      <c r="N380" t="b">
        <f t="shared" si="27"/>
        <v>1</v>
      </c>
    </row>
    <row r="381" spans="1:14" x14ac:dyDescent="0.2">
      <c r="A381" t="s">
        <v>183</v>
      </c>
      <c r="B381" t="s">
        <v>563</v>
      </c>
      <c r="C381" t="s">
        <v>564</v>
      </c>
      <c r="D381" t="s">
        <v>70</v>
      </c>
      <c r="E381">
        <v>1.95</v>
      </c>
      <c r="F381">
        <v>90</v>
      </c>
      <c r="G381" s="5">
        <v>33458</v>
      </c>
      <c r="H381" t="s">
        <v>526</v>
      </c>
      <c r="I381" s="10">
        <f t="shared" si="30"/>
        <v>26</v>
      </c>
      <c r="J381" t="b">
        <f t="shared" si="31"/>
        <v>0</v>
      </c>
      <c r="K381" s="10">
        <v>2455</v>
      </c>
      <c r="L381" s="5"/>
      <c r="M381">
        <f t="shared" si="28"/>
        <v>-91</v>
      </c>
      <c r="N381" t="b">
        <f t="shared" si="27"/>
        <v>1</v>
      </c>
    </row>
    <row r="382" spans="1:14" x14ac:dyDescent="0.2">
      <c r="A382" t="s">
        <v>183</v>
      </c>
      <c r="B382" t="s">
        <v>565</v>
      </c>
      <c r="C382" t="s">
        <v>73</v>
      </c>
      <c r="D382" t="s">
        <v>89</v>
      </c>
      <c r="E382">
        <v>1.81</v>
      </c>
      <c r="F382">
        <v>73</v>
      </c>
      <c r="G382" s="5">
        <v>34159</v>
      </c>
      <c r="H382" t="s">
        <v>185</v>
      </c>
      <c r="I382" s="10">
        <f t="shared" si="30"/>
        <v>24</v>
      </c>
      <c r="J382" t="b">
        <f t="shared" si="31"/>
        <v>0</v>
      </c>
      <c r="K382" s="10">
        <v>16</v>
      </c>
      <c r="L382" s="5"/>
      <c r="M382">
        <f t="shared" si="28"/>
        <v>-93</v>
      </c>
      <c r="N382" t="b">
        <f t="shared" si="27"/>
        <v>1</v>
      </c>
    </row>
    <row r="383" spans="1:14" x14ac:dyDescent="0.2">
      <c r="A383" t="s">
        <v>183</v>
      </c>
      <c r="B383" t="s">
        <v>566</v>
      </c>
      <c r="C383" t="s">
        <v>88</v>
      </c>
      <c r="D383" t="s">
        <v>70</v>
      </c>
      <c r="E383">
        <v>1.83</v>
      </c>
      <c r="F383">
        <v>77</v>
      </c>
      <c r="G383" s="5">
        <v>34861</v>
      </c>
      <c r="H383" t="s">
        <v>439</v>
      </c>
      <c r="I383" s="10">
        <f t="shared" si="30"/>
        <v>22</v>
      </c>
      <c r="J383" t="b">
        <f t="shared" si="31"/>
        <v>0</v>
      </c>
      <c r="K383" s="10">
        <v>0</v>
      </c>
      <c r="L383" s="5"/>
      <c r="M383">
        <f t="shared" si="28"/>
        <v>-95</v>
      </c>
      <c r="N383" t="b">
        <f t="shared" si="27"/>
        <v>1</v>
      </c>
    </row>
    <row r="384" spans="1:14" x14ac:dyDescent="0.2">
      <c r="A384" t="s">
        <v>183</v>
      </c>
      <c r="B384" t="s">
        <v>567</v>
      </c>
      <c r="C384" t="s">
        <v>73</v>
      </c>
      <c r="D384" t="s">
        <v>89</v>
      </c>
      <c r="E384">
        <v>1.83</v>
      </c>
      <c r="F384">
        <v>75</v>
      </c>
      <c r="G384" s="5">
        <v>35752</v>
      </c>
      <c r="H384" t="s">
        <v>148</v>
      </c>
      <c r="I384" s="10">
        <f t="shared" si="30"/>
        <v>20</v>
      </c>
      <c r="J384" t="b">
        <f t="shared" si="31"/>
        <v>0</v>
      </c>
      <c r="K384" s="10">
        <v>6</v>
      </c>
      <c r="L384" s="5"/>
      <c r="M384">
        <f t="shared" si="28"/>
        <v>-97</v>
      </c>
      <c r="N384" t="b">
        <f t="shared" si="27"/>
        <v>1</v>
      </c>
    </row>
    <row r="385" spans="1:14" x14ac:dyDescent="0.2">
      <c r="A385" t="s">
        <v>183</v>
      </c>
      <c r="B385" t="s">
        <v>568</v>
      </c>
      <c r="C385" t="s">
        <v>73</v>
      </c>
      <c r="D385" t="s">
        <v>85</v>
      </c>
      <c r="E385">
        <v>1.77</v>
      </c>
      <c r="F385">
        <v>64</v>
      </c>
      <c r="G385" s="5">
        <v>35600</v>
      </c>
      <c r="H385" t="s">
        <v>569</v>
      </c>
      <c r="I385" s="10">
        <f t="shared" si="30"/>
        <v>20</v>
      </c>
      <c r="J385" t="b">
        <f t="shared" si="31"/>
        <v>0</v>
      </c>
      <c r="K385" s="10">
        <v>0</v>
      </c>
      <c r="L385" s="5"/>
      <c r="M385">
        <f t="shared" si="28"/>
        <v>-97</v>
      </c>
      <c r="N385" t="b">
        <f t="shared" si="27"/>
        <v>1</v>
      </c>
    </row>
    <row r="386" spans="1:14" x14ac:dyDescent="0.2">
      <c r="G386" s="5"/>
      <c r="L386" s="5"/>
      <c r="M386">
        <f t="shared" si="28"/>
        <v>0</v>
      </c>
      <c r="N386" t="b">
        <f t="shared" si="27"/>
        <v>1</v>
      </c>
    </row>
    <row r="387" spans="1:14" x14ac:dyDescent="0.2">
      <c r="A387" t="s">
        <v>183</v>
      </c>
      <c r="B387" t="s">
        <v>570</v>
      </c>
      <c r="C387" t="s">
        <v>73</v>
      </c>
      <c r="D387" t="s">
        <v>70</v>
      </c>
      <c r="E387">
        <v>1.8</v>
      </c>
      <c r="F387">
        <v>76</v>
      </c>
      <c r="G387" s="5">
        <v>34993</v>
      </c>
      <c r="H387" t="s">
        <v>74</v>
      </c>
      <c r="I387" s="10">
        <f t="shared" si="30"/>
        <v>22</v>
      </c>
      <c r="J387" t="b">
        <f>H387="None"</f>
        <v>1</v>
      </c>
      <c r="K387" s="10">
        <v>0</v>
      </c>
      <c r="L387" s="5"/>
      <c r="M387">
        <f t="shared" si="28"/>
        <v>-95</v>
      </c>
      <c r="N387" t="b">
        <f t="shared" ref="N387:N450" si="32">M387&lt;24</f>
        <v>1</v>
      </c>
    </row>
    <row r="388" spans="1:14" x14ac:dyDescent="0.2">
      <c r="A388" t="s">
        <v>183</v>
      </c>
      <c r="B388" t="s">
        <v>571</v>
      </c>
      <c r="C388" t="s">
        <v>73</v>
      </c>
      <c r="D388" t="s">
        <v>85</v>
      </c>
      <c r="E388">
        <v>1.76</v>
      </c>
      <c r="F388">
        <v>75</v>
      </c>
      <c r="G388" s="5">
        <v>36529</v>
      </c>
      <c r="H388" t="s">
        <v>74</v>
      </c>
      <c r="I388" s="10">
        <f t="shared" si="30"/>
        <v>17</v>
      </c>
      <c r="J388" t="b">
        <f>H388="None"</f>
        <v>1</v>
      </c>
      <c r="K388" s="10">
        <v>0</v>
      </c>
      <c r="L388" s="5"/>
      <c r="M388">
        <f t="shared" si="28"/>
        <v>-100</v>
      </c>
      <c r="N388" t="b">
        <f t="shared" si="32"/>
        <v>1</v>
      </c>
    </row>
    <row r="389" spans="1:14" x14ac:dyDescent="0.2">
      <c r="G389" s="5"/>
      <c r="L389" s="5"/>
      <c r="M389">
        <f t="shared" si="28"/>
        <v>0</v>
      </c>
      <c r="N389" t="b">
        <f t="shared" si="32"/>
        <v>1</v>
      </c>
    </row>
    <row r="390" spans="1:14" x14ac:dyDescent="0.2">
      <c r="A390" t="s">
        <v>183</v>
      </c>
      <c r="B390" t="s">
        <v>572</v>
      </c>
      <c r="C390" t="s">
        <v>88</v>
      </c>
      <c r="D390" t="s">
        <v>89</v>
      </c>
      <c r="E390">
        <v>1.73</v>
      </c>
      <c r="F390">
        <v>70</v>
      </c>
      <c r="G390" s="5">
        <v>35511</v>
      </c>
      <c r="H390" t="s">
        <v>74</v>
      </c>
      <c r="I390" s="10">
        <f t="shared" si="30"/>
        <v>20</v>
      </c>
      <c r="J390" t="b">
        <f>H390="None"</f>
        <v>1</v>
      </c>
      <c r="K390" s="10">
        <v>0</v>
      </c>
      <c r="L390" s="5"/>
      <c r="M390">
        <f t="shared" si="28"/>
        <v>-97</v>
      </c>
      <c r="N390" t="b">
        <f t="shared" si="32"/>
        <v>1</v>
      </c>
    </row>
    <row r="391" spans="1:14" x14ac:dyDescent="0.2">
      <c r="G391" s="5"/>
      <c r="L391" s="5"/>
      <c r="M391">
        <f t="shared" si="28"/>
        <v>0</v>
      </c>
      <c r="N391" t="b">
        <f t="shared" si="32"/>
        <v>1</v>
      </c>
    </row>
    <row r="392" spans="1:14" x14ac:dyDescent="0.2">
      <c r="A392" t="s">
        <v>183</v>
      </c>
      <c r="B392" t="s">
        <v>573</v>
      </c>
      <c r="C392" t="s">
        <v>73</v>
      </c>
      <c r="D392" t="s">
        <v>70</v>
      </c>
      <c r="E392">
        <v>1.75</v>
      </c>
      <c r="F392">
        <v>69</v>
      </c>
      <c r="G392" s="5">
        <v>35986</v>
      </c>
      <c r="H392" t="s">
        <v>74</v>
      </c>
      <c r="I392" s="10">
        <f t="shared" si="30"/>
        <v>19</v>
      </c>
      <c r="J392" t="b">
        <f>H392="None"</f>
        <v>1</v>
      </c>
      <c r="K392" s="10">
        <v>163</v>
      </c>
      <c r="L392" s="5"/>
      <c r="M392">
        <f t="shared" si="28"/>
        <v>-98</v>
      </c>
      <c r="N392" t="b">
        <f t="shared" si="32"/>
        <v>1</v>
      </c>
    </row>
    <row r="393" spans="1:14" x14ac:dyDescent="0.2">
      <c r="G393" s="5"/>
      <c r="L393" s="5"/>
      <c r="M393">
        <f t="shared" si="28"/>
        <v>0</v>
      </c>
      <c r="N393" t="b">
        <f t="shared" si="32"/>
        <v>1</v>
      </c>
    </row>
    <row r="394" spans="1:14" x14ac:dyDescent="0.2">
      <c r="A394" t="s">
        <v>609</v>
      </c>
      <c r="B394" t="s">
        <v>574</v>
      </c>
      <c r="C394" t="s">
        <v>84</v>
      </c>
      <c r="D394" t="s">
        <v>99</v>
      </c>
      <c r="E394">
        <v>1.84</v>
      </c>
      <c r="F394">
        <v>80</v>
      </c>
      <c r="G394" s="5">
        <v>30419</v>
      </c>
      <c r="H394" t="s">
        <v>86</v>
      </c>
      <c r="I394" s="10">
        <f t="shared" si="30"/>
        <v>34</v>
      </c>
      <c r="J394" t="b">
        <f t="shared" ref="J394:J415" si="33">H394="None"</f>
        <v>0</v>
      </c>
      <c r="K394" s="10">
        <v>1969</v>
      </c>
      <c r="L394" s="5"/>
      <c r="M394">
        <f t="shared" si="28"/>
        <v>-83</v>
      </c>
      <c r="N394" t="b">
        <f t="shared" si="32"/>
        <v>1</v>
      </c>
    </row>
    <row r="395" spans="1:14" x14ac:dyDescent="0.2">
      <c r="A395" t="s">
        <v>609</v>
      </c>
      <c r="B395" t="s">
        <v>575</v>
      </c>
      <c r="C395" t="s">
        <v>69</v>
      </c>
      <c r="D395" t="s">
        <v>70</v>
      </c>
      <c r="E395">
        <v>1.76</v>
      </c>
      <c r="F395">
        <v>72</v>
      </c>
      <c r="G395" s="5">
        <v>30361</v>
      </c>
      <c r="H395" t="s">
        <v>148</v>
      </c>
      <c r="I395" s="10">
        <f t="shared" si="30"/>
        <v>34</v>
      </c>
      <c r="J395" t="b">
        <f t="shared" si="33"/>
        <v>0</v>
      </c>
      <c r="K395" s="10">
        <v>1344</v>
      </c>
      <c r="L395" s="5"/>
      <c r="M395">
        <f t="shared" si="28"/>
        <v>-83</v>
      </c>
      <c r="N395" t="b">
        <f t="shared" si="32"/>
        <v>1</v>
      </c>
    </row>
    <row r="396" spans="1:14" x14ac:dyDescent="0.2">
      <c r="A396" t="s">
        <v>609</v>
      </c>
      <c r="B396" t="s">
        <v>576</v>
      </c>
      <c r="C396" t="s">
        <v>301</v>
      </c>
      <c r="D396" t="s">
        <v>70</v>
      </c>
      <c r="E396">
        <v>1.93</v>
      </c>
      <c r="F396">
        <v>85</v>
      </c>
      <c r="G396" s="5">
        <v>31689</v>
      </c>
      <c r="H396" t="s">
        <v>396</v>
      </c>
      <c r="I396" s="10">
        <f t="shared" si="30"/>
        <v>31</v>
      </c>
      <c r="J396" t="b">
        <f t="shared" si="33"/>
        <v>0</v>
      </c>
      <c r="K396" s="10">
        <v>822</v>
      </c>
      <c r="L396" s="5"/>
      <c r="M396">
        <f t="shared" si="28"/>
        <v>-86</v>
      </c>
      <c r="N396" t="b">
        <f t="shared" si="32"/>
        <v>1</v>
      </c>
    </row>
    <row r="397" spans="1:14" x14ac:dyDescent="0.2">
      <c r="A397" t="s">
        <v>609</v>
      </c>
      <c r="B397" t="s">
        <v>577</v>
      </c>
      <c r="C397" t="s">
        <v>122</v>
      </c>
      <c r="D397" t="s">
        <v>70</v>
      </c>
      <c r="E397">
        <v>1.76</v>
      </c>
      <c r="F397">
        <v>74</v>
      </c>
      <c r="G397" s="5">
        <v>31063</v>
      </c>
      <c r="H397" t="s">
        <v>578</v>
      </c>
      <c r="I397" s="10">
        <f t="shared" si="30"/>
        <v>32</v>
      </c>
      <c r="J397" t="b">
        <f t="shared" si="33"/>
        <v>0</v>
      </c>
      <c r="K397" s="10">
        <v>1059</v>
      </c>
      <c r="L397" s="5"/>
      <c r="M397">
        <f t="shared" si="28"/>
        <v>-85</v>
      </c>
      <c r="N397" t="b">
        <f t="shared" si="32"/>
        <v>1</v>
      </c>
    </row>
    <row r="398" spans="1:14" x14ac:dyDescent="0.2">
      <c r="A398" t="s">
        <v>609</v>
      </c>
      <c r="B398" t="s">
        <v>579</v>
      </c>
      <c r="C398" t="s">
        <v>79</v>
      </c>
      <c r="D398" t="s">
        <v>89</v>
      </c>
      <c r="E398">
        <v>1.83</v>
      </c>
      <c r="F398">
        <v>76</v>
      </c>
      <c r="G398" s="5">
        <v>31983</v>
      </c>
      <c r="H398" t="s">
        <v>487</v>
      </c>
      <c r="I398" s="10">
        <f t="shared" si="30"/>
        <v>30</v>
      </c>
      <c r="J398" t="b">
        <f t="shared" si="33"/>
        <v>0</v>
      </c>
      <c r="K398" s="10">
        <v>559</v>
      </c>
      <c r="L398" s="5"/>
      <c r="M398">
        <f t="shared" si="28"/>
        <v>-87</v>
      </c>
      <c r="N398" t="b">
        <f t="shared" si="32"/>
        <v>1</v>
      </c>
    </row>
    <row r="399" spans="1:14" x14ac:dyDescent="0.2">
      <c r="A399" t="s">
        <v>609</v>
      </c>
      <c r="B399" t="s">
        <v>580</v>
      </c>
      <c r="C399" t="s">
        <v>73</v>
      </c>
      <c r="D399" t="s">
        <v>89</v>
      </c>
      <c r="E399">
        <v>1.7</v>
      </c>
      <c r="F399">
        <v>69</v>
      </c>
      <c r="G399" s="5">
        <v>34558</v>
      </c>
      <c r="H399" t="s">
        <v>183</v>
      </c>
      <c r="I399" s="10">
        <f t="shared" si="30"/>
        <v>23</v>
      </c>
      <c r="J399" t="b">
        <f t="shared" si="33"/>
        <v>0</v>
      </c>
      <c r="K399" s="10">
        <v>2517</v>
      </c>
      <c r="L399" s="5"/>
      <c r="M399">
        <f t="shared" si="28"/>
        <v>-94</v>
      </c>
      <c r="N399" t="b">
        <f t="shared" si="32"/>
        <v>1</v>
      </c>
    </row>
    <row r="400" spans="1:14" x14ac:dyDescent="0.2">
      <c r="A400" t="s">
        <v>609</v>
      </c>
      <c r="B400" t="s">
        <v>581</v>
      </c>
      <c r="C400" t="s">
        <v>76</v>
      </c>
      <c r="D400" t="s">
        <v>89</v>
      </c>
      <c r="E400">
        <v>1.8</v>
      </c>
      <c r="F400">
        <v>80</v>
      </c>
      <c r="G400" s="5">
        <v>33170</v>
      </c>
      <c r="H400" t="s">
        <v>582</v>
      </c>
      <c r="I400" s="10">
        <f t="shared" si="30"/>
        <v>27</v>
      </c>
      <c r="J400" t="b">
        <f t="shared" si="33"/>
        <v>0</v>
      </c>
      <c r="K400" s="10">
        <v>710</v>
      </c>
      <c r="L400" s="5"/>
      <c r="M400">
        <f t="shared" si="28"/>
        <v>-90</v>
      </c>
      <c r="N400" t="b">
        <f t="shared" si="32"/>
        <v>1</v>
      </c>
    </row>
    <row r="401" spans="1:14" x14ac:dyDescent="0.2">
      <c r="A401" t="s">
        <v>609</v>
      </c>
      <c r="B401" t="s">
        <v>583</v>
      </c>
      <c r="C401" t="s">
        <v>91</v>
      </c>
      <c r="D401" t="s">
        <v>85</v>
      </c>
      <c r="E401">
        <v>1.75</v>
      </c>
      <c r="F401">
        <v>65</v>
      </c>
      <c r="G401" s="5">
        <v>31700</v>
      </c>
      <c r="H401" t="s">
        <v>584</v>
      </c>
      <c r="I401" s="10">
        <f t="shared" si="30"/>
        <v>31</v>
      </c>
      <c r="J401" t="b">
        <f t="shared" si="33"/>
        <v>0</v>
      </c>
      <c r="K401" s="10">
        <v>775</v>
      </c>
      <c r="L401" s="5"/>
      <c r="M401">
        <f t="shared" si="28"/>
        <v>-86</v>
      </c>
      <c r="N401" t="b">
        <f t="shared" si="32"/>
        <v>1</v>
      </c>
    </row>
    <row r="402" spans="1:14" x14ac:dyDescent="0.2">
      <c r="A402" t="s">
        <v>609</v>
      </c>
      <c r="B402" s="1" t="s">
        <v>1153</v>
      </c>
      <c r="C402" t="s">
        <v>122</v>
      </c>
      <c r="D402" t="s">
        <v>85</v>
      </c>
      <c r="E402">
        <v>1.73</v>
      </c>
      <c r="F402">
        <v>70</v>
      </c>
      <c r="G402" s="5">
        <v>32179</v>
      </c>
      <c r="H402" t="s">
        <v>344</v>
      </c>
      <c r="I402" s="10">
        <f t="shared" si="30"/>
        <v>29</v>
      </c>
      <c r="J402" t="b">
        <f t="shared" si="33"/>
        <v>0</v>
      </c>
      <c r="K402" s="10">
        <v>2405</v>
      </c>
      <c r="L402" s="5"/>
      <c r="M402">
        <f t="shared" si="28"/>
        <v>-88</v>
      </c>
      <c r="N402" t="b">
        <f t="shared" si="32"/>
        <v>1</v>
      </c>
    </row>
    <row r="403" spans="1:14" x14ac:dyDescent="0.2">
      <c r="A403" t="s">
        <v>609</v>
      </c>
      <c r="B403" t="s">
        <v>585</v>
      </c>
      <c r="C403" t="s">
        <v>346</v>
      </c>
      <c r="D403" t="s">
        <v>70</v>
      </c>
      <c r="E403">
        <v>1.87</v>
      </c>
      <c r="F403">
        <v>83</v>
      </c>
      <c r="G403" s="5">
        <v>31331</v>
      </c>
      <c r="H403" t="s">
        <v>586</v>
      </c>
      <c r="I403" s="10">
        <f t="shared" si="30"/>
        <v>32</v>
      </c>
      <c r="J403" t="b">
        <f t="shared" si="33"/>
        <v>0</v>
      </c>
      <c r="K403" s="10">
        <v>2533</v>
      </c>
      <c r="L403" s="5"/>
      <c r="M403">
        <f t="shared" si="28"/>
        <v>-85</v>
      </c>
      <c r="N403" t="b">
        <f t="shared" si="32"/>
        <v>1</v>
      </c>
    </row>
    <row r="404" spans="1:14" x14ac:dyDescent="0.2">
      <c r="A404" t="s">
        <v>609</v>
      </c>
      <c r="B404" s="1" t="s">
        <v>1165</v>
      </c>
      <c r="C404" t="s">
        <v>122</v>
      </c>
      <c r="D404" t="s">
        <v>99</v>
      </c>
      <c r="E404">
        <v>1.86</v>
      </c>
      <c r="F404">
        <v>80</v>
      </c>
      <c r="G404" s="5">
        <v>29857</v>
      </c>
      <c r="H404" t="s">
        <v>110</v>
      </c>
      <c r="I404" s="10">
        <f t="shared" si="30"/>
        <v>36</v>
      </c>
      <c r="J404" t="b">
        <f t="shared" si="33"/>
        <v>0</v>
      </c>
      <c r="K404" s="10">
        <v>1451</v>
      </c>
      <c r="L404" s="5"/>
      <c r="M404">
        <f t="shared" si="28"/>
        <v>-81</v>
      </c>
      <c r="N404" t="b">
        <f t="shared" si="32"/>
        <v>1</v>
      </c>
    </row>
    <row r="405" spans="1:14" x14ac:dyDescent="0.2">
      <c r="A405" t="s">
        <v>609</v>
      </c>
      <c r="B405" t="s">
        <v>587</v>
      </c>
      <c r="C405" t="s">
        <v>91</v>
      </c>
      <c r="D405" t="s">
        <v>89</v>
      </c>
      <c r="E405">
        <v>1.7</v>
      </c>
      <c r="F405">
        <v>60</v>
      </c>
      <c r="G405" s="5">
        <v>31372</v>
      </c>
      <c r="H405" t="s">
        <v>553</v>
      </c>
      <c r="I405" s="10">
        <f t="shared" si="30"/>
        <v>32</v>
      </c>
      <c r="J405" t="b">
        <f t="shared" si="33"/>
        <v>0</v>
      </c>
      <c r="K405" s="10">
        <v>1058</v>
      </c>
      <c r="L405" s="5"/>
      <c r="M405">
        <f t="shared" si="28"/>
        <v>-85</v>
      </c>
      <c r="N405" t="b">
        <f t="shared" si="32"/>
        <v>1</v>
      </c>
    </row>
    <row r="406" spans="1:14" x14ac:dyDescent="0.2">
      <c r="A406" t="s">
        <v>609</v>
      </c>
      <c r="B406" t="s">
        <v>588</v>
      </c>
      <c r="C406" t="s">
        <v>301</v>
      </c>
      <c r="D406" t="s">
        <v>89</v>
      </c>
      <c r="E406">
        <v>1.81</v>
      </c>
      <c r="F406">
        <v>68</v>
      </c>
      <c r="G406" s="5">
        <v>33417</v>
      </c>
      <c r="H406" t="s">
        <v>589</v>
      </c>
      <c r="I406" s="10">
        <f t="shared" si="30"/>
        <v>26</v>
      </c>
      <c r="J406" t="b">
        <f t="shared" si="33"/>
        <v>0</v>
      </c>
      <c r="K406" s="10">
        <v>2885</v>
      </c>
      <c r="L406" s="5"/>
      <c r="M406">
        <f t="shared" si="28"/>
        <v>-91</v>
      </c>
      <c r="N406" t="b">
        <f t="shared" si="32"/>
        <v>1</v>
      </c>
    </row>
    <row r="407" spans="1:14" x14ac:dyDescent="0.2">
      <c r="A407" t="s">
        <v>609</v>
      </c>
      <c r="B407" t="s">
        <v>590</v>
      </c>
      <c r="C407" t="s">
        <v>73</v>
      </c>
      <c r="D407" t="s">
        <v>89</v>
      </c>
      <c r="E407">
        <v>1.74</v>
      </c>
      <c r="F407">
        <v>60</v>
      </c>
      <c r="G407" s="5">
        <v>32833</v>
      </c>
      <c r="H407" t="s">
        <v>285</v>
      </c>
      <c r="I407" s="10">
        <f t="shared" si="30"/>
        <v>28</v>
      </c>
      <c r="J407" t="b">
        <f t="shared" si="33"/>
        <v>0</v>
      </c>
      <c r="K407" s="10">
        <v>219</v>
      </c>
      <c r="L407" s="5"/>
      <c r="M407">
        <f t="shared" si="28"/>
        <v>-89</v>
      </c>
      <c r="N407" t="b">
        <f t="shared" si="32"/>
        <v>1</v>
      </c>
    </row>
    <row r="408" spans="1:14" x14ac:dyDescent="0.2">
      <c r="A408" t="s">
        <v>609</v>
      </c>
      <c r="B408" t="s">
        <v>591</v>
      </c>
      <c r="C408" t="s">
        <v>76</v>
      </c>
      <c r="D408" t="s">
        <v>89</v>
      </c>
      <c r="E408">
        <v>1.83</v>
      </c>
      <c r="F408">
        <v>75</v>
      </c>
      <c r="G408" s="5">
        <v>35370</v>
      </c>
      <c r="H408" t="s">
        <v>526</v>
      </c>
      <c r="I408" s="10">
        <f t="shared" si="30"/>
        <v>21</v>
      </c>
      <c r="J408" t="b">
        <f t="shared" si="33"/>
        <v>0</v>
      </c>
      <c r="K408" s="10">
        <v>1787</v>
      </c>
      <c r="L408" s="5"/>
      <c r="M408">
        <f t="shared" si="28"/>
        <v>-96</v>
      </c>
      <c r="N408" t="b">
        <f t="shared" si="32"/>
        <v>1</v>
      </c>
    </row>
    <row r="409" spans="1:14" x14ac:dyDescent="0.2">
      <c r="A409" t="s">
        <v>609</v>
      </c>
      <c r="B409" t="s">
        <v>592</v>
      </c>
      <c r="C409" t="s">
        <v>91</v>
      </c>
      <c r="D409" t="s">
        <v>89</v>
      </c>
      <c r="E409">
        <v>1.73</v>
      </c>
      <c r="F409">
        <v>67</v>
      </c>
      <c r="G409" s="5">
        <v>31625</v>
      </c>
      <c r="H409" t="s">
        <v>113</v>
      </c>
      <c r="I409" s="10">
        <f t="shared" ref="I409:I454" si="34">2017-YEAR(G409)</f>
        <v>31</v>
      </c>
      <c r="J409" t="b">
        <f t="shared" si="33"/>
        <v>0</v>
      </c>
      <c r="K409" s="10">
        <v>2767</v>
      </c>
      <c r="L409" s="5"/>
      <c r="M409">
        <f t="shared" si="28"/>
        <v>-86</v>
      </c>
      <c r="N409" t="b">
        <f t="shared" si="32"/>
        <v>1</v>
      </c>
    </row>
    <row r="410" spans="1:14" x14ac:dyDescent="0.2">
      <c r="A410" t="s">
        <v>609</v>
      </c>
      <c r="B410" t="s">
        <v>593</v>
      </c>
      <c r="C410" t="s">
        <v>69</v>
      </c>
      <c r="D410" t="s">
        <v>70</v>
      </c>
      <c r="E410">
        <v>1.76</v>
      </c>
      <c r="F410">
        <v>65</v>
      </c>
      <c r="G410" s="5">
        <v>31254</v>
      </c>
      <c r="H410" t="s">
        <v>148</v>
      </c>
      <c r="I410" s="10">
        <f t="shared" si="34"/>
        <v>32</v>
      </c>
      <c r="J410" t="b">
        <f t="shared" si="33"/>
        <v>0</v>
      </c>
      <c r="K410" s="10">
        <v>2125</v>
      </c>
      <c r="L410" s="5"/>
      <c r="M410">
        <f t="shared" si="28"/>
        <v>-85</v>
      </c>
      <c r="N410" t="b">
        <f t="shared" si="32"/>
        <v>1</v>
      </c>
    </row>
    <row r="411" spans="1:14" x14ac:dyDescent="0.2">
      <c r="A411" t="s">
        <v>609</v>
      </c>
      <c r="B411" t="s">
        <v>594</v>
      </c>
      <c r="C411" t="s">
        <v>73</v>
      </c>
      <c r="D411" t="s">
        <v>70</v>
      </c>
      <c r="E411">
        <v>1.88</v>
      </c>
      <c r="F411">
        <v>70</v>
      </c>
      <c r="G411" s="5">
        <v>34482</v>
      </c>
      <c r="H411" t="s">
        <v>443</v>
      </c>
      <c r="I411" s="10">
        <f t="shared" si="34"/>
        <v>23</v>
      </c>
      <c r="J411" t="b">
        <f t="shared" si="33"/>
        <v>0</v>
      </c>
      <c r="K411" s="10">
        <v>2013</v>
      </c>
      <c r="L411" s="5"/>
      <c r="M411">
        <f t="shared" si="28"/>
        <v>-94</v>
      </c>
      <c r="N411" t="b">
        <f t="shared" si="32"/>
        <v>1</v>
      </c>
    </row>
    <row r="412" spans="1:14" x14ac:dyDescent="0.2">
      <c r="A412" t="s">
        <v>609</v>
      </c>
      <c r="B412" t="s">
        <v>595</v>
      </c>
      <c r="C412" t="s">
        <v>79</v>
      </c>
      <c r="D412" t="s">
        <v>89</v>
      </c>
      <c r="E412">
        <v>1.79</v>
      </c>
      <c r="F412">
        <v>67</v>
      </c>
      <c r="G412" s="5">
        <v>31142</v>
      </c>
      <c r="H412" t="s">
        <v>596</v>
      </c>
      <c r="I412" s="10">
        <f t="shared" si="34"/>
        <v>32</v>
      </c>
      <c r="J412" t="b">
        <f t="shared" si="33"/>
        <v>0</v>
      </c>
      <c r="K412" s="10">
        <v>2755</v>
      </c>
      <c r="L412" s="5"/>
      <c r="M412">
        <f t="shared" si="28"/>
        <v>-85</v>
      </c>
      <c r="N412" t="b">
        <f t="shared" si="32"/>
        <v>1</v>
      </c>
    </row>
    <row r="413" spans="1:14" x14ac:dyDescent="0.2">
      <c r="A413" t="s">
        <v>609</v>
      </c>
      <c r="B413" t="s">
        <v>597</v>
      </c>
      <c r="C413" t="s">
        <v>122</v>
      </c>
      <c r="D413" t="s">
        <v>70</v>
      </c>
      <c r="E413">
        <v>1.83</v>
      </c>
      <c r="F413">
        <v>81</v>
      </c>
      <c r="G413" s="5">
        <v>32479</v>
      </c>
      <c r="H413" t="s">
        <v>113</v>
      </c>
      <c r="I413" s="10">
        <f t="shared" si="34"/>
        <v>29</v>
      </c>
      <c r="J413" t="b">
        <f t="shared" si="33"/>
        <v>0</v>
      </c>
      <c r="K413" s="10">
        <v>2592</v>
      </c>
      <c r="L413" s="5"/>
      <c r="M413">
        <f t="shared" si="28"/>
        <v>-88</v>
      </c>
      <c r="N413" t="b">
        <f t="shared" si="32"/>
        <v>1</v>
      </c>
    </row>
    <row r="414" spans="1:14" x14ac:dyDescent="0.2">
      <c r="A414" t="s">
        <v>609</v>
      </c>
      <c r="B414" t="s">
        <v>598</v>
      </c>
      <c r="C414" t="s">
        <v>79</v>
      </c>
      <c r="D414" t="s">
        <v>85</v>
      </c>
      <c r="E414">
        <v>1.75</v>
      </c>
      <c r="F414">
        <v>73</v>
      </c>
      <c r="G414" s="5">
        <v>35493</v>
      </c>
      <c r="H414" t="s">
        <v>599</v>
      </c>
      <c r="I414" s="10">
        <f t="shared" si="34"/>
        <v>20</v>
      </c>
      <c r="J414" t="b">
        <f t="shared" si="33"/>
        <v>0</v>
      </c>
      <c r="K414" s="10">
        <v>651</v>
      </c>
      <c r="L414" s="5"/>
      <c r="M414">
        <f t="shared" si="28"/>
        <v>-97</v>
      </c>
      <c r="N414" t="b">
        <f t="shared" si="32"/>
        <v>1</v>
      </c>
    </row>
    <row r="415" spans="1:14" x14ac:dyDescent="0.2">
      <c r="A415" t="s">
        <v>609</v>
      </c>
      <c r="B415" t="s">
        <v>600</v>
      </c>
      <c r="C415" t="s">
        <v>173</v>
      </c>
      <c r="D415" t="s">
        <v>89</v>
      </c>
      <c r="E415">
        <v>1.88</v>
      </c>
      <c r="F415">
        <v>90</v>
      </c>
      <c r="G415" s="5">
        <v>30449</v>
      </c>
      <c r="H415" t="s">
        <v>86</v>
      </c>
      <c r="I415" s="10">
        <f t="shared" si="34"/>
        <v>34</v>
      </c>
      <c r="J415" t="b">
        <f t="shared" si="33"/>
        <v>0</v>
      </c>
      <c r="K415" s="10">
        <v>1946</v>
      </c>
      <c r="L415" s="5"/>
      <c r="M415">
        <f t="shared" ref="M415:M478" si="35">YEAR(L415)-YEAR(G415)</f>
        <v>-83</v>
      </c>
      <c r="N415" t="b">
        <f t="shared" si="32"/>
        <v>1</v>
      </c>
    </row>
    <row r="416" spans="1:14" x14ac:dyDescent="0.2">
      <c r="G416" s="5"/>
      <c r="L416" s="5"/>
      <c r="M416">
        <f t="shared" si="35"/>
        <v>0</v>
      </c>
      <c r="N416" t="b">
        <f t="shared" si="32"/>
        <v>1</v>
      </c>
    </row>
    <row r="417" spans="1:14" x14ac:dyDescent="0.2">
      <c r="A417" t="s">
        <v>609</v>
      </c>
      <c r="B417" t="s">
        <v>601</v>
      </c>
      <c r="C417" t="s">
        <v>73</v>
      </c>
      <c r="D417" t="s">
        <v>70</v>
      </c>
      <c r="E417">
        <v>1.96</v>
      </c>
      <c r="F417">
        <v>80</v>
      </c>
      <c r="G417" s="5">
        <v>35697</v>
      </c>
      <c r="H417" t="s">
        <v>74</v>
      </c>
      <c r="I417" s="10">
        <f t="shared" si="34"/>
        <v>20</v>
      </c>
      <c r="J417" t="b">
        <f>H417="None"</f>
        <v>1</v>
      </c>
      <c r="K417" s="10">
        <v>0</v>
      </c>
      <c r="L417" s="5"/>
      <c r="M417">
        <f t="shared" si="35"/>
        <v>-97</v>
      </c>
      <c r="N417" t="b">
        <f t="shared" si="32"/>
        <v>1</v>
      </c>
    </row>
    <row r="418" spans="1:14" x14ac:dyDescent="0.2">
      <c r="A418" t="s">
        <v>609</v>
      </c>
      <c r="B418" t="s">
        <v>602</v>
      </c>
      <c r="C418" t="s">
        <v>73</v>
      </c>
      <c r="D418" t="s">
        <v>99</v>
      </c>
      <c r="E418">
        <v>1.96</v>
      </c>
      <c r="F418">
        <v>77</v>
      </c>
      <c r="G418" s="5">
        <v>35086</v>
      </c>
      <c r="H418" t="s">
        <v>164</v>
      </c>
      <c r="I418" s="10">
        <f t="shared" si="34"/>
        <v>21</v>
      </c>
      <c r="J418" t="b">
        <f>H418="None"</f>
        <v>0</v>
      </c>
      <c r="K418" s="10">
        <v>0</v>
      </c>
      <c r="L418" s="5"/>
      <c r="M418">
        <f t="shared" si="35"/>
        <v>-96</v>
      </c>
      <c r="N418" t="b">
        <f t="shared" si="32"/>
        <v>1</v>
      </c>
    </row>
    <row r="419" spans="1:14" x14ac:dyDescent="0.2">
      <c r="A419" t="s">
        <v>609</v>
      </c>
      <c r="B419" t="s">
        <v>603</v>
      </c>
      <c r="C419" t="s">
        <v>91</v>
      </c>
      <c r="D419" t="s">
        <v>89</v>
      </c>
      <c r="E419">
        <v>1.7</v>
      </c>
      <c r="F419">
        <v>68</v>
      </c>
      <c r="G419" s="5">
        <v>36227</v>
      </c>
      <c r="H419" t="s">
        <v>110</v>
      </c>
      <c r="I419" s="10">
        <f t="shared" si="34"/>
        <v>18</v>
      </c>
      <c r="J419" t="b">
        <f>H419="None"</f>
        <v>0</v>
      </c>
      <c r="K419" s="10">
        <v>0</v>
      </c>
      <c r="L419" s="5"/>
      <c r="M419">
        <f t="shared" si="35"/>
        <v>-99</v>
      </c>
      <c r="N419" t="b">
        <f t="shared" si="32"/>
        <v>1</v>
      </c>
    </row>
    <row r="420" spans="1:14" x14ac:dyDescent="0.2">
      <c r="G420" s="5"/>
      <c r="L420" s="5"/>
      <c r="M420">
        <f t="shared" si="35"/>
        <v>0</v>
      </c>
      <c r="N420" t="b">
        <f t="shared" si="32"/>
        <v>1</v>
      </c>
    </row>
    <row r="421" spans="1:14" x14ac:dyDescent="0.2">
      <c r="G421" s="5"/>
      <c r="L421" s="5"/>
      <c r="M421">
        <f t="shared" si="35"/>
        <v>0</v>
      </c>
      <c r="N421" t="b">
        <f t="shared" si="32"/>
        <v>1</v>
      </c>
    </row>
    <row r="422" spans="1:14" x14ac:dyDescent="0.2">
      <c r="G422" s="5"/>
      <c r="L422" s="5"/>
      <c r="M422">
        <f t="shared" si="35"/>
        <v>0</v>
      </c>
      <c r="N422" t="b">
        <f t="shared" si="32"/>
        <v>1</v>
      </c>
    </row>
    <row r="423" spans="1:14" x14ac:dyDescent="0.2">
      <c r="G423" s="5"/>
      <c r="L423" s="5"/>
      <c r="M423">
        <f t="shared" si="35"/>
        <v>0</v>
      </c>
      <c r="N423" t="b">
        <f t="shared" si="32"/>
        <v>1</v>
      </c>
    </row>
    <row r="424" spans="1:14" x14ac:dyDescent="0.2">
      <c r="G424" s="5"/>
      <c r="L424" s="5"/>
      <c r="M424">
        <f t="shared" si="35"/>
        <v>0</v>
      </c>
      <c r="N424" t="b">
        <f t="shared" si="32"/>
        <v>1</v>
      </c>
    </row>
    <row r="425" spans="1:14" x14ac:dyDescent="0.2">
      <c r="G425" s="5"/>
      <c r="L425" s="5"/>
      <c r="M425">
        <f t="shared" si="35"/>
        <v>0</v>
      </c>
      <c r="N425" t="b">
        <f t="shared" si="32"/>
        <v>1</v>
      </c>
    </row>
    <row r="426" spans="1:14" x14ac:dyDescent="0.2">
      <c r="G426" s="5"/>
      <c r="L426" s="5"/>
      <c r="M426">
        <f t="shared" si="35"/>
        <v>0</v>
      </c>
      <c r="N426" t="b">
        <f t="shared" si="32"/>
        <v>1</v>
      </c>
    </row>
    <row r="427" spans="1:14" x14ac:dyDescent="0.2">
      <c r="G427" s="5"/>
      <c r="L427" s="5"/>
      <c r="M427">
        <f t="shared" si="35"/>
        <v>0</v>
      </c>
      <c r="N427" t="b">
        <f t="shared" si="32"/>
        <v>1</v>
      </c>
    </row>
    <row r="428" spans="1:14" x14ac:dyDescent="0.2">
      <c r="G428" s="5"/>
      <c r="L428" s="5"/>
      <c r="M428">
        <f t="shared" si="35"/>
        <v>0</v>
      </c>
      <c r="N428" t="b">
        <f t="shared" si="32"/>
        <v>1</v>
      </c>
    </row>
    <row r="429" spans="1:14" x14ac:dyDescent="0.2">
      <c r="A429" t="s">
        <v>609</v>
      </c>
      <c r="B429" t="s">
        <v>604</v>
      </c>
      <c r="C429" t="s">
        <v>108</v>
      </c>
      <c r="D429" t="s">
        <v>85</v>
      </c>
      <c r="E429">
        <v>1.87</v>
      </c>
      <c r="F429">
        <v>77</v>
      </c>
      <c r="G429" s="5">
        <v>35134</v>
      </c>
      <c r="H429" t="s">
        <v>74</v>
      </c>
      <c r="I429" s="10">
        <f t="shared" si="34"/>
        <v>21</v>
      </c>
      <c r="J429" t="b">
        <f>H429="None"</f>
        <v>1</v>
      </c>
      <c r="K429" s="10">
        <v>526</v>
      </c>
      <c r="L429" s="5"/>
      <c r="M429">
        <f t="shared" si="35"/>
        <v>-96</v>
      </c>
      <c r="N429" t="b">
        <f t="shared" si="32"/>
        <v>1</v>
      </c>
    </row>
    <row r="430" spans="1:14" x14ac:dyDescent="0.2">
      <c r="G430" s="5"/>
      <c r="L430" s="5"/>
      <c r="M430">
        <f t="shared" si="35"/>
        <v>0</v>
      </c>
      <c r="N430" t="b">
        <f t="shared" si="32"/>
        <v>1</v>
      </c>
    </row>
    <row r="431" spans="1:14" x14ac:dyDescent="0.2">
      <c r="A431" t="s">
        <v>609</v>
      </c>
      <c r="B431" t="s">
        <v>605</v>
      </c>
      <c r="C431" t="s">
        <v>91</v>
      </c>
      <c r="D431" t="s">
        <v>89</v>
      </c>
      <c r="E431">
        <v>1.73</v>
      </c>
      <c r="F431">
        <v>68</v>
      </c>
      <c r="G431" s="5">
        <v>35609</v>
      </c>
      <c r="H431" t="s">
        <v>606</v>
      </c>
      <c r="I431" s="10">
        <f t="shared" si="34"/>
        <v>20</v>
      </c>
      <c r="J431" t="b">
        <f>H431="None"</f>
        <v>0</v>
      </c>
      <c r="K431" s="10">
        <v>75</v>
      </c>
      <c r="L431" s="5"/>
      <c r="M431">
        <f t="shared" si="35"/>
        <v>-97</v>
      </c>
      <c r="N431" t="b">
        <f t="shared" si="32"/>
        <v>1</v>
      </c>
    </row>
    <row r="432" spans="1:14" x14ac:dyDescent="0.2">
      <c r="G432" s="5"/>
      <c r="L432" s="5"/>
      <c r="M432">
        <f t="shared" si="35"/>
        <v>0</v>
      </c>
      <c r="N432" t="b">
        <f t="shared" si="32"/>
        <v>1</v>
      </c>
    </row>
    <row r="433" spans="1:14" x14ac:dyDescent="0.2">
      <c r="G433" s="5"/>
      <c r="L433" s="5"/>
      <c r="M433">
        <f t="shared" si="35"/>
        <v>0</v>
      </c>
      <c r="N433" t="b">
        <f t="shared" si="32"/>
        <v>1</v>
      </c>
    </row>
    <row r="434" spans="1:14" x14ac:dyDescent="0.2">
      <c r="G434" s="5"/>
      <c r="L434" s="5"/>
      <c r="M434">
        <f t="shared" si="35"/>
        <v>0</v>
      </c>
      <c r="N434" t="b">
        <f t="shared" si="32"/>
        <v>1</v>
      </c>
    </row>
    <row r="435" spans="1:14" x14ac:dyDescent="0.2">
      <c r="G435" s="5"/>
      <c r="L435" s="5"/>
      <c r="M435">
        <f t="shared" si="35"/>
        <v>0</v>
      </c>
      <c r="N435" t="b">
        <f t="shared" si="32"/>
        <v>1</v>
      </c>
    </row>
    <row r="436" spans="1:14" x14ac:dyDescent="0.2">
      <c r="A436" t="s">
        <v>609</v>
      </c>
      <c r="B436" t="s">
        <v>608</v>
      </c>
      <c r="C436" t="s">
        <v>73</v>
      </c>
      <c r="D436" t="s">
        <v>89</v>
      </c>
      <c r="G436" s="5">
        <v>36674</v>
      </c>
      <c r="H436" t="s">
        <v>74</v>
      </c>
      <c r="I436" s="10">
        <f t="shared" si="34"/>
        <v>17</v>
      </c>
      <c r="J436" t="b">
        <f>H436="None"</f>
        <v>1</v>
      </c>
      <c r="K436" s="10">
        <v>0</v>
      </c>
      <c r="L436" s="5"/>
      <c r="M436">
        <f t="shared" si="35"/>
        <v>-100</v>
      </c>
      <c r="N436" t="b">
        <f t="shared" si="32"/>
        <v>1</v>
      </c>
    </row>
    <row r="437" spans="1:14" x14ac:dyDescent="0.2">
      <c r="G437" s="5"/>
      <c r="L437" s="5"/>
      <c r="M437">
        <f t="shared" si="35"/>
        <v>0</v>
      </c>
      <c r="N437" t="b">
        <f t="shared" si="32"/>
        <v>1</v>
      </c>
    </row>
    <row r="438" spans="1:14" x14ac:dyDescent="0.2">
      <c r="G438" s="5"/>
      <c r="L438" s="5"/>
      <c r="M438">
        <f t="shared" si="35"/>
        <v>0</v>
      </c>
      <c r="N438" t="b">
        <f t="shared" si="32"/>
        <v>1</v>
      </c>
    </row>
    <row r="439" spans="1:14" x14ac:dyDescent="0.2">
      <c r="G439" s="5"/>
      <c r="L439" s="5"/>
      <c r="M439">
        <f t="shared" si="35"/>
        <v>0</v>
      </c>
      <c r="N439" t="b">
        <f t="shared" si="32"/>
        <v>1</v>
      </c>
    </row>
    <row r="440" spans="1:14" x14ac:dyDescent="0.2">
      <c r="G440" s="5"/>
      <c r="L440" s="5"/>
      <c r="M440">
        <f t="shared" si="35"/>
        <v>0</v>
      </c>
      <c r="N440" t="b">
        <f t="shared" si="32"/>
        <v>1</v>
      </c>
    </row>
    <row r="441" spans="1:14" x14ac:dyDescent="0.2">
      <c r="G441" s="5"/>
      <c r="L441" s="5"/>
      <c r="M441">
        <f t="shared" si="35"/>
        <v>0</v>
      </c>
      <c r="N441" t="b">
        <f t="shared" si="32"/>
        <v>1</v>
      </c>
    </row>
    <row r="442" spans="1:14" x14ac:dyDescent="0.2">
      <c r="G442" s="5"/>
      <c r="L442" s="5"/>
      <c r="M442">
        <f t="shared" si="35"/>
        <v>0</v>
      </c>
      <c r="N442" t="b">
        <f t="shared" si="32"/>
        <v>1</v>
      </c>
    </row>
    <row r="443" spans="1:14" x14ac:dyDescent="0.2">
      <c r="G443" s="5"/>
      <c r="L443" s="5"/>
      <c r="M443">
        <f t="shared" si="35"/>
        <v>0</v>
      </c>
      <c r="N443" t="b">
        <f t="shared" si="32"/>
        <v>1</v>
      </c>
    </row>
    <row r="444" spans="1:14" x14ac:dyDescent="0.2">
      <c r="A444" t="s">
        <v>646</v>
      </c>
      <c r="B444" s="1" t="s">
        <v>1176</v>
      </c>
      <c r="C444" t="s">
        <v>91</v>
      </c>
      <c r="D444" t="s">
        <v>99</v>
      </c>
      <c r="E444">
        <v>1.92</v>
      </c>
      <c r="F444">
        <v>76</v>
      </c>
      <c r="G444" s="5">
        <v>33065</v>
      </c>
      <c r="H444" t="s">
        <v>344</v>
      </c>
      <c r="I444" s="10">
        <f t="shared" si="34"/>
        <v>27</v>
      </c>
      <c r="J444" t="b">
        <f t="shared" ref="J444:J466" si="36">H444="None"</f>
        <v>0</v>
      </c>
      <c r="K444" s="10">
        <v>3150</v>
      </c>
      <c r="L444" s="5"/>
      <c r="M444">
        <f t="shared" si="35"/>
        <v>-90</v>
      </c>
      <c r="N444" t="b">
        <f t="shared" si="32"/>
        <v>1</v>
      </c>
    </row>
    <row r="445" spans="1:14" x14ac:dyDescent="0.2">
      <c r="A445" t="s">
        <v>646</v>
      </c>
      <c r="B445" t="s">
        <v>610</v>
      </c>
      <c r="C445" t="s">
        <v>173</v>
      </c>
      <c r="D445" t="s">
        <v>70</v>
      </c>
      <c r="E445">
        <v>1.87</v>
      </c>
      <c r="F445">
        <v>77</v>
      </c>
      <c r="G445" s="5">
        <v>34672</v>
      </c>
      <c r="H445" t="s">
        <v>80</v>
      </c>
      <c r="I445" s="10">
        <f t="shared" si="34"/>
        <v>23</v>
      </c>
      <c r="J445" t="b">
        <f t="shared" si="36"/>
        <v>0</v>
      </c>
      <c r="K445" s="10">
        <v>2060</v>
      </c>
      <c r="L445" s="5"/>
      <c r="M445">
        <f t="shared" si="35"/>
        <v>-94</v>
      </c>
      <c r="N445" t="b">
        <f t="shared" si="32"/>
        <v>1</v>
      </c>
    </row>
    <row r="446" spans="1:14" x14ac:dyDescent="0.2">
      <c r="A446" t="s">
        <v>646</v>
      </c>
      <c r="B446" t="s">
        <v>611</v>
      </c>
      <c r="C446" t="s">
        <v>73</v>
      </c>
      <c r="D446" t="s">
        <v>70</v>
      </c>
      <c r="E446">
        <v>1.8</v>
      </c>
      <c r="F446">
        <v>71</v>
      </c>
      <c r="G446" s="5">
        <v>33655</v>
      </c>
      <c r="H446" t="s">
        <v>188</v>
      </c>
      <c r="I446" s="10">
        <f t="shared" si="34"/>
        <v>25</v>
      </c>
      <c r="J446" t="b">
        <f t="shared" si="36"/>
        <v>0</v>
      </c>
      <c r="K446" s="10">
        <v>1585</v>
      </c>
      <c r="L446" s="5"/>
      <c r="M446">
        <f t="shared" si="35"/>
        <v>-92</v>
      </c>
      <c r="N446" t="b">
        <f t="shared" si="32"/>
        <v>1</v>
      </c>
    </row>
    <row r="447" spans="1:14" x14ac:dyDescent="0.2">
      <c r="A447" t="s">
        <v>646</v>
      </c>
      <c r="B447" t="s">
        <v>612</v>
      </c>
      <c r="C447" t="s">
        <v>122</v>
      </c>
      <c r="D447" t="s">
        <v>70</v>
      </c>
      <c r="E447">
        <v>1.87</v>
      </c>
      <c r="F447">
        <v>80</v>
      </c>
      <c r="G447" s="5">
        <v>32952</v>
      </c>
      <c r="H447" t="s">
        <v>513</v>
      </c>
      <c r="I447" s="10">
        <f t="shared" si="34"/>
        <v>27</v>
      </c>
      <c r="J447" t="b">
        <f t="shared" si="36"/>
        <v>0</v>
      </c>
      <c r="K447" s="10">
        <v>1661</v>
      </c>
      <c r="L447" s="5"/>
      <c r="M447">
        <f t="shared" si="35"/>
        <v>-90</v>
      </c>
      <c r="N447" t="b">
        <f t="shared" si="32"/>
        <v>1</v>
      </c>
    </row>
    <row r="448" spans="1:14" x14ac:dyDescent="0.2">
      <c r="A448" t="s">
        <v>646</v>
      </c>
      <c r="B448" t="s">
        <v>613</v>
      </c>
      <c r="C448" t="s">
        <v>69</v>
      </c>
      <c r="D448" t="s">
        <v>89</v>
      </c>
      <c r="E448">
        <v>1.91</v>
      </c>
      <c r="F448">
        <v>84</v>
      </c>
      <c r="G448" s="5">
        <v>34043</v>
      </c>
      <c r="H448" t="s">
        <v>614</v>
      </c>
      <c r="I448" s="10">
        <f t="shared" si="34"/>
        <v>24</v>
      </c>
      <c r="J448" t="b">
        <f t="shared" si="36"/>
        <v>0</v>
      </c>
      <c r="K448" s="10">
        <v>2609</v>
      </c>
      <c r="L448" s="5"/>
      <c r="M448">
        <f t="shared" si="35"/>
        <v>-93</v>
      </c>
      <c r="N448" t="b">
        <f t="shared" si="32"/>
        <v>1</v>
      </c>
    </row>
    <row r="449" spans="1:14" x14ac:dyDescent="0.2">
      <c r="A449" t="s">
        <v>646</v>
      </c>
      <c r="B449" s="1" t="s">
        <v>1187</v>
      </c>
      <c r="C449" t="s">
        <v>91</v>
      </c>
      <c r="D449" t="s">
        <v>89</v>
      </c>
      <c r="E449">
        <v>1.7</v>
      </c>
      <c r="F449">
        <v>63</v>
      </c>
      <c r="G449" s="5">
        <v>32261</v>
      </c>
      <c r="H449" t="s">
        <v>128</v>
      </c>
      <c r="I449" s="10">
        <f t="shared" si="34"/>
        <v>29</v>
      </c>
      <c r="J449" t="b">
        <f t="shared" si="36"/>
        <v>0</v>
      </c>
      <c r="K449" s="10">
        <v>1626</v>
      </c>
      <c r="L449" s="5"/>
      <c r="M449">
        <f t="shared" si="35"/>
        <v>-88</v>
      </c>
      <c r="N449" t="b">
        <f t="shared" si="32"/>
        <v>1</v>
      </c>
    </row>
    <row r="450" spans="1:14" x14ac:dyDescent="0.2">
      <c r="A450" t="s">
        <v>646</v>
      </c>
      <c r="B450" t="s">
        <v>615</v>
      </c>
      <c r="C450" t="s">
        <v>134</v>
      </c>
      <c r="D450" t="s">
        <v>85</v>
      </c>
      <c r="E450">
        <v>1.95</v>
      </c>
      <c r="F450">
        <v>95</v>
      </c>
      <c r="G450" s="5">
        <v>29655</v>
      </c>
      <c r="H450" t="s">
        <v>356</v>
      </c>
      <c r="I450" s="10">
        <f t="shared" si="34"/>
        <v>36</v>
      </c>
      <c r="J450" t="b">
        <f t="shared" si="36"/>
        <v>0</v>
      </c>
      <c r="K450" s="10">
        <v>2437</v>
      </c>
      <c r="L450" s="5"/>
      <c r="M450">
        <f t="shared" si="35"/>
        <v>-81</v>
      </c>
      <c r="N450" t="b">
        <f t="shared" si="32"/>
        <v>1</v>
      </c>
    </row>
    <row r="451" spans="1:14" x14ac:dyDescent="0.2">
      <c r="A451" t="s">
        <v>646</v>
      </c>
      <c r="B451" t="s">
        <v>616</v>
      </c>
      <c r="C451" t="s">
        <v>73</v>
      </c>
      <c r="D451" t="s">
        <v>85</v>
      </c>
      <c r="E451">
        <v>1.76</v>
      </c>
      <c r="F451">
        <v>83</v>
      </c>
      <c r="G451" s="5">
        <v>31344</v>
      </c>
      <c r="H451" t="s">
        <v>443</v>
      </c>
      <c r="I451" s="10">
        <f t="shared" si="34"/>
        <v>32</v>
      </c>
      <c r="J451" t="b">
        <f t="shared" si="36"/>
        <v>0</v>
      </c>
      <c r="K451" s="10">
        <v>1538</v>
      </c>
      <c r="L451" s="5"/>
      <c r="M451">
        <f t="shared" si="35"/>
        <v>-85</v>
      </c>
      <c r="N451" t="b">
        <f t="shared" ref="N451:N514" si="37">M451&lt;24</f>
        <v>1</v>
      </c>
    </row>
    <row r="452" spans="1:14" x14ac:dyDescent="0.2">
      <c r="A452" t="s">
        <v>646</v>
      </c>
      <c r="B452" t="s">
        <v>617</v>
      </c>
      <c r="C452" t="s">
        <v>69</v>
      </c>
      <c r="D452" t="s">
        <v>85</v>
      </c>
      <c r="E452">
        <v>1.81</v>
      </c>
      <c r="F452">
        <v>76</v>
      </c>
      <c r="G452" s="5">
        <v>34831</v>
      </c>
      <c r="H452" t="s">
        <v>618</v>
      </c>
      <c r="I452" s="10">
        <f t="shared" si="34"/>
        <v>22</v>
      </c>
      <c r="J452" t="b">
        <f t="shared" si="36"/>
        <v>0</v>
      </c>
      <c r="K452" s="10">
        <v>1559</v>
      </c>
      <c r="L452" s="5"/>
      <c r="M452">
        <f t="shared" si="35"/>
        <v>-95</v>
      </c>
      <c r="N452" t="b">
        <f t="shared" si="37"/>
        <v>1</v>
      </c>
    </row>
    <row r="453" spans="1:14" x14ac:dyDescent="0.2">
      <c r="A453" t="s">
        <v>646</v>
      </c>
      <c r="B453" t="s">
        <v>619</v>
      </c>
      <c r="C453" t="s">
        <v>73</v>
      </c>
      <c r="D453" t="s">
        <v>70</v>
      </c>
      <c r="E453">
        <v>1.94</v>
      </c>
      <c r="F453">
        <v>81</v>
      </c>
      <c r="G453" s="5">
        <v>32834</v>
      </c>
      <c r="H453" t="s">
        <v>425</v>
      </c>
      <c r="I453" s="10">
        <f t="shared" si="34"/>
        <v>28</v>
      </c>
      <c r="J453" t="b">
        <f t="shared" si="36"/>
        <v>0</v>
      </c>
      <c r="K453" s="10">
        <v>1213</v>
      </c>
      <c r="L453" s="5"/>
      <c r="M453">
        <f t="shared" si="35"/>
        <v>-89</v>
      </c>
      <c r="N453" t="b">
        <f t="shared" si="37"/>
        <v>1</v>
      </c>
    </row>
    <row r="454" spans="1:14" x14ac:dyDescent="0.2">
      <c r="A454" t="s">
        <v>646</v>
      </c>
      <c r="B454" t="s">
        <v>620</v>
      </c>
      <c r="C454" t="s">
        <v>73</v>
      </c>
      <c r="D454" t="s">
        <v>89</v>
      </c>
      <c r="E454">
        <v>1.75</v>
      </c>
      <c r="F454">
        <v>62</v>
      </c>
      <c r="G454" s="5">
        <v>33953</v>
      </c>
      <c r="H454" t="s">
        <v>74</v>
      </c>
      <c r="I454" s="10">
        <f t="shared" si="34"/>
        <v>25</v>
      </c>
      <c r="J454" t="b">
        <f t="shared" si="36"/>
        <v>1</v>
      </c>
      <c r="K454" s="10">
        <v>1367</v>
      </c>
      <c r="L454" s="5"/>
      <c r="M454">
        <f t="shared" si="35"/>
        <v>-92</v>
      </c>
      <c r="N454" t="b">
        <f t="shared" si="37"/>
        <v>1</v>
      </c>
    </row>
    <row r="455" spans="1:14" x14ac:dyDescent="0.2">
      <c r="A455" t="s">
        <v>646</v>
      </c>
      <c r="B455" t="s">
        <v>621</v>
      </c>
      <c r="C455" t="s">
        <v>73</v>
      </c>
      <c r="D455" t="s">
        <v>89</v>
      </c>
      <c r="E455">
        <v>1.88</v>
      </c>
      <c r="F455">
        <v>74</v>
      </c>
      <c r="G455" s="5">
        <v>29795</v>
      </c>
      <c r="H455" t="s">
        <v>185</v>
      </c>
      <c r="I455" s="10">
        <f t="shared" ref="I455:I500" si="38">2017-YEAR(G455)</f>
        <v>36</v>
      </c>
      <c r="J455" t="b">
        <f t="shared" si="36"/>
        <v>0</v>
      </c>
      <c r="K455" s="10">
        <v>1600</v>
      </c>
      <c r="L455" s="5"/>
      <c r="M455">
        <f t="shared" si="35"/>
        <v>-81</v>
      </c>
      <c r="N455" t="b">
        <f t="shared" si="37"/>
        <v>1</v>
      </c>
    </row>
    <row r="456" spans="1:14" x14ac:dyDescent="0.2">
      <c r="A456" t="s">
        <v>646</v>
      </c>
      <c r="B456" t="s">
        <v>622</v>
      </c>
      <c r="C456" t="s">
        <v>140</v>
      </c>
      <c r="D456" t="s">
        <v>89</v>
      </c>
      <c r="E456">
        <v>1.8</v>
      </c>
      <c r="F456">
        <v>72</v>
      </c>
      <c r="G456" s="5">
        <v>33119</v>
      </c>
      <c r="H456" t="s">
        <v>141</v>
      </c>
      <c r="I456" s="10">
        <f t="shared" si="38"/>
        <v>27</v>
      </c>
      <c r="J456" t="b">
        <f t="shared" si="36"/>
        <v>0</v>
      </c>
      <c r="K456" s="10">
        <v>1829</v>
      </c>
      <c r="L456" s="5"/>
      <c r="M456">
        <f t="shared" si="35"/>
        <v>-90</v>
      </c>
      <c r="N456" t="b">
        <f t="shared" si="37"/>
        <v>1</v>
      </c>
    </row>
    <row r="457" spans="1:14" x14ac:dyDescent="0.2">
      <c r="A457" t="s">
        <v>646</v>
      </c>
      <c r="B457" t="s">
        <v>623</v>
      </c>
      <c r="C457" t="s">
        <v>73</v>
      </c>
      <c r="D457" t="s">
        <v>89</v>
      </c>
      <c r="E457">
        <v>1.75</v>
      </c>
      <c r="F457">
        <v>65</v>
      </c>
      <c r="G457" s="5">
        <v>31297</v>
      </c>
      <c r="H457" t="s">
        <v>285</v>
      </c>
      <c r="I457" s="10">
        <f t="shared" si="38"/>
        <v>32</v>
      </c>
      <c r="J457" t="b">
        <f t="shared" si="36"/>
        <v>0</v>
      </c>
      <c r="K457" s="10">
        <v>757</v>
      </c>
      <c r="L457" s="5"/>
      <c r="M457">
        <f t="shared" si="35"/>
        <v>-85</v>
      </c>
      <c r="N457" t="b">
        <f t="shared" si="37"/>
        <v>1</v>
      </c>
    </row>
    <row r="458" spans="1:14" x14ac:dyDescent="0.2">
      <c r="A458" t="s">
        <v>646</v>
      </c>
      <c r="B458" t="s">
        <v>624</v>
      </c>
      <c r="C458" t="s">
        <v>73</v>
      </c>
      <c r="D458" t="s">
        <v>85</v>
      </c>
      <c r="E458">
        <v>1.8</v>
      </c>
      <c r="F458">
        <v>70</v>
      </c>
      <c r="G458" s="5">
        <v>35734</v>
      </c>
      <c r="H458" t="s">
        <v>74</v>
      </c>
      <c r="I458" s="10">
        <f t="shared" si="38"/>
        <v>20</v>
      </c>
      <c r="J458" t="b">
        <f t="shared" si="36"/>
        <v>1</v>
      </c>
      <c r="K458" s="10">
        <v>1702</v>
      </c>
      <c r="L458" s="5"/>
      <c r="M458">
        <f t="shared" si="35"/>
        <v>-97</v>
      </c>
      <c r="N458" t="b">
        <f t="shared" si="37"/>
        <v>1</v>
      </c>
    </row>
    <row r="459" spans="1:14" x14ac:dyDescent="0.2">
      <c r="A459" t="s">
        <v>646</v>
      </c>
      <c r="B459" t="s">
        <v>625</v>
      </c>
      <c r="C459" t="s">
        <v>122</v>
      </c>
      <c r="D459" t="s">
        <v>99</v>
      </c>
      <c r="E459">
        <v>1.92</v>
      </c>
      <c r="F459">
        <v>87</v>
      </c>
      <c r="G459" s="5">
        <v>31830</v>
      </c>
      <c r="H459" t="s">
        <v>626</v>
      </c>
      <c r="I459" s="10">
        <f t="shared" si="38"/>
        <v>30</v>
      </c>
      <c r="J459" t="b">
        <f t="shared" si="36"/>
        <v>0</v>
      </c>
      <c r="K459" s="10">
        <v>180</v>
      </c>
      <c r="L459" s="5"/>
      <c r="M459">
        <f t="shared" si="35"/>
        <v>-87</v>
      </c>
      <c r="N459" t="b">
        <f t="shared" si="37"/>
        <v>1</v>
      </c>
    </row>
    <row r="460" spans="1:14" x14ac:dyDescent="0.2">
      <c r="A460" t="s">
        <v>646</v>
      </c>
      <c r="B460" t="s">
        <v>627</v>
      </c>
      <c r="C460" t="s">
        <v>91</v>
      </c>
      <c r="D460" t="s">
        <v>89</v>
      </c>
      <c r="E460">
        <v>1.82</v>
      </c>
      <c r="F460">
        <v>70</v>
      </c>
      <c r="G460" s="5">
        <v>32734</v>
      </c>
      <c r="H460" t="s">
        <v>628</v>
      </c>
      <c r="I460" s="10">
        <f t="shared" si="38"/>
        <v>28</v>
      </c>
      <c r="J460" t="b">
        <f t="shared" si="36"/>
        <v>0</v>
      </c>
      <c r="K460" s="10">
        <v>2465</v>
      </c>
      <c r="L460" s="5"/>
      <c r="M460">
        <f t="shared" si="35"/>
        <v>-89</v>
      </c>
      <c r="N460" t="b">
        <f t="shared" si="37"/>
        <v>1</v>
      </c>
    </row>
    <row r="461" spans="1:14" x14ac:dyDescent="0.2">
      <c r="A461" t="s">
        <v>646</v>
      </c>
      <c r="B461" t="s">
        <v>629</v>
      </c>
      <c r="C461" t="s">
        <v>630</v>
      </c>
      <c r="D461" t="s">
        <v>89</v>
      </c>
      <c r="E461">
        <v>1.77</v>
      </c>
      <c r="F461">
        <v>75</v>
      </c>
      <c r="G461" s="5">
        <v>32529</v>
      </c>
      <c r="H461" t="s">
        <v>582</v>
      </c>
      <c r="I461" s="10">
        <f t="shared" si="38"/>
        <v>28</v>
      </c>
      <c r="J461" t="b">
        <f t="shared" si="36"/>
        <v>0</v>
      </c>
      <c r="K461" s="10">
        <v>1350</v>
      </c>
      <c r="L461" s="5"/>
      <c r="M461">
        <f t="shared" si="35"/>
        <v>-89</v>
      </c>
      <c r="N461" t="b">
        <f t="shared" si="37"/>
        <v>1</v>
      </c>
    </row>
    <row r="462" spans="1:14" x14ac:dyDescent="0.2">
      <c r="A462" t="s">
        <v>646</v>
      </c>
      <c r="B462" t="s">
        <v>631</v>
      </c>
      <c r="C462" t="s">
        <v>73</v>
      </c>
      <c r="D462" t="s">
        <v>70</v>
      </c>
      <c r="E462">
        <v>1.85</v>
      </c>
      <c r="F462">
        <v>75</v>
      </c>
      <c r="G462" s="5">
        <v>35040</v>
      </c>
      <c r="H462" t="s">
        <v>102</v>
      </c>
      <c r="I462" s="10">
        <f t="shared" si="38"/>
        <v>22</v>
      </c>
      <c r="J462" t="b">
        <f t="shared" si="36"/>
        <v>0</v>
      </c>
      <c r="K462" s="10">
        <v>691</v>
      </c>
      <c r="L462" s="5"/>
      <c r="M462">
        <f t="shared" si="35"/>
        <v>-95</v>
      </c>
      <c r="N462" t="b">
        <f t="shared" si="37"/>
        <v>1</v>
      </c>
    </row>
    <row r="463" spans="1:14" x14ac:dyDescent="0.2">
      <c r="A463" t="s">
        <v>646</v>
      </c>
      <c r="B463" t="s">
        <v>632</v>
      </c>
      <c r="C463" t="s">
        <v>140</v>
      </c>
      <c r="D463" t="s">
        <v>70</v>
      </c>
      <c r="E463">
        <v>1.9</v>
      </c>
      <c r="F463">
        <v>78</v>
      </c>
      <c r="G463" s="5">
        <v>35827</v>
      </c>
      <c r="H463" t="s">
        <v>141</v>
      </c>
      <c r="I463" s="10">
        <f t="shared" si="38"/>
        <v>19</v>
      </c>
      <c r="J463" t="b">
        <f t="shared" si="36"/>
        <v>0</v>
      </c>
      <c r="K463" s="10">
        <v>94</v>
      </c>
      <c r="L463" s="5"/>
      <c r="M463">
        <f t="shared" si="35"/>
        <v>-98</v>
      </c>
      <c r="N463" t="b">
        <f t="shared" si="37"/>
        <v>1</v>
      </c>
    </row>
    <row r="464" spans="1:14" x14ac:dyDescent="0.2">
      <c r="A464" t="s">
        <v>646</v>
      </c>
      <c r="B464" s="1" t="s">
        <v>1182</v>
      </c>
      <c r="C464" t="s">
        <v>362</v>
      </c>
      <c r="D464" t="s">
        <v>89</v>
      </c>
      <c r="E464">
        <v>1.8</v>
      </c>
      <c r="F464">
        <v>83</v>
      </c>
      <c r="G464" s="5">
        <v>31145</v>
      </c>
      <c r="H464" t="s">
        <v>340</v>
      </c>
      <c r="I464" s="10">
        <f t="shared" si="38"/>
        <v>32</v>
      </c>
      <c r="J464" t="b">
        <f t="shared" si="36"/>
        <v>0</v>
      </c>
      <c r="K464" s="10">
        <v>2483</v>
      </c>
      <c r="L464" s="5"/>
      <c r="M464">
        <f t="shared" si="35"/>
        <v>-85</v>
      </c>
      <c r="N464" t="b">
        <f t="shared" si="37"/>
        <v>1</v>
      </c>
    </row>
    <row r="465" spans="1:14" x14ac:dyDescent="0.2">
      <c r="A465" t="s">
        <v>646</v>
      </c>
      <c r="B465" t="s">
        <v>633</v>
      </c>
      <c r="C465" t="s">
        <v>301</v>
      </c>
      <c r="D465" t="s">
        <v>89</v>
      </c>
      <c r="E465">
        <v>1.94</v>
      </c>
      <c r="F465">
        <v>85</v>
      </c>
      <c r="G465" s="5">
        <v>32103</v>
      </c>
      <c r="H465" t="s">
        <v>443</v>
      </c>
      <c r="I465" s="10">
        <f t="shared" si="38"/>
        <v>30</v>
      </c>
      <c r="J465" t="b">
        <f t="shared" si="36"/>
        <v>0</v>
      </c>
      <c r="K465" s="10">
        <v>1599</v>
      </c>
      <c r="L465" s="5"/>
      <c r="M465">
        <f t="shared" si="35"/>
        <v>-87</v>
      </c>
      <c r="N465" t="b">
        <f t="shared" si="37"/>
        <v>1</v>
      </c>
    </row>
    <row r="466" spans="1:14" x14ac:dyDescent="0.2">
      <c r="A466" t="s">
        <v>646</v>
      </c>
      <c r="B466" t="s">
        <v>634</v>
      </c>
      <c r="C466" t="s">
        <v>73</v>
      </c>
      <c r="D466" t="s">
        <v>99</v>
      </c>
      <c r="E466">
        <v>1.9</v>
      </c>
      <c r="F466">
        <v>85</v>
      </c>
      <c r="G466" s="5">
        <v>35767</v>
      </c>
      <c r="H466" t="s">
        <v>635</v>
      </c>
      <c r="I466" s="10">
        <f t="shared" si="38"/>
        <v>20</v>
      </c>
      <c r="J466" t="b">
        <f t="shared" si="36"/>
        <v>0</v>
      </c>
      <c r="K466" s="10">
        <v>0</v>
      </c>
      <c r="L466" s="5"/>
      <c r="M466">
        <f t="shared" si="35"/>
        <v>-97</v>
      </c>
      <c r="N466" t="b">
        <f t="shared" si="37"/>
        <v>1</v>
      </c>
    </row>
    <row r="467" spans="1:14" x14ac:dyDescent="0.2">
      <c r="G467" s="5"/>
      <c r="L467" s="5"/>
      <c r="M467">
        <f t="shared" si="35"/>
        <v>0</v>
      </c>
      <c r="N467" t="b">
        <f t="shared" si="37"/>
        <v>1</v>
      </c>
    </row>
    <row r="468" spans="1:14" x14ac:dyDescent="0.2">
      <c r="A468" t="s">
        <v>646</v>
      </c>
      <c r="B468" t="s">
        <v>636</v>
      </c>
      <c r="C468" t="s">
        <v>458</v>
      </c>
      <c r="D468" t="s">
        <v>70</v>
      </c>
      <c r="E468">
        <v>1.82</v>
      </c>
      <c r="F468">
        <v>70</v>
      </c>
      <c r="G468" s="5">
        <v>32551</v>
      </c>
      <c r="H468" t="s">
        <v>637</v>
      </c>
      <c r="I468" s="10">
        <f t="shared" si="38"/>
        <v>28</v>
      </c>
      <c r="J468" t="b">
        <f>H468="None"</f>
        <v>0</v>
      </c>
      <c r="K468" s="10">
        <v>1333</v>
      </c>
      <c r="L468" s="5"/>
      <c r="M468">
        <f t="shared" si="35"/>
        <v>-89</v>
      </c>
      <c r="N468" t="b">
        <f t="shared" si="37"/>
        <v>1</v>
      </c>
    </row>
    <row r="469" spans="1:14" x14ac:dyDescent="0.2">
      <c r="A469" t="s">
        <v>646</v>
      </c>
      <c r="B469" t="s">
        <v>638</v>
      </c>
      <c r="C469" t="s">
        <v>73</v>
      </c>
      <c r="D469" t="s">
        <v>70</v>
      </c>
      <c r="E469">
        <v>1.82</v>
      </c>
      <c r="F469">
        <v>75</v>
      </c>
      <c r="G469" s="5">
        <v>35748</v>
      </c>
      <c r="H469" t="s">
        <v>74</v>
      </c>
      <c r="I469" s="10">
        <f t="shared" si="38"/>
        <v>20</v>
      </c>
      <c r="J469" t="b">
        <f>H469="None"</f>
        <v>1</v>
      </c>
      <c r="K469" s="10">
        <v>305</v>
      </c>
      <c r="L469" s="5"/>
      <c r="M469">
        <f t="shared" si="35"/>
        <v>-97</v>
      </c>
      <c r="N469" t="b">
        <f t="shared" si="37"/>
        <v>1</v>
      </c>
    </row>
    <row r="470" spans="1:14" x14ac:dyDescent="0.2">
      <c r="A470" t="s">
        <v>646</v>
      </c>
      <c r="B470" t="s">
        <v>639</v>
      </c>
      <c r="C470" t="s">
        <v>73</v>
      </c>
      <c r="D470" t="s">
        <v>89</v>
      </c>
      <c r="E470">
        <v>1.78</v>
      </c>
      <c r="F470">
        <v>65</v>
      </c>
      <c r="G470" s="5">
        <v>35289</v>
      </c>
      <c r="H470" t="s">
        <v>74</v>
      </c>
      <c r="I470" s="10">
        <f t="shared" si="38"/>
        <v>21</v>
      </c>
      <c r="J470" t="b">
        <f>H470="None"</f>
        <v>1</v>
      </c>
      <c r="K470" s="10">
        <v>96</v>
      </c>
      <c r="L470" s="5"/>
      <c r="M470">
        <f t="shared" si="35"/>
        <v>-96</v>
      </c>
      <c r="N470" t="b">
        <f t="shared" si="37"/>
        <v>1</v>
      </c>
    </row>
    <row r="471" spans="1:14" x14ac:dyDescent="0.2">
      <c r="A471" t="s">
        <v>646</v>
      </c>
      <c r="B471" t="s">
        <v>640</v>
      </c>
      <c r="C471" t="s">
        <v>124</v>
      </c>
      <c r="D471" t="s">
        <v>99</v>
      </c>
      <c r="E471">
        <v>1.88</v>
      </c>
      <c r="F471">
        <v>70</v>
      </c>
      <c r="G471" s="5">
        <v>35244</v>
      </c>
      <c r="H471" t="s">
        <v>641</v>
      </c>
      <c r="I471" s="10">
        <f t="shared" si="38"/>
        <v>21</v>
      </c>
      <c r="J471" t="b">
        <f>H471="None"</f>
        <v>0</v>
      </c>
      <c r="K471" s="10">
        <v>90</v>
      </c>
      <c r="L471" s="5"/>
      <c r="M471">
        <f t="shared" si="35"/>
        <v>-96</v>
      </c>
      <c r="N471" t="b">
        <f t="shared" si="37"/>
        <v>1</v>
      </c>
    </row>
    <row r="472" spans="1:14" x14ac:dyDescent="0.2">
      <c r="G472" s="5"/>
      <c r="L472" s="5"/>
      <c r="M472">
        <f t="shared" si="35"/>
        <v>0</v>
      </c>
      <c r="N472" t="b">
        <f t="shared" si="37"/>
        <v>1</v>
      </c>
    </row>
    <row r="473" spans="1:14" x14ac:dyDescent="0.2">
      <c r="A473" t="s">
        <v>646</v>
      </c>
      <c r="B473" t="s">
        <v>642</v>
      </c>
      <c r="C473" t="s">
        <v>73</v>
      </c>
      <c r="D473" t="s">
        <v>89</v>
      </c>
      <c r="E473">
        <v>1.72</v>
      </c>
      <c r="F473">
        <v>65</v>
      </c>
      <c r="G473" s="5">
        <v>35297</v>
      </c>
      <c r="H473" t="s">
        <v>148</v>
      </c>
      <c r="I473" s="10">
        <f t="shared" si="38"/>
        <v>21</v>
      </c>
      <c r="J473" t="b">
        <f>H473="None"</f>
        <v>0</v>
      </c>
      <c r="K473" s="10">
        <v>0</v>
      </c>
      <c r="L473" s="5"/>
      <c r="M473">
        <f t="shared" si="35"/>
        <v>-96</v>
      </c>
      <c r="N473" t="b">
        <f t="shared" si="37"/>
        <v>1</v>
      </c>
    </row>
    <row r="474" spans="1:14" x14ac:dyDescent="0.2">
      <c r="A474" t="s">
        <v>646</v>
      </c>
      <c r="B474" t="s">
        <v>643</v>
      </c>
      <c r="C474" t="s">
        <v>73</v>
      </c>
      <c r="D474" t="s">
        <v>99</v>
      </c>
      <c r="E474">
        <v>1.91</v>
      </c>
      <c r="F474">
        <v>78</v>
      </c>
      <c r="G474" s="5">
        <v>35177</v>
      </c>
      <c r="H474" t="s">
        <v>74</v>
      </c>
      <c r="I474" s="10">
        <f t="shared" si="38"/>
        <v>21</v>
      </c>
      <c r="J474" t="b">
        <f>H474="None"</f>
        <v>1</v>
      </c>
      <c r="K474" s="10">
        <v>0</v>
      </c>
      <c r="L474" s="5"/>
      <c r="M474">
        <f t="shared" si="35"/>
        <v>-96</v>
      </c>
      <c r="N474" t="b">
        <f t="shared" si="37"/>
        <v>1</v>
      </c>
    </row>
    <row r="475" spans="1:14" x14ac:dyDescent="0.2">
      <c r="A475" t="s">
        <v>646</v>
      </c>
      <c r="B475" t="s">
        <v>644</v>
      </c>
      <c r="C475" t="s">
        <v>73</v>
      </c>
      <c r="D475" t="s">
        <v>89</v>
      </c>
      <c r="E475">
        <v>1.75</v>
      </c>
      <c r="F475">
        <v>70</v>
      </c>
      <c r="G475" s="5">
        <v>35048</v>
      </c>
      <c r="H475" t="s">
        <v>74</v>
      </c>
      <c r="I475" s="10">
        <f t="shared" si="38"/>
        <v>22</v>
      </c>
      <c r="J475" t="b">
        <f>H475="None"</f>
        <v>1</v>
      </c>
      <c r="K475" s="10">
        <v>90</v>
      </c>
      <c r="L475" s="5"/>
      <c r="M475">
        <f t="shared" si="35"/>
        <v>-95</v>
      </c>
      <c r="N475" t="b">
        <f t="shared" si="37"/>
        <v>1</v>
      </c>
    </row>
    <row r="476" spans="1:14" x14ac:dyDescent="0.2">
      <c r="A476" t="s">
        <v>646</v>
      </c>
      <c r="B476" t="s">
        <v>645</v>
      </c>
      <c r="C476" t="s">
        <v>73</v>
      </c>
      <c r="D476" t="s">
        <v>89</v>
      </c>
      <c r="G476" s="5">
        <v>36769</v>
      </c>
      <c r="H476" t="s">
        <v>74</v>
      </c>
      <c r="I476" s="10">
        <f t="shared" si="38"/>
        <v>17</v>
      </c>
      <c r="J476" t="b">
        <f>H476="None"</f>
        <v>1</v>
      </c>
      <c r="K476" s="10">
        <v>2</v>
      </c>
      <c r="L476" s="5"/>
      <c r="M476">
        <f t="shared" si="35"/>
        <v>-100</v>
      </c>
      <c r="N476" t="b">
        <f t="shared" si="37"/>
        <v>1</v>
      </c>
    </row>
    <row r="477" spans="1:14" x14ac:dyDescent="0.2">
      <c r="G477" s="5"/>
      <c r="L477" s="5"/>
      <c r="M477">
        <f t="shared" si="35"/>
        <v>0</v>
      </c>
      <c r="N477" t="b">
        <f t="shared" si="37"/>
        <v>1</v>
      </c>
    </row>
    <row r="478" spans="1:14" x14ac:dyDescent="0.2">
      <c r="G478" s="5"/>
      <c r="L478" s="5"/>
      <c r="M478">
        <f t="shared" si="35"/>
        <v>0</v>
      </c>
      <c r="N478" t="b">
        <f t="shared" si="37"/>
        <v>1</v>
      </c>
    </row>
    <row r="479" spans="1:14" x14ac:dyDescent="0.2">
      <c r="A479" t="s">
        <v>663</v>
      </c>
      <c r="B479" t="s">
        <v>647</v>
      </c>
      <c r="C479" t="s">
        <v>142</v>
      </c>
      <c r="D479" t="s">
        <v>99</v>
      </c>
      <c r="E479">
        <v>1.93</v>
      </c>
      <c r="F479">
        <v>90</v>
      </c>
      <c r="G479" s="5">
        <v>28823</v>
      </c>
      <c r="H479" t="s">
        <v>648</v>
      </c>
      <c r="I479" s="10">
        <f t="shared" si="38"/>
        <v>39</v>
      </c>
      <c r="J479" t="b">
        <f t="shared" ref="J479:J490" si="39">H479="None"</f>
        <v>0</v>
      </c>
      <c r="K479" s="10">
        <v>0</v>
      </c>
      <c r="L479" s="5"/>
      <c r="M479">
        <f t="shared" ref="M479:M542" si="40">YEAR(L479)-YEAR(G479)</f>
        <v>-78</v>
      </c>
      <c r="N479" t="b">
        <f t="shared" si="37"/>
        <v>1</v>
      </c>
    </row>
    <row r="480" spans="1:14" x14ac:dyDescent="0.2">
      <c r="A480" t="s">
        <v>663</v>
      </c>
      <c r="B480" t="s">
        <v>649</v>
      </c>
      <c r="C480" t="s">
        <v>79</v>
      </c>
      <c r="D480" t="s">
        <v>70</v>
      </c>
      <c r="E480">
        <v>1.72</v>
      </c>
      <c r="F480">
        <v>65</v>
      </c>
      <c r="G480" s="5">
        <v>33123</v>
      </c>
      <c r="H480" t="s">
        <v>90</v>
      </c>
      <c r="I480" s="10">
        <f t="shared" si="38"/>
        <v>27</v>
      </c>
      <c r="J480" t="b">
        <f t="shared" si="39"/>
        <v>0</v>
      </c>
      <c r="K480" s="10">
        <v>1849</v>
      </c>
      <c r="L480" s="5"/>
      <c r="M480">
        <f t="shared" si="40"/>
        <v>-90</v>
      </c>
      <c r="N480" t="b">
        <f t="shared" si="37"/>
        <v>1</v>
      </c>
    </row>
    <row r="481" spans="1:14" x14ac:dyDescent="0.2">
      <c r="A481" t="s">
        <v>663</v>
      </c>
      <c r="B481" t="s">
        <v>650</v>
      </c>
      <c r="C481" t="s">
        <v>73</v>
      </c>
      <c r="D481" t="s">
        <v>70</v>
      </c>
      <c r="E481">
        <v>1.88</v>
      </c>
      <c r="F481">
        <v>83</v>
      </c>
      <c r="G481" s="5">
        <v>32069</v>
      </c>
      <c r="H481" t="s">
        <v>651</v>
      </c>
      <c r="I481" s="10">
        <f t="shared" si="38"/>
        <v>30</v>
      </c>
      <c r="J481" t="b">
        <f t="shared" si="39"/>
        <v>0</v>
      </c>
      <c r="K481" s="10">
        <v>1960</v>
      </c>
      <c r="L481" s="5"/>
      <c r="M481">
        <f t="shared" si="40"/>
        <v>-87</v>
      </c>
      <c r="N481" t="b">
        <f t="shared" si="37"/>
        <v>1</v>
      </c>
    </row>
    <row r="482" spans="1:14" x14ac:dyDescent="0.2">
      <c r="A482" t="s">
        <v>663</v>
      </c>
      <c r="B482" t="s">
        <v>652</v>
      </c>
      <c r="C482" t="s">
        <v>91</v>
      </c>
      <c r="D482" t="s">
        <v>70</v>
      </c>
      <c r="E482">
        <v>1.9</v>
      </c>
      <c r="F482">
        <v>84</v>
      </c>
      <c r="G482" s="5">
        <v>33065</v>
      </c>
      <c r="H482" t="s">
        <v>164</v>
      </c>
      <c r="I482" s="10">
        <f t="shared" si="38"/>
        <v>27</v>
      </c>
      <c r="J482" t="b">
        <f t="shared" si="39"/>
        <v>0</v>
      </c>
      <c r="K482" s="10">
        <v>917</v>
      </c>
      <c r="L482" s="5"/>
      <c r="M482">
        <f t="shared" si="40"/>
        <v>-90</v>
      </c>
      <c r="N482" t="b">
        <f t="shared" si="37"/>
        <v>1</v>
      </c>
    </row>
    <row r="483" spans="1:14" x14ac:dyDescent="0.2">
      <c r="A483" t="s">
        <v>663</v>
      </c>
      <c r="B483" t="s">
        <v>653</v>
      </c>
      <c r="C483" t="s">
        <v>98</v>
      </c>
      <c r="D483" t="s">
        <v>70</v>
      </c>
      <c r="E483">
        <v>1.92</v>
      </c>
      <c r="F483">
        <v>84</v>
      </c>
      <c r="G483" s="5">
        <v>32819</v>
      </c>
      <c r="H483" t="s">
        <v>607</v>
      </c>
      <c r="I483" s="10">
        <f t="shared" si="38"/>
        <v>28</v>
      </c>
      <c r="J483" t="b">
        <f t="shared" si="39"/>
        <v>0</v>
      </c>
      <c r="K483" s="10">
        <v>975</v>
      </c>
      <c r="L483" s="5"/>
      <c r="M483">
        <f t="shared" si="40"/>
        <v>-89</v>
      </c>
      <c r="N483" t="b">
        <f t="shared" si="37"/>
        <v>1</v>
      </c>
    </row>
    <row r="484" spans="1:14" x14ac:dyDescent="0.2">
      <c r="A484" t="s">
        <v>663</v>
      </c>
      <c r="B484" t="s">
        <v>654</v>
      </c>
      <c r="C484" t="s">
        <v>73</v>
      </c>
      <c r="D484" t="s">
        <v>70</v>
      </c>
      <c r="E484">
        <v>1.85</v>
      </c>
      <c r="F484">
        <v>78</v>
      </c>
      <c r="G484" s="5">
        <v>33984</v>
      </c>
      <c r="H484" t="s">
        <v>74</v>
      </c>
      <c r="I484" s="10">
        <f t="shared" si="38"/>
        <v>24</v>
      </c>
      <c r="J484" t="b">
        <f t="shared" si="39"/>
        <v>1</v>
      </c>
      <c r="K484" s="10">
        <v>3420</v>
      </c>
      <c r="L484" s="5"/>
      <c r="M484">
        <f t="shared" si="40"/>
        <v>-93</v>
      </c>
      <c r="N484" t="b">
        <f t="shared" si="37"/>
        <v>1</v>
      </c>
    </row>
    <row r="485" spans="1:14" x14ac:dyDescent="0.2">
      <c r="A485" t="s">
        <v>663</v>
      </c>
      <c r="B485" t="s">
        <v>655</v>
      </c>
      <c r="C485" t="s">
        <v>73</v>
      </c>
      <c r="D485" t="s">
        <v>89</v>
      </c>
      <c r="E485">
        <v>1.77</v>
      </c>
      <c r="F485">
        <v>79</v>
      </c>
      <c r="G485" s="5">
        <v>31599</v>
      </c>
      <c r="H485" t="s">
        <v>198</v>
      </c>
      <c r="I485" s="10">
        <f t="shared" si="38"/>
        <v>31</v>
      </c>
      <c r="J485" t="b">
        <f t="shared" si="39"/>
        <v>0</v>
      </c>
      <c r="K485" s="10">
        <v>707</v>
      </c>
      <c r="L485" s="5"/>
      <c r="M485">
        <f t="shared" si="40"/>
        <v>-86</v>
      </c>
      <c r="N485" t="b">
        <f t="shared" si="37"/>
        <v>1</v>
      </c>
    </row>
    <row r="486" spans="1:14" x14ac:dyDescent="0.2">
      <c r="A486" t="s">
        <v>663</v>
      </c>
      <c r="B486" t="s">
        <v>656</v>
      </c>
      <c r="C486" t="s">
        <v>73</v>
      </c>
      <c r="D486" t="s">
        <v>89</v>
      </c>
      <c r="E486">
        <v>1.75</v>
      </c>
      <c r="F486">
        <v>75</v>
      </c>
      <c r="G486" s="5">
        <v>32522</v>
      </c>
      <c r="H486" t="s">
        <v>321</v>
      </c>
      <c r="I486" s="10">
        <f t="shared" si="38"/>
        <v>28</v>
      </c>
      <c r="J486" t="b">
        <f t="shared" si="39"/>
        <v>0</v>
      </c>
      <c r="K486" s="10">
        <v>2806</v>
      </c>
      <c r="L486" s="5"/>
      <c r="M486">
        <f t="shared" si="40"/>
        <v>-89</v>
      </c>
      <c r="N486" t="b">
        <f t="shared" si="37"/>
        <v>1</v>
      </c>
    </row>
    <row r="487" spans="1:14" x14ac:dyDescent="0.2">
      <c r="A487" t="s">
        <v>663</v>
      </c>
      <c r="B487" t="s">
        <v>657</v>
      </c>
      <c r="C487" t="s">
        <v>91</v>
      </c>
      <c r="D487" t="s">
        <v>85</v>
      </c>
      <c r="E487">
        <v>1.85</v>
      </c>
      <c r="F487">
        <v>82</v>
      </c>
      <c r="G487" s="5">
        <v>31279</v>
      </c>
      <c r="H487" t="s">
        <v>113</v>
      </c>
      <c r="I487" s="10">
        <f t="shared" si="38"/>
        <v>32</v>
      </c>
      <c r="J487" t="b">
        <f t="shared" si="39"/>
        <v>0</v>
      </c>
      <c r="K487" s="10">
        <v>2880</v>
      </c>
      <c r="L487" s="5"/>
      <c r="M487">
        <f t="shared" si="40"/>
        <v>-85</v>
      </c>
      <c r="N487" t="b">
        <f t="shared" si="37"/>
        <v>1</v>
      </c>
    </row>
    <row r="488" spans="1:14" x14ac:dyDescent="0.2">
      <c r="A488" t="s">
        <v>663</v>
      </c>
      <c r="B488" t="s">
        <v>658</v>
      </c>
      <c r="C488" t="s">
        <v>491</v>
      </c>
      <c r="D488" t="s">
        <v>85</v>
      </c>
      <c r="E488">
        <v>1.8</v>
      </c>
      <c r="F488">
        <v>71</v>
      </c>
      <c r="G488" s="5">
        <v>34583</v>
      </c>
      <c r="H488" t="s">
        <v>141</v>
      </c>
      <c r="I488" s="10">
        <f t="shared" si="38"/>
        <v>23</v>
      </c>
      <c r="J488" t="b">
        <f t="shared" si="39"/>
        <v>0</v>
      </c>
      <c r="K488" s="10">
        <v>436</v>
      </c>
      <c r="L488" s="5"/>
      <c r="M488">
        <f t="shared" si="40"/>
        <v>-94</v>
      </c>
      <c r="N488" t="b">
        <f t="shared" si="37"/>
        <v>1</v>
      </c>
    </row>
    <row r="489" spans="1:14" x14ac:dyDescent="0.2">
      <c r="A489" t="s">
        <v>663</v>
      </c>
      <c r="B489" t="s">
        <v>659</v>
      </c>
      <c r="C489" t="s">
        <v>363</v>
      </c>
      <c r="D489" t="s">
        <v>99</v>
      </c>
      <c r="E489">
        <v>1.93</v>
      </c>
      <c r="F489">
        <v>95</v>
      </c>
      <c r="G489" s="5">
        <v>30934</v>
      </c>
      <c r="H489" t="s">
        <v>285</v>
      </c>
      <c r="I489" s="10">
        <f t="shared" si="38"/>
        <v>33</v>
      </c>
      <c r="J489" t="b">
        <f t="shared" si="39"/>
        <v>0</v>
      </c>
      <c r="K489" s="10">
        <v>900</v>
      </c>
      <c r="L489" s="5"/>
      <c r="M489">
        <f t="shared" si="40"/>
        <v>-84</v>
      </c>
      <c r="N489" t="b">
        <f t="shared" si="37"/>
        <v>1</v>
      </c>
    </row>
    <row r="490" spans="1:14" x14ac:dyDescent="0.2">
      <c r="A490" t="s">
        <v>663</v>
      </c>
      <c r="B490" t="s">
        <v>660</v>
      </c>
      <c r="C490" t="s">
        <v>140</v>
      </c>
      <c r="D490" t="s">
        <v>89</v>
      </c>
      <c r="E490">
        <v>1.85</v>
      </c>
      <c r="F490">
        <v>76</v>
      </c>
      <c r="G490" s="5">
        <v>33326</v>
      </c>
      <c r="H490" t="s">
        <v>529</v>
      </c>
      <c r="I490" s="10">
        <f t="shared" si="38"/>
        <v>26</v>
      </c>
      <c r="J490" t="b">
        <f t="shared" si="39"/>
        <v>0</v>
      </c>
      <c r="K490" s="10">
        <v>2777</v>
      </c>
      <c r="L490" s="5"/>
      <c r="M490">
        <f t="shared" si="40"/>
        <v>-91</v>
      </c>
      <c r="N490" t="b">
        <f t="shared" si="37"/>
        <v>1</v>
      </c>
    </row>
    <row r="491" spans="1:14" x14ac:dyDescent="0.2">
      <c r="G491" s="5"/>
      <c r="L491" s="5"/>
      <c r="M491">
        <f t="shared" si="40"/>
        <v>0</v>
      </c>
      <c r="N491" t="b">
        <f t="shared" si="37"/>
        <v>1</v>
      </c>
    </row>
    <row r="492" spans="1:14" x14ac:dyDescent="0.2">
      <c r="A492" t="s">
        <v>663</v>
      </c>
      <c r="B492" t="s">
        <v>661</v>
      </c>
      <c r="C492" t="s">
        <v>453</v>
      </c>
      <c r="D492" t="s">
        <v>85</v>
      </c>
      <c r="E492">
        <v>1.84</v>
      </c>
      <c r="F492">
        <v>72</v>
      </c>
      <c r="G492" s="5">
        <v>31756</v>
      </c>
      <c r="H492" t="s">
        <v>578</v>
      </c>
      <c r="I492" s="10">
        <f t="shared" si="38"/>
        <v>31</v>
      </c>
      <c r="J492" t="b">
        <f t="shared" ref="J492:J503" si="41">H492="None"</f>
        <v>0</v>
      </c>
      <c r="K492" s="10">
        <v>1359</v>
      </c>
      <c r="L492" s="5"/>
      <c r="M492">
        <f t="shared" si="40"/>
        <v>-86</v>
      </c>
      <c r="N492" t="b">
        <f t="shared" si="37"/>
        <v>1</v>
      </c>
    </row>
    <row r="493" spans="1:14" x14ac:dyDescent="0.2">
      <c r="A493" t="s">
        <v>663</v>
      </c>
      <c r="B493" t="s">
        <v>662</v>
      </c>
      <c r="C493" t="s">
        <v>73</v>
      </c>
      <c r="D493" t="s">
        <v>89</v>
      </c>
      <c r="E493">
        <v>1.8</v>
      </c>
      <c r="F493">
        <v>64</v>
      </c>
      <c r="G493" s="5">
        <v>30885</v>
      </c>
      <c r="H493" t="s">
        <v>145</v>
      </c>
      <c r="I493" s="10">
        <f t="shared" si="38"/>
        <v>33</v>
      </c>
      <c r="J493" t="b">
        <f t="shared" si="41"/>
        <v>0</v>
      </c>
      <c r="K493" s="10">
        <v>2212</v>
      </c>
      <c r="L493" s="5"/>
      <c r="M493">
        <f t="shared" si="40"/>
        <v>-84</v>
      </c>
      <c r="N493" t="b">
        <f t="shared" si="37"/>
        <v>1</v>
      </c>
    </row>
    <row r="494" spans="1:14" x14ac:dyDescent="0.2">
      <c r="A494" t="s">
        <v>663</v>
      </c>
      <c r="B494" t="s">
        <v>664</v>
      </c>
      <c r="C494" t="s">
        <v>73</v>
      </c>
      <c r="D494" t="s">
        <v>85</v>
      </c>
      <c r="E494">
        <v>1.85</v>
      </c>
      <c r="F494">
        <v>71</v>
      </c>
      <c r="G494" s="5">
        <v>34098</v>
      </c>
      <c r="H494" t="s">
        <v>128</v>
      </c>
      <c r="I494" s="10">
        <f t="shared" si="38"/>
        <v>24</v>
      </c>
      <c r="J494" t="b">
        <f t="shared" si="41"/>
        <v>0</v>
      </c>
      <c r="K494" s="10">
        <v>33</v>
      </c>
      <c r="L494" s="5"/>
      <c r="M494">
        <f t="shared" si="40"/>
        <v>-93</v>
      </c>
      <c r="N494" t="b">
        <f t="shared" si="37"/>
        <v>1</v>
      </c>
    </row>
    <row r="495" spans="1:14" x14ac:dyDescent="0.2">
      <c r="A495" t="s">
        <v>663</v>
      </c>
      <c r="B495" t="s">
        <v>665</v>
      </c>
      <c r="C495" t="s">
        <v>453</v>
      </c>
      <c r="D495" t="s">
        <v>89</v>
      </c>
      <c r="E495">
        <v>1.83</v>
      </c>
      <c r="F495">
        <v>77</v>
      </c>
      <c r="G495" s="5">
        <v>32916</v>
      </c>
      <c r="H495" t="s">
        <v>102</v>
      </c>
      <c r="I495" s="10">
        <f t="shared" si="38"/>
        <v>27</v>
      </c>
      <c r="J495" t="b">
        <f t="shared" si="41"/>
        <v>0</v>
      </c>
      <c r="K495" s="10">
        <v>1550</v>
      </c>
      <c r="L495" s="5"/>
      <c r="M495">
        <f t="shared" si="40"/>
        <v>-90</v>
      </c>
      <c r="N495" t="b">
        <f t="shared" si="37"/>
        <v>1</v>
      </c>
    </row>
    <row r="496" spans="1:14" x14ac:dyDescent="0.2">
      <c r="A496" t="s">
        <v>663</v>
      </c>
      <c r="B496" t="s">
        <v>666</v>
      </c>
      <c r="C496" t="s">
        <v>73</v>
      </c>
      <c r="D496" t="s">
        <v>70</v>
      </c>
      <c r="E496">
        <v>1.85</v>
      </c>
      <c r="F496">
        <v>72</v>
      </c>
      <c r="G496" s="5">
        <v>35672</v>
      </c>
      <c r="H496" t="s">
        <v>74</v>
      </c>
      <c r="I496" s="10">
        <f t="shared" si="38"/>
        <v>20</v>
      </c>
      <c r="J496" t="b">
        <f t="shared" si="41"/>
        <v>1</v>
      </c>
      <c r="K496" s="10">
        <v>0</v>
      </c>
      <c r="L496" s="5"/>
      <c r="M496">
        <f t="shared" si="40"/>
        <v>-97</v>
      </c>
      <c r="N496" t="b">
        <f t="shared" si="37"/>
        <v>1</v>
      </c>
    </row>
    <row r="497" spans="1:14" x14ac:dyDescent="0.2">
      <c r="A497" t="s">
        <v>663</v>
      </c>
      <c r="B497" t="s">
        <v>239</v>
      </c>
      <c r="C497" t="s">
        <v>73</v>
      </c>
      <c r="D497" t="s">
        <v>70</v>
      </c>
      <c r="E497">
        <v>1.82</v>
      </c>
      <c r="F497">
        <v>66</v>
      </c>
      <c r="G497" s="5">
        <v>34719</v>
      </c>
      <c r="H497" t="s">
        <v>148</v>
      </c>
      <c r="I497" s="10">
        <f t="shared" si="38"/>
        <v>22</v>
      </c>
      <c r="J497" t="b">
        <f t="shared" si="41"/>
        <v>0</v>
      </c>
      <c r="K497" s="10">
        <v>90</v>
      </c>
      <c r="L497" s="5"/>
      <c r="M497">
        <f t="shared" si="40"/>
        <v>-95</v>
      </c>
      <c r="N497" t="b">
        <f t="shared" si="37"/>
        <v>1</v>
      </c>
    </row>
    <row r="498" spans="1:14" x14ac:dyDescent="0.2">
      <c r="A498" t="s">
        <v>663</v>
      </c>
      <c r="B498" t="s">
        <v>667</v>
      </c>
      <c r="C498" t="s">
        <v>91</v>
      </c>
      <c r="D498" t="s">
        <v>99</v>
      </c>
      <c r="E498">
        <v>1.88</v>
      </c>
      <c r="F498">
        <v>78</v>
      </c>
      <c r="G498" s="5">
        <v>29965</v>
      </c>
      <c r="H498" t="s">
        <v>117</v>
      </c>
      <c r="I498" s="10">
        <f t="shared" si="38"/>
        <v>35</v>
      </c>
      <c r="J498" t="b">
        <f t="shared" si="41"/>
        <v>0</v>
      </c>
      <c r="K498" s="10">
        <v>2520</v>
      </c>
      <c r="L498" s="5"/>
      <c r="M498">
        <f t="shared" si="40"/>
        <v>-82</v>
      </c>
      <c r="N498" t="b">
        <f t="shared" si="37"/>
        <v>1</v>
      </c>
    </row>
    <row r="499" spans="1:14" x14ac:dyDescent="0.2">
      <c r="A499" t="s">
        <v>663</v>
      </c>
      <c r="B499" t="s">
        <v>668</v>
      </c>
      <c r="C499" t="s">
        <v>512</v>
      </c>
      <c r="D499" t="s">
        <v>89</v>
      </c>
      <c r="E499">
        <v>1.78</v>
      </c>
      <c r="F499">
        <v>82</v>
      </c>
      <c r="G499" s="5">
        <v>31392</v>
      </c>
      <c r="H499" t="s">
        <v>669</v>
      </c>
      <c r="I499" s="10">
        <f t="shared" si="38"/>
        <v>32</v>
      </c>
      <c r="J499" t="b">
        <f t="shared" si="41"/>
        <v>0</v>
      </c>
      <c r="K499" s="10">
        <v>135</v>
      </c>
      <c r="L499" s="5"/>
      <c r="M499">
        <f t="shared" si="40"/>
        <v>-85</v>
      </c>
      <c r="N499" t="b">
        <f t="shared" si="37"/>
        <v>1</v>
      </c>
    </row>
    <row r="500" spans="1:14" x14ac:dyDescent="0.2">
      <c r="A500" t="s">
        <v>663</v>
      </c>
      <c r="B500" t="s">
        <v>670</v>
      </c>
      <c r="C500" t="s">
        <v>671</v>
      </c>
      <c r="D500" t="s">
        <v>85</v>
      </c>
      <c r="E500">
        <v>1.93</v>
      </c>
      <c r="F500">
        <v>86</v>
      </c>
      <c r="G500" s="5">
        <v>32426</v>
      </c>
      <c r="H500" t="s">
        <v>285</v>
      </c>
      <c r="I500" s="10">
        <f t="shared" si="38"/>
        <v>29</v>
      </c>
      <c r="J500" t="b">
        <f t="shared" si="41"/>
        <v>0</v>
      </c>
      <c r="K500" s="10">
        <v>524</v>
      </c>
      <c r="L500" s="5"/>
      <c r="M500">
        <f t="shared" si="40"/>
        <v>-88</v>
      </c>
      <c r="N500" t="b">
        <f t="shared" si="37"/>
        <v>1</v>
      </c>
    </row>
    <row r="501" spans="1:14" x14ac:dyDescent="0.2">
      <c r="A501" t="s">
        <v>663</v>
      </c>
      <c r="B501" t="s">
        <v>672</v>
      </c>
      <c r="C501" t="s">
        <v>73</v>
      </c>
      <c r="D501" t="s">
        <v>89</v>
      </c>
      <c r="E501">
        <v>1.85</v>
      </c>
      <c r="F501">
        <v>71</v>
      </c>
      <c r="G501" s="5">
        <v>33460</v>
      </c>
      <c r="H501" t="s">
        <v>340</v>
      </c>
      <c r="I501" s="10">
        <f t="shared" ref="I501:I555" si="42">2017-YEAR(G501)</f>
        <v>26</v>
      </c>
      <c r="J501" t="b">
        <f t="shared" si="41"/>
        <v>0</v>
      </c>
      <c r="K501" s="10">
        <v>2700</v>
      </c>
      <c r="L501" s="5"/>
      <c r="M501">
        <f t="shared" si="40"/>
        <v>-91</v>
      </c>
      <c r="N501" t="b">
        <f t="shared" si="37"/>
        <v>1</v>
      </c>
    </row>
    <row r="502" spans="1:14" x14ac:dyDescent="0.2">
      <c r="A502" t="s">
        <v>663</v>
      </c>
      <c r="B502" t="s">
        <v>673</v>
      </c>
      <c r="C502" t="s">
        <v>91</v>
      </c>
      <c r="D502" t="s">
        <v>85</v>
      </c>
      <c r="E502">
        <v>1.78</v>
      </c>
      <c r="F502">
        <v>76</v>
      </c>
      <c r="G502" s="5">
        <v>35089</v>
      </c>
      <c r="H502" t="s">
        <v>285</v>
      </c>
      <c r="I502" s="10">
        <f t="shared" si="42"/>
        <v>21</v>
      </c>
      <c r="J502" t="b">
        <f t="shared" si="41"/>
        <v>0</v>
      </c>
      <c r="K502" s="10">
        <v>1537</v>
      </c>
      <c r="L502" s="5"/>
      <c r="M502">
        <f t="shared" si="40"/>
        <v>-96</v>
      </c>
      <c r="N502" t="b">
        <f t="shared" si="37"/>
        <v>1</v>
      </c>
    </row>
    <row r="503" spans="1:14" x14ac:dyDescent="0.2">
      <c r="A503" t="s">
        <v>663</v>
      </c>
      <c r="B503" t="s">
        <v>674</v>
      </c>
      <c r="C503" t="s">
        <v>73</v>
      </c>
      <c r="D503" t="s">
        <v>70</v>
      </c>
      <c r="E503">
        <v>1.79</v>
      </c>
      <c r="F503">
        <v>65</v>
      </c>
      <c r="G503" s="5">
        <v>34394</v>
      </c>
      <c r="H503" t="s">
        <v>651</v>
      </c>
      <c r="I503" s="10">
        <f t="shared" si="42"/>
        <v>23</v>
      </c>
      <c r="J503" t="b">
        <f t="shared" si="41"/>
        <v>0</v>
      </c>
      <c r="K503" s="10">
        <v>59</v>
      </c>
      <c r="L503" s="5"/>
      <c r="M503">
        <f t="shared" si="40"/>
        <v>-94</v>
      </c>
      <c r="N503" t="b">
        <f t="shared" si="37"/>
        <v>1</v>
      </c>
    </row>
    <row r="504" spans="1:14" x14ac:dyDescent="0.2">
      <c r="G504" s="5"/>
      <c r="L504" s="5"/>
      <c r="M504">
        <f t="shared" si="40"/>
        <v>0</v>
      </c>
      <c r="N504" t="b">
        <f t="shared" si="37"/>
        <v>1</v>
      </c>
    </row>
    <row r="505" spans="1:14" x14ac:dyDescent="0.2">
      <c r="G505" s="5"/>
      <c r="L505" s="5"/>
      <c r="M505">
        <f t="shared" si="40"/>
        <v>0</v>
      </c>
      <c r="N505" t="b">
        <f t="shared" si="37"/>
        <v>1</v>
      </c>
    </row>
    <row r="506" spans="1:14" x14ac:dyDescent="0.2">
      <c r="G506" s="5"/>
      <c r="L506" s="5"/>
      <c r="M506">
        <f t="shared" si="40"/>
        <v>0</v>
      </c>
      <c r="N506" t="b">
        <f t="shared" si="37"/>
        <v>1</v>
      </c>
    </row>
    <row r="507" spans="1:14" x14ac:dyDescent="0.2">
      <c r="G507" s="5"/>
      <c r="L507" s="5"/>
      <c r="M507">
        <f t="shared" si="40"/>
        <v>0</v>
      </c>
      <c r="N507" t="b">
        <f t="shared" si="37"/>
        <v>1</v>
      </c>
    </row>
    <row r="508" spans="1:14" x14ac:dyDescent="0.2">
      <c r="G508" s="5"/>
      <c r="L508" s="5"/>
      <c r="M508">
        <f t="shared" si="40"/>
        <v>0</v>
      </c>
      <c r="N508" t="b">
        <f t="shared" si="37"/>
        <v>1</v>
      </c>
    </row>
    <row r="509" spans="1:14" x14ac:dyDescent="0.2">
      <c r="G509" s="5"/>
      <c r="L509" s="5"/>
      <c r="M509">
        <f t="shared" si="40"/>
        <v>0</v>
      </c>
      <c r="N509" t="b">
        <f t="shared" si="37"/>
        <v>1</v>
      </c>
    </row>
    <row r="510" spans="1:14" x14ac:dyDescent="0.2">
      <c r="G510" s="5"/>
      <c r="L510" s="5"/>
      <c r="M510">
        <f t="shared" si="40"/>
        <v>0</v>
      </c>
      <c r="N510" t="b">
        <f t="shared" si="37"/>
        <v>1</v>
      </c>
    </row>
    <row r="511" spans="1:14" x14ac:dyDescent="0.2">
      <c r="G511" s="5"/>
      <c r="L511" s="5"/>
      <c r="M511">
        <f t="shared" si="40"/>
        <v>0</v>
      </c>
      <c r="N511" t="b">
        <f t="shared" si="37"/>
        <v>1</v>
      </c>
    </row>
    <row r="512" spans="1:14" x14ac:dyDescent="0.2">
      <c r="G512" s="5"/>
      <c r="L512" s="5"/>
      <c r="M512">
        <f t="shared" si="40"/>
        <v>0</v>
      </c>
      <c r="N512" t="b">
        <f t="shared" si="37"/>
        <v>1</v>
      </c>
    </row>
    <row r="513" spans="1:14" x14ac:dyDescent="0.2">
      <c r="G513" s="5"/>
      <c r="L513" s="5"/>
      <c r="M513">
        <f t="shared" si="40"/>
        <v>0</v>
      </c>
      <c r="N513" t="b">
        <f t="shared" si="37"/>
        <v>1</v>
      </c>
    </row>
    <row r="514" spans="1:14" x14ac:dyDescent="0.2">
      <c r="G514" s="5"/>
      <c r="L514" s="5"/>
      <c r="M514">
        <f t="shared" si="40"/>
        <v>0</v>
      </c>
      <c r="N514" t="b">
        <f t="shared" si="37"/>
        <v>1</v>
      </c>
    </row>
    <row r="515" spans="1:14" x14ac:dyDescent="0.2">
      <c r="G515" s="5"/>
      <c r="L515" s="5"/>
      <c r="M515">
        <f t="shared" si="40"/>
        <v>0</v>
      </c>
      <c r="N515" t="b">
        <f t="shared" ref="N515:N578" si="43">M515&lt;24</f>
        <v>1</v>
      </c>
    </row>
    <row r="516" spans="1:14" x14ac:dyDescent="0.2">
      <c r="G516" s="5"/>
      <c r="L516" s="5"/>
      <c r="M516">
        <f t="shared" si="40"/>
        <v>0</v>
      </c>
      <c r="N516" t="b">
        <f t="shared" si="43"/>
        <v>1</v>
      </c>
    </row>
    <row r="517" spans="1:14" x14ac:dyDescent="0.2">
      <c r="G517" s="5"/>
      <c r="L517" s="5"/>
      <c r="M517">
        <f t="shared" si="40"/>
        <v>0</v>
      </c>
      <c r="N517" t="b">
        <f t="shared" si="43"/>
        <v>1</v>
      </c>
    </row>
    <row r="518" spans="1:14" x14ac:dyDescent="0.2">
      <c r="G518" s="5"/>
      <c r="L518" s="5"/>
      <c r="M518">
        <f t="shared" si="40"/>
        <v>0</v>
      </c>
      <c r="N518" t="b">
        <f t="shared" si="43"/>
        <v>1</v>
      </c>
    </row>
    <row r="519" spans="1:14" x14ac:dyDescent="0.2">
      <c r="A519" t="s">
        <v>102</v>
      </c>
      <c r="B519" t="s">
        <v>675</v>
      </c>
      <c r="C519" t="s">
        <v>73</v>
      </c>
      <c r="D519" t="s">
        <v>99</v>
      </c>
      <c r="E519">
        <v>2.0099999999999998</v>
      </c>
      <c r="F519">
        <v>93</v>
      </c>
      <c r="G519" s="5">
        <v>32219</v>
      </c>
      <c r="H519" t="s">
        <v>381</v>
      </c>
      <c r="I519" s="10">
        <f t="shared" si="42"/>
        <v>29</v>
      </c>
      <c r="J519" t="b">
        <f>H519="None"</f>
        <v>0</v>
      </c>
      <c r="K519" s="10">
        <v>3420</v>
      </c>
      <c r="L519" s="5"/>
      <c r="M519">
        <f t="shared" si="40"/>
        <v>-88</v>
      </c>
      <c r="N519" t="b">
        <f t="shared" si="43"/>
        <v>1</v>
      </c>
    </row>
    <row r="520" spans="1:14" x14ac:dyDescent="0.2">
      <c r="A520" t="s">
        <v>102</v>
      </c>
      <c r="B520" t="s">
        <v>676</v>
      </c>
      <c r="C520" t="s">
        <v>359</v>
      </c>
      <c r="D520" t="s">
        <v>70</v>
      </c>
      <c r="E520">
        <v>1.72</v>
      </c>
      <c r="F520">
        <v>67</v>
      </c>
      <c r="G520" s="5">
        <v>33481</v>
      </c>
      <c r="H520" t="s">
        <v>513</v>
      </c>
      <c r="I520" s="10">
        <f t="shared" si="42"/>
        <v>26</v>
      </c>
      <c r="J520" t="b">
        <f>H520="None"</f>
        <v>0</v>
      </c>
      <c r="K520" s="10">
        <v>2520</v>
      </c>
      <c r="L520" s="5"/>
      <c r="M520">
        <f t="shared" si="40"/>
        <v>-91</v>
      </c>
      <c r="N520" t="b">
        <f t="shared" si="43"/>
        <v>1</v>
      </c>
    </row>
    <row r="521" spans="1:14" x14ac:dyDescent="0.2">
      <c r="A521" t="s">
        <v>102</v>
      </c>
      <c r="B521" t="s">
        <v>677</v>
      </c>
      <c r="C521" t="s">
        <v>515</v>
      </c>
      <c r="D521" t="s">
        <v>70</v>
      </c>
      <c r="E521">
        <v>1.89</v>
      </c>
      <c r="F521">
        <v>78</v>
      </c>
      <c r="G521" s="5">
        <v>32379</v>
      </c>
      <c r="H521" t="s">
        <v>678</v>
      </c>
      <c r="I521" s="10">
        <f t="shared" si="42"/>
        <v>29</v>
      </c>
      <c r="J521" t="b">
        <f>H521="None"</f>
        <v>0</v>
      </c>
      <c r="K521" s="10">
        <v>2070</v>
      </c>
      <c r="L521" s="5"/>
      <c r="M521">
        <f t="shared" si="40"/>
        <v>-88</v>
      </c>
      <c r="N521" t="b">
        <f t="shared" si="43"/>
        <v>1</v>
      </c>
    </row>
    <row r="522" spans="1:14" x14ac:dyDescent="0.2">
      <c r="A522" t="s">
        <v>102</v>
      </c>
      <c r="B522" t="s">
        <v>679</v>
      </c>
      <c r="C522" t="s">
        <v>140</v>
      </c>
      <c r="D522" t="s">
        <v>89</v>
      </c>
      <c r="E522">
        <v>1.69</v>
      </c>
      <c r="F522">
        <v>66</v>
      </c>
      <c r="G522" s="5">
        <v>33416</v>
      </c>
      <c r="H522" t="s">
        <v>331</v>
      </c>
      <c r="I522" s="10">
        <f t="shared" si="42"/>
        <v>26</v>
      </c>
      <c r="J522" t="b">
        <f>H522="None"</f>
        <v>0</v>
      </c>
      <c r="K522" s="10">
        <v>997</v>
      </c>
      <c r="L522" s="5"/>
      <c r="M522">
        <f t="shared" si="40"/>
        <v>-91</v>
      </c>
      <c r="N522" t="b">
        <f t="shared" si="43"/>
        <v>1</v>
      </c>
    </row>
    <row r="523" spans="1:14" x14ac:dyDescent="0.2">
      <c r="G523" s="5"/>
      <c r="L523" s="5"/>
      <c r="M523">
        <f t="shared" si="40"/>
        <v>0</v>
      </c>
      <c r="N523" t="b">
        <f t="shared" si="43"/>
        <v>1</v>
      </c>
    </row>
    <row r="524" spans="1:14" x14ac:dyDescent="0.2">
      <c r="A524" t="s">
        <v>102</v>
      </c>
      <c r="B524" t="s">
        <v>680</v>
      </c>
      <c r="C524" t="s">
        <v>168</v>
      </c>
      <c r="D524" t="s">
        <v>85</v>
      </c>
      <c r="E524">
        <v>1.78</v>
      </c>
      <c r="F524">
        <v>70</v>
      </c>
      <c r="G524" s="5">
        <v>31799</v>
      </c>
      <c r="H524" t="s">
        <v>681</v>
      </c>
      <c r="I524" s="10">
        <f t="shared" si="42"/>
        <v>30</v>
      </c>
      <c r="J524" t="b">
        <f t="shared" ref="J524:J544" si="44">H524="None"</f>
        <v>0</v>
      </c>
      <c r="K524" s="10">
        <v>1246</v>
      </c>
      <c r="L524" s="5"/>
      <c r="M524">
        <f t="shared" si="40"/>
        <v>-87</v>
      </c>
      <c r="N524" t="b">
        <f t="shared" si="43"/>
        <v>1</v>
      </c>
    </row>
    <row r="525" spans="1:14" x14ac:dyDescent="0.2">
      <c r="A525" t="s">
        <v>102</v>
      </c>
      <c r="B525" t="s">
        <v>682</v>
      </c>
      <c r="C525" t="s">
        <v>318</v>
      </c>
      <c r="D525" t="s">
        <v>89</v>
      </c>
      <c r="E525">
        <v>1.73</v>
      </c>
      <c r="F525">
        <v>70</v>
      </c>
      <c r="G525" s="5">
        <v>31048</v>
      </c>
      <c r="H525" t="s">
        <v>306</v>
      </c>
      <c r="I525" s="10">
        <f t="shared" si="42"/>
        <v>32</v>
      </c>
      <c r="J525" t="b">
        <f t="shared" si="44"/>
        <v>0</v>
      </c>
      <c r="K525" s="10">
        <v>2643</v>
      </c>
      <c r="L525" s="5"/>
      <c r="M525">
        <f t="shared" si="40"/>
        <v>-85</v>
      </c>
      <c r="N525" t="b">
        <f t="shared" si="43"/>
        <v>1</v>
      </c>
    </row>
    <row r="526" spans="1:14" x14ac:dyDescent="0.2">
      <c r="A526" t="s">
        <v>102</v>
      </c>
      <c r="B526" t="s">
        <v>683</v>
      </c>
      <c r="C526" t="s">
        <v>73</v>
      </c>
      <c r="D526" t="s">
        <v>85</v>
      </c>
      <c r="E526">
        <v>1.85</v>
      </c>
      <c r="F526">
        <v>80</v>
      </c>
      <c r="G526" s="5">
        <v>32718</v>
      </c>
      <c r="H526" t="s">
        <v>192</v>
      </c>
      <c r="I526" s="10">
        <f t="shared" si="42"/>
        <v>28</v>
      </c>
      <c r="J526" t="b">
        <f t="shared" si="44"/>
        <v>0</v>
      </c>
      <c r="K526" s="10">
        <v>883</v>
      </c>
      <c r="L526" s="5"/>
      <c r="M526">
        <f t="shared" si="40"/>
        <v>-89</v>
      </c>
      <c r="N526" t="b">
        <f t="shared" si="43"/>
        <v>1</v>
      </c>
    </row>
    <row r="527" spans="1:14" x14ac:dyDescent="0.2">
      <c r="A527" t="s">
        <v>102</v>
      </c>
      <c r="B527" t="s">
        <v>684</v>
      </c>
      <c r="C527" t="s">
        <v>73</v>
      </c>
      <c r="D527" t="s">
        <v>85</v>
      </c>
      <c r="E527">
        <v>1.88</v>
      </c>
      <c r="F527">
        <v>84</v>
      </c>
      <c r="G527" s="5">
        <v>32635</v>
      </c>
      <c r="H527" t="s">
        <v>54</v>
      </c>
      <c r="I527" s="10">
        <f t="shared" si="42"/>
        <v>28</v>
      </c>
      <c r="J527" t="b">
        <f t="shared" si="44"/>
        <v>0</v>
      </c>
      <c r="K527" s="10">
        <v>939</v>
      </c>
      <c r="L527" s="5"/>
      <c r="M527">
        <f t="shared" si="40"/>
        <v>-89</v>
      </c>
      <c r="N527" t="b">
        <f t="shared" si="43"/>
        <v>1</v>
      </c>
    </row>
    <row r="528" spans="1:14" x14ac:dyDescent="0.2">
      <c r="A528" t="s">
        <v>102</v>
      </c>
      <c r="B528" t="s">
        <v>685</v>
      </c>
      <c r="C528" t="s">
        <v>346</v>
      </c>
      <c r="D528" t="s">
        <v>89</v>
      </c>
      <c r="E528">
        <v>1.81</v>
      </c>
      <c r="F528">
        <v>76</v>
      </c>
      <c r="G528" s="5">
        <v>32467</v>
      </c>
      <c r="H528" t="s">
        <v>686</v>
      </c>
      <c r="I528" s="10">
        <f t="shared" si="42"/>
        <v>29</v>
      </c>
      <c r="J528" t="b">
        <f t="shared" si="44"/>
        <v>0</v>
      </c>
      <c r="K528" s="10">
        <v>2427</v>
      </c>
      <c r="L528" s="5"/>
      <c r="M528">
        <f t="shared" si="40"/>
        <v>-88</v>
      </c>
      <c r="N528" t="b">
        <f t="shared" si="43"/>
        <v>1</v>
      </c>
    </row>
    <row r="529" spans="1:14" x14ac:dyDescent="0.2">
      <c r="A529" t="s">
        <v>102</v>
      </c>
      <c r="B529" t="s">
        <v>687</v>
      </c>
      <c r="C529" t="s">
        <v>453</v>
      </c>
      <c r="D529" t="s">
        <v>70</v>
      </c>
      <c r="E529">
        <v>1.8</v>
      </c>
      <c r="F529">
        <v>78</v>
      </c>
      <c r="G529" s="5">
        <v>31962</v>
      </c>
      <c r="H529" t="s">
        <v>614</v>
      </c>
      <c r="I529" s="10">
        <f t="shared" si="42"/>
        <v>30</v>
      </c>
      <c r="J529" t="b">
        <f t="shared" si="44"/>
        <v>0</v>
      </c>
      <c r="K529" s="10">
        <v>90</v>
      </c>
      <c r="L529" s="5"/>
      <c r="M529">
        <f t="shared" si="40"/>
        <v>-87</v>
      </c>
      <c r="N529" t="b">
        <f t="shared" si="43"/>
        <v>1</v>
      </c>
    </row>
    <row r="530" spans="1:14" x14ac:dyDescent="0.2">
      <c r="A530" t="s">
        <v>102</v>
      </c>
      <c r="B530" t="s">
        <v>688</v>
      </c>
      <c r="C530" t="s">
        <v>73</v>
      </c>
      <c r="D530" t="s">
        <v>99</v>
      </c>
      <c r="E530">
        <v>1.93</v>
      </c>
      <c r="F530">
        <v>79</v>
      </c>
      <c r="G530" s="5">
        <v>32579</v>
      </c>
      <c r="H530" t="s">
        <v>405</v>
      </c>
      <c r="I530" s="10">
        <f t="shared" si="42"/>
        <v>28</v>
      </c>
      <c r="J530" t="b">
        <f t="shared" si="44"/>
        <v>0</v>
      </c>
      <c r="K530" s="10">
        <v>0</v>
      </c>
      <c r="L530" s="5"/>
      <c r="M530">
        <f t="shared" si="40"/>
        <v>-89</v>
      </c>
      <c r="N530" t="b">
        <f t="shared" si="43"/>
        <v>1</v>
      </c>
    </row>
    <row r="531" spans="1:14" x14ac:dyDescent="0.2">
      <c r="A531" t="s">
        <v>102</v>
      </c>
      <c r="B531" t="s">
        <v>689</v>
      </c>
      <c r="C531" t="s">
        <v>91</v>
      </c>
      <c r="D531" t="s">
        <v>89</v>
      </c>
      <c r="E531">
        <v>1.83</v>
      </c>
      <c r="F531">
        <v>83</v>
      </c>
      <c r="G531" s="5">
        <v>33505</v>
      </c>
      <c r="H531" t="s">
        <v>128</v>
      </c>
      <c r="I531" s="10">
        <f t="shared" si="42"/>
        <v>26</v>
      </c>
      <c r="J531" t="b">
        <f t="shared" si="44"/>
        <v>0</v>
      </c>
      <c r="K531" s="10">
        <v>3072</v>
      </c>
      <c r="L531" s="5"/>
      <c r="M531">
        <f t="shared" si="40"/>
        <v>-91</v>
      </c>
      <c r="N531" t="b">
        <f t="shared" si="43"/>
        <v>1</v>
      </c>
    </row>
    <row r="532" spans="1:14" x14ac:dyDescent="0.2">
      <c r="A532" t="s">
        <v>102</v>
      </c>
      <c r="B532" t="s">
        <v>690</v>
      </c>
      <c r="C532" t="s">
        <v>533</v>
      </c>
      <c r="D532" t="s">
        <v>70</v>
      </c>
      <c r="E532">
        <v>1.85</v>
      </c>
      <c r="F532">
        <v>77</v>
      </c>
      <c r="G532" s="5">
        <v>32776</v>
      </c>
      <c r="H532" t="s">
        <v>686</v>
      </c>
      <c r="I532" s="10">
        <f t="shared" si="42"/>
        <v>28</v>
      </c>
      <c r="J532" t="b">
        <f t="shared" si="44"/>
        <v>0</v>
      </c>
      <c r="K532" s="10">
        <v>591</v>
      </c>
      <c r="L532" s="5"/>
      <c r="M532">
        <f t="shared" si="40"/>
        <v>-89</v>
      </c>
      <c r="N532" t="b">
        <f t="shared" si="43"/>
        <v>1</v>
      </c>
    </row>
    <row r="533" spans="1:14" x14ac:dyDescent="0.2">
      <c r="A533" t="s">
        <v>102</v>
      </c>
      <c r="B533" t="s">
        <v>691</v>
      </c>
      <c r="C533" t="s">
        <v>73</v>
      </c>
      <c r="D533" t="s">
        <v>89</v>
      </c>
      <c r="E533">
        <v>1.73</v>
      </c>
      <c r="F533">
        <v>66</v>
      </c>
      <c r="G533" s="5">
        <v>34345</v>
      </c>
      <c r="H533" t="s">
        <v>74</v>
      </c>
      <c r="I533" s="10">
        <f t="shared" si="42"/>
        <v>23</v>
      </c>
      <c r="J533" t="b">
        <f t="shared" si="44"/>
        <v>1</v>
      </c>
      <c r="K533" s="10">
        <v>1884</v>
      </c>
      <c r="L533" s="5"/>
      <c r="M533">
        <f t="shared" si="40"/>
        <v>-94</v>
      </c>
      <c r="N533" t="b">
        <f t="shared" si="43"/>
        <v>1</v>
      </c>
    </row>
    <row r="534" spans="1:14" x14ac:dyDescent="0.2">
      <c r="A534" t="s">
        <v>102</v>
      </c>
      <c r="B534" t="s">
        <v>692</v>
      </c>
      <c r="C534" t="s">
        <v>140</v>
      </c>
      <c r="D534" t="s">
        <v>70</v>
      </c>
      <c r="E534">
        <v>1.93</v>
      </c>
      <c r="F534">
        <v>92</v>
      </c>
      <c r="G534" s="5">
        <v>33457</v>
      </c>
      <c r="H534" t="s">
        <v>381</v>
      </c>
      <c r="I534" s="10">
        <f t="shared" si="42"/>
        <v>26</v>
      </c>
      <c r="J534" t="b">
        <f t="shared" si="44"/>
        <v>0</v>
      </c>
      <c r="K534" s="10">
        <v>1854</v>
      </c>
      <c r="L534" s="5"/>
      <c r="M534">
        <f t="shared" si="40"/>
        <v>-91</v>
      </c>
      <c r="N534" t="b">
        <f t="shared" si="43"/>
        <v>1</v>
      </c>
    </row>
    <row r="535" spans="1:14" x14ac:dyDescent="0.2">
      <c r="A535" t="s">
        <v>102</v>
      </c>
      <c r="B535" t="s">
        <v>693</v>
      </c>
      <c r="C535" t="s">
        <v>73</v>
      </c>
      <c r="D535" t="s">
        <v>89</v>
      </c>
      <c r="E535">
        <v>1.81</v>
      </c>
      <c r="F535">
        <v>72</v>
      </c>
      <c r="G535" s="5">
        <v>34726</v>
      </c>
      <c r="H535" t="s">
        <v>74</v>
      </c>
      <c r="I535" s="10">
        <f t="shared" si="42"/>
        <v>22</v>
      </c>
      <c r="J535" t="b">
        <f t="shared" si="44"/>
        <v>1</v>
      </c>
      <c r="K535" s="10">
        <v>63</v>
      </c>
      <c r="L535" s="5"/>
      <c r="M535">
        <f t="shared" si="40"/>
        <v>-95</v>
      </c>
      <c r="N535" t="b">
        <f t="shared" si="43"/>
        <v>1</v>
      </c>
    </row>
    <row r="536" spans="1:14" x14ac:dyDescent="0.2">
      <c r="A536" t="s">
        <v>102</v>
      </c>
      <c r="B536" t="s">
        <v>694</v>
      </c>
      <c r="C536" t="s">
        <v>695</v>
      </c>
      <c r="D536" t="s">
        <v>89</v>
      </c>
      <c r="E536">
        <v>1.7</v>
      </c>
      <c r="F536">
        <v>60</v>
      </c>
      <c r="G536" s="5">
        <v>34229</v>
      </c>
      <c r="H536" t="s">
        <v>334</v>
      </c>
      <c r="I536" s="10">
        <f t="shared" si="42"/>
        <v>24</v>
      </c>
      <c r="J536" t="b">
        <f t="shared" si="44"/>
        <v>0</v>
      </c>
      <c r="K536" s="10">
        <v>1102</v>
      </c>
      <c r="L536" s="5"/>
      <c r="M536">
        <f t="shared" si="40"/>
        <v>-93</v>
      </c>
      <c r="N536" t="b">
        <f t="shared" si="43"/>
        <v>1</v>
      </c>
    </row>
    <row r="537" spans="1:14" x14ac:dyDescent="0.2">
      <c r="A537" t="s">
        <v>102</v>
      </c>
      <c r="B537" t="s">
        <v>696</v>
      </c>
      <c r="C537" t="s">
        <v>458</v>
      </c>
      <c r="D537" t="s">
        <v>85</v>
      </c>
      <c r="E537">
        <v>1.81</v>
      </c>
      <c r="F537">
        <v>72</v>
      </c>
      <c r="G537" s="5">
        <v>33568</v>
      </c>
      <c r="H537" t="s">
        <v>697</v>
      </c>
      <c r="I537" s="10">
        <f t="shared" si="42"/>
        <v>26</v>
      </c>
      <c r="J537" t="b">
        <f t="shared" si="44"/>
        <v>0</v>
      </c>
      <c r="K537" s="10">
        <v>731</v>
      </c>
      <c r="L537" s="5"/>
      <c r="M537">
        <f t="shared" si="40"/>
        <v>-91</v>
      </c>
      <c r="N537" t="b">
        <f t="shared" si="43"/>
        <v>1</v>
      </c>
    </row>
    <row r="538" spans="1:14" x14ac:dyDescent="0.2">
      <c r="A538" t="s">
        <v>102</v>
      </c>
      <c r="B538" t="s">
        <v>698</v>
      </c>
      <c r="C538" t="s">
        <v>73</v>
      </c>
      <c r="D538" t="s">
        <v>70</v>
      </c>
      <c r="E538">
        <v>1.79</v>
      </c>
      <c r="F538">
        <v>85</v>
      </c>
      <c r="G538" s="5">
        <v>32636</v>
      </c>
      <c r="H538" t="s">
        <v>128</v>
      </c>
      <c r="I538" s="10">
        <f t="shared" si="42"/>
        <v>28</v>
      </c>
      <c r="J538" t="b">
        <f t="shared" si="44"/>
        <v>0</v>
      </c>
      <c r="K538" s="10">
        <v>2508</v>
      </c>
      <c r="L538" s="5"/>
      <c r="M538">
        <f t="shared" si="40"/>
        <v>-89</v>
      </c>
      <c r="N538" t="b">
        <f t="shared" si="43"/>
        <v>1</v>
      </c>
    </row>
    <row r="539" spans="1:14" x14ac:dyDescent="0.2">
      <c r="A539" t="s">
        <v>102</v>
      </c>
      <c r="B539" t="s">
        <v>699</v>
      </c>
      <c r="C539" t="s">
        <v>73</v>
      </c>
      <c r="D539" t="s">
        <v>89</v>
      </c>
      <c r="E539">
        <v>1.73</v>
      </c>
      <c r="F539">
        <v>69</v>
      </c>
      <c r="G539" s="5">
        <v>34488</v>
      </c>
      <c r="H539" t="s">
        <v>164</v>
      </c>
      <c r="I539" s="10">
        <f t="shared" si="42"/>
        <v>23</v>
      </c>
      <c r="J539" t="b">
        <f t="shared" si="44"/>
        <v>0</v>
      </c>
      <c r="K539" s="10">
        <v>2905</v>
      </c>
      <c r="L539" s="5"/>
      <c r="M539">
        <f t="shared" si="40"/>
        <v>-94</v>
      </c>
      <c r="N539" t="b">
        <f t="shared" si="43"/>
        <v>1</v>
      </c>
    </row>
    <row r="540" spans="1:14" x14ac:dyDescent="0.2">
      <c r="A540" t="s">
        <v>102</v>
      </c>
      <c r="B540" t="s">
        <v>700</v>
      </c>
      <c r="C540" t="s">
        <v>491</v>
      </c>
      <c r="D540" t="s">
        <v>89</v>
      </c>
      <c r="E540">
        <v>1.85</v>
      </c>
      <c r="F540">
        <v>84</v>
      </c>
      <c r="G540" s="5">
        <v>34827</v>
      </c>
      <c r="H540" t="s">
        <v>701</v>
      </c>
      <c r="I540" s="10">
        <f t="shared" si="42"/>
        <v>22</v>
      </c>
      <c r="J540" t="b">
        <f t="shared" si="44"/>
        <v>0</v>
      </c>
      <c r="K540" s="10">
        <v>1298</v>
      </c>
      <c r="L540" s="5"/>
      <c r="M540">
        <f t="shared" si="40"/>
        <v>-95</v>
      </c>
      <c r="N540" t="b">
        <f t="shared" si="43"/>
        <v>1</v>
      </c>
    </row>
    <row r="541" spans="1:14" x14ac:dyDescent="0.2">
      <c r="A541" t="s">
        <v>102</v>
      </c>
      <c r="B541" t="s">
        <v>702</v>
      </c>
      <c r="C541" t="s">
        <v>73</v>
      </c>
      <c r="D541" t="s">
        <v>70</v>
      </c>
      <c r="E541">
        <v>1.85</v>
      </c>
      <c r="F541">
        <v>75</v>
      </c>
      <c r="G541" s="5">
        <v>34361</v>
      </c>
      <c r="H541" t="s">
        <v>703</v>
      </c>
      <c r="I541" s="10">
        <f t="shared" si="42"/>
        <v>23</v>
      </c>
      <c r="J541" t="b">
        <f t="shared" si="44"/>
        <v>0</v>
      </c>
      <c r="K541" s="10">
        <v>1469</v>
      </c>
      <c r="L541" s="5"/>
      <c r="M541">
        <f t="shared" si="40"/>
        <v>-94</v>
      </c>
      <c r="N541" t="b">
        <f t="shared" si="43"/>
        <v>1</v>
      </c>
    </row>
    <row r="542" spans="1:14" x14ac:dyDescent="0.2">
      <c r="A542" t="s">
        <v>102</v>
      </c>
      <c r="B542" t="s">
        <v>704</v>
      </c>
      <c r="C542" t="s">
        <v>69</v>
      </c>
      <c r="D542" t="s">
        <v>89</v>
      </c>
      <c r="E542">
        <v>1.73</v>
      </c>
      <c r="F542">
        <v>69</v>
      </c>
      <c r="G542" s="5">
        <v>32562</v>
      </c>
      <c r="H542" t="s">
        <v>100</v>
      </c>
      <c r="I542" s="10">
        <f t="shared" si="42"/>
        <v>28</v>
      </c>
      <c r="J542" t="b">
        <f t="shared" si="44"/>
        <v>0</v>
      </c>
      <c r="K542" s="10">
        <v>126</v>
      </c>
      <c r="L542" s="5"/>
      <c r="M542">
        <f t="shared" si="40"/>
        <v>-89</v>
      </c>
      <c r="N542" t="b">
        <f t="shared" si="43"/>
        <v>1</v>
      </c>
    </row>
    <row r="543" spans="1:14" x14ac:dyDescent="0.2">
      <c r="A543" t="s">
        <v>102</v>
      </c>
      <c r="B543" t="s">
        <v>705</v>
      </c>
      <c r="C543" t="s">
        <v>88</v>
      </c>
      <c r="D543" t="s">
        <v>89</v>
      </c>
      <c r="E543">
        <v>1.78</v>
      </c>
      <c r="F543">
        <v>72</v>
      </c>
      <c r="G543" s="5">
        <v>34304</v>
      </c>
      <c r="H543" t="s">
        <v>74</v>
      </c>
      <c r="I543" s="10">
        <f t="shared" si="42"/>
        <v>24</v>
      </c>
      <c r="J543" t="b">
        <f t="shared" si="44"/>
        <v>1</v>
      </c>
      <c r="K543" s="10">
        <v>0</v>
      </c>
      <c r="L543" s="5"/>
      <c r="M543">
        <f t="shared" ref="M543:M606" si="45">YEAR(L543)-YEAR(G543)</f>
        <v>-93</v>
      </c>
      <c r="N543" t="b">
        <f t="shared" si="43"/>
        <v>1</v>
      </c>
    </row>
    <row r="544" spans="1:14" x14ac:dyDescent="0.2">
      <c r="A544" t="s">
        <v>102</v>
      </c>
      <c r="B544" t="s">
        <v>706</v>
      </c>
      <c r="C544" t="s">
        <v>73</v>
      </c>
      <c r="D544" t="s">
        <v>99</v>
      </c>
      <c r="E544">
        <v>1.98</v>
      </c>
      <c r="F544">
        <v>85</v>
      </c>
      <c r="G544" s="5">
        <v>29553</v>
      </c>
      <c r="H544" t="s">
        <v>190</v>
      </c>
      <c r="I544" s="10">
        <f t="shared" si="42"/>
        <v>37</v>
      </c>
      <c r="J544" t="b">
        <f t="shared" si="44"/>
        <v>0</v>
      </c>
      <c r="K544" s="10">
        <v>0</v>
      </c>
      <c r="L544" s="5"/>
      <c r="M544">
        <f t="shared" si="45"/>
        <v>-80</v>
      </c>
      <c r="N544" t="b">
        <f t="shared" si="43"/>
        <v>1</v>
      </c>
    </row>
    <row r="545" spans="1:14" x14ac:dyDescent="0.2">
      <c r="G545" s="5"/>
      <c r="L545" s="5"/>
      <c r="M545">
        <f t="shared" si="45"/>
        <v>0</v>
      </c>
      <c r="N545" t="b">
        <f t="shared" si="43"/>
        <v>1</v>
      </c>
    </row>
    <row r="546" spans="1:14" x14ac:dyDescent="0.2">
      <c r="G546" s="5"/>
      <c r="L546" s="5"/>
      <c r="M546">
        <f t="shared" si="45"/>
        <v>0</v>
      </c>
      <c r="N546" t="b">
        <f t="shared" si="43"/>
        <v>1</v>
      </c>
    </row>
    <row r="547" spans="1:14" x14ac:dyDescent="0.2">
      <c r="A547" t="s">
        <v>102</v>
      </c>
      <c r="B547" t="s">
        <v>707</v>
      </c>
      <c r="C547" t="s">
        <v>73</v>
      </c>
      <c r="D547" t="s">
        <v>85</v>
      </c>
      <c r="E547">
        <v>1.7</v>
      </c>
      <c r="G547" s="5">
        <v>35559</v>
      </c>
      <c r="H547" t="s">
        <v>148</v>
      </c>
      <c r="I547" s="10">
        <f t="shared" si="42"/>
        <v>20</v>
      </c>
      <c r="J547" t="b">
        <f>H547="None"</f>
        <v>0</v>
      </c>
      <c r="K547" s="10">
        <v>0</v>
      </c>
      <c r="L547" s="5"/>
      <c r="M547">
        <f t="shared" si="45"/>
        <v>-97</v>
      </c>
      <c r="N547" t="b">
        <f t="shared" si="43"/>
        <v>1</v>
      </c>
    </row>
    <row r="548" spans="1:14" x14ac:dyDescent="0.2">
      <c r="A548" t="s">
        <v>102</v>
      </c>
      <c r="B548" t="s">
        <v>708</v>
      </c>
      <c r="C548" t="s">
        <v>73</v>
      </c>
      <c r="D548" t="s">
        <v>70</v>
      </c>
      <c r="E548">
        <v>1.83</v>
      </c>
      <c r="F548">
        <v>70</v>
      </c>
      <c r="G548" s="5">
        <v>34960</v>
      </c>
      <c r="H548" t="s">
        <v>74</v>
      </c>
      <c r="I548" s="10">
        <f t="shared" si="42"/>
        <v>22</v>
      </c>
      <c r="J548" t="b">
        <f>H548="None"</f>
        <v>1</v>
      </c>
      <c r="K548" s="10">
        <v>374</v>
      </c>
      <c r="L548" s="5"/>
      <c r="M548">
        <f t="shared" si="45"/>
        <v>-95</v>
      </c>
      <c r="N548" t="b">
        <f t="shared" si="43"/>
        <v>1</v>
      </c>
    </row>
    <row r="549" spans="1:14" x14ac:dyDescent="0.2">
      <c r="G549" s="5"/>
      <c r="L549" s="5"/>
      <c r="M549">
        <f t="shared" si="45"/>
        <v>0</v>
      </c>
      <c r="N549" t="b">
        <f t="shared" si="43"/>
        <v>1</v>
      </c>
    </row>
    <row r="550" spans="1:14" x14ac:dyDescent="0.2">
      <c r="G550" s="5"/>
      <c r="L550" s="5"/>
      <c r="M550">
        <f t="shared" si="45"/>
        <v>0</v>
      </c>
      <c r="N550" t="b">
        <f t="shared" si="43"/>
        <v>1</v>
      </c>
    </row>
    <row r="551" spans="1:14" x14ac:dyDescent="0.2">
      <c r="G551" s="5"/>
      <c r="L551" s="5"/>
      <c r="M551">
        <f t="shared" si="45"/>
        <v>0</v>
      </c>
      <c r="N551" t="b">
        <f t="shared" si="43"/>
        <v>1</v>
      </c>
    </row>
    <row r="552" spans="1:14" x14ac:dyDescent="0.2">
      <c r="G552" s="5"/>
      <c r="L552" s="5"/>
      <c r="M552">
        <f t="shared" si="45"/>
        <v>0</v>
      </c>
      <c r="N552" t="b">
        <f t="shared" si="43"/>
        <v>1</v>
      </c>
    </row>
    <row r="553" spans="1:14" x14ac:dyDescent="0.2">
      <c r="A553" t="s">
        <v>102</v>
      </c>
      <c r="B553" t="s">
        <v>709</v>
      </c>
      <c r="C553" t="s">
        <v>73</v>
      </c>
      <c r="D553" t="s">
        <v>89</v>
      </c>
      <c r="E553">
        <v>1.74</v>
      </c>
      <c r="F553">
        <v>67</v>
      </c>
      <c r="G553" s="5">
        <v>35517</v>
      </c>
      <c r="H553" t="s">
        <v>104</v>
      </c>
      <c r="I553" s="10">
        <f t="shared" si="42"/>
        <v>20</v>
      </c>
      <c r="J553" t="b">
        <f>H553="None"</f>
        <v>0</v>
      </c>
      <c r="K553" s="10">
        <v>206</v>
      </c>
      <c r="L553" s="5"/>
      <c r="M553">
        <f t="shared" si="45"/>
        <v>-97</v>
      </c>
      <c r="N553" t="b">
        <f t="shared" si="43"/>
        <v>1</v>
      </c>
    </row>
    <row r="554" spans="1:14" x14ac:dyDescent="0.2">
      <c r="A554" t="s">
        <v>102</v>
      </c>
      <c r="B554" t="s">
        <v>710</v>
      </c>
      <c r="C554" t="s">
        <v>69</v>
      </c>
      <c r="D554" t="s">
        <v>99</v>
      </c>
      <c r="E554">
        <v>1.84</v>
      </c>
      <c r="F554">
        <v>70</v>
      </c>
      <c r="G554" s="5">
        <v>34822</v>
      </c>
      <c r="H554" t="s">
        <v>100</v>
      </c>
      <c r="I554" s="10">
        <f t="shared" si="42"/>
        <v>22</v>
      </c>
      <c r="J554" t="b">
        <f>H554="None"</f>
        <v>0</v>
      </c>
      <c r="K554" s="10">
        <v>0</v>
      </c>
      <c r="L554" s="5"/>
      <c r="M554">
        <f t="shared" si="45"/>
        <v>-95</v>
      </c>
      <c r="N554" t="b">
        <f t="shared" si="43"/>
        <v>1</v>
      </c>
    </row>
    <row r="555" spans="1:14" x14ac:dyDescent="0.2">
      <c r="A555" t="s">
        <v>102</v>
      </c>
      <c r="B555" t="s">
        <v>711</v>
      </c>
      <c r="C555" t="s">
        <v>73</v>
      </c>
      <c r="D555" t="s">
        <v>99</v>
      </c>
      <c r="E555">
        <v>1.91</v>
      </c>
      <c r="F555">
        <v>77</v>
      </c>
      <c r="G555" s="5">
        <v>35784</v>
      </c>
      <c r="H555" t="s">
        <v>712</v>
      </c>
      <c r="I555" s="10">
        <f t="shared" si="42"/>
        <v>20</v>
      </c>
      <c r="J555" t="b">
        <f>H555="None"</f>
        <v>0</v>
      </c>
      <c r="K555" s="10">
        <v>0</v>
      </c>
      <c r="L555" s="5"/>
      <c r="M555">
        <f t="shared" si="45"/>
        <v>-97</v>
      </c>
      <c r="N555" t="b">
        <f t="shared" si="43"/>
        <v>1</v>
      </c>
    </row>
    <row r="556" spans="1:14" x14ac:dyDescent="0.2">
      <c r="A556" t="s">
        <v>102</v>
      </c>
      <c r="B556" t="s">
        <v>713</v>
      </c>
      <c r="C556" t="s">
        <v>73</v>
      </c>
      <c r="D556" t="s">
        <v>89</v>
      </c>
      <c r="E556">
        <v>1.68</v>
      </c>
      <c r="F556">
        <v>63</v>
      </c>
      <c r="G556" s="5">
        <v>35151</v>
      </c>
      <c r="H556" t="s">
        <v>74</v>
      </c>
      <c r="I556" s="10">
        <f t="shared" ref="I556:I599" si="46">2017-YEAR(G556)</f>
        <v>21</v>
      </c>
      <c r="J556" t="b">
        <f>H556="None"</f>
        <v>1</v>
      </c>
      <c r="K556" s="10">
        <v>0</v>
      </c>
      <c r="L556" s="5"/>
      <c r="M556">
        <f t="shared" si="45"/>
        <v>-96</v>
      </c>
      <c r="N556" t="b">
        <f t="shared" si="43"/>
        <v>1</v>
      </c>
    </row>
    <row r="557" spans="1:14" x14ac:dyDescent="0.2">
      <c r="G557" s="5"/>
      <c r="L557" s="5"/>
      <c r="M557">
        <f t="shared" si="45"/>
        <v>0</v>
      </c>
      <c r="N557" t="b">
        <f t="shared" si="43"/>
        <v>1</v>
      </c>
    </row>
    <row r="558" spans="1:14" x14ac:dyDescent="0.2">
      <c r="G558" s="5"/>
      <c r="L558" s="5"/>
      <c r="M558">
        <f t="shared" si="45"/>
        <v>0</v>
      </c>
      <c r="N558" t="b">
        <f t="shared" si="43"/>
        <v>1</v>
      </c>
    </row>
    <row r="559" spans="1:14" x14ac:dyDescent="0.2">
      <c r="G559" s="5"/>
      <c r="L559" s="5"/>
      <c r="M559">
        <f t="shared" si="45"/>
        <v>0</v>
      </c>
      <c r="N559" t="b">
        <f t="shared" si="43"/>
        <v>1</v>
      </c>
    </row>
    <row r="560" spans="1:14" x14ac:dyDescent="0.2">
      <c r="G560" s="5"/>
      <c r="L560" s="5"/>
      <c r="M560">
        <f t="shared" si="45"/>
        <v>0</v>
      </c>
      <c r="N560" t="b">
        <f t="shared" si="43"/>
        <v>1</v>
      </c>
    </row>
    <row r="561" spans="1:14" x14ac:dyDescent="0.2">
      <c r="G561" s="5"/>
      <c r="L561" s="5"/>
      <c r="M561">
        <f t="shared" si="45"/>
        <v>0</v>
      </c>
      <c r="N561" t="b">
        <f t="shared" si="43"/>
        <v>1</v>
      </c>
    </row>
    <row r="562" spans="1:14" x14ac:dyDescent="0.2">
      <c r="G562" s="5"/>
      <c r="L562" s="5"/>
      <c r="M562">
        <f t="shared" si="45"/>
        <v>0</v>
      </c>
      <c r="N562" t="b">
        <f t="shared" si="43"/>
        <v>1</v>
      </c>
    </row>
    <row r="563" spans="1:14" x14ac:dyDescent="0.2">
      <c r="G563" s="5"/>
      <c r="L563" s="5"/>
      <c r="M563">
        <f t="shared" si="45"/>
        <v>0</v>
      </c>
      <c r="N563" t="b">
        <f t="shared" si="43"/>
        <v>1</v>
      </c>
    </row>
    <row r="564" spans="1:14" x14ac:dyDescent="0.2">
      <c r="G564" s="5"/>
      <c r="L564" s="5"/>
      <c r="M564">
        <f t="shared" si="45"/>
        <v>0</v>
      </c>
      <c r="N564" t="b">
        <f t="shared" si="43"/>
        <v>1</v>
      </c>
    </row>
    <row r="565" spans="1:14" x14ac:dyDescent="0.2">
      <c r="G565" s="5"/>
      <c r="L565" s="5"/>
      <c r="M565">
        <f t="shared" si="45"/>
        <v>0</v>
      </c>
      <c r="N565" t="b">
        <f t="shared" si="43"/>
        <v>1</v>
      </c>
    </row>
    <row r="566" spans="1:14" x14ac:dyDescent="0.2">
      <c r="G566" s="5"/>
      <c r="L566" s="5"/>
      <c r="M566">
        <f t="shared" si="45"/>
        <v>0</v>
      </c>
      <c r="N566" t="b">
        <f t="shared" si="43"/>
        <v>1</v>
      </c>
    </row>
    <row r="567" spans="1:14" x14ac:dyDescent="0.2">
      <c r="G567" s="5"/>
      <c r="L567" s="5"/>
      <c r="M567">
        <f t="shared" si="45"/>
        <v>0</v>
      </c>
      <c r="N567" t="b">
        <f t="shared" si="43"/>
        <v>1</v>
      </c>
    </row>
    <row r="568" spans="1:14" x14ac:dyDescent="0.2">
      <c r="G568" s="5"/>
      <c r="L568" s="5"/>
      <c r="M568">
        <f t="shared" si="45"/>
        <v>0</v>
      </c>
      <c r="N568" t="b">
        <f t="shared" si="43"/>
        <v>1</v>
      </c>
    </row>
    <row r="569" spans="1:14" x14ac:dyDescent="0.2">
      <c r="G569" s="5"/>
      <c r="L569" s="5"/>
      <c r="M569">
        <f t="shared" si="45"/>
        <v>0</v>
      </c>
      <c r="N569" t="b">
        <f t="shared" si="43"/>
        <v>1</v>
      </c>
    </row>
    <row r="570" spans="1:14" x14ac:dyDescent="0.2">
      <c r="G570" s="5"/>
      <c r="L570" s="5"/>
      <c r="M570">
        <f t="shared" si="45"/>
        <v>0</v>
      </c>
      <c r="N570" t="b">
        <f t="shared" si="43"/>
        <v>1</v>
      </c>
    </row>
    <row r="571" spans="1:14" x14ac:dyDescent="0.2">
      <c r="G571" s="5"/>
      <c r="L571" s="5"/>
      <c r="M571">
        <f t="shared" si="45"/>
        <v>0</v>
      </c>
      <c r="N571" t="b">
        <f t="shared" si="43"/>
        <v>1</v>
      </c>
    </row>
    <row r="572" spans="1:14" x14ac:dyDescent="0.2">
      <c r="G572" s="5"/>
      <c r="L572" s="5"/>
      <c r="M572">
        <f t="shared" si="45"/>
        <v>0</v>
      </c>
      <c r="N572" t="b">
        <f t="shared" si="43"/>
        <v>1</v>
      </c>
    </row>
    <row r="573" spans="1:14" x14ac:dyDescent="0.2">
      <c r="G573" s="5"/>
      <c r="L573" s="5"/>
      <c r="M573">
        <f t="shared" si="45"/>
        <v>0</v>
      </c>
      <c r="N573" t="b">
        <f t="shared" si="43"/>
        <v>1</v>
      </c>
    </row>
    <row r="574" spans="1:14" x14ac:dyDescent="0.2">
      <c r="G574" s="5"/>
      <c r="L574" s="5"/>
      <c r="M574">
        <f t="shared" si="45"/>
        <v>0</v>
      </c>
      <c r="N574" t="b">
        <f t="shared" si="43"/>
        <v>1</v>
      </c>
    </row>
    <row r="575" spans="1:14" x14ac:dyDescent="0.2">
      <c r="A575" t="s">
        <v>743</v>
      </c>
      <c r="B575" t="s">
        <v>714</v>
      </c>
      <c r="C575" t="s">
        <v>73</v>
      </c>
      <c r="D575" t="s">
        <v>99</v>
      </c>
      <c r="E575">
        <v>1.96</v>
      </c>
      <c r="F575">
        <v>95</v>
      </c>
      <c r="G575" s="5">
        <v>34245</v>
      </c>
      <c r="H575" t="s">
        <v>449</v>
      </c>
      <c r="I575" s="10">
        <f t="shared" si="46"/>
        <v>24</v>
      </c>
      <c r="J575" t="b">
        <f>H575="None"</f>
        <v>0</v>
      </c>
      <c r="K575" s="10">
        <v>450</v>
      </c>
      <c r="L575" s="5"/>
      <c r="M575">
        <f t="shared" si="45"/>
        <v>-93</v>
      </c>
      <c r="N575" t="b">
        <f t="shared" si="43"/>
        <v>1</v>
      </c>
    </row>
    <row r="576" spans="1:14" x14ac:dyDescent="0.2">
      <c r="A576" t="s">
        <v>743</v>
      </c>
      <c r="B576" s="1" t="s">
        <v>1276</v>
      </c>
      <c r="C576" t="s">
        <v>136</v>
      </c>
      <c r="D576" t="s">
        <v>70</v>
      </c>
      <c r="E576">
        <v>1.8</v>
      </c>
      <c r="F576">
        <v>78</v>
      </c>
      <c r="G576" s="5">
        <v>31226</v>
      </c>
      <c r="H576" t="s">
        <v>368</v>
      </c>
      <c r="I576" s="10">
        <f t="shared" si="46"/>
        <v>32</v>
      </c>
      <c r="J576" t="b">
        <f>H576="None"</f>
        <v>0</v>
      </c>
      <c r="K576" s="10">
        <v>1170</v>
      </c>
      <c r="L576" s="5"/>
      <c r="M576">
        <f t="shared" si="45"/>
        <v>-85</v>
      </c>
      <c r="N576" t="b">
        <f t="shared" si="43"/>
        <v>1</v>
      </c>
    </row>
    <row r="577" spans="1:14" x14ac:dyDescent="0.2">
      <c r="A577" t="s">
        <v>743</v>
      </c>
      <c r="B577" t="s">
        <v>715</v>
      </c>
      <c r="C577" t="s">
        <v>140</v>
      </c>
      <c r="D577" t="s">
        <v>70</v>
      </c>
      <c r="E577">
        <v>1.83</v>
      </c>
      <c r="F577">
        <v>83</v>
      </c>
      <c r="G577" s="5">
        <v>32332</v>
      </c>
      <c r="H577" t="s">
        <v>716</v>
      </c>
      <c r="I577" s="10">
        <f t="shared" si="46"/>
        <v>29</v>
      </c>
      <c r="J577" t="b">
        <f>H577="None"</f>
        <v>0</v>
      </c>
      <c r="K577" s="10">
        <v>3150</v>
      </c>
      <c r="L577" s="5"/>
      <c r="M577">
        <f t="shared" si="45"/>
        <v>-88</v>
      </c>
      <c r="N577" t="b">
        <f t="shared" si="43"/>
        <v>1</v>
      </c>
    </row>
    <row r="578" spans="1:14" x14ac:dyDescent="0.2">
      <c r="A578" t="s">
        <v>743</v>
      </c>
      <c r="B578" t="s">
        <v>717</v>
      </c>
      <c r="C578" t="s">
        <v>88</v>
      </c>
      <c r="D578" t="s">
        <v>89</v>
      </c>
      <c r="E578">
        <v>1.7</v>
      </c>
      <c r="F578">
        <v>62</v>
      </c>
      <c r="G578" s="5">
        <v>32946</v>
      </c>
      <c r="H578" t="s">
        <v>183</v>
      </c>
      <c r="I578" s="10">
        <f t="shared" si="46"/>
        <v>27</v>
      </c>
      <c r="J578" t="b">
        <f>H578="None"</f>
        <v>0</v>
      </c>
      <c r="K578" s="10">
        <v>2936</v>
      </c>
      <c r="L578" s="5"/>
      <c r="M578">
        <f t="shared" si="45"/>
        <v>-90</v>
      </c>
      <c r="N578" t="b">
        <f t="shared" si="43"/>
        <v>1</v>
      </c>
    </row>
    <row r="579" spans="1:14" x14ac:dyDescent="0.2">
      <c r="G579" s="5"/>
      <c r="L579" s="5"/>
      <c r="M579">
        <f t="shared" si="45"/>
        <v>0</v>
      </c>
      <c r="N579" t="b">
        <f t="shared" ref="N579:N642" si="47">M579&lt;24</f>
        <v>1</v>
      </c>
    </row>
    <row r="580" spans="1:14" x14ac:dyDescent="0.2">
      <c r="A580" t="s">
        <v>743</v>
      </c>
      <c r="B580" t="s">
        <v>718</v>
      </c>
      <c r="C580" t="s">
        <v>168</v>
      </c>
      <c r="D580" t="s">
        <v>89</v>
      </c>
      <c r="E580">
        <v>1.8</v>
      </c>
      <c r="F580">
        <v>79</v>
      </c>
      <c r="G580" s="5">
        <v>30694</v>
      </c>
      <c r="H580" t="s">
        <v>200</v>
      </c>
      <c r="I580" s="10">
        <f t="shared" si="46"/>
        <v>33</v>
      </c>
      <c r="J580" t="b">
        <f t="shared" ref="J580:J590" si="48">H580="None"</f>
        <v>0</v>
      </c>
      <c r="K580" s="10">
        <v>2278</v>
      </c>
      <c r="L580" s="5"/>
      <c r="M580">
        <f t="shared" si="45"/>
        <v>-84</v>
      </c>
      <c r="N580" t="b">
        <f t="shared" si="47"/>
        <v>1</v>
      </c>
    </row>
    <row r="581" spans="1:14" x14ac:dyDescent="0.2">
      <c r="A581" t="s">
        <v>743</v>
      </c>
      <c r="B581" t="s">
        <v>719</v>
      </c>
      <c r="C581" t="s">
        <v>168</v>
      </c>
      <c r="D581" t="s">
        <v>89</v>
      </c>
      <c r="E581">
        <v>1.73</v>
      </c>
      <c r="F581">
        <v>67</v>
      </c>
      <c r="G581" s="5">
        <v>31646</v>
      </c>
      <c r="H581" t="s">
        <v>285</v>
      </c>
      <c r="I581" s="10">
        <f t="shared" si="46"/>
        <v>31</v>
      </c>
      <c r="J581" t="b">
        <f t="shared" si="48"/>
        <v>0</v>
      </c>
      <c r="K581" s="10">
        <v>0</v>
      </c>
      <c r="L581" s="5"/>
      <c r="M581">
        <f t="shared" si="45"/>
        <v>-86</v>
      </c>
      <c r="N581" t="b">
        <f t="shared" si="47"/>
        <v>1</v>
      </c>
    </row>
    <row r="582" spans="1:14" x14ac:dyDescent="0.2">
      <c r="A582" t="s">
        <v>743</v>
      </c>
      <c r="B582" t="s">
        <v>720</v>
      </c>
      <c r="C582" t="s">
        <v>73</v>
      </c>
      <c r="D582" t="s">
        <v>70</v>
      </c>
      <c r="E582">
        <v>1.81</v>
      </c>
      <c r="F582">
        <v>85</v>
      </c>
      <c r="G582" s="5">
        <v>30917</v>
      </c>
      <c r="H582" t="s">
        <v>183</v>
      </c>
      <c r="I582" s="10">
        <f t="shared" si="46"/>
        <v>33</v>
      </c>
      <c r="J582" t="b">
        <f t="shared" si="48"/>
        <v>0</v>
      </c>
      <c r="K582" s="10">
        <v>1955</v>
      </c>
      <c r="L582" s="5"/>
      <c r="M582">
        <f t="shared" si="45"/>
        <v>-84</v>
      </c>
      <c r="N582" t="b">
        <f t="shared" si="47"/>
        <v>1</v>
      </c>
    </row>
    <row r="583" spans="1:14" x14ac:dyDescent="0.2">
      <c r="A583" t="s">
        <v>743</v>
      </c>
      <c r="B583" t="s">
        <v>721</v>
      </c>
      <c r="C583" t="s">
        <v>73</v>
      </c>
      <c r="D583" t="s">
        <v>85</v>
      </c>
      <c r="E583">
        <v>1.8</v>
      </c>
      <c r="F583">
        <v>82</v>
      </c>
      <c r="G583" s="5">
        <v>34067</v>
      </c>
      <c r="H583" t="s">
        <v>681</v>
      </c>
      <c r="I583" s="10">
        <f t="shared" si="46"/>
        <v>24</v>
      </c>
      <c r="J583" t="b">
        <f t="shared" si="48"/>
        <v>0</v>
      </c>
      <c r="K583" s="10">
        <v>721</v>
      </c>
      <c r="L583" s="5"/>
      <c r="M583">
        <f t="shared" si="45"/>
        <v>-93</v>
      </c>
      <c r="N583" t="b">
        <f t="shared" si="47"/>
        <v>1</v>
      </c>
    </row>
    <row r="584" spans="1:14" x14ac:dyDescent="0.2">
      <c r="A584" t="s">
        <v>743</v>
      </c>
      <c r="B584" t="s">
        <v>722</v>
      </c>
      <c r="C584" t="s">
        <v>296</v>
      </c>
      <c r="D584" t="s">
        <v>85</v>
      </c>
      <c r="E584">
        <v>1.93</v>
      </c>
      <c r="F584">
        <v>83</v>
      </c>
      <c r="G584" s="5">
        <v>32617</v>
      </c>
      <c r="H584" t="s">
        <v>77</v>
      </c>
      <c r="I584" s="10">
        <f t="shared" si="46"/>
        <v>28</v>
      </c>
      <c r="J584" t="b">
        <f t="shared" si="48"/>
        <v>0</v>
      </c>
      <c r="K584" s="10">
        <v>2725</v>
      </c>
      <c r="L584" s="5"/>
      <c r="M584">
        <f t="shared" si="45"/>
        <v>-89</v>
      </c>
      <c r="N584" t="b">
        <f t="shared" si="47"/>
        <v>1</v>
      </c>
    </row>
    <row r="585" spans="1:14" x14ac:dyDescent="0.2">
      <c r="A585" t="s">
        <v>743</v>
      </c>
      <c r="B585" t="s">
        <v>723</v>
      </c>
      <c r="C585" t="s">
        <v>173</v>
      </c>
      <c r="D585" t="s">
        <v>85</v>
      </c>
      <c r="E585">
        <v>1.82</v>
      </c>
      <c r="F585">
        <v>88</v>
      </c>
      <c r="G585" s="5">
        <v>32428</v>
      </c>
      <c r="H585" t="s">
        <v>289</v>
      </c>
      <c r="I585" s="10">
        <f t="shared" si="46"/>
        <v>29</v>
      </c>
      <c r="J585" t="b">
        <f t="shared" si="48"/>
        <v>0</v>
      </c>
      <c r="K585" s="10">
        <v>690</v>
      </c>
      <c r="L585" s="5"/>
      <c r="M585">
        <f t="shared" si="45"/>
        <v>-88</v>
      </c>
      <c r="N585" t="b">
        <f t="shared" si="47"/>
        <v>1</v>
      </c>
    </row>
    <row r="586" spans="1:14" x14ac:dyDescent="0.2">
      <c r="A586" t="s">
        <v>743</v>
      </c>
      <c r="B586" t="s">
        <v>724</v>
      </c>
      <c r="C586" t="s">
        <v>140</v>
      </c>
      <c r="D586" t="s">
        <v>89</v>
      </c>
      <c r="E586">
        <v>1.81</v>
      </c>
      <c r="F586">
        <v>68</v>
      </c>
      <c r="G586" s="5">
        <v>31447</v>
      </c>
      <c r="H586" t="s">
        <v>86</v>
      </c>
      <c r="I586" s="10">
        <f t="shared" si="46"/>
        <v>31</v>
      </c>
      <c r="J586" t="b">
        <f t="shared" si="48"/>
        <v>0</v>
      </c>
      <c r="K586" s="10">
        <v>377</v>
      </c>
      <c r="L586" s="5"/>
      <c r="M586">
        <f t="shared" si="45"/>
        <v>-86</v>
      </c>
      <c r="N586" t="b">
        <f t="shared" si="47"/>
        <v>1</v>
      </c>
    </row>
    <row r="587" spans="1:14" x14ac:dyDescent="0.2">
      <c r="A587" t="s">
        <v>743</v>
      </c>
      <c r="B587" t="s">
        <v>725</v>
      </c>
      <c r="C587" t="s">
        <v>140</v>
      </c>
      <c r="D587" t="s">
        <v>70</v>
      </c>
      <c r="E587">
        <v>1.85</v>
      </c>
      <c r="F587">
        <v>74</v>
      </c>
      <c r="G587" s="5">
        <v>33818</v>
      </c>
      <c r="H587" t="s">
        <v>487</v>
      </c>
      <c r="I587" s="10">
        <f t="shared" si="46"/>
        <v>25</v>
      </c>
      <c r="J587" t="b">
        <f t="shared" si="48"/>
        <v>0</v>
      </c>
      <c r="K587" s="10">
        <v>3147</v>
      </c>
      <c r="L587" s="5"/>
      <c r="M587">
        <f t="shared" si="45"/>
        <v>-92</v>
      </c>
      <c r="N587" t="b">
        <f t="shared" si="47"/>
        <v>1</v>
      </c>
    </row>
    <row r="588" spans="1:14" x14ac:dyDescent="0.2">
      <c r="A588" t="s">
        <v>743</v>
      </c>
      <c r="B588" t="s">
        <v>726</v>
      </c>
      <c r="C588" t="s">
        <v>136</v>
      </c>
      <c r="D588" t="s">
        <v>89</v>
      </c>
      <c r="E588">
        <v>1.85</v>
      </c>
      <c r="F588">
        <v>83</v>
      </c>
      <c r="G588" s="5">
        <v>31332</v>
      </c>
      <c r="H588" t="s">
        <v>183</v>
      </c>
      <c r="I588" s="10">
        <f t="shared" si="46"/>
        <v>32</v>
      </c>
      <c r="J588" t="b">
        <f t="shared" si="48"/>
        <v>0</v>
      </c>
      <c r="K588" s="10">
        <v>1495</v>
      </c>
      <c r="L588" s="5"/>
      <c r="M588">
        <f t="shared" si="45"/>
        <v>-85</v>
      </c>
      <c r="N588" t="b">
        <f t="shared" si="47"/>
        <v>1</v>
      </c>
    </row>
    <row r="589" spans="1:14" x14ac:dyDescent="0.2">
      <c r="A589" t="s">
        <v>743</v>
      </c>
      <c r="B589" t="s">
        <v>727</v>
      </c>
      <c r="C589" t="s">
        <v>73</v>
      </c>
      <c r="D589" t="s">
        <v>70</v>
      </c>
      <c r="E589">
        <v>1.91</v>
      </c>
      <c r="F589">
        <v>76</v>
      </c>
      <c r="G589" s="5">
        <v>31877</v>
      </c>
      <c r="H589" t="s">
        <v>117</v>
      </c>
      <c r="I589" s="10">
        <f t="shared" si="46"/>
        <v>30</v>
      </c>
      <c r="J589" t="b">
        <f t="shared" si="48"/>
        <v>0</v>
      </c>
      <c r="K589" s="10">
        <v>3150</v>
      </c>
      <c r="L589" s="5"/>
      <c r="M589">
        <f t="shared" si="45"/>
        <v>-87</v>
      </c>
      <c r="N589" t="b">
        <f t="shared" si="47"/>
        <v>1</v>
      </c>
    </row>
    <row r="590" spans="1:14" x14ac:dyDescent="0.2">
      <c r="A590" t="s">
        <v>743</v>
      </c>
      <c r="B590" s="1" t="s">
        <v>1267</v>
      </c>
      <c r="C590" t="s">
        <v>386</v>
      </c>
      <c r="D590" t="s">
        <v>85</v>
      </c>
      <c r="E590">
        <v>1.85</v>
      </c>
      <c r="F590">
        <v>76</v>
      </c>
      <c r="G590" s="5">
        <v>32127</v>
      </c>
      <c r="H590" t="s">
        <v>518</v>
      </c>
      <c r="I590" s="10">
        <f t="shared" si="46"/>
        <v>30</v>
      </c>
      <c r="J590" t="b">
        <f t="shared" si="48"/>
        <v>0</v>
      </c>
      <c r="K590" s="10">
        <v>1382</v>
      </c>
      <c r="L590" s="5"/>
      <c r="M590">
        <f t="shared" si="45"/>
        <v>-87</v>
      </c>
      <c r="N590" t="b">
        <f t="shared" si="47"/>
        <v>1</v>
      </c>
    </row>
    <row r="591" spans="1:14" x14ac:dyDescent="0.2">
      <c r="G591" s="5"/>
      <c r="L591" s="5"/>
      <c r="M591">
        <f t="shared" si="45"/>
        <v>0</v>
      </c>
      <c r="N591" t="b">
        <f t="shared" si="47"/>
        <v>1</v>
      </c>
    </row>
    <row r="592" spans="1:14" x14ac:dyDescent="0.2">
      <c r="A592" t="s">
        <v>743</v>
      </c>
      <c r="B592" t="s">
        <v>728</v>
      </c>
      <c r="C592" t="s">
        <v>363</v>
      </c>
      <c r="D592" t="s">
        <v>70</v>
      </c>
      <c r="E592">
        <v>1.9</v>
      </c>
      <c r="F592">
        <v>84</v>
      </c>
      <c r="G592" s="5">
        <v>31358</v>
      </c>
      <c r="H592" t="s">
        <v>729</v>
      </c>
      <c r="I592" s="10">
        <f t="shared" si="46"/>
        <v>32</v>
      </c>
      <c r="J592" t="b">
        <f t="shared" ref="J592:J599" si="49">H592="None"</f>
        <v>0</v>
      </c>
      <c r="K592" s="10">
        <v>1628</v>
      </c>
      <c r="L592" s="5"/>
      <c r="M592">
        <f t="shared" si="45"/>
        <v>-85</v>
      </c>
      <c r="N592" t="b">
        <f t="shared" si="47"/>
        <v>1</v>
      </c>
    </row>
    <row r="593" spans="1:14" x14ac:dyDescent="0.2">
      <c r="A593" t="s">
        <v>743</v>
      </c>
      <c r="B593" t="s">
        <v>730</v>
      </c>
      <c r="C593" t="s">
        <v>731</v>
      </c>
      <c r="D593" t="s">
        <v>89</v>
      </c>
      <c r="E593">
        <v>1.83</v>
      </c>
      <c r="F593">
        <v>77</v>
      </c>
      <c r="G593" s="5">
        <v>33947</v>
      </c>
      <c r="H593" t="s">
        <v>487</v>
      </c>
      <c r="I593" s="10">
        <f t="shared" si="46"/>
        <v>25</v>
      </c>
      <c r="J593" t="b">
        <f t="shared" si="49"/>
        <v>0</v>
      </c>
      <c r="K593" s="10">
        <v>796</v>
      </c>
      <c r="L593" s="5"/>
      <c r="M593">
        <f t="shared" si="45"/>
        <v>-92</v>
      </c>
      <c r="N593" t="b">
        <f t="shared" si="47"/>
        <v>1</v>
      </c>
    </row>
    <row r="594" spans="1:14" x14ac:dyDescent="0.2">
      <c r="A594" t="s">
        <v>743</v>
      </c>
      <c r="B594" t="s">
        <v>732</v>
      </c>
      <c r="C594" t="s">
        <v>124</v>
      </c>
      <c r="D594" t="s">
        <v>89</v>
      </c>
      <c r="E594">
        <v>1.69</v>
      </c>
      <c r="F594">
        <v>72</v>
      </c>
      <c r="G594" s="5">
        <v>33521</v>
      </c>
      <c r="H594" t="s">
        <v>459</v>
      </c>
      <c r="I594" s="10">
        <f t="shared" si="46"/>
        <v>26</v>
      </c>
      <c r="J594" t="b">
        <f t="shared" si="49"/>
        <v>0</v>
      </c>
      <c r="K594" s="10">
        <v>1709</v>
      </c>
      <c r="L594" s="5"/>
      <c r="M594">
        <f t="shared" si="45"/>
        <v>-91</v>
      </c>
      <c r="N594" t="b">
        <f t="shared" si="47"/>
        <v>1</v>
      </c>
    </row>
    <row r="595" spans="1:14" x14ac:dyDescent="0.2">
      <c r="A595" t="s">
        <v>743</v>
      </c>
      <c r="B595" t="s">
        <v>733</v>
      </c>
      <c r="C595" t="s">
        <v>168</v>
      </c>
      <c r="D595" t="s">
        <v>99</v>
      </c>
      <c r="E595">
        <v>1.85</v>
      </c>
      <c r="F595">
        <v>84</v>
      </c>
      <c r="G595" s="5">
        <v>27870</v>
      </c>
      <c r="H595" t="s">
        <v>285</v>
      </c>
      <c r="I595" s="10">
        <f t="shared" si="46"/>
        <v>41</v>
      </c>
      <c r="J595" t="b">
        <f t="shared" si="49"/>
        <v>0</v>
      </c>
      <c r="K595" s="10">
        <v>450</v>
      </c>
      <c r="L595" s="5"/>
      <c r="M595">
        <f t="shared" si="45"/>
        <v>-76</v>
      </c>
      <c r="N595" t="b">
        <f t="shared" si="47"/>
        <v>1</v>
      </c>
    </row>
    <row r="596" spans="1:14" x14ac:dyDescent="0.2">
      <c r="A596" t="s">
        <v>743</v>
      </c>
      <c r="B596" t="s">
        <v>734</v>
      </c>
      <c r="C596" t="s">
        <v>73</v>
      </c>
      <c r="D596" t="s">
        <v>85</v>
      </c>
      <c r="E596">
        <v>2.0099999999999998</v>
      </c>
      <c r="F596">
        <v>75</v>
      </c>
      <c r="G596" s="5">
        <v>29616</v>
      </c>
      <c r="H596" t="s">
        <v>185</v>
      </c>
      <c r="I596" s="10">
        <f t="shared" si="46"/>
        <v>36</v>
      </c>
      <c r="J596" t="b">
        <f t="shared" si="49"/>
        <v>0</v>
      </c>
      <c r="K596" s="10">
        <v>1334</v>
      </c>
      <c r="L596" s="5"/>
      <c r="M596">
        <f t="shared" si="45"/>
        <v>-81</v>
      </c>
      <c r="N596" t="b">
        <f t="shared" si="47"/>
        <v>1</v>
      </c>
    </row>
    <row r="597" spans="1:14" x14ac:dyDescent="0.2">
      <c r="A597" t="s">
        <v>743</v>
      </c>
      <c r="B597" t="s">
        <v>735</v>
      </c>
      <c r="C597" t="s">
        <v>132</v>
      </c>
      <c r="D597" t="s">
        <v>89</v>
      </c>
      <c r="E597">
        <v>1.83</v>
      </c>
      <c r="F597">
        <v>72</v>
      </c>
      <c r="G597" s="5">
        <v>35453</v>
      </c>
      <c r="H597" t="s">
        <v>736</v>
      </c>
      <c r="I597" s="10">
        <f t="shared" si="46"/>
        <v>20</v>
      </c>
      <c r="J597" t="b">
        <f t="shared" si="49"/>
        <v>0</v>
      </c>
      <c r="K597" s="10">
        <v>848</v>
      </c>
      <c r="L597" s="5"/>
      <c r="M597">
        <f t="shared" si="45"/>
        <v>-97</v>
      </c>
      <c r="N597" t="b">
        <f t="shared" si="47"/>
        <v>1</v>
      </c>
    </row>
    <row r="598" spans="1:14" x14ac:dyDescent="0.2">
      <c r="A598" t="s">
        <v>743</v>
      </c>
      <c r="B598" t="s">
        <v>737</v>
      </c>
      <c r="C598" t="s">
        <v>73</v>
      </c>
      <c r="D598" t="s">
        <v>99</v>
      </c>
      <c r="E598">
        <v>1.93</v>
      </c>
      <c r="F598">
        <v>83</v>
      </c>
      <c r="G598" s="5">
        <v>30343</v>
      </c>
      <c r="H598" t="s">
        <v>299</v>
      </c>
      <c r="I598" s="10">
        <f t="shared" si="46"/>
        <v>34</v>
      </c>
      <c r="J598" t="b">
        <f t="shared" si="49"/>
        <v>0</v>
      </c>
      <c r="K598" s="10">
        <v>2520</v>
      </c>
      <c r="L598" s="5"/>
      <c r="M598">
        <f t="shared" si="45"/>
        <v>-83</v>
      </c>
      <c r="N598" t="b">
        <f t="shared" si="47"/>
        <v>1</v>
      </c>
    </row>
    <row r="599" spans="1:14" x14ac:dyDescent="0.2">
      <c r="A599" t="s">
        <v>743</v>
      </c>
      <c r="B599" t="s">
        <v>738</v>
      </c>
      <c r="C599" t="s">
        <v>296</v>
      </c>
      <c r="D599" t="s">
        <v>99</v>
      </c>
      <c r="E599">
        <v>1.91</v>
      </c>
      <c r="F599">
        <v>81</v>
      </c>
      <c r="G599" s="5">
        <v>34584</v>
      </c>
      <c r="H599" t="s">
        <v>739</v>
      </c>
      <c r="I599" s="10">
        <f t="shared" si="46"/>
        <v>23</v>
      </c>
      <c r="J599" t="b">
        <f t="shared" si="49"/>
        <v>0</v>
      </c>
      <c r="K599" s="10">
        <v>0</v>
      </c>
      <c r="L599" s="5"/>
      <c r="M599">
        <f t="shared" si="45"/>
        <v>-94</v>
      </c>
      <c r="N599" t="b">
        <f t="shared" si="47"/>
        <v>1</v>
      </c>
    </row>
    <row r="600" spans="1:14" x14ac:dyDescent="0.2">
      <c r="G600" s="5"/>
      <c r="L600" s="5"/>
      <c r="M600">
        <f t="shared" si="45"/>
        <v>0</v>
      </c>
      <c r="N600" t="b">
        <f t="shared" si="47"/>
        <v>1</v>
      </c>
    </row>
    <row r="601" spans="1:14" x14ac:dyDescent="0.2">
      <c r="G601" s="5"/>
      <c r="L601" s="5"/>
      <c r="M601">
        <f t="shared" si="45"/>
        <v>0</v>
      </c>
      <c r="N601" t="b">
        <f t="shared" si="47"/>
        <v>1</v>
      </c>
    </row>
    <row r="602" spans="1:14" x14ac:dyDescent="0.2">
      <c r="G602" s="5"/>
      <c r="L602" s="5"/>
      <c r="M602">
        <f t="shared" si="45"/>
        <v>0</v>
      </c>
      <c r="N602" t="b">
        <f t="shared" si="47"/>
        <v>1</v>
      </c>
    </row>
    <row r="603" spans="1:14" x14ac:dyDescent="0.2">
      <c r="G603" s="5"/>
      <c r="L603" s="5"/>
      <c r="M603">
        <f t="shared" si="45"/>
        <v>0</v>
      </c>
      <c r="N603" t="b">
        <f t="shared" si="47"/>
        <v>1</v>
      </c>
    </row>
    <row r="604" spans="1:14" x14ac:dyDescent="0.2">
      <c r="G604" s="5"/>
      <c r="L604" s="5"/>
      <c r="M604">
        <f t="shared" si="45"/>
        <v>0</v>
      </c>
      <c r="N604" t="b">
        <f t="shared" si="47"/>
        <v>1</v>
      </c>
    </row>
    <row r="605" spans="1:14" x14ac:dyDescent="0.2">
      <c r="G605" s="5"/>
      <c r="L605" s="5"/>
      <c r="M605">
        <f t="shared" si="45"/>
        <v>0</v>
      </c>
      <c r="N605" t="b">
        <f t="shared" si="47"/>
        <v>1</v>
      </c>
    </row>
    <row r="606" spans="1:14" x14ac:dyDescent="0.2">
      <c r="G606" s="5"/>
      <c r="L606" s="5"/>
      <c r="M606">
        <f t="shared" si="45"/>
        <v>0</v>
      </c>
      <c r="N606" t="b">
        <f t="shared" si="47"/>
        <v>1</v>
      </c>
    </row>
    <row r="607" spans="1:14" x14ac:dyDescent="0.2">
      <c r="G607" s="5"/>
      <c r="L607" s="5"/>
      <c r="M607">
        <f t="shared" ref="M607:M670" si="50">YEAR(L607)-YEAR(G607)</f>
        <v>0</v>
      </c>
      <c r="N607" t="b">
        <f t="shared" si="47"/>
        <v>1</v>
      </c>
    </row>
    <row r="608" spans="1:14" x14ac:dyDescent="0.2">
      <c r="G608" s="5"/>
      <c r="L608" s="5"/>
      <c r="M608">
        <f t="shared" si="50"/>
        <v>0</v>
      </c>
      <c r="N608" t="b">
        <f t="shared" si="47"/>
        <v>1</v>
      </c>
    </row>
    <row r="609" spans="1:14" x14ac:dyDescent="0.2">
      <c r="A609" t="s">
        <v>743</v>
      </c>
      <c r="B609" t="s">
        <v>740</v>
      </c>
      <c r="C609" t="s">
        <v>301</v>
      </c>
      <c r="D609" t="s">
        <v>89</v>
      </c>
      <c r="E609">
        <v>1.73</v>
      </c>
      <c r="F609">
        <v>65</v>
      </c>
      <c r="G609" s="5">
        <v>36410</v>
      </c>
      <c r="H609" t="s">
        <v>741</v>
      </c>
      <c r="I609" s="10">
        <f t="shared" ref="I609:I664" si="51">2017-YEAR(G609)</f>
        <v>18</v>
      </c>
      <c r="J609" t="b">
        <f>H609="None"</f>
        <v>0</v>
      </c>
      <c r="K609" s="10">
        <v>0</v>
      </c>
      <c r="L609" s="5"/>
      <c r="M609">
        <f t="shared" si="50"/>
        <v>-99</v>
      </c>
      <c r="N609" t="b">
        <f t="shared" si="47"/>
        <v>1</v>
      </c>
    </row>
    <row r="610" spans="1:14" x14ac:dyDescent="0.2">
      <c r="G610" s="5"/>
      <c r="L610" s="5"/>
      <c r="M610">
        <f t="shared" si="50"/>
        <v>0</v>
      </c>
      <c r="N610" t="b">
        <f t="shared" si="47"/>
        <v>1</v>
      </c>
    </row>
    <row r="611" spans="1:14" x14ac:dyDescent="0.2">
      <c r="G611" s="5"/>
      <c r="L611" s="5"/>
      <c r="M611">
        <f t="shared" si="50"/>
        <v>0</v>
      </c>
      <c r="N611" t="b">
        <f t="shared" si="47"/>
        <v>1</v>
      </c>
    </row>
    <row r="612" spans="1:14" x14ac:dyDescent="0.2">
      <c r="G612" s="5"/>
      <c r="L612" s="5"/>
      <c r="M612">
        <f t="shared" si="50"/>
        <v>0</v>
      </c>
      <c r="N612" t="b">
        <f t="shared" si="47"/>
        <v>1</v>
      </c>
    </row>
    <row r="613" spans="1:14" x14ac:dyDescent="0.2">
      <c r="G613" s="5"/>
      <c r="L613" s="5"/>
      <c r="M613">
        <f t="shared" si="50"/>
        <v>0</v>
      </c>
      <c r="N613" t="b">
        <f t="shared" si="47"/>
        <v>1</v>
      </c>
    </row>
    <row r="614" spans="1:14" x14ac:dyDescent="0.2">
      <c r="G614" s="5"/>
      <c r="L614" s="5"/>
      <c r="M614">
        <f t="shared" si="50"/>
        <v>0</v>
      </c>
      <c r="N614" t="b">
        <f t="shared" si="47"/>
        <v>1</v>
      </c>
    </row>
    <row r="615" spans="1:14" x14ac:dyDescent="0.2">
      <c r="A615" t="s">
        <v>743</v>
      </c>
      <c r="B615" t="s">
        <v>742</v>
      </c>
      <c r="C615" t="s">
        <v>73</v>
      </c>
      <c r="D615" t="s">
        <v>70</v>
      </c>
      <c r="E615">
        <v>1.75</v>
      </c>
      <c r="F615">
        <v>76</v>
      </c>
      <c r="G615" s="5">
        <v>36181</v>
      </c>
      <c r="H615" t="s">
        <v>74</v>
      </c>
      <c r="I615" s="10">
        <f t="shared" si="51"/>
        <v>18</v>
      </c>
      <c r="J615" t="b">
        <f>H615="None"</f>
        <v>1</v>
      </c>
      <c r="K615" s="10">
        <v>0</v>
      </c>
      <c r="L615" s="5"/>
      <c r="M615">
        <f t="shared" si="50"/>
        <v>-99</v>
      </c>
      <c r="N615" t="b">
        <f t="shared" si="47"/>
        <v>1</v>
      </c>
    </row>
    <row r="616" spans="1:14" x14ac:dyDescent="0.2">
      <c r="G616" s="5"/>
      <c r="L616" s="5"/>
      <c r="M616">
        <f t="shared" si="50"/>
        <v>0</v>
      </c>
      <c r="N616" t="b">
        <f t="shared" si="47"/>
        <v>1</v>
      </c>
    </row>
    <row r="617" spans="1:14" x14ac:dyDescent="0.2">
      <c r="G617" s="5"/>
      <c r="L617" s="5"/>
      <c r="M617">
        <f t="shared" si="50"/>
        <v>0</v>
      </c>
      <c r="N617" t="b">
        <f t="shared" si="47"/>
        <v>1</v>
      </c>
    </row>
    <row r="618" spans="1:14" x14ac:dyDescent="0.2">
      <c r="G618" s="5"/>
      <c r="L618" s="5"/>
      <c r="M618">
        <f t="shared" si="50"/>
        <v>0</v>
      </c>
      <c r="N618" t="b">
        <f t="shared" si="47"/>
        <v>1</v>
      </c>
    </row>
    <row r="619" spans="1:14" x14ac:dyDescent="0.2">
      <c r="G619" s="5"/>
      <c r="L619" s="5"/>
      <c r="M619">
        <f t="shared" si="50"/>
        <v>0</v>
      </c>
      <c r="N619" t="b">
        <f t="shared" si="47"/>
        <v>1</v>
      </c>
    </row>
    <row r="620" spans="1:14" x14ac:dyDescent="0.2">
      <c r="G620" s="5"/>
      <c r="L620" s="5"/>
      <c r="M620">
        <f t="shared" si="50"/>
        <v>0</v>
      </c>
      <c r="N620" t="b">
        <f t="shared" si="47"/>
        <v>1</v>
      </c>
    </row>
    <row r="621" spans="1:14" x14ac:dyDescent="0.2">
      <c r="G621" s="5"/>
      <c r="L621" s="5"/>
      <c r="M621">
        <f t="shared" si="50"/>
        <v>0</v>
      </c>
      <c r="N621" t="b">
        <f t="shared" si="47"/>
        <v>1</v>
      </c>
    </row>
    <row r="622" spans="1:14" x14ac:dyDescent="0.2">
      <c r="G622" s="5"/>
      <c r="L622" s="5"/>
      <c r="M622">
        <f t="shared" si="50"/>
        <v>0</v>
      </c>
      <c r="N622" t="b">
        <f t="shared" si="47"/>
        <v>1</v>
      </c>
    </row>
    <row r="623" spans="1:14" x14ac:dyDescent="0.2">
      <c r="G623" s="5"/>
      <c r="L623" s="5"/>
      <c r="M623">
        <f t="shared" si="50"/>
        <v>0</v>
      </c>
      <c r="N623" t="b">
        <f t="shared" si="47"/>
        <v>1</v>
      </c>
    </row>
    <row r="624" spans="1:14" x14ac:dyDescent="0.2">
      <c r="A624" t="s">
        <v>368</v>
      </c>
      <c r="B624" t="s">
        <v>744</v>
      </c>
      <c r="C624" t="s">
        <v>458</v>
      </c>
      <c r="D624" t="s">
        <v>99</v>
      </c>
      <c r="E624">
        <v>1.88</v>
      </c>
      <c r="F624">
        <v>77</v>
      </c>
      <c r="G624" s="5">
        <v>32176</v>
      </c>
      <c r="H624" t="s">
        <v>148</v>
      </c>
      <c r="I624" s="10">
        <f t="shared" si="51"/>
        <v>29</v>
      </c>
      <c r="J624" t="b">
        <f t="shared" ref="J624:J650" si="52">H624="None"</f>
        <v>0</v>
      </c>
      <c r="K624" s="10">
        <v>810</v>
      </c>
      <c r="L624" s="5"/>
      <c r="M624">
        <f t="shared" si="50"/>
        <v>-88</v>
      </c>
      <c r="N624" t="b">
        <f t="shared" si="47"/>
        <v>1</v>
      </c>
    </row>
    <row r="625" spans="1:14" x14ac:dyDescent="0.2">
      <c r="A625" t="s">
        <v>368</v>
      </c>
      <c r="B625" t="s">
        <v>745</v>
      </c>
      <c r="C625" t="s">
        <v>73</v>
      </c>
      <c r="D625" t="s">
        <v>70</v>
      </c>
      <c r="E625">
        <v>1.81</v>
      </c>
      <c r="F625">
        <v>77</v>
      </c>
      <c r="G625" s="5">
        <v>31860</v>
      </c>
      <c r="H625" t="s">
        <v>681</v>
      </c>
      <c r="I625" s="10">
        <f t="shared" si="51"/>
        <v>30</v>
      </c>
      <c r="J625" t="b">
        <f t="shared" si="52"/>
        <v>0</v>
      </c>
      <c r="K625" s="10">
        <v>2271</v>
      </c>
      <c r="L625" s="5"/>
      <c r="M625">
        <f t="shared" si="50"/>
        <v>-87</v>
      </c>
      <c r="N625" t="b">
        <f t="shared" si="47"/>
        <v>1</v>
      </c>
    </row>
    <row r="626" spans="1:14" x14ac:dyDescent="0.2">
      <c r="A626" t="s">
        <v>368</v>
      </c>
      <c r="B626" t="s">
        <v>746</v>
      </c>
      <c r="C626" t="s">
        <v>747</v>
      </c>
      <c r="D626" t="s">
        <v>70</v>
      </c>
      <c r="E626">
        <v>1.72</v>
      </c>
      <c r="F626">
        <v>69</v>
      </c>
      <c r="G626" s="5">
        <v>32922</v>
      </c>
      <c r="H626" t="s">
        <v>443</v>
      </c>
      <c r="I626" s="10">
        <f t="shared" si="51"/>
        <v>27</v>
      </c>
      <c r="J626" t="b">
        <f t="shared" si="52"/>
        <v>0</v>
      </c>
      <c r="K626" s="10">
        <v>477</v>
      </c>
      <c r="L626" s="5"/>
      <c r="M626">
        <f t="shared" si="50"/>
        <v>-90</v>
      </c>
      <c r="N626" t="b">
        <f t="shared" si="47"/>
        <v>1</v>
      </c>
    </row>
    <row r="627" spans="1:14" x14ac:dyDescent="0.2">
      <c r="A627" t="s">
        <v>368</v>
      </c>
      <c r="B627" t="s">
        <v>748</v>
      </c>
      <c r="C627" t="s">
        <v>301</v>
      </c>
      <c r="D627" t="s">
        <v>70</v>
      </c>
      <c r="E627">
        <v>1.84</v>
      </c>
      <c r="F627">
        <v>70</v>
      </c>
      <c r="G627" s="5">
        <v>34878</v>
      </c>
      <c r="H627" t="s">
        <v>289</v>
      </c>
      <c r="I627" s="10">
        <f t="shared" si="51"/>
        <v>22</v>
      </c>
      <c r="J627" t="b">
        <f t="shared" si="52"/>
        <v>0</v>
      </c>
      <c r="K627" s="10">
        <v>1880</v>
      </c>
      <c r="L627" s="5"/>
      <c r="M627">
        <f t="shared" si="50"/>
        <v>-95</v>
      </c>
      <c r="N627" t="b">
        <f t="shared" si="47"/>
        <v>1</v>
      </c>
    </row>
    <row r="628" spans="1:14" x14ac:dyDescent="0.2">
      <c r="A628" t="s">
        <v>368</v>
      </c>
      <c r="B628" t="s">
        <v>749</v>
      </c>
      <c r="C628" t="s">
        <v>386</v>
      </c>
      <c r="D628" t="s">
        <v>70</v>
      </c>
      <c r="E628">
        <v>1.93</v>
      </c>
      <c r="F628">
        <v>82</v>
      </c>
      <c r="G628" s="5">
        <v>32154</v>
      </c>
      <c r="H628" t="s">
        <v>128</v>
      </c>
      <c r="I628" s="10">
        <f t="shared" si="51"/>
        <v>29</v>
      </c>
      <c r="J628" t="b">
        <f t="shared" si="52"/>
        <v>0</v>
      </c>
      <c r="K628" s="10">
        <v>1577</v>
      </c>
      <c r="L628" s="5"/>
      <c r="M628">
        <f t="shared" si="50"/>
        <v>-88</v>
      </c>
      <c r="N628" t="b">
        <f t="shared" si="47"/>
        <v>1</v>
      </c>
    </row>
    <row r="629" spans="1:14" x14ac:dyDescent="0.2">
      <c r="A629" t="s">
        <v>368</v>
      </c>
      <c r="B629" t="s">
        <v>750</v>
      </c>
      <c r="C629" t="s">
        <v>73</v>
      </c>
      <c r="D629" t="s">
        <v>89</v>
      </c>
      <c r="E629">
        <v>1.78</v>
      </c>
      <c r="F629">
        <v>76</v>
      </c>
      <c r="G629" s="5">
        <v>32223</v>
      </c>
      <c r="H629" t="s">
        <v>340</v>
      </c>
      <c r="I629" s="10">
        <f t="shared" si="51"/>
        <v>29</v>
      </c>
      <c r="J629" t="b">
        <f t="shared" si="52"/>
        <v>0</v>
      </c>
      <c r="K629" s="10">
        <v>640</v>
      </c>
      <c r="L629" s="5"/>
      <c r="M629">
        <f t="shared" si="50"/>
        <v>-88</v>
      </c>
      <c r="N629" t="b">
        <f t="shared" si="47"/>
        <v>1</v>
      </c>
    </row>
    <row r="630" spans="1:14" x14ac:dyDescent="0.2">
      <c r="A630" t="s">
        <v>368</v>
      </c>
      <c r="B630" t="s">
        <v>751</v>
      </c>
      <c r="C630" t="s">
        <v>134</v>
      </c>
      <c r="D630" t="s">
        <v>89</v>
      </c>
      <c r="E630">
        <v>1.78</v>
      </c>
      <c r="F630">
        <v>70</v>
      </c>
      <c r="G630" s="5">
        <v>31204</v>
      </c>
      <c r="H630" t="s">
        <v>449</v>
      </c>
      <c r="I630" s="10">
        <f t="shared" si="51"/>
        <v>32</v>
      </c>
      <c r="J630" t="b">
        <f t="shared" si="52"/>
        <v>0</v>
      </c>
      <c r="K630" s="10">
        <v>1470</v>
      </c>
      <c r="L630" s="5"/>
      <c r="M630">
        <f t="shared" si="50"/>
        <v>-85</v>
      </c>
      <c r="N630" t="b">
        <f t="shared" si="47"/>
        <v>1</v>
      </c>
    </row>
    <row r="631" spans="1:14" x14ac:dyDescent="0.2">
      <c r="A631" t="s">
        <v>368</v>
      </c>
      <c r="B631" t="s">
        <v>752</v>
      </c>
      <c r="C631" t="s">
        <v>73</v>
      </c>
      <c r="D631" t="s">
        <v>89</v>
      </c>
      <c r="E631">
        <v>1.88</v>
      </c>
      <c r="F631">
        <v>80</v>
      </c>
      <c r="G631" s="5">
        <v>33545</v>
      </c>
      <c r="H631" t="s">
        <v>289</v>
      </c>
      <c r="I631" s="10">
        <f t="shared" si="51"/>
        <v>26</v>
      </c>
      <c r="J631" t="b">
        <f t="shared" si="52"/>
        <v>0</v>
      </c>
      <c r="K631" s="10">
        <v>1493</v>
      </c>
      <c r="L631" s="5"/>
      <c r="M631">
        <f t="shared" si="50"/>
        <v>-91</v>
      </c>
      <c r="N631" t="b">
        <f t="shared" si="47"/>
        <v>1</v>
      </c>
    </row>
    <row r="632" spans="1:14" x14ac:dyDescent="0.2">
      <c r="A632" t="s">
        <v>368</v>
      </c>
      <c r="B632" t="s">
        <v>753</v>
      </c>
      <c r="C632" t="s">
        <v>458</v>
      </c>
      <c r="D632" t="s">
        <v>85</v>
      </c>
      <c r="E632">
        <v>1.8</v>
      </c>
      <c r="F632">
        <v>73</v>
      </c>
      <c r="G632" s="5">
        <v>33326</v>
      </c>
      <c r="H632" t="s">
        <v>183</v>
      </c>
      <c r="I632" s="10">
        <f t="shared" si="51"/>
        <v>26</v>
      </c>
      <c r="J632" t="b">
        <f t="shared" si="52"/>
        <v>0</v>
      </c>
      <c r="K632" s="10">
        <v>1741</v>
      </c>
      <c r="L632" s="5"/>
      <c r="M632">
        <f t="shared" si="50"/>
        <v>-91</v>
      </c>
      <c r="N632" t="b">
        <f t="shared" si="47"/>
        <v>1</v>
      </c>
    </row>
    <row r="633" spans="1:14" x14ac:dyDescent="0.2">
      <c r="A633" t="s">
        <v>368</v>
      </c>
      <c r="B633" t="s">
        <v>754</v>
      </c>
      <c r="C633" t="s">
        <v>528</v>
      </c>
      <c r="D633" t="s">
        <v>89</v>
      </c>
      <c r="E633">
        <v>1.82</v>
      </c>
      <c r="F633">
        <v>76</v>
      </c>
      <c r="G633" s="5">
        <v>33452</v>
      </c>
      <c r="H633" t="s">
        <v>755</v>
      </c>
      <c r="I633" s="10">
        <f t="shared" si="51"/>
        <v>26</v>
      </c>
      <c r="J633" t="b">
        <f t="shared" si="52"/>
        <v>0</v>
      </c>
      <c r="K633" s="10">
        <v>838</v>
      </c>
      <c r="L633" s="5"/>
      <c r="M633">
        <f t="shared" si="50"/>
        <v>-91</v>
      </c>
      <c r="N633" t="b">
        <f t="shared" si="47"/>
        <v>1</v>
      </c>
    </row>
    <row r="634" spans="1:14" x14ac:dyDescent="0.2">
      <c r="A634" t="s">
        <v>368</v>
      </c>
      <c r="B634" t="s">
        <v>756</v>
      </c>
      <c r="C634" t="s">
        <v>359</v>
      </c>
      <c r="D634" t="s">
        <v>99</v>
      </c>
      <c r="E634">
        <v>1.95</v>
      </c>
      <c r="F634">
        <v>89</v>
      </c>
      <c r="G634" s="5">
        <v>33453</v>
      </c>
      <c r="H634" t="s">
        <v>757</v>
      </c>
      <c r="I634" s="10">
        <f t="shared" si="51"/>
        <v>26</v>
      </c>
      <c r="J634" t="b">
        <f t="shared" si="52"/>
        <v>0</v>
      </c>
      <c r="K634" s="10">
        <v>0</v>
      </c>
      <c r="L634" s="5"/>
      <c r="M634">
        <f t="shared" si="50"/>
        <v>-91</v>
      </c>
      <c r="N634" t="b">
        <f t="shared" si="47"/>
        <v>1</v>
      </c>
    </row>
    <row r="635" spans="1:14" x14ac:dyDescent="0.2">
      <c r="A635" t="s">
        <v>368</v>
      </c>
      <c r="B635" t="s">
        <v>758</v>
      </c>
      <c r="C635" t="s">
        <v>73</v>
      </c>
      <c r="D635" t="s">
        <v>99</v>
      </c>
      <c r="E635">
        <v>1.85</v>
      </c>
      <c r="F635">
        <v>77</v>
      </c>
      <c r="G635" s="5">
        <v>34518</v>
      </c>
      <c r="H635" t="s">
        <v>74</v>
      </c>
      <c r="I635" s="10">
        <f t="shared" si="51"/>
        <v>23</v>
      </c>
      <c r="J635" t="b">
        <f t="shared" si="52"/>
        <v>1</v>
      </c>
      <c r="K635" s="10">
        <v>2610</v>
      </c>
      <c r="L635" s="5"/>
      <c r="M635">
        <f t="shared" si="50"/>
        <v>-94</v>
      </c>
      <c r="N635" t="b">
        <f t="shared" si="47"/>
        <v>1</v>
      </c>
    </row>
    <row r="636" spans="1:14" x14ac:dyDescent="0.2">
      <c r="A636" t="s">
        <v>368</v>
      </c>
      <c r="B636" t="s">
        <v>759</v>
      </c>
      <c r="C636" t="s">
        <v>73</v>
      </c>
      <c r="D636" t="s">
        <v>85</v>
      </c>
      <c r="E636">
        <v>1.75</v>
      </c>
      <c r="F636">
        <v>72</v>
      </c>
      <c r="G636" s="5">
        <v>34549</v>
      </c>
      <c r="H636" t="s">
        <v>760</v>
      </c>
      <c r="I636" s="10">
        <f t="shared" si="51"/>
        <v>23</v>
      </c>
      <c r="J636" t="b">
        <f t="shared" si="52"/>
        <v>0</v>
      </c>
      <c r="K636" s="10">
        <v>1029</v>
      </c>
      <c r="L636" s="5"/>
      <c r="M636">
        <f t="shared" si="50"/>
        <v>-94</v>
      </c>
      <c r="N636" t="b">
        <f t="shared" si="47"/>
        <v>1</v>
      </c>
    </row>
    <row r="637" spans="1:14" x14ac:dyDescent="0.2">
      <c r="A637" t="s">
        <v>368</v>
      </c>
      <c r="B637" t="s">
        <v>761</v>
      </c>
      <c r="C637" t="s">
        <v>73</v>
      </c>
      <c r="D637" t="s">
        <v>70</v>
      </c>
      <c r="E637">
        <v>1.9</v>
      </c>
      <c r="F637">
        <v>89</v>
      </c>
      <c r="G637" s="5">
        <v>30179</v>
      </c>
      <c r="H637" t="s">
        <v>648</v>
      </c>
      <c r="I637" s="10">
        <f t="shared" si="51"/>
        <v>35</v>
      </c>
      <c r="J637" t="b">
        <f t="shared" si="52"/>
        <v>0</v>
      </c>
      <c r="K637" s="10">
        <v>123</v>
      </c>
      <c r="L637" s="5"/>
      <c r="M637">
        <f t="shared" si="50"/>
        <v>-82</v>
      </c>
      <c r="N637" t="b">
        <f t="shared" si="47"/>
        <v>1</v>
      </c>
    </row>
    <row r="638" spans="1:14" x14ac:dyDescent="0.2">
      <c r="A638" t="s">
        <v>368</v>
      </c>
      <c r="B638" t="s">
        <v>762</v>
      </c>
      <c r="C638" t="s">
        <v>168</v>
      </c>
      <c r="D638" t="s">
        <v>70</v>
      </c>
      <c r="E638">
        <v>1.91</v>
      </c>
      <c r="F638">
        <v>75</v>
      </c>
      <c r="G638" s="5">
        <v>29706</v>
      </c>
      <c r="H638" t="s">
        <v>117</v>
      </c>
      <c r="I638" s="10">
        <f t="shared" si="51"/>
        <v>36</v>
      </c>
      <c r="J638" t="b">
        <f t="shared" si="52"/>
        <v>0</v>
      </c>
      <c r="K638" s="10">
        <v>2161</v>
      </c>
      <c r="L638" s="5"/>
      <c r="M638">
        <f t="shared" si="50"/>
        <v>-81</v>
      </c>
      <c r="N638" t="b">
        <f t="shared" si="47"/>
        <v>1</v>
      </c>
    </row>
    <row r="639" spans="1:14" x14ac:dyDescent="0.2">
      <c r="A639" t="s">
        <v>368</v>
      </c>
      <c r="B639" t="s">
        <v>763</v>
      </c>
      <c r="C639" t="s">
        <v>764</v>
      </c>
      <c r="D639" t="s">
        <v>89</v>
      </c>
      <c r="E639">
        <v>1.79</v>
      </c>
      <c r="F639">
        <v>75</v>
      </c>
      <c r="G639" s="5">
        <v>34502</v>
      </c>
      <c r="H639" t="s">
        <v>82</v>
      </c>
      <c r="I639" s="10">
        <f t="shared" si="51"/>
        <v>23</v>
      </c>
      <c r="J639" t="b">
        <f t="shared" si="52"/>
        <v>0</v>
      </c>
      <c r="K639" s="10">
        <v>2519</v>
      </c>
      <c r="L639" s="5"/>
      <c r="M639">
        <f t="shared" si="50"/>
        <v>-94</v>
      </c>
      <c r="N639" t="b">
        <f t="shared" si="47"/>
        <v>1</v>
      </c>
    </row>
    <row r="640" spans="1:14" x14ac:dyDescent="0.2">
      <c r="A640" t="s">
        <v>368</v>
      </c>
      <c r="B640" t="s">
        <v>765</v>
      </c>
      <c r="C640" t="s">
        <v>73</v>
      </c>
      <c r="D640" t="s">
        <v>85</v>
      </c>
      <c r="E640">
        <v>1.71</v>
      </c>
      <c r="F640">
        <v>65</v>
      </c>
      <c r="G640" s="5">
        <v>30142</v>
      </c>
      <c r="H640" t="s">
        <v>766</v>
      </c>
      <c r="I640" s="10">
        <f t="shared" si="51"/>
        <v>35</v>
      </c>
      <c r="J640" t="b">
        <f t="shared" si="52"/>
        <v>0</v>
      </c>
      <c r="K640" s="10">
        <v>3323</v>
      </c>
      <c r="L640" s="5"/>
      <c r="M640">
        <f t="shared" si="50"/>
        <v>-82</v>
      </c>
      <c r="N640" t="b">
        <f t="shared" si="47"/>
        <v>1</v>
      </c>
    </row>
    <row r="641" spans="1:14" x14ac:dyDescent="0.2">
      <c r="A641" t="s">
        <v>368</v>
      </c>
      <c r="B641" t="s">
        <v>767</v>
      </c>
      <c r="C641" t="s">
        <v>318</v>
      </c>
      <c r="D641" t="s">
        <v>89</v>
      </c>
      <c r="E641">
        <v>1.83</v>
      </c>
      <c r="F641">
        <v>72</v>
      </c>
      <c r="G641" s="5">
        <v>34816</v>
      </c>
      <c r="H641" t="s">
        <v>117</v>
      </c>
      <c r="I641" s="10">
        <f t="shared" si="51"/>
        <v>22</v>
      </c>
      <c r="J641" t="b">
        <f t="shared" si="52"/>
        <v>0</v>
      </c>
      <c r="K641" s="10">
        <v>354</v>
      </c>
      <c r="L641" s="5"/>
      <c r="M641">
        <f t="shared" si="50"/>
        <v>-95</v>
      </c>
      <c r="N641" t="b">
        <f t="shared" si="47"/>
        <v>1</v>
      </c>
    </row>
    <row r="642" spans="1:14" x14ac:dyDescent="0.2">
      <c r="A642" t="s">
        <v>368</v>
      </c>
      <c r="B642" t="s">
        <v>768</v>
      </c>
      <c r="C642" t="s">
        <v>534</v>
      </c>
      <c r="D642" t="s">
        <v>89</v>
      </c>
      <c r="E642">
        <v>1.7</v>
      </c>
      <c r="F642">
        <v>69</v>
      </c>
      <c r="G642" s="5">
        <v>30027</v>
      </c>
      <c r="H642" t="s">
        <v>443</v>
      </c>
      <c r="I642" s="10">
        <f t="shared" si="51"/>
        <v>35</v>
      </c>
      <c r="J642" t="b">
        <f t="shared" si="52"/>
        <v>0</v>
      </c>
      <c r="K642" s="10">
        <v>807</v>
      </c>
      <c r="L642" s="5"/>
      <c r="M642">
        <f t="shared" si="50"/>
        <v>-82</v>
      </c>
      <c r="N642" t="b">
        <f t="shared" si="47"/>
        <v>1</v>
      </c>
    </row>
    <row r="643" spans="1:14" x14ac:dyDescent="0.2">
      <c r="A643" t="s">
        <v>368</v>
      </c>
      <c r="B643" s="1" t="s">
        <v>1303</v>
      </c>
      <c r="C643" t="s">
        <v>91</v>
      </c>
      <c r="D643" t="s">
        <v>70</v>
      </c>
      <c r="E643">
        <v>1.8</v>
      </c>
      <c r="F643">
        <v>75</v>
      </c>
      <c r="G643" s="5">
        <v>34459</v>
      </c>
      <c r="H643" t="s">
        <v>344</v>
      </c>
      <c r="I643" s="10">
        <f t="shared" si="51"/>
        <v>23</v>
      </c>
      <c r="J643" t="b">
        <f t="shared" si="52"/>
        <v>0</v>
      </c>
      <c r="K643" s="10">
        <v>1427</v>
      </c>
      <c r="L643" s="5"/>
      <c r="M643">
        <f t="shared" si="50"/>
        <v>-94</v>
      </c>
      <c r="N643" t="b">
        <f t="shared" ref="N643:N706" si="53">M643&lt;24</f>
        <v>1</v>
      </c>
    </row>
    <row r="644" spans="1:14" x14ac:dyDescent="0.2">
      <c r="A644" t="s">
        <v>368</v>
      </c>
      <c r="B644" t="s">
        <v>769</v>
      </c>
      <c r="C644" t="s">
        <v>136</v>
      </c>
      <c r="D644" t="s">
        <v>70</v>
      </c>
      <c r="E644">
        <v>1.78</v>
      </c>
      <c r="F644">
        <v>72</v>
      </c>
      <c r="G644" s="5">
        <v>34377</v>
      </c>
      <c r="H644" t="s">
        <v>117</v>
      </c>
      <c r="I644" s="10">
        <f t="shared" si="51"/>
        <v>23</v>
      </c>
      <c r="J644" t="b">
        <f t="shared" si="52"/>
        <v>0</v>
      </c>
      <c r="K644" s="10">
        <v>606</v>
      </c>
      <c r="L644" s="5"/>
      <c r="M644">
        <f t="shared" si="50"/>
        <v>-94</v>
      </c>
      <c r="N644" t="b">
        <f t="shared" si="53"/>
        <v>1</v>
      </c>
    </row>
    <row r="645" spans="1:14" x14ac:dyDescent="0.2">
      <c r="A645" t="s">
        <v>368</v>
      </c>
      <c r="B645" t="s">
        <v>771</v>
      </c>
      <c r="C645" t="s">
        <v>173</v>
      </c>
      <c r="D645" t="s">
        <v>70</v>
      </c>
      <c r="E645">
        <v>1.89</v>
      </c>
      <c r="F645">
        <v>80</v>
      </c>
      <c r="G645" s="5">
        <v>32510</v>
      </c>
      <c r="H645" t="s">
        <v>82</v>
      </c>
      <c r="I645" s="10">
        <f t="shared" si="51"/>
        <v>28</v>
      </c>
      <c r="J645" t="b">
        <f t="shared" si="52"/>
        <v>0</v>
      </c>
      <c r="K645" s="10">
        <v>2545</v>
      </c>
      <c r="L645" s="5"/>
      <c r="M645">
        <f t="shared" si="50"/>
        <v>-89</v>
      </c>
      <c r="N645" t="b">
        <f t="shared" si="53"/>
        <v>1</v>
      </c>
    </row>
    <row r="646" spans="1:14" x14ac:dyDescent="0.2">
      <c r="A646" t="s">
        <v>368</v>
      </c>
      <c r="B646" t="s">
        <v>772</v>
      </c>
      <c r="C646" t="s">
        <v>168</v>
      </c>
      <c r="D646" t="s">
        <v>89</v>
      </c>
      <c r="E646">
        <v>1.83</v>
      </c>
      <c r="F646">
        <v>90</v>
      </c>
      <c r="G646" s="5">
        <v>32075</v>
      </c>
      <c r="H646" t="s">
        <v>443</v>
      </c>
      <c r="I646" s="10">
        <f t="shared" si="51"/>
        <v>30</v>
      </c>
      <c r="J646" t="b">
        <f t="shared" si="52"/>
        <v>0</v>
      </c>
      <c r="K646" s="10">
        <v>641</v>
      </c>
      <c r="L646" s="5"/>
      <c r="M646">
        <f t="shared" si="50"/>
        <v>-87</v>
      </c>
      <c r="N646" t="b">
        <f t="shared" si="53"/>
        <v>1</v>
      </c>
    </row>
    <row r="647" spans="1:14" x14ac:dyDescent="0.2">
      <c r="A647" t="s">
        <v>368</v>
      </c>
      <c r="B647" t="s">
        <v>773</v>
      </c>
      <c r="C647" t="s">
        <v>73</v>
      </c>
      <c r="D647" t="s">
        <v>89</v>
      </c>
      <c r="E647">
        <v>1.78</v>
      </c>
      <c r="F647">
        <v>68</v>
      </c>
      <c r="G647" s="5">
        <v>35271</v>
      </c>
      <c r="H647" t="s">
        <v>74</v>
      </c>
      <c r="I647" s="10">
        <f t="shared" si="51"/>
        <v>21</v>
      </c>
      <c r="J647" t="b">
        <f t="shared" si="52"/>
        <v>1</v>
      </c>
      <c r="K647" s="10">
        <v>0</v>
      </c>
      <c r="L647" s="5"/>
      <c r="M647">
        <f t="shared" si="50"/>
        <v>-96</v>
      </c>
      <c r="N647" t="b">
        <f t="shared" si="53"/>
        <v>1</v>
      </c>
    </row>
    <row r="648" spans="1:14" x14ac:dyDescent="0.2">
      <c r="A648" t="s">
        <v>368</v>
      </c>
      <c r="B648" t="s">
        <v>774</v>
      </c>
      <c r="C648" t="s">
        <v>76</v>
      </c>
      <c r="D648" t="s">
        <v>89</v>
      </c>
      <c r="E648">
        <v>1.95</v>
      </c>
      <c r="F648">
        <v>90</v>
      </c>
      <c r="G648" s="5">
        <v>32883</v>
      </c>
      <c r="H648" t="s">
        <v>701</v>
      </c>
      <c r="I648" s="10">
        <f t="shared" si="51"/>
        <v>27</v>
      </c>
      <c r="J648" t="b">
        <f t="shared" si="52"/>
        <v>0</v>
      </c>
      <c r="K648" s="10">
        <v>435</v>
      </c>
      <c r="L648" s="5"/>
      <c r="M648">
        <f t="shared" si="50"/>
        <v>-90</v>
      </c>
      <c r="N648" t="b">
        <f t="shared" si="53"/>
        <v>1</v>
      </c>
    </row>
    <row r="649" spans="1:14" x14ac:dyDescent="0.2">
      <c r="A649" t="s">
        <v>368</v>
      </c>
      <c r="B649" t="s">
        <v>775</v>
      </c>
      <c r="C649" t="s">
        <v>108</v>
      </c>
      <c r="D649" t="s">
        <v>85</v>
      </c>
      <c r="E649">
        <v>1.91</v>
      </c>
      <c r="F649">
        <v>85</v>
      </c>
      <c r="G649" s="5">
        <v>32256</v>
      </c>
      <c r="H649" t="s">
        <v>681</v>
      </c>
      <c r="I649" s="10">
        <f t="shared" si="51"/>
        <v>29</v>
      </c>
      <c r="J649" t="b">
        <f t="shared" si="52"/>
        <v>0</v>
      </c>
      <c r="K649" s="10">
        <v>1217</v>
      </c>
      <c r="L649" s="5"/>
      <c r="M649">
        <f t="shared" si="50"/>
        <v>-88</v>
      </c>
      <c r="N649" t="b">
        <f t="shared" si="53"/>
        <v>1</v>
      </c>
    </row>
    <row r="650" spans="1:14" x14ac:dyDescent="0.2">
      <c r="A650" t="s">
        <v>368</v>
      </c>
      <c r="B650" t="s">
        <v>776</v>
      </c>
      <c r="C650" t="s">
        <v>134</v>
      </c>
      <c r="D650" t="s">
        <v>85</v>
      </c>
      <c r="E650">
        <v>1.75</v>
      </c>
      <c r="F650">
        <v>70</v>
      </c>
      <c r="G650" s="5">
        <v>36277</v>
      </c>
      <c r="H650" t="s">
        <v>364</v>
      </c>
      <c r="I650" s="10">
        <f t="shared" si="51"/>
        <v>18</v>
      </c>
      <c r="J650" t="b">
        <f t="shared" si="52"/>
        <v>0</v>
      </c>
      <c r="K650" s="10">
        <v>9</v>
      </c>
      <c r="L650" s="5"/>
      <c r="M650">
        <f t="shared" si="50"/>
        <v>-99</v>
      </c>
      <c r="N650" t="b">
        <f t="shared" si="53"/>
        <v>1</v>
      </c>
    </row>
    <row r="651" spans="1:14" x14ac:dyDescent="0.2">
      <c r="G651" s="5"/>
      <c r="L651" s="5"/>
      <c r="M651">
        <f t="shared" si="50"/>
        <v>0</v>
      </c>
      <c r="N651" t="b">
        <f t="shared" si="53"/>
        <v>1</v>
      </c>
    </row>
    <row r="652" spans="1:14" x14ac:dyDescent="0.2">
      <c r="G652" s="5"/>
      <c r="L652" s="5"/>
      <c r="M652">
        <f t="shared" si="50"/>
        <v>0</v>
      </c>
      <c r="N652" t="b">
        <f t="shared" si="53"/>
        <v>1</v>
      </c>
    </row>
    <row r="653" spans="1:14" x14ac:dyDescent="0.2">
      <c r="G653" s="5"/>
      <c r="L653" s="5"/>
      <c r="M653">
        <f t="shared" si="50"/>
        <v>0</v>
      </c>
      <c r="N653" t="b">
        <f t="shared" si="53"/>
        <v>1</v>
      </c>
    </row>
    <row r="654" spans="1:14" x14ac:dyDescent="0.2">
      <c r="G654" s="5"/>
      <c r="L654" s="5"/>
      <c r="M654">
        <f t="shared" si="50"/>
        <v>0</v>
      </c>
      <c r="N654" t="b">
        <f t="shared" si="53"/>
        <v>1</v>
      </c>
    </row>
    <row r="655" spans="1:14" x14ac:dyDescent="0.2">
      <c r="A655" t="s">
        <v>368</v>
      </c>
      <c r="B655" t="s">
        <v>777</v>
      </c>
      <c r="C655" t="s">
        <v>73</v>
      </c>
      <c r="D655" t="s">
        <v>85</v>
      </c>
      <c r="E655">
        <v>1.8</v>
      </c>
      <c r="F655">
        <v>74</v>
      </c>
      <c r="G655" s="5">
        <v>36158</v>
      </c>
      <c r="H655" t="s">
        <v>425</v>
      </c>
      <c r="I655" s="10">
        <f t="shared" si="51"/>
        <v>19</v>
      </c>
      <c r="J655" t="b">
        <f>H655="None"</f>
        <v>0</v>
      </c>
      <c r="K655" s="10">
        <v>0</v>
      </c>
      <c r="L655" s="5"/>
      <c r="M655">
        <f t="shared" si="50"/>
        <v>-98</v>
      </c>
      <c r="N655" t="b">
        <f t="shared" si="53"/>
        <v>1</v>
      </c>
    </row>
    <row r="656" spans="1:14" x14ac:dyDescent="0.2">
      <c r="G656" s="5"/>
      <c r="L656" s="5"/>
      <c r="M656">
        <f t="shared" si="50"/>
        <v>0</v>
      </c>
      <c r="N656" t="b">
        <f t="shared" si="53"/>
        <v>1</v>
      </c>
    </row>
    <row r="657" spans="1:14" x14ac:dyDescent="0.2">
      <c r="A657" t="s">
        <v>368</v>
      </c>
      <c r="B657" t="s">
        <v>779</v>
      </c>
      <c r="C657" t="s">
        <v>73</v>
      </c>
      <c r="D657" t="s">
        <v>85</v>
      </c>
      <c r="E657">
        <v>1.73</v>
      </c>
      <c r="F657">
        <v>68</v>
      </c>
      <c r="G657" s="5">
        <v>35096</v>
      </c>
      <c r="H657" t="s">
        <v>74</v>
      </c>
      <c r="I657" s="10">
        <f t="shared" si="51"/>
        <v>21</v>
      </c>
      <c r="J657" t="b">
        <f>H657="None"</f>
        <v>1</v>
      </c>
      <c r="K657" s="10">
        <v>0</v>
      </c>
      <c r="L657" s="5"/>
      <c r="M657">
        <f t="shared" si="50"/>
        <v>-96</v>
      </c>
      <c r="N657" t="b">
        <f t="shared" si="53"/>
        <v>1</v>
      </c>
    </row>
    <row r="658" spans="1:14" x14ac:dyDescent="0.2">
      <c r="G658" s="5"/>
      <c r="L658" s="5"/>
      <c r="M658">
        <f t="shared" si="50"/>
        <v>0</v>
      </c>
      <c r="N658" t="b">
        <f t="shared" si="53"/>
        <v>1</v>
      </c>
    </row>
    <row r="659" spans="1:14" x14ac:dyDescent="0.2">
      <c r="A659" t="s">
        <v>368</v>
      </c>
      <c r="B659" t="s">
        <v>780</v>
      </c>
      <c r="C659" t="s">
        <v>73</v>
      </c>
      <c r="D659" t="s">
        <v>89</v>
      </c>
      <c r="E659">
        <v>1.73</v>
      </c>
      <c r="F659">
        <v>72</v>
      </c>
      <c r="G659" s="5">
        <v>34555</v>
      </c>
      <c r="H659" t="s">
        <v>74</v>
      </c>
      <c r="I659" s="10">
        <f t="shared" si="51"/>
        <v>23</v>
      </c>
      <c r="J659" t="b">
        <f>H659="None"</f>
        <v>1</v>
      </c>
      <c r="K659" s="10">
        <v>233</v>
      </c>
      <c r="L659" s="5"/>
      <c r="M659">
        <f t="shared" si="50"/>
        <v>-94</v>
      </c>
      <c r="N659" t="b">
        <f t="shared" si="53"/>
        <v>1</v>
      </c>
    </row>
    <row r="660" spans="1:14" x14ac:dyDescent="0.2">
      <c r="A660" t="s">
        <v>368</v>
      </c>
      <c r="B660" t="s">
        <v>781</v>
      </c>
      <c r="C660" t="s">
        <v>73</v>
      </c>
      <c r="D660" t="s">
        <v>89</v>
      </c>
      <c r="E660">
        <v>1.73</v>
      </c>
      <c r="F660">
        <v>64</v>
      </c>
      <c r="G660" s="5">
        <v>36195</v>
      </c>
      <c r="H660" t="s">
        <v>74</v>
      </c>
      <c r="I660" s="10">
        <f t="shared" si="51"/>
        <v>18</v>
      </c>
      <c r="J660" t="b">
        <f>H660="None"</f>
        <v>1</v>
      </c>
      <c r="K660" s="10">
        <v>0</v>
      </c>
      <c r="L660" s="5"/>
      <c r="M660">
        <f t="shared" si="50"/>
        <v>-99</v>
      </c>
      <c r="N660" t="b">
        <f t="shared" si="53"/>
        <v>1</v>
      </c>
    </row>
    <row r="661" spans="1:14" x14ac:dyDescent="0.2">
      <c r="G661" s="5"/>
      <c r="L661" s="5"/>
      <c r="M661">
        <f t="shared" si="50"/>
        <v>0</v>
      </c>
      <c r="N661" t="b">
        <f t="shared" si="53"/>
        <v>1</v>
      </c>
    </row>
    <row r="662" spans="1:14" x14ac:dyDescent="0.2">
      <c r="A662" t="s">
        <v>368</v>
      </c>
      <c r="B662" t="s">
        <v>782</v>
      </c>
      <c r="C662" t="s">
        <v>301</v>
      </c>
      <c r="D662" t="s">
        <v>89</v>
      </c>
      <c r="E662">
        <v>1.82</v>
      </c>
      <c r="F662">
        <v>75</v>
      </c>
      <c r="G662" s="5">
        <v>34821</v>
      </c>
      <c r="H662" t="s">
        <v>117</v>
      </c>
      <c r="I662" s="10">
        <f t="shared" si="51"/>
        <v>22</v>
      </c>
      <c r="J662" t="b">
        <f>H662="None"</f>
        <v>0</v>
      </c>
      <c r="K662" s="10">
        <v>1630</v>
      </c>
      <c r="L662" s="5"/>
      <c r="M662">
        <f t="shared" si="50"/>
        <v>-95</v>
      </c>
      <c r="N662" t="b">
        <f t="shared" si="53"/>
        <v>1</v>
      </c>
    </row>
    <row r="663" spans="1:14" x14ac:dyDescent="0.2">
      <c r="A663" t="s">
        <v>368</v>
      </c>
      <c r="B663" t="s">
        <v>783</v>
      </c>
      <c r="C663" t="s">
        <v>73</v>
      </c>
      <c r="D663" t="s">
        <v>70</v>
      </c>
      <c r="E663">
        <v>1.8</v>
      </c>
      <c r="F663">
        <v>73</v>
      </c>
      <c r="G663" s="5">
        <v>35856</v>
      </c>
      <c r="H663" t="s">
        <v>74</v>
      </c>
      <c r="I663" s="10">
        <f t="shared" si="51"/>
        <v>19</v>
      </c>
      <c r="J663" t="b">
        <f>H663="None"</f>
        <v>1</v>
      </c>
      <c r="K663" s="10">
        <v>0</v>
      </c>
      <c r="L663" s="5"/>
      <c r="M663">
        <f t="shared" si="50"/>
        <v>-98</v>
      </c>
      <c r="N663" t="b">
        <f t="shared" si="53"/>
        <v>1</v>
      </c>
    </row>
    <row r="664" spans="1:14" x14ac:dyDescent="0.2">
      <c r="A664" t="s">
        <v>368</v>
      </c>
      <c r="B664" t="s">
        <v>784</v>
      </c>
      <c r="C664" t="s">
        <v>363</v>
      </c>
      <c r="D664" t="s">
        <v>89</v>
      </c>
      <c r="E664">
        <v>1.73</v>
      </c>
      <c r="F664">
        <v>69</v>
      </c>
      <c r="G664" s="5">
        <v>35057</v>
      </c>
      <c r="H664" t="s">
        <v>74</v>
      </c>
      <c r="I664" s="10">
        <f t="shared" si="51"/>
        <v>22</v>
      </c>
      <c r="J664" t="b">
        <f>H664="None"</f>
        <v>1</v>
      </c>
      <c r="K664" s="10">
        <v>362</v>
      </c>
      <c r="L664" s="5"/>
      <c r="M664">
        <f t="shared" si="50"/>
        <v>-95</v>
      </c>
      <c r="N664" t="b">
        <f t="shared" si="53"/>
        <v>1</v>
      </c>
    </row>
    <row r="665" spans="1:14" x14ac:dyDescent="0.2">
      <c r="G665" s="5"/>
      <c r="L665" s="5"/>
      <c r="M665">
        <f t="shared" si="50"/>
        <v>0</v>
      </c>
      <c r="N665" t="b">
        <f t="shared" si="53"/>
        <v>1</v>
      </c>
    </row>
    <row r="666" spans="1:14" x14ac:dyDescent="0.2">
      <c r="G666" s="5"/>
      <c r="L666" s="5"/>
      <c r="M666">
        <f t="shared" si="50"/>
        <v>0</v>
      </c>
      <c r="N666" t="b">
        <f t="shared" si="53"/>
        <v>1</v>
      </c>
    </row>
    <row r="667" spans="1:14" x14ac:dyDescent="0.2">
      <c r="G667" s="5"/>
      <c r="L667" s="5"/>
      <c r="M667">
        <f t="shared" si="50"/>
        <v>0</v>
      </c>
      <c r="N667" t="b">
        <f t="shared" si="53"/>
        <v>1</v>
      </c>
    </row>
    <row r="668" spans="1:14" x14ac:dyDescent="0.2">
      <c r="G668" s="5"/>
      <c r="L668" s="5"/>
      <c r="M668">
        <f t="shared" si="50"/>
        <v>0</v>
      </c>
      <c r="N668" t="b">
        <f t="shared" si="53"/>
        <v>1</v>
      </c>
    </row>
    <row r="669" spans="1:14" x14ac:dyDescent="0.2">
      <c r="G669" s="5"/>
      <c r="L669" s="5"/>
      <c r="M669">
        <f t="shared" si="50"/>
        <v>0</v>
      </c>
      <c r="N669" t="b">
        <f t="shared" si="53"/>
        <v>1</v>
      </c>
    </row>
    <row r="670" spans="1:14" x14ac:dyDescent="0.2">
      <c r="G670" s="5"/>
      <c r="L670" s="5"/>
      <c r="M670">
        <f t="shared" si="50"/>
        <v>0</v>
      </c>
      <c r="N670" t="b">
        <f t="shared" si="53"/>
        <v>1</v>
      </c>
    </row>
    <row r="671" spans="1:14" x14ac:dyDescent="0.2">
      <c r="A671" t="s">
        <v>818</v>
      </c>
      <c r="B671" t="s">
        <v>785</v>
      </c>
      <c r="C671" t="s">
        <v>158</v>
      </c>
      <c r="D671" t="s">
        <v>99</v>
      </c>
      <c r="E671">
        <v>1.9</v>
      </c>
      <c r="F671">
        <v>83</v>
      </c>
      <c r="G671" s="5">
        <v>31155</v>
      </c>
      <c r="H671" t="s">
        <v>148</v>
      </c>
      <c r="I671" s="10">
        <f t="shared" ref="I671:I721" si="54">2017-YEAR(G671)</f>
        <v>32</v>
      </c>
      <c r="J671" t="b">
        <f t="shared" ref="J671:J679" si="55">H671="None"</f>
        <v>0</v>
      </c>
      <c r="K671" s="10">
        <v>3330</v>
      </c>
      <c r="L671" s="5"/>
      <c r="M671">
        <f t="shared" ref="M671:M734" si="56">YEAR(L671)-YEAR(G671)</f>
        <v>-85</v>
      </c>
      <c r="N671" t="b">
        <f t="shared" si="53"/>
        <v>1</v>
      </c>
    </row>
    <row r="672" spans="1:14" x14ac:dyDescent="0.2">
      <c r="A672" t="s">
        <v>818</v>
      </c>
      <c r="B672" t="s">
        <v>786</v>
      </c>
      <c r="C672" t="s">
        <v>91</v>
      </c>
      <c r="D672" t="s">
        <v>70</v>
      </c>
      <c r="E672">
        <v>1.84</v>
      </c>
      <c r="F672">
        <v>80</v>
      </c>
      <c r="G672" s="5">
        <v>33684</v>
      </c>
      <c r="H672" t="s">
        <v>578</v>
      </c>
      <c r="I672" s="10">
        <f t="shared" si="54"/>
        <v>25</v>
      </c>
      <c r="J672" t="b">
        <f t="shared" si="55"/>
        <v>0</v>
      </c>
      <c r="K672" s="10">
        <v>1407</v>
      </c>
      <c r="L672" s="5"/>
      <c r="M672">
        <f t="shared" si="56"/>
        <v>-92</v>
      </c>
      <c r="N672" t="b">
        <f t="shared" si="53"/>
        <v>1</v>
      </c>
    </row>
    <row r="673" spans="1:14" x14ac:dyDescent="0.2">
      <c r="A673" t="s">
        <v>818</v>
      </c>
      <c r="B673" t="s">
        <v>787</v>
      </c>
      <c r="C673" t="s">
        <v>395</v>
      </c>
      <c r="D673" t="s">
        <v>85</v>
      </c>
      <c r="E673">
        <v>1.82</v>
      </c>
      <c r="F673">
        <v>81</v>
      </c>
      <c r="G673" s="5">
        <v>33551</v>
      </c>
      <c r="H673" t="s">
        <v>285</v>
      </c>
      <c r="I673" s="10">
        <f t="shared" si="54"/>
        <v>26</v>
      </c>
      <c r="J673" t="b">
        <f t="shared" si="55"/>
        <v>0</v>
      </c>
      <c r="K673" s="10">
        <v>864</v>
      </c>
      <c r="L673" s="5"/>
      <c r="M673">
        <f t="shared" si="56"/>
        <v>-91</v>
      </c>
      <c r="N673" t="b">
        <f t="shared" si="53"/>
        <v>1</v>
      </c>
    </row>
    <row r="674" spans="1:14" x14ac:dyDescent="0.2">
      <c r="A674" t="s">
        <v>818</v>
      </c>
      <c r="B674" s="1" t="s">
        <v>1330</v>
      </c>
      <c r="C674" t="s">
        <v>377</v>
      </c>
      <c r="D674" t="s">
        <v>89</v>
      </c>
      <c r="E674">
        <v>1.86</v>
      </c>
      <c r="F674">
        <v>75</v>
      </c>
      <c r="G674" s="5">
        <v>32532</v>
      </c>
      <c r="H674" t="s">
        <v>381</v>
      </c>
      <c r="I674" s="10">
        <f t="shared" si="54"/>
        <v>28</v>
      </c>
      <c r="J674" t="b">
        <f t="shared" si="55"/>
        <v>0</v>
      </c>
      <c r="K674" s="10">
        <v>1287</v>
      </c>
      <c r="L674" s="5"/>
      <c r="M674">
        <f t="shared" si="56"/>
        <v>-89</v>
      </c>
      <c r="N674" t="b">
        <f t="shared" si="53"/>
        <v>1</v>
      </c>
    </row>
    <row r="675" spans="1:14" x14ac:dyDescent="0.2">
      <c r="A675" t="s">
        <v>818</v>
      </c>
      <c r="B675" t="s">
        <v>788</v>
      </c>
      <c r="C675" t="s">
        <v>140</v>
      </c>
      <c r="D675" t="s">
        <v>70</v>
      </c>
      <c r="E675">
        <v>1.9</v>
      </c>
      <c r="F675">
        <v>81</v>
      </c>
      <c r="G675" s="5">
        <v>33892</v>
      </c>
      <c r="H675" t="s">
        <v>141</v>
      </c>
      <c r="I675" s="10">
        <f t="shared" si="54"/>
        <v>25</v>
      </c>
      <c r="J675" t="b">
        <f t="shared" si="55"/>
        <v>0</v>
      </c>
      <c r="K675" s="10">
        <v>661</v>
      </c>
      <c r="L675" s="5"/>
      <c r="M675">
        <f t="shared" si="56"/>
        <v>-92</v>
      </c>
      <c r="N675" t="b">
        <f t="shared" si="53"/>
        <v>1</v>
      </c>
    </row>
    <row r="676" spans="1:14" x14ac:dyDescent="0.2">
      <c r="A676" t="s">
        <v>818</v>
      </c>
      <c r="B676" t="s">
        <v>789</v>
      </c>
      <c r="C676" t="s">
        <v>73</v>
      </c>
      <c r="D676" t="s">
        <v>70</v>
      </c>
      <c r="E676">
        <v>1.88</v>
      </c>
      <c r="F676">
        <v>81</v>
      </c>
      <c r="G676" s="5">
        <v>34353</v>
      </c>
      <c r="H676" t="s">
        <v>434</v>
      </c>
      <c r="I676" s="10">
        <f t="shared" si="54"/>
        <v>23</v>
      </c>
      <c r="J676" t="b">
        <f t="shared" si="55"/>
        <v>0</v>
      </c>
      <c r="K676" s="10">
        <v>2430</v>
      </c>
      <c r="L676" s="5"/>
      <c r="M676">
        <f t="shared" si="56"/>
        <v>-94</v>
      </c>
      <c r="N676" t="b">
        <f t="shared" si="53"/>
        <v>1</v>
      </c>
    </row>
    <row r="677" spans="1:14" x14ac:dyDescent="0.2">
      <c r="A677" t="s">
        <v>818</v>
      </c>
      <c r="B677" t="s">
        <v>790</v>
      </c>
      <c r="C677" t="s">
        <v>73</v>
      </c>
      <c r="D677" t="s">
        <v>89</v>
      </c>
      <c r="E677">
        <v>1.68</v>
      </c>
      <c r="F677">
        <v>64</v>
      </c>
      <c r="G677" s="5">
        <v>30210</v>
      </c>
      <c r="H677" t="s">
        <v>178</v>
      </c>
      <c r="I677" s="10">
        <f t="shared" si="54"/>
        <v>35</v>
      </c>
      <c r="J677" t="b">
        <f t="shared" si="55"/>
        <v>0</v>
      </c>
      <c r="K677" s="10">
        <v>1176</v>
      </c>
      <c r="L677" s="5"/>
      <c r="M677">
        <f t="shared" si="56"/>
        <v>-82</v>
      </c>
      <c r="N677" t="b">
        <f t="shared" si="53"/>
        <v>1</v>
      </c>
    </row>
    <row r="678" spans="1:14" x14ac:dyDescent="0.2">
      <c r="A678" t="s">
        <v>818</v>
      </c>
      <c r="B678" t="s">
        <v>791</v>
      </c>
      <c r="C678" t="s">
        <v>140</v>
      </c>
      <c r="D678" t="s">
        <v>89</v>
      </c>
      <c r="E678">
        <v>1.88</v>
      </c>
      <c r="F678">
        <v>79</v>
      </c>
      <c r="G678" s="5">
        <v>32994</v>
      </c>
      <c r="H678" t="s">
        <v>54</v>
      </c>
      <c r="I678" s="10">
        <f t="shared" si="54"/>
        <v>27</v>
      </c>
      <c r="J678" t="b">
        <f t="shared" si="55"/>
        <v>0</v>
      </c>
      <c r="K678" s="10">
        <v>2404</v>
      </c>
      <c r="L678" s="5"/>
      <c r="M678">
        <f t="shared" si="56"/>
        <v>-90</v>
      </c>
      <c r="N678" t="b">
        <f t="shared" si="53"/>
        <v>1</v>
      </c>
    </row>
    <row r="679" spans="1:14" x14ac:dyDescent="0.2">
      <c r="A679" t="s">
        <v>818</v>
      </c>
      <c r="B679" s="1" t="s">
        <v>1325</v>
      </c>
      <c r="C679" t="s">
        <v>91</v>
      </c>
      <c r="D679" t="s">
        <v>85</v>
      </c>
      <c r="E679">
        <v>1.93</v>
      </c>
      <c r="F679">
        <v>88</v>
      </c>
      <c r="G679" s="5">
        <v>31104</v>
      </c>
      <c r="H679" t="s">
        <v>553</v>
      </c>
      <c r="I679" s="10">
        <f t="shared" si="54"/>
        <v>32</v>
      </c>
      <c r="J679" t="b">
        <f t="shared" si="55"/>
        <v>0</v>
      </c>
      <c r="K679" s="10">
        <v>2451</v>
      </c>
      <c r="L679" s="5"/>
      <c r="M679">
        <f t="shared" si="56"/>
        <v>-85</v>
      </c>
      <c r="N679" t="b">
        <f t="shared" si="53"/>
        <v>1</v>
      </c>
    </row>
    <row r="680" spans="1:14" x14ac:dyDescent="0.2">
      <c r="G680" s="5"/>
      <c r="L680" s="5"/>
      <c r="M680">
        <f t="shared" si="56"/>
        <v>0</v>
      </c>
      <c r="N680" t="b">
        <f t="shared" si="53"/>
        <v>1</v>
      </c>
    </row>
    <row r="681" spans="1:14" x14ac:dyDescent="0.2">
      <c r="A681" t="s">
        <v>818</v>
      </c>
      <c r="B681" t="s">
        <v>792</v>
      </c>
      <c r="C681" t="s">
        <v>73</v>
      </c>
      <c r="D681" t="s">
        <v>89</v>
      </c>
      <c r="E681">
        <v>1.65</v>
      </c>
      <c r="F681">
        <v>57</v>
      </c>
      <c r="G681" s="5">
        <v>32110</v>
      </c>
      <c r="H681" t="s">
        <v>102</v>
      </c>
      <c r="I681" s="10">
        <f t="shared" si="54"/>
        <v>30</v>
      </c>
      <c r="J681" t="b">
        <f t="shared" ref="J681:J686" si="57">H681="None"</f>
        <v>0</v>
      </c>
      <c r="K681" s="10">
        <v>211</v>
      </c>
      <c r="L681" s="5"/>
      <c r="M681">
        <f t="shared" si="56"/>
        <v>-87</v>
      </c>
      <c r="N681" t="b">
        <f t="shared" si="53"/>
        <v>1</v>
      </c>
    </row>
    <row r="682" spans="1:14" x14ac:dyDescent="0.2">
      <c r="A682" t="s">
        <v>818</v>
      </c>
      <c r="B682" t="s">
        <v>793</v>
      </c>
      <c r="C682" t="s">
        <v>134</v>
      </c>
      <c r="D682" t="s">
        <v>99</v>
      </c>
      <c r="E682">
        <v>1.9</v>
      </c>
      <c r="F682">
        <v>85</v>
      </c>
      <c r="G682" s="5">
        <v>32682</v>
      </c>
      <c r="H682" t="s">
        <v>794</v>
      </c>
      <c r="I682" s="10">
        <f t="shared" si="54"/>
        <v>28</v>
      </c>
      <c r="J682" t="b">
        <f t="shared" si="57"/>
        <v>0</v>
      </c>
      <c r="K682" s="10">
        <v>90</v>
      </c>
      <c r="L682" s="5"/>
      <c r="M682">
        <f t="shared" si="56"/>
        <v>-89</v>
      </c>
      <c r="N682" t="b">
        <f t="shared" si="53"/>
        <v>1</v>
      </c>
    </row>
    <row r="683" spans="1:14" x14ac:dyDescent="0.2">
      <c r="A683" t="s">
        <v>818</v>
      </c>
      <c r="B683" t="s">
        <v>795</v>
      </c>
      <c r="C683" t="s">
        <v>73</v>
      </c>
      <c r="D683" t="s">
        <v>89</v>
      </c>
      <c r="E683">
        <v>1.7</v>
      </c>
      <c r="F683">
        <v>64</v>
      </c>
      <c r="G683" s="5">
        <v>31229</v>
      </c>
      <c r="H683" t="s">
        <v>71</v>
      </c>
      <c r="I683" s="10">
        <f t="shared" si="54"/>
        <v>32</v>
      </c>
      <c r="J683" t="b">
        <f t="shared" si="57"/>
        <v>0</v>
      </c>
      <c r="K683" s="10">
        <v>1930</v>
      </c>
      <c r="L683" s="5"/>
      <c r="M683">
        <f t="shared" si="56"/>
        <v>-85</v>
      </c>
      <c r="N683" t="b">
        <f t="shared" si="53"/>
        <v>1</v>
      </c>
    </row>
    <row r="684" spans="1:14" x14ac:dyDescent="0.2">
      <c r="A684" t="s">
        <v>818</v>
      </c>
      <c r="B684" t="s">
        <v>796</v>
      </c>
      <c r="C684" t="s">
        <v>134</v>
      </c>
      <c r="D684" t="s">
        <v>70</v>
      </c>
      <c r="E684">
        <v>1.78</v>
      </c>
      <c r="F684">
        <v>81</v>
      </c>
      <c r="G684" s="5">
        <v>32280</v>
      </c>
      <c r="H684" t="s">
        <v>164</v>
      </c>
      <c r="I684" s="10">
        <f t="shared" si="54"/>
        <v>29</v>
      </c>
      <c r="J684" t="b">
        <f t="shared" si="57"/>
        <v>0</v>
      </c>
      <c r="K684" s="10">
        <v>1253</v>
      </c>
      <c r="L684" s="5"/>
      <c r="M684">
        <f t="shared" si="56"/>
        <v>-88</v>
      </c>
      <c r="N684" t="b">
        <f t="shared" si="53"/>
        <v>1</v>
      </c>
    </row>
    <row r="685" spans="1:14" x14ac:dyDescent="0.2">
      <c r="A685" t="s">
        <v>818</v>
      </c>
      <c r="B685" t="s">
        <v>797</v>
      </c>
      <c r="C685" t="s">
        <v>182</v>
      </c>
      <c r="D685" t="s">
        <v>99</v>
      </c>
      <c r="E685">
        <v>1.89</v>
      </c>
      <c r="F685">
        <v>87</v>
      </c>
      <c r="G685" s="5">
        <v>33345</v>
      </c>
      <c r="H685" t="s">
        <v>798</v>
      </c>
      <c r="I685" s="10">
        <f t="shared" si="54"/>
        <v>26</v>
      </c>
      <c r="J685" t="b">
        <f t="shared" si="57"/>
        <v>0</v>
      </c>
      <c r="K685" s="10">
        <v>0</v>
      </c>
      <c r="L685" s="5"/>
      <c r="M685">
        <f t="shared" si="56"/>
        <v>-91</v>
      </c>
      <c r="N685" t="b">
        <f t="shared" si="53"/>
        <v>1</v>
      </c>
    </row>
    <row r="686" spans="1:14" x14ac:dyDescent="0.2">
      <c r="A686" t="s">
        <v>818</v>
      </c>
      <c r="B686" t="s">
        <v>799</v>
      </c>
      <c r="C686" t="s">
        <v>362</v>
      </c>
      <c r="D686" t="s">
        <v>89</v>
      </c>
      <c r="E686">
        <v>1.73</v>
      </c>
      <c r="F686">
        <v>70</v>
      </c>
      <c r="G686" s="5">
        <v>32517</v>
      </c>
      <c r="H686" t="s">
        <v>800</v>
      </c>
      <c r="I686" s="10">
        <f t="shared" si="54"/>
        <v>28</v>
      </c>
      <c r="J686" t="b">
        <f t="shared" si="57"/>
        <v>0</v>
      </c>
      <c r="K686" s="10">
        <v>373</v>
      </c>
      <c r="L686" s="5"/>
      <c r="M686">
        <f t="shared" si="56"/>
        <v>-89</v>
      </c>
      <c r="N686" t="b">
        <f t="shared" si="53"/>
        <v>1</v>
      </c>
    </row>
    <row r="687" spans="1:14" x14ac:dyDescent="0.2">
      <c r="G687" s="5"/>
      <c r="L687" s="5"/>
      <c r="M687">
        <f t="shared" si="56"/>
        <v>0</v>
      </c>
      <c r="N687" t="b">
        <f t="shared" si="53"/>
        <v>1</v>
      </c>
    </row>
    <row r="688" spans="1:14" x14ac:dyDescent="0.2">
      <c r="A688" t="s">
        <v>818</v>
      </c>
      <c r="B688" t="s">
        <v>801</v>
      </c>
      <c r="C688" t="s">
        <v>310</v>
      </c>
      <c r="D688" t="s">
        <v>89</v>
      </c>
      <c r="E688">
        <v>1.86</v>
      </c>
      <c r="F688">
        <v>77</v>
      </c>
      <c r="G688" s="5">
        <v>32729</v>
      </c>
      <c r="H688" t="s">
        <v>185</v>
      </c>
      <c r="I688" s="10">
        <f t="shared" si="54"/>
        <v>28</v>
      </c>
      <c r="J688" t="b">
        <f>H688="None"</f>
        <v>0</v>
      </c>
      <c r="K688" s="10">
        <v>3328</v>
      </c>
      <c r="L688" s="5"/>
      <c r="M688">
        <f t="shared" si="56"/>
        <v>-89</v>
      </c>
      <c r="N688" t="b">
        <f t="shared" si="53"/>
        <v>1</v>
      </c>
    </row>
    <row r="689" spans="1:14" x14ac:dyDescent="0.2">
      <c r="A689" t="s">
        <v>818</v>
      </c>
      <c r="B689" t="s">
        <v>802</v>
      </c>
      <c r="C689" t="s">
        <v>73</v>
      </c>
      <c r="D689" t="s">
        <v>89</v>
      </c>
      <c r="E689">
        <v>1.85</v>
      </c>
      <c r="F689">
        <v>69</v>
      </c>
      <c r="G689" s="5">
        <v>32684</v>
      </c>
      <c r="H689" t="s">
        <v>102</v>
      </c>
      <c r="I689" s="10">
        <f t="shared" si="54"/>
        <v>28</v>
      </c>
      <c r="J689" t="b">
        <f>H689="None"</f>
        <v>0</v>
      </c>
      <c r="K689" s="10">
        <v>2233</v>
      </c>
      <c r="L689" s="5"/>
      <c r="M689">
        <f t="shared" si="56"/>
        <v>-89</v>
      </c>
      <c r="N689" t="b">
        <f t="shared" si="53"/>
        <v>1</v>
      </c>
    </row>
    <row r="690" spans="1:14" x14ac:dyDescent="0.2">
      <c r="A690" t="s">
        <v>818</v>
      </c>
      <c r="B690" t="s">
        <v>803</v>
      </c>
      <c r="C690" t="s">
        <v>76</v>
      </c>
      <c r="D690" t="s">
        <v>99</v>
      </c>
      <c r="E690">
        <v>1.9</v>
      </c>
      <c r="F690">
        <v>89</v>
      </c>
      <c r="G690" s="5">
        <v>28810</v>
      </c>
      <c r="H690" t="s">
        <v>804</v>
      </c>
      <c r="I690" s="10">
        <f t="shared" si="54"/>
        <v>39</v>
      </c>
      <c r="J690" t="b">
        <f>H690="None"</f>
        <v>0</v>
      </c>
      <c r="K690" s="10">
        <v>0</v>
      </c>
      <c r="L690" s="5"/>
      <c r="M690">
        <f t="shared" si="56"/>
        <v>-78</v>
      </c>
      <c r="N690" t="b">
        <f t="shared" si="53"/>
        <v>1</v>
      </c>
    </row>
    <row r="691" spans="1:14" x14ac:dyDescent="0.2">
      <c r="A691" t="s">
        <v>818</v>
      </c>
      <c r="B691" t="s">
        <v>805</v>
      </c>
      <c r="C691" t="s">
        <v>73</v>
      </c>
      <c r="D691" t="s">
        <v>70</v>
      </c>
      <c r="E691">
        <v>1.8</v>
      </c>
      <c r="F691">
        <v>73</v>
      </c>
      <c r="G691" s="5">
        <v>32458</v>
      </c>
      <c r="H691" t="s">
        <v>185</v>
      </c>
      <c r="I691" s="10">
        <f t="shared" si="54"/>
        <v>29</v>
      </c>
      <c r="J691" t="b">
        <f>H691="None"</f>
        <v>0</v>
      </c>
      <c r="K691" s="10">
        <v>2718</v>
      </c>
      <c r="L691" s="5"/>
      <c r="M691">
        <f t="shared" si="56"/>
        <v>-88</v>
      </c>
      <c r="N691" t="b">
        <f t="shared" si="53"/>
        <v>1</v>
      </c>
    </row>
    <row r="692" spans="1:14" x14ac:dyDescent="0.2">
      <c r="A692" t="s">
        <v>818</v>
      </c>
      <c r="B692" t="s">
        <v>806</v>
      </c>
      <c r="C692" t="s">
        <v>140</v>
      </c>
      <c r="D692" t="s">
        <v>89</v>
      </c>
      <c r="E692">
        <v>1.78</v>
      </c>
      <c r="F692">
        <v>69</v>
      </c>
      <c r="G692" s="5">
        <v>33129</v>
      </c>
      <c r="H692" t="s">
        <v>716</v>
      </c>
      <c r="I692" s="10">
        <f t="shared" si="54"/>
        <v>27</v>
      </c>
      <c r="J692" t="b">
        <f>H692="None"</f>
        <v>0</v>
      </c>
      <c r="K692" s="10">
        <v>408</v>
      </c>
      <c r="L692" s="5"/>
      <c r="M692">
        <f t="shared" si="56"/>
        <v>-90</v>
      </c>
      <c r="N692" t="b">
        <f t="shared" si="53"/>
        <v>1</v>
      </c>
    </row>
    <row r="693" spans="1:14" x14ac:dyDescent="0.2">
      <c r="G693" s="5"/>
      <c r="L693" s="5"/>
      <c r="M693">
        <f t="shared" si="56"/>
        <v>0</v>
      </c>
      <c r="N693" t="b">
        <f t="shared" si="53"/>
        <v>1</v>
      </c>
    </row>
    <row r="694" spans="1:14" x14ac:dyDescent="0.2">
      <c r="A694" t="s">
        <v>818</v>
      </c>
      <c r="B694" t="s">
        <v>807</v>
      </c>
      <c r="C694" t="s">
        <v>122</v>
      </c>
      <c r="D694" t="s">
        <v>70</v>
      </c>
      <c r="E694">
        <v>1.9</v>
      </c>
      <c r="F694">
        <v>83</v>
      </c>
      <c r="G694" s="5">
        <v>32560</v>
      </c>
      <c r="H694" t="s">
        <v>697</v>
      </c>
      <c r="I694" s="10">
        <f t="shared" si="54"/>
        <v>28</v>
      </c>
      <c r="J694" t="b">
        <f>H694="None"</f>
        <v>0</v>
      </c>
      <c r="K694" s="10">
        <v>2430</v>
      </c>
      <c r="L694" s="5"/>
      <c r="M694">
        <f t="shared" si="56"/>
        <v>-89</v>
      </c>
      <c r="N694" t="b">
        <f t="shared" si="53"/>
        <v>1</v>
      </c>
    </row>
    <row r="695" spans="1:14" x14ac:dyDescent="0.2">
      <c r="G695" s="5"/>
      <c r="L695" s="5"/>
      <c r="M695">
        <f t="shared" si="56"/>
        <v>0</v>
      </c>
      <c r="N695" t="b">
        <f t="shared" si="53"/>
        <v>1</v>
      </c>
    </row>
    <row r="696" spans="1:14" x14ac:dyDescent="0.2">
      <c r="A696" t="s">
        <v>818</v>
      </c>
      <c r="B696" t="s">
        <v>808</v>
      </c>
      <c r="C696" t="s">
        <v>136</v>
      </c>
      <c r="D696" t="s">
        <v>70</v>
      </c>
      <c r="E696">
        <v>1.78</v>
      </c>
      <c r="F696">
        <v>68</v>
      </c>
      <c r="G696" s="5">
        <v>34538</v>
      </c>
      <c r="H696" t="s">
        <v>809</v>
      </c>
      <c r="I696" s="10">
        <f t="shared" si="54"/>
        <v>23</v>
      </c>
      <c r="J696" t="b">
        <f>H696="None"</f>
        <v>0</v>
      </c>
      <c r="K696" s="10">
        <v>1036</v>
      </c>
      <c r="L696" s="5"/>
      <c r="M696">
        <f t="shared" si="56"/>
        <v>-94</v>
      </c>
      <c r="N696" t="b">
        <f t="shared" si="53"/>
        <v>1</v>
      </c>
    </row>
    <row r="697" spans="1:14" x14ac:dyDescent="0.2">
      <c r="G697" s="5"/>
      <c r="L697" s="5"/>
      <c r="M697">
        <f t="shared" si="56"/>
        <v>0</v>
      </c>
      <c r="N697" t="b">
        <f t="shared" si="53"/>
        <v>1</v>
      </c>
    </row>
    <row r="698" spans="1:14" x14ac:dyDescent="0.2">
      <c r="G698" s="5"/>
      <c r="L698" s="5"/>
      <c r="M698">
        <f t="shared" si="56"/>
        <v>0</v>
      </c>
      <c r="N698" t="b">
        <f t="shared" si="53"/>
        <v>1</v>
      </c>
    </row>
    <row r="699" spans="1:14" x14ac:dyDescent="0.2">
      <c r="G699" s="5"/>
      <c r="L699" s="5"/>
      <c r="M699">
        <f t="shared" si="56"/>
        <v>0</v>
      </c>
      <c r="N699" t="b">
        <f t="shared" si="53"/>
        <v>1</v>
      </c>
    </row>
    <row r="700" spans="1:14" x14ac:dyDescent="0.2">
      <c r="G700" s="5"/>
      <c r="L700" s="5"/>
      <c r="M700">
        <f t="shared" si="56"/>
        <v>0</v>
      </c>
      <c r="N700" t="b">
        <f t="shared" si="53"/>
        <v>1</v>
      </c>
    </row>
    <row r="701" spans="1:14" x14ac:dyDescent="0.2">
      <c r="A701" t="s">
        <v>818</v>
      </c>
      <c r="B701" t="s">
        <v>810</v>
      </c>
      <c r="C701" t="s">
        <v>73</v>
      </c>
      <c r="D701" t="s">
        <v>89</v>
      </c>
      <c r="E701">
        <v>1.78</v>
      </c>
      <c r="F701">
        <v>64</v>
      </c>
      <c r="G701" s="5">
        <v>33752</v>
      </c>
      <c r="H701" t="s">
        <v>185</v>
      </c>
      <c r="I701" s="10">
        <f t="shared" si="54"/>
        <v>25</v>
      </c>
      <c r="J701" t="b">
        <f>H701="None"</f>
        <v>0</v>
      </c>
      <c r="K701" s="10">
        <v>1390</v>
      </c>
      <c r="L701" s="5"/>
      <c r="M701">
        <f t="shared" si="56"/>
        <v>-92</v>
      </c>
      <c r="N701" t="b">
        <f t="shared" si="53"/>
        <v>1</v>
      </c>
    </row>
    <row r="702" spans="1:14" x14ac:dyDescent="0.2">
      <c r="G702" s="5"/>
      <c r="L702" s="5"/>
      <c r="M702">
        <f t="shared" si="56"/>
        <v>0</v>
      </c>
      <c r="N702" t="b">
        <f t="shared" si="53"/>
        <v>1</v>
      </c>
    </row>
    <row r="703" spans="1:14" x14ac:dyDescent="0.2">
      <c r="G703" s="5"/>
      <c r="L703" s="5"/>
      <c r="M703">
        <f t="shared" si="56"/>
        <v>0</v>
      </c>
      <c r="N703" t="b">
        <f t="shared" si="53"/>
        <v>1</v>
      </c>
    </row>
    <row r="704" spans="1:14" x14ac:dyDescent="0.2">
      <c r="A704" t="s">
        <v>818</v>
      </c>
      <c r="B704" t="s">
        <v>811</v>
      </c>
      <c r="C704" t="s">
        <v>140</v>
      </c>
      <c r="D704" t="s">
        <v>85</v>
      </c>
      <c r="E704">
        <v>1.77</v>
      </c>
      <c r="F704">
        <v>71</v>
      </c>
      <c r="G704" s="5">
        <v>34606</v>
      </c>
      <c r="H704" t="s">
        <v>117</v>
      </c>
      <c r="I704" s="10">
        <f t="shared" si="54"/>
        <v>23</v>
      </c>
      <c r="J704" t="b">
        <f>H704="None"</f>
        <v>0</v>
      </c>
      <c r="K704" s="10">
        <v>0</v>
      </c>
      <c r="L704" s="5"/>
      <c r="M704">
        <f t="shared" si="56"/>
        <v>-94</v>
      </c>
      <c r="N704" t="b">
        <f t="shared" si="53"/>
        <v>1</v>
      </c>
    </row>
    <row r="705" spans="1:14" x14ac:dyDescent="0.2">
      <c r="G705" s="5"/>
      <c r="L705" s="5"/>
      <c r="M705">
        <f t="shared" si="56"/>
        <v>0</v>
      </c>
      <c r="N705" t="b">
        <f t="shared" si="53"/>
        <v>1</v>
      </c>
    </row>
    <row r="706" spans="1:14" x14ac:dyDescent="0.2">
      <c r="G706" s="5"/>
      <c r="L706" s="5"/>
      <c r="M706">
        <f t="shared" si="56"/>
        <v>0</v>
      </c>
      <c r="N706" t="b">
        <f t="shared" si="53"/>
        <v>1</v>
      </c>
    </row>
    <row r="707" spans="1:14" x14ac:dyDescent="0.2">
      <c r="G707" s="5"/>
      <c r="L707" s="5"/>
      <c r="M707">
        <f t="shared" si="56"/>
        <v>0</v>
      </c>
      <c r="N707" t="b">
        <f t="shared" ref="N707:N770" si="58">M707&lt;24</f>
        <v>1</v>
      </c>
    </row>
    <row r="708" spans="1:14" x14ac:dyDescent="0.2">
      <c r="A708" t="s">
        <v>818</v>
      </c>
      <c r="B708" t="s">
        <v>812</v>
      </c>
      <c r="C708" t="s">
        <v>88</v>
      </c>
      <c r="D708" t="s">
        <v>89</v>
      </c>
      <c r="E708">
        <v>1.8</v>
      </c>
      <c r="F708">
        <v>76</v>
      </c>
      <c r="G708" s="5">
        <v>35714</v>
      </c>
      <c r="H708" t="s">
        <v>293</v>
      </c>
      <c r="I708" s="10">
        <f t="shared" si="54"/>
        <v>20</v>
      </c>
      <c r="J708" t="b">
        <f>H708="None"</f>
        <v>0</v>
      </c>
      <c r="K708" s="10">
        <v>0</v>
      </c>
      <c r="L708" s="5"/>
      <c r="M708">
        <f t="shared" si="56"/>
        <v>-97</v>
      </c>
      <c r="N708" t="b">
        <f t="shared" si="58"/>
        <v>1</v>
      </c>
    </row>
    <row r="709" spans="1:14" x14ac:dyDescent="0.2">
      <c r="A709" t="s">
        <v>818</v>
      </c>
      <c r="B709" t="s">
        <v>813</v>
      </c>
      <c r="C709" t="s">
        <v>88</v>
      </c>
      <c r="D709" t="s">
        <v>70</v>
      </c>
      <c r="E709">
        <v>1.75</v>
      </c>
      <c r="F709">
        <v>71</v>
      </c>
      <c r="G709" s="5">
        <v>34965</v>
      </c>
      <c r="H709" t="s">
        <v>74</v>
      </c>
      <c r="I709" s="10">
        <f t="shared" si="54"/>
        <v>22</v>
      </c>
      <c r="J709" t="b">
        <f>H709="None"</f>
        <v>1</v>
      </c>
      <c r="K709" s="10">
        <v>0</v>
      </c>
      <c r="L709" s="5"/>
      <c r="M709">
        <f t="shared" si="56"/>
        <v>-95</v>
      </c>
      <c r="N709" t="b">
        <f t="shared" si="58"/>
        <v>1</v>
      </c>
    </row>
    <row r="710" spans="1:14" x14ac:dyDescent="0.2">
      <c r="G710" s="5"/>
      <c r="L710" s="5"/>
      <c r="M710">
        <f t="shared" si="56"/>
        <v>0</v>
      </c>
      <c r="N710" t="b">
        <f t="shared" si="58"/>
        <v>1</v>
      </c>
    </row>
    <row r="711" spans="1:14" x14ac:dyDescent="0.2">
      <c r="G711" s="5"/>
      <c r="L711" s="5"/>
      <c r="M711">
        <f t="shared" si="56"/>
        <v>0</v>
      </c>
      <c r="N711" t="b">
        <f t="shared" si="58"/>
        <v>1</v>
      </c>
    </row>
    <row r="712" spans="1:14" x14ac:dyDescent="0.2">
      <c r="A712" t="s">
        <v>818</v>
      </c>
      <c r="B712" t="s">
        <v>814</v>
      </c>
      <c r="C712" t="s">
        <v>136</v>
      </c>
      <c r="D712" t="s">
        <v>89</v>
      </c>
      <c r="E712">
        <v>1.78</v>
      </c>
      <c r="F712">
        <v>68</v>
      </c>
      <c r="G712" s="5">
        <v>34428</v>
      </c>
      <c r="H712" t="s">
        <v>809</v>
      </c>
      <c r="I712" s="10">
        <f t="shared" si="54"/>
        <v>23</v>
      </c>
      <c r="J712" t="b">
        <f>H712="None"</f>
        <v>0</v>
      </c>
      <c r="K712" s="10">
        <v>693</v>
      </c>
      <c r="L712" s="5"/>
      <c r="M712">
        <f t="shared" si="56"/>
        <v>-94</v>
      </c>
      <c r="N712" t="b">
        <f t="shared" si="58"/>
        <v>1</v>
      </c>
    </row>
    <row r="713" spans="1:14" x14ac:dyDescent="0.2">
      <c r="G713" s="5"/>
      <c r="L713" s="5"/>
      <c r="M713">
        <f t="shared" si="56"/>
        <v>0</v>
      </c>
      <c r="N713" t="b">
        <f t="shared" si="58"/>
        <v>1</v>
      </c>
    </row>
    <row r="714" spans="1:14" x14ac:dyDescent="0.2">
      <c r="G714" s="5"/>
      <c r="L714" s="5"/>
      <c r="M714">
        <f t="shared" si="56"/>
        <v>0</v>
      </c>
      <c r="N714" t="b">
        <f t="shared" si="58"/>
        <v>1</v>
      </c>
    </row>
    <row r="715" spans="1:14" x14ac:dyDescent="0.2">
      <c r="G715" s="5"/>
      <c r="L715" s="5"/>
      <c r="M715">
        <f t="shared" si="56"/>
        <v>0</v>
      </c>
      <c r="N715" t="b">
        <f t="shared" si="58"/>
        <v>1</v>
      </c>
    </row>
    <row r="716" spans="1:14" x14ac:dyDescent="0.2">
      <c r="G716" s="5"/>
      <c r="L716" s="5"/>
      <c r="M716">
        <f t="shared" si="56"/>
        <v>0</v>
      </c>
      <c r="N716" t="b">
        <f t="shared" si="58"/>
        <v>1</v>
      </c>
    </row>
    <row r="717" spans="1:14" x14ac:dyDescent="0.2">
      <c r="A717" t="s">
        <v>818</v>
      </c>
      <c r="B717" t="s">
        <v>815</v>
      </c>
      <c r="C717" t="s">
        <v>73</v>
      </c>
      <c r="D717" t="s">
        <v>85</v>
      </c>
      <c r="E717">
        <v>1.88</v>
      </c>
      <c r="F717">
        <v>66</v>
      </c>
      <c r="G717" s="5">
        <v>35161</v>
      </c>
      <c r="H717" t="s">
        <v>816</v>
      </c>
      <c r="I717" s="10">
        <f t="shared" si="54"/>
        <v>21</v>
      </c>
      <c r="J717" t="b">
        <f t="shared" ref="J717:J748" si="59">H717="None"</f>
        <v>0</v>
      </c>
      <c r="K717" s="10">
        <v>77</v>
      </c>
      <c r="L717" s="5"/>
      <c r="M717">
        <f t="shared" si="56"/>
        <v>-96</v>
      </c>
      <c r="N717" t="b">
        <f t="shared" si="58"/>
        <v>1</v>
      </c>
    </row>
    <row r="718" spans="1:14" x14ac:dyDescent="0.2">
      <c r="A718" t="s">
        <v>818</v>
      </c>
      <c r="B718" t="s">
        <v>817</v>
      </c>
      <c r="C718" t="s">
        <v>136</v>
      </c>
      <c r="D718" t="s">
        <v>89</v>
      </c>
      <c r="E718">
        <v>1.86</v>
      </c>
      <c r="F718">
        <v>76</v>
      </c>
      <c r="G718" s="5">
        <v>35118</v>
      </c>
      <c r="H718" t="s">
        <v>809</v>
      </c>
      <c r="I718" s="10">
        <f t="shared" si="54"/>
        <v>21</v>
      </c>
      <c r="J718" t="b">
        <f t="shared" si="59"/>
        <v>0</v>
      </c>
      <c r="K718" s="10">
        <v>0</v>
      </c>
      <c r="L718" s="5"/>
      <c r="M718">
        <f t="shared" si="56"/>
        <v>-96</v>
      </c>
      <c r="N718" t="b">
        <f t="shared" si="58"/>
        <v>1</v>
      </c>
    </row>
    <row r="719" spans="1:14" x14ac:dyDescent="0.2">
      <c r="A719" t="s">
        <v>852</v>
      </c>
      <c r="B719" t="s">
        <v>819</v>
      </c>
      <c r="C719" t="s">
        <v>69</v>
      </c>
      <c r="D719" t="s">
        <v>99</v>
      </c>
      <c r="E719">
        <v>1.88</v>
      </c>
      <c r="F719">
        <v>82</v>
      </c>
      <c r="G719" s="5">
        <v>31772</v>
      </c>
      <c r="H719" t="s">
        <v>330</v>
      </c>
      <c r="I719" s="10">
        <f t="shared" si="54"/>
        <v>31</v>
      </c>
      <c r="J719" t="b">
        <f t="shared" si="59"/>
        <v>0</v>
      </c>
      <c r="K719" s="10">
        <v>3005</v>
      </c>
      <c r="L719" s="5"/>
      <c r="M719">
        <f t="shared" si="56"/>
        <v>-86</v>
      </c>
      <c r="N719" t="b">
        <f t="shared" si="58"/>
        <v>1</v>
      </c>
    </row>
    <row r="720" spans="1:14" x14ac:dyDescent="0.2">
      <c r="A720" t="s">
        <v>852</v>
      </c>
      <c r="B720" t="s">
        <v>820</v>
      </c>
      <c r="C720" t="s">
        <v>73</v>
      </c>
      <c r="D720" t="s">
        <v>70</v>
      </c>
      <c r="E720">
        <v>1.83</v>
      </c>
      <c r="F720">
        <v>83</v>
      </c>
      <c r="G720" s="5">
        <v>33021</v>
      </c>
      <c r="H720" t="s">
        <v>178</v>
      </c>
      <c r="I720" s="10">
        <f t="shared" si="54"/>
        <v>27</v>
      </c>
      <c r="J720" t="b">
        <f t="shared" si="59"/>
        <v>0</v>
      </c>
      <c r="K720" s="10">
        <v>2704</v>
      </c>
      <c r="L720" s="5"/>
      <c r="M720">
        <f t="shared" si="56"/>
        <v>-90</v>
      </c>
      <c r="N720" t="b">
        <f t="shared" si="58"/>
        <v>1</v>
      </c>
    </row>
    <row r="721" spans="1:14" x14ac:dyDescent="0.2">
      <c r="A721" t="s">
        <v>852</v>
      </c>
      <c r="B721" t="s">
        <v>821</v>
      </c>
      <c r="C721" t="s">
        <v>73</v>
      </c>
      <c r="D721" t="s">
        <v>70</v>
      </c>
      <c r="E721">
        <v>1.74</v>
      </c>
      <c r="F721">
        <v>76</v>
      </c>
      <c r="G721" s="5">
        <v>32911</v>
      </c>
      <c r="H721" t="s">
        <v>190</v>
      </c>
      <c r="I721" s="10">
        <f t="shared" si="54"/>
        <v>27</v>
      </c>
      <c r="J721" t="b">
        <f t="shared" si="59"/>
        <v>0</v>
      </c>
      <c r="K721" s="10">
        <v>1533</v>
      </c>
      <c r="L721" s="5"/>
      <c r="M721">
        <f t="shared" si="56"/>
        <v>-90</v>
      </c>
      <c r="N721" t="b">
        <f t="shared" si="58"/>
        <v>1</v>
      </c>
    </row>
    <row r="722" spans="1:14" x14ac:dyDescent="0.2">
      <c r="A722" t="s">
        <v>852</v>
      </c>
      <c r="B722" t="s">
        <v>822</v>
      </c>
      <c r="C722" t="s">
        <v>301</v>
      </c>
      <c r="D722" t="s">
        <v>70</v>
      </c>
      <c r="E722">
        <v>1.87</v>
      </c>
      <c r="F722">
        <v>91</v>
      </c>
      <c r="G722" s="5">
        <v>32542</v>
      </c>
      <c r="H722" t="s">
        <v>344</v>
      </c>
      <c r="I722" s="10">
        <f t="shared" ref="I722:I766" si="60">2017-YEAR(G722)</f>
        <v>28</v>
      </c>
      <c r="J722" t="b">
        <f t="shared" si="59"/>
        <v>0</v>
      </c>
      <c r="K722" s="10">
        <v>2604</v>
      </c>
      <c r="L722" s="5"/>
      <c r="M722">
        <f t="shared" si="56"/>
        <v>-89</v>
      </c>
      <c r="N722" t="b">
        <f t="shared" si="58"/>
        <v>1</v>
      </c>
    </row>
    <row r="723" spans="1:14" x14ac:dyDescent="0.2">
      <c r="A723" t="s">
        <v>852</v>
      </c>
      <c r="B723" t="s">
        <v>823</v>
      </c>
      <c r="C723" t="s">
        <v>301</v>
      </c>
      <c r="D723" t="s">
        <v>70</v>
      </c>
      <c r="E723">
        <v>1.89</v>
      </c>
      <c r="F723">
        <v>88</v>
      </c>
      <c r="G723" s="5">
        <v>31891</v>
      </c>
      <c r="H723" t="s">
        <v>141</v>
      </c>
      <c r="I723" s="10">
        <f t="shared" si="60"/>
        <v>30</v>
      </c>
      <c r="J723" t="b">
        <f t="shared" si="59"/>
        <v>0</v>
      </c>
      <c r="K723" s="10">
        <v>2897</v>
      </c>
      <c r="L723" s="5"/>
      <c r="M723">
        <f t="shared" si="56"/>
        <v>-87</v>
      </c>
      <c r="N723" t="b">
        <f t="shared" si="58"/>
        <v>1</v>
      </c>
    </row>
    <row r="724" spans="1:14" x14ac:dyDescent="0.2">
      <c r="A724" t="s">
        <v>852</v>
      </c>
      <c r="B724" t="s">
        <v>1465</v>
      </c>
      <c r="C724" t="s">
        <v>377</v>
      </c>
      <c r="D724" t="s">
        <v>85</v>
      </c>
      <c r="E724">
        <v>1.83</v>
      </c>
      <c r="F724">
        <v>77</v>
      </c>
      <c r="G724" s="5">
        <v>33823</v>
      </c>
      <c r="H724" t="s">
        <v>560</v>
      </c>
      <c r="I724" s="10">
        <f t="shared" si="60"/>
        <v>25</v>
      </c>
      <c r="J724" t="b">
        <f t="shared" si="59"/>
        <v>0</v>
      </c>
      <c r="K724" s="10">
        <v>2066</v>
      </c>
      <c r="L724" s="5"/>
      <c r="M724">
        <f t="shared" si="56"/>
        <v>-92</v>
      </c>
      <c r="N724" t="b">
        <f t="shared" si="58"/>
        <v>1</v>
      </c>
    </row>
    <row r="725" spans="1:14" x14ac:dyDescent="0.2">
      <c r="A725" t="s">
        <v>852</v>
      </c>
      <c r="B725" t="s">
        <v>824</v>
      </c>
      <c r="C725" t="s">
        <v>140</v>
      </c>
      <c r="D725" t="s">
        <v>85</v>
      </c>
      <c r="E725">
        <v>1.83</v>
      </c>
      <c r="F725">
        <v>88</v>
      </c>
      <c r="G725" s="5">
        <v>34500</v>
      </c>
      <c r="H725" t="s">
        <v>473</v>
      </c>
      <c r="I725" s="10">
        <f t="shared" si="60"/>
        <v>23</v>
      </c>
      <c r="J725" t="b">
        <f t="shared" si="59"/>
        <v>0</v>
      </c>
      <c r="K725" s="10">
        <v>829</v>
      </c>
      <c r="L725" s="5"/>
      <c r="M725">
        <f t="shared" si="56"/>
        <v>-94</v>
      </c>
      <c r="N725" t="b">
        <f t="shared" si="58"/>
        <v>1</v>
      </c>
    </row>
    <row r="726" spans="1:14" x14ac:dyDescent="0.2">
      <c r="A726" t="s">
        <v>852</v>
      </c>
      <c r="B726" t="s">
        <v>825</v>
      </c>
      <c r="C726" t="s">
        <v>73</v>
      </c>
      <c r="D726" t="s">
        <v>85</v>
      </c>
      <c r="E726">
        <v>1.88</v>
      </c>
      <c r="F726">
        <v>86</v>
      </c>
      <c r="G726" s="5">
        <v>34178</v>
      </c>
      <c r="H726" t="s">
        <v>74</v>
      </c>
      <c r="I726" s="10">
        <f t="shared" si="60"/>
        <v>24</v>
      </c>
      <c r="J726" t="b">
        <f t="shared" si="59"/>
        <v>1</v>
      </c>
      <c r="K726" s="10">
        <v>2536</v>
      </c>
      <c r="L726" s="5"/>
      <c r="M726">
        <f t="shared" si="56"/>
        <v>-93</v>
      </c>
      <c r="N726" t="b">
        <f t="shared" si="58"/>
        <v>1</v>
      </c>
    </row>
    <row r="727" spans="1:14" x14ac:dyDescent="0.2">
      <c r="A727" t="s">
        <v>852</v>
      </c>
      <c r="B727" s="1" t="s">
        <v>1367</v>
      </c>
      <c r="C727" t="s">
        <v>122</v>
      </c>
      <c r="D727" t="s">
        <v>89</v>
      </c>
      <c r="E727">
        <v>1.81</v>
      </c>
      <c r="F727">
        <v>80</v>
      </c>
      <c r="G727" s="5">
        <v>33688</v>
      </c>
      <c r="H727" t="s">
        <v>826</v>
      </c>
      <c r="I727" s="10">
        <f t="shared" si="60"/>
        <v>25</v>
      </c>
      <c r="J727" t="b">
        <f t="shared" si="59"/>
        <v>0</v>
      </c>
      <c r="K727" s="10">
        <v>593</v>
      </c>
      <c r="L727" s="5"/>
      <c r="M727">
        <f t="shared" si="56"/>
        <v>-92</v>
      </c>
      <c r="N727" t="b">
        <f t="shared" si="58"/>
        <v>1</v>
      </c>
    </row>
    <row r="728" spans="1:14" x14ac:dyDescent="0.2">
      <c r="A728" t="s">
        <v>852</v>
      </c>
      <c r="B728" t="s">
        <v>827</v>
      </c>
      <c r="C728" t="s">
        <v>828</v>
      </c>
      <c r="D728" t="s">
        <v>89</v>
      </c>
      <c r="E728">
        <v>1.84</v>
      </c>
      <c r="F728">
        <v>87</v>
      </c>
      <c r="G728" s="5">
        <v>33414</v>
      </c>
      <c r="H728" t="s">
        <v>102</v>
      </c>
      <c r="I728" s="10">
        <f t="shared" si="60"/>
        <v>26</v>
      </c>
      <c r="J728" t="b">
        <f t="shared" si="59"/>
        <v>0</v>
      </c>
      <c r="K728" s="10">
        <v>3016</v>
      </c>
      <c r="L728" s="5"/>
      <c r="M728">
        <f t="shared" si="56"/>
        <v>-91</v>
      </c>
      <c r="N728" t="b">
        <f t="shared" si="58"/>
        <v>1</v>
      </c>
    </row>
    <row r="729" spans="1:14" x14ac:dyDescent="0.2">
      <c r="A729" t="s">
        <v>852</v>
      </c>
      <c r="B729" t="s">
        <v>829</v>
      </c>
      <c r="C729" t="s">
        <v>140</v>
      </c>
      <c r="D729" t="s">
        <v>99</v>
      </c>
      <c r="E729">
        <v>1.84</v>
      </c>
      <c r="F729">
        <v>84</v>
      </c>
      <c r="G729" s="5">
        <v>30609</v>
      </c>
      <c r="H729" t="s">
        <v>409</v>
      </c>
      <c r="I729" s="10">
        <f t="shared" si="60"/>
        <v>34</v>
      </c>
      <c r="J729" t="b">
        <f t="shared" si="59"/>
        <v>0</v>
      </c>
      <c r="K729" s="10">
        <v>415</v>
      </c>
      <c r="L729" s="5"/>
      <c r="M729">
        <f t="shared" si="56"/>
        <v>-83</v>
      </c>
      <c r="N729" t="b">
        <f t="shared" si="58"/>
        <v>1</v>
      </c>
    </row>
    <row r="730" spans="1:14" x14ac:dyDescent="0.2">
      <c r="A730" t="s">
        <v>852</v>
      </c>
      <c r="B730" s="1" t="s">
        <v>1369</v>
      </c>
      <c r="C730" t="s">
        <v>69</v>
      </c>
      <c r="D730" t="s">
        <v>89</v>
      </c>
      <c r="E730">
        <v>1.75</v>
      </c>
      <c r="F730">
        <v>73</v>
      </c>
      <c r="G730" s="5">
        <v>34743</v>
      </c>
      <c r="H730" t="s">
        <v>351</v>
      </c>
      <c r="I730" s="10">
        <f t="shared" si="60"/>
        <v>22</v>
      </c>
      <c r="J730" t="b">
        <f t="shared" si="59"/>
        <v>0</v>
      </c>
      <c r="K730" s="10">
        <v>46</v>
      </c>
      <c r="L730" s="5"/>
      <c r="M730">
        <f t="shared" si="56"/>
        <v>-95</v>
      </c>
      <c r="N730" t="b">
        <f t="shared" si="58"/>
        <v>1</v>
      </c>
    </row>
    <row r="731" spans="1:14" x14ac:dyDescent="0.2">
      <c r="A731" t="s">
        <v>852</v>
      </c>
      <c r="B731" t="s">
        <v>830</v>
      </c>
      <c r="C731" t="s">
        <v>73</v>
      </c>
      <c r="D731" t="s">
        <v>70</v>
      </c>
      <c r="E731">
        <v>1.88</v>
      </c>
      <c r="F731">
        <v>90</v>
      </c>
      <c r="G731" s="5">
        <v>34349</v>
      </c>
      <c r="H731" t="s">
        <v>513</v>
      </c>
      <c r="I731" s="10">
        <f t="shared" si="60"/>
        <v>23</v>
      </c>
      <c r="J731" t="b">
        <f t="shared" si="59"/>
        <v>0</v>
      </c>
      <c r="K731" s="10">
        <v>3044</v>
      </c>
      <c r="L731" s="5"/>
      <c r="M731">
        <f t="shared" si="56"/>
        <v>-94</v>
      </c>
      <c r="N731" t="b">
        <f t="shared" si="58"/>
        <v>1</v>
      </c>
    </row>
    <row r="732" spans="1:14" x14ac:dyDescent="0.2">
      <c r="A732" t="s">
        <v>852</v>
      </c>
      <c r="B732" t="s">
        <v>831</v>
      </c>
      <c r="C732" t="s">
        <v>73</v>
      </c>
      <c r="D732" t="s">
        <v>70</v>
      </c>
      <c r="E732">
        <v>1.78</v>
      </c>
      <c r="F732">
        <v>71</v>
      </c>
      <c r="G732" s="5">
        <v>33135</v>
      </c>
      <c r="H732" t="s">
        <v>192</v>
      </c>
      <c r="I732" s="10">
        <f t="shared" si="60"/>
        <v>27</v>
      </c>
      <c r="J732" t="b">
        <f t="shared" si="59"/>
        <v>0</v>
      </c>
      <c r="K732" s="10">
        <v>564</v>
      </c>
      <c r="L732" s="5"/>
      <c r="M732">
        <f t="shared" si="56"/>
        <v>-90</v>
      </c>
      <c r="N732" t="b">
        <f t="shared" si="58"/>
        <v>1</v>
      </c>
    </row>
    <row r="733" spans="1:14" x14ac:dyDescent="0.2">
      <c r="A733" t="s">
        <v>852</v>
      </c>
      <c r="B733" t="s">
        <v>832</v>
      </c>
      <c r="C733" t="s">
        <v>69</v>
      </c>
      <c r="D733" t="s">
        <v>89</v>
      </c>
      <c r="E733">
        <v>1.87</v>
      </c>
      <c r="F733">
        <v>91</v>
      </c>
      <c r="G733" s="5">
        <v>32736</v>
      </c>
      <c r="H733" t="s">
        <v>71</v>
      </c>
      <c r="I733" s="10">
        <f t="shared" si="60"/>
        <v>28</v>
      </c>
      <c r="J733" t="b">
        <f t="shared" si="59"/>
        <v>0</v>
      </c>
      <c r="K733" s="10">
        <v>901</v>
      </c>
      <c r="L733" s="5"/>
      <c r="M733">
        <f t="shared" si="56"/>
        <v>-89</v>
      </c>
      <c r="N733" t="b">
        <f t="shared" si="58"/>
        <v>1</v>
      </c>
    </row>
    <row r="734" spans="1:14" x14ac:dyDescent="0.2">
      <c r="A734" t="s">
        <v>852</v>
      </c>
      <c r="B734" t="s">
        <v>833</v>
      </c>
      <c r="C734" t="s">
        <v>301</v>
      </c>
      <c r="D734" t="s">
        <v>89</v>
      </c>
      <c r="E734">
        <v>1.85</v>
      </c>
      <c r="F734">
        <v>88</v>
      </c>
      <c r="G734" s="5">
        <v>31975</v>
      </c>
      <c r="H734" t="s">
        <v>425</v>
      </c>
      <c r="I734" s="10">
        <f t="shared" si="60"/>
        <v>30</v>
      </c>
      <c r="J734" t="b">
        <f t="shared" si="59"/>
        <v>0</v>
      </c>
      <c r="K734" s="10">
        <v>2066</v>
      </c>
      <c r="L734" s="5"/>
      <c r="M734">
        <f t="shared" si="56"/>
        <v>-87</v>
      </c>
      <c r="N734" t="b">
        <f t="shared" si="58"/>
        <v>1</v>
      </c>
    </row>
    <row r="735" spans="1:14" x14ac:dyDescent="0.2">
      <c r="A735" t="s">
        <v>852</v>
      </c>
      <c r="B735" t="s">
        <v>834</v>
      </c>
      <c r="C735" t="s">
        <v>73</v>
      </c>
      <c r="D735" t="s">
        <v>89</v>
      </c>
      <c r="E735">
        <v>1.88</v>
      </c>
      <c r="F735">
        <v>80</v>
      </c>
      <c r="G735" s="5">
        <v>35373</v>
      </c>
      <c r="H735" t="s">
        <v>569</v>
      </c>
      <c r="I735" s="10">
        <f t="shared" si="60"/>
        <v>21</v>
      </c>
      <c r="J735" t="b">
        <f t="shared" si="59"/>
        <v>0</v>
      </c>
      <c r="K735" s="10">
        <v>3045</v>
      </c>
      <c r="L735" s="5"/>
      <c r="M735">
        <f t="shared" ref="M735:M798" si="61">YEAR(L735)-YEAR(G735)</f>
        <v>-96</v>
      </c>
      <c r="N735" t="b">
        <f t="shared" si="58"/>
        <v>1</v>
      </c>
    </row>
    <row r="736" spans="1:14" x14ac:dyDescent="0.2">
      <c r="A736" t="s">
        <v>852</v>
      </c>
      <c r="B736" t="s">
        <v>835</v>
      </c>
      <c r="C736" t="s">
        <v>491</v>
      </c>
      <c r="D736" t="s">
        <v>89</v>
      </c>
      <c r="E736">
        <v>1.82</v>
      </c>
      <c r="F736">
        <v>76</v>
      </c>
      <c r="G736" s="5">
        <v>33648</v>
      </c>
      <c r="H736" t="s">
        <v>141</v>
      </c>
      <c r="I736" s="10">
        <f t="shared" si="60"/>
        <v>25</v>
      </c>
      <c r="J736" t="b">
        <f t="shared" si="59"/>
        <v>0</v>
      </c>
      <c r="K736" s="10">
        <v>3167</v>
      </c>
      <c r="L736" s="5"/>
      <c r="M736">
        <f t="shared" si="61"/>
        <v>-92</v>
      </c>
      <c r="N736" t="b">
        <f t="shared" si="58"/>
        <v>1</v>
      </c>
    </row>
    <row r="737" spans="1:14" x14ac:dyDescent="0.2">
      <c r="A737" t="s">
        <v>852</v>
      </c>
      <c r="B737" t="s">
        <v>836</v>
      </c>
      <c r="C737" t="s">
        <v>73</v>
      </c>
      <c r="D737" t="s">
        <v>89</v>
      </c>
      <c r="E737">
        <v>1.85</v>
      </c>
      <c r="F737">
        <v>83</v>
      </c>
      <c r="G737" s="5">
        <v>35547</v>
      </c>
      <c r="H737" t="s">
        <v>74</v>
      </c>
      <c r="I737" s="10">
        <f t="shared" si="60"/>
        <v>20</v>
      </c>
      <c r="J737" t="b">
        <f t="shared" si="59"/>
        <v>1</v>
      </c>
      <c r="K737" s="10">
        <v>17</v>
      </c>
      <c r="L737" s="5"/>
      <c r="M737">
        <f t="shared" si="61"/>
        <v>-97</v>
      </c>
      <c r="N737" t="b">
        <f t="shared" si="58"/>
        <v>1</v>
      </c>
    </row>
    <row r="738" spans="1:14" x14ac:dyDescent="0.2">
      <c r="A738" t="s">
        <v>852</v>
      </c>
      <c r="B738" t="s">
        <v>837</v>
      </c>
      <c r="C738" t="s">
        <v>296</v>
      </c>
      <c r="D738" t="s">
        <v>70</v>
      </c>
      <c r="E738">
        <v>1.87</v>
      </c>
      <c r="F738">
        <v>92</v>
      </c>
      <c r="G738" s="5">
        <v>33923</v>
      </c>
      <c r="H738" t="s">
        <v>838</v>
      </c>
      <c r="I738" s="10">
        <f t="shared" si="60"/>
        <v>25</v>
      </c>
      <c r="J738" t="b">
        <f t="shared" si="59"/>
        <v>0</v>
      </c>
      <c r="K738" s="10">
        <v>357</v>
      </c>
      <c r="L738" s="5"/>
      <c r="M738">
        <f t="shared" si="61"/>
        <v>-92</v>
      </c>
      <c r="N738" t="b">
        <f t="shared" si="58"/>
        <v>1</v>
      </c>
    </row>
    <row r="739" spans="1:14" x14ac:dyDescent="0.2">
      <c r="A739" t="s">
        <v>852</v>
      </c>
      <c r="B739" t="s">
        <v>839</v>
      </c>
      <c r="C739" t="s">
        <v>73</v>
      </c>
      <c r="D739" t="s">
        <v>89</v>
      </c>
      <c r="E739">
        <v>1.76</v>
      </c>
      <c r="F739">
        <v>74</v>
      </c>
      <c r="G739" s="5">
        <v>35097</v>
      </c>
      <c r="H739" t="s">
        <v>74</v>
      </c>
      <c r="I739" s="10">
        <f t="shared" si="60"/>
        <v>21</v>
      </c>
      <c r="J739" t="b">
        <f t="shared" si="59"/>
        <v>1</v>
      </c>
      <c r="K739" s="10">
        <v>476</v>
      </c>
      <c r="L739" s="5"/>
      <c r="M739">
        <f t="shared" si="61"/>
        <v>-96</v>
      </c>
      <c r="N739" t="b">
        <f t="shared" si="58"/>
        <v>1</v>
      </c>
    </row>
    <row r="740" spans="1:14" x14ac:dyDescent="0.2">
      <c r="A740" t="s">
        <v>852</v>
      </c>
      <c r="B740" t="s">
        <v>840</v>
      </c>
      <c r="C740" t="s">
        <v>91</v>
      </c>
      <c r="D740" t="s">
        <v>99</v>
      </c>
      <c r="E740">
        <v>1.89</v>
      </c>
      <c r="F740">
        <v>79</v>
      </c>
      <c r="G740" s="5">
        <v>34681</v>
      </c>
      <c r="H740" t="s">
        <v>578</v>
      </c>
      <c r="I740" s="10">
        <f t="shared" si="60"/>
        <v>23</v>
      </c>
      <c r="J740" t="b">
        <f t="shared" si="59"/>
        <v>0</v>
      </c>
      <c r="K740" s="10">
        <v>0</v>
      </c>
      <c r="L740" s="5"/>
      <c r="M740">
        <f t="shared" si="61"/>
        <v>-94</v>
      </c>
      <c r="N740" t="b">
        <f t="shared" si="58"/>
        <v>1</v>
      </c>
    </row>
    <row r="741" spans="1:14" x14ac:dyDescent="0.2">
      <c r="A741" t="s">
        <v>852</v>
      </c>
      <c r="B741" t="s">
        <v>841</v>
      </c>
      <c r="C741" t="s">
        <v>88</v>
      </c>
      <c r="D741" t="s">
        <v>70</v>
      </c>
      <c r="E741">
        <v>1.82</v>
      </c>
      <c r="F741">
        <v>76</v>
      </c>
      <c r="G741" s="5">
        <v>34083</v>
      </c>
      <c r="H741" t="s">
        <v>409</v>
      </c>
      <c r="I741" s="10">
        <f t="shared" si="60"/>
        <v>24</v>
      </c>
      <c r="J741" t="b">
        <f t="shared" si="59"/>
        <v>0</v>
      </c>
      <c r="K741" s="10">
        <v>1735</v>
      </c>
      <c r="L741" s="5"/>
      <c r="M741">
        <f t="shared" si="61"/>
        <v>-93</v>
      </c>
      <c r="N741" t="b">
        <f t="shared" si="58"/>
        <v>1</v>
      </c>
    </row>
    <row r="742" spans="1:14" x14ac:dyDescent="0.2">
      <c r="A742" t="s">
        <v>852</v>
      </c>
      <c r="B742" t="s">
        <v>842</v>
      </c>
      <c r="C742" t="s">
        <v>73</v>
      </c>
      <c r="D742" t="s">
        <v>70</v>
      </c>
      <c r="E742">
        <v>1.73</v>
      </c>
      <c r="F742">
        <v>62</v>
      </c>
      <c r="G742" s="5">
        <v>35533</v>
      </c>
      <c r="H742" t="s">
        <v>74</v>
      </c>
      <c r="I742" s="10">
        <f t="shared" si="60"/>
        <v>20</v>
      </c>
      <c r="J742" t="b">
        <f t="shared" si="59"/>
        <v>1</v>
      </c>
      <c r="K742" s="10">
        <v>0</v>
      </c>
      <c r="L742" s="5"/>
      <c r="M742">
        <f t="shared" si="61"/>
        <v>-97</v>
      </c>
      <c r="N742" t="b">
        <f t="shared" si="58"/>
        <v>1</v>
      </c>
    </row>
    <row r="743" spans="1:14" x14ac:dyDescent="0.2">
      <c r="A743" t="s">
        <v>852</v>
      </c>
      <c r="B743" t="s">
        <v>843</v>
      </c>
      <c r="C743" t="s">
        <v>363</v>
      </c>
      <c r="D743" t="s">
        <v>70</v>
      </c>
      <c r="E743">
        <v>1.83</v>
      </c>
      <c r="F743">
        <v>92</v>
      </c>
      <c r="G743" s="5">
        <v>35795</v>
      </c>
      <c r="H743" t="s">
        <v>74</v>
      </c>
      <c r="I743" s="10">
        <f t="shared" si="60"/>
        <v>20</v>
      </c>
      <c r="J743" t="b">
        <f t="shared" si="59"/>
        <v>1</v>
      </c>
      <c r="K743" s="10">
        <v>0</v>
      </c>
      <c r="L743" s="5"/>
      <c r="M743">
        <f t="shared" si="61"/>
        <v>-97</v>
      </c>
      <c r="N743" t="b">
        <f t="shared" si="58"/>
        <v>1</v>
      </c>
    </row>
    <row r="744" spans="1:14" x14ac:dyDescent="0.2">
      <c r="A744" t="s">
        <v>852</v>
      </c>
      <c r="B744" t="s">
        <v>844</v>
      </c>
      <c r="C744" t="s">
        <v>182</v>
      </c>
      <c r="D744" t="s">
        <v>99</v>
      </c>
      <c r="E744">
        <v>1.9</v>
      </c>
      <c r="F744">
        <v>90</v>
      </c>
      <c r="G744" s="5">
        <v>35788</v>
      </c>
      <c r="H744" t="s">
        <v>845</v>
      </c>
      <c r="I744" s="10">
        <f t="shared" si="60"/>
        <v>20</v>
      </c>
      <c r="J744" t="b">
        <f t="shared" si="59"/>
        <v>0</v>
      </c>
      <c r="K744" s="10">
        <v>0</v>
      </c>
      <c r="L744" s="5"/>
      <c r="M744">
        <f t="shared" si="61"/>
        <v>-97</v>
      </c>
      <c r="N744" t="b">
        <f t="shared" si="58"/>
        <v>1</v>
      </c>
    </row>
    <row r="745" spans="1:14" x14ac:dyDescent="0.2">
      <c r="A745" t="s">
        <v>852</v>
      </c>
      <c r="B745" t="s">
        <v>846</v>
      </c>
      <c r="C745" t="s">
        <v>73</v>
      </c>
      <c r="D745" t="s">
        <v>99</v>
      </c>
      <c r="E745">
        <v>1.9</v>
      </c>
      <c r="F745">
        <v>77</v>
      </c>
      <c r="G745" s="5">
        <v>35836</v>
      </c>
      <c r="H745" t="s">
        <v>74</v>
      </c>
      <c r="I745" s="10">
        <f t="shared" si="60"/>
        <v>19</v>
      </c>
      <c r="J745" t="b">
        <f t="shared" si="59"/>
        <v>1</v>
      </c>
      <c r="K745" s="10">
        <v>0</v>
      </c>
      <c r="L745" s="5"/>
      <c r="M745">
        <f t="shared" si="61"/>
        <v>-98</v>
      </c>
      <c r="N745" t="b">
        <f t="shared" si="58"/>
        <v>1</v>
      </c>
    </row>
    <row r="746" spans="1:14" x14ac:dyDescent="0.2">
      <c r="A746" t="s">
        <v>852</v>
      </c>
      <c r="B746" t="s">
        <v>847</v>
      </c>
      <c r="C746" t="s">
        <v>73</v>
      </c>
      <c r="D746" t="s">
        <v>89</v>
      </c>
      <c r="G746" s="5">
        <v>36293</v>
      </c>
      <c r="H746" t="s">
        <v>74</v>
      </c>
      <c r="I746" s="10">
        <f t="shared" si="60"/>
        <v>18</v>
      </c>
      <c r="J746" t="b">
        <f t="shared" si="59"/>
        <v>1</v>
      </c>
      <c r="K746" s="10">
        <v>0</v>
      </c>
      <c r="L746" s="5"/>
      <c r="M746">
        <f t="shared" si="61"/>
        <v>-99</v>
      </c>
      <c r="N746" t="b">
        <f t="shared" si="58"/>
        <v>1</v>
      </c>
    </row>
    <row r="747" spans="1:14" x14ac:dyDescent="0.2">
      <c r="A747" t="s">
        <v>852</v>
      </c>
      <c r="B747" t="s">
        <v>848</v>
      </c>
      <c r="C747" t="s">
        <v>849</v>
      </c>
      <c r="D747" t="s">
        <v>89</v>
      </c>
      <c r="E747">
        <v>1.76</v>
      </c>
      <c r="F747">
        <v>70</v>
      </c>
      <c r="G747" s="5">
        <v>35199</v>
      </c>
      <c r="H747" t="s">
        <v>850</v>
      </c>
      <c r="I747" s="10">
        <f t="shared" si="60"/>
        <v>21</v>
      </c>
      <c r="J747" t="b">
        <f t="shared" si="59"/>
        <v>0</v>
      </c>
      <c r="K747" s="10">
        <v>4</v>
      </c>
      <c r="L747" s="5"/>
      <c r="M747">
        <f t="shared" si="61"/>
        <v>-96</v>
      </c>
      <c r="N747" t="b">
        <f t="shared" si="58"/>
        <v>1</v>
      </c>
    </row>
    <row r="748" spans="1:14" x14ac:dyDescent="0.2">
      <c r="A748" t="s">
        <v>852</v>
      </c>
      <c r="B748" t="s">
        <v>851</v>
      </c>
      <c r="C748" t="s">
        <v>73</v>
      </c>
      <c r="D748" t="s">
        <v>89</v>
      </c>
      <c r="E748">
        <v>1.76</v>
      </c>
      <c r="F748">
        <v>61</v>
      </c>
      <c r="G748" s="5">
        <v>35866</v>
      </c>
      <c r="H748" t="s">
        <v>74</v>
      </c>
      <c r="I748" s="10">
        <f t="shared" si="60"/>
        <v>19</v>
      </c>
      <c r="J748" t="b">
        <f t="shared" si="59"/>
        <v>1</v>
      </c>
      <c r="K748" s="10">
        <v>0</v>
      </c>
      <c r="L748" s="5"/>
      <c r="M748">
        <f t="shared" si="61"/>
        <v>-98</v>
      </c>
      <c r="N748" t="b">
        <f t="shared" si="58"/>
        <v>1</v>
      </c>
    </row>
    <row r="749" spans="1:14" x14ac:dyDescent="0.2">
      <c r="G749" s="5"/>
      <c r="L749" s="5"/>
      <c r="M749">
        <f t="shared" si="61"/>
        <v>0</v>
      </c>
      <c r="N749" t="b">
        <f t="shared" si="58"/>
        <v>1</v>
      </c>
    </row>
    <row r="750" spans="1:14" x14ac:dyDescent="0.2">
      <c r="A750" t="s">
        <v>669</v>
      </c>
      <c r="B750" t="s">
        <v>1376</v>
      </c>
      <c r="C750" t="s">
        <v>79</v>
      </c>
      <c r="D750" t="s">
        <v>99</v>
      </c>
      <c r="E750">
        <v>1.97</v>
      </c>
      <c r="F750">
        <v>95</v>
      </c>
      <c r="G750" s="5">
        <v>29632</v>
      </c>
      <c r="H750" t="s">
        <v>185</v>
      </c>
      <c r="I750" s="10">
        <f t="shared" si="60"/>
        <v>36</v>
      </c>
      <c r="J750" t="b">
        <f t="shared" ref="J750:J768" si="62">H750="None"</f>
        <v>0</v>
      </c>
      <c r="K750" s="10">
        <v>3339</v>
      </c>
      <c r="L750" s="5"/>
      <c r="M750">
        <f t="shared" si="61"/>
        <v>-81</v>
      </c>
      <c r="N750" t="b">
        <f t="shared" si="58"/>
        <v>1</v>
      </c>
    </row>
    <row r="751" spans="1:14" x14ac:dyDescent="0.2">
      <c r="A751" t="s">
        <v>669</v>
      </c>
      <c r="B751" s="1" t="s">
        <v>1383</v>
      </c>
      <c r="C751" t="s">
        <v>453</v>
      </c>
      <c r="D751" t="s">
        <v>70</v>
      </c>
      <c r="E751">
        <v>1.9</v>
      </c>
      <c r="F751">
        <v>85</v>
      </c>
      <c r="G751" s="5">
        <v>31245</v>
      </c>
      <c r="H751" t="s">
        <v>697</v>
      </c>
      <c r="I751" s="10">
        <f t="shared" si="60"/>
        <v>32</v>
      </c>
      <c r="J751" t="b">
        <f t="shared" si="62"/>
        <v>0</v>
      </c>
      <c r="K751" s="10">
        <v>2285</v>
      </c>
      <c r="L751" s="5"/>
      <c r="M751">
        <f t="shared" si="61"/>
        <v>-85</v>
      </c>
      <c r="N751" t="b">
        <f t="shared" si="58"/>
        <v>1</v>
      </c>
    </row>
    <row r="752" spans="1:14" x14ac:dyDescent="0.2">
      <c r="A752" t="s">
        <v>669</v>
      </c>
      <c r="B752" t="s">
        <v>853</v>
      </c>
      <c r="C752" t="s">
        <v>69</v>
      </c>
      <c r="D752" t="s">
        <v>70</v>
      </c>
      <c r="E752">
        <v>1.93</v>
      </c>
      <c r="F752">
        <v>87</v>
      </c>
      <c r="G752" s="5">
        <v>31503</v>
      </c>
      <c r="H752" t="s">
        <v>368</v>
      </c>
      <c r="I752" s="10">
        <f t="shared" si="60"/>
        <v>31</v>
      </c>
      <c r="J752" t="b">
        <f t="shared" si="62"/>
        <v>0</v>
      </c>
      <c r="K752" s="10">
        <v>90</v>
      </c>
      <c r="L752" s="5"/>
      <c r="M752">
        <f t="shared" si="61"/>
        <v>-86</v>
      </c>
      <c r="N752" t="b">
        <f t="shared" si="58"/>
        <v>1</v>
      </c>
    </row>
    <row r="753" spans="1:14" x14ac:dyDescent="0.2">
      <c r="A753" t="s">
        <v>669</v>
      </c>
      <c r="B753" t="s">
        <v>854</v>
      </c>
      <c r="C753" t="s">
        <v>296</v>
      </c>
      <c r="D753" t="s">
        <v>70</v>
      </c>
      <c r="E753">
        <v>1.96</v>
      </c>
      <c r="F753">
        <v>97</v>
      </c>
      <c r="G753" s="5">
        <v>31949</v>
      </c>
      <c r="H753" t="s">
        <v>77</v>
      </c>
      <c r="I753" s="10">
        <f t="shared" si="60"/>
        <v>30</v>
      </c>
      <c r="J753" t="b">
        <f t="shared" si="62"/>
        <v>0</v>
      </c>
      <c r="K753" s="10">
        <v>2772</v>
      </c>
      <c r="L753" s="5"/>
      <c r="M753">
        <f t="shared" si="61"/>
        <v>-87</v>
      </c>
      <c r="N753" t="b">
        <f t="shared" si="58"/>
        <v>1</v>
      </c>
    </row>
    <row r="754" spans="1:14" x14ac:dyDescent="0.2">
      <c r="A754" t="s">
        <v>669</v>
      </c>
      <c r="B754" t="s">
        <v>855</v>
      </c>
      <c r="C754" t="s">
        <v>494</v>
      </c>
      <c r="D754" t="s">
        <v>70</v>
      </c>
      <c r="E754">
        <v>1.8</v>
      </c>
      <c r="F754">
        <v>78</v>
      </c>
      <c r="G754" s="5">
        <v>31481</v>
      </c>
      <c r="H754" t="s">
        <v>405</v>
      </c>
      <c r="I754" s="10">
        <f t="shared" si="60"/>
        <v>31</v>
      </c>
      <c r="J754" t="b">
        <f t="shared" si="62"/>
        <v>0</v>
      </c>
      <c r="K754" s="10">
        <v>561</v>
      </c>
      <c r="L754" s="5"/>
      <c r="M754">
        <f t="shared" si="61"/>
        <v>-86</v>
      </c>
      <c r="N754" t="b">
        <f t="shared" si="58"/>
        <v>1</v>
      </c>
    </row>
    <row r="755" spans="1:14" x14ac:dyDescent="0.2">
      <c r="A755" t="s">
        <v>669</v>
      </c>
      <c r="B755" t="s">
        <v>856</v>
      </c>
      <c r="C755" t="s">
        <v>695</v>
      </c>
      <c r="D755" t="s">
        <v>89</v>
      </c>
      <c r="E755">
        <v>1.81</v>
      </c>
      <c r="F755">
        <v>84</v>
      </c>
      <c r="G755" s="5">
        <v>31867</v>
      </c>
      <c r="H755" t="s">
        <v>110</v>
      </c>
      <c r="I755" s="10">
        <f t="shared" si="60"/>
        <v>30</v>
      </c>
      <c r="J755" t="b">
        <f t="shared" si="62"/>
        <v>0</v>
      </c>
      <c r="K755" s="10">
        <v>2101</v>
      </c>
      <c r="L755" s="5"/>
      <c r="M755">
        <f t="shared" si="61"/>
        <v>-87</v>
      </c>
      <c r="N755" t="b">
        <f t="shared" si="58"/>
        <v>1</v>
      </c>
    </row>
    <row r="756" spans="1:14" x14ac:dyDescent="0.2">
      <c r="A756" t="s">
        <v>669</v>
      </c>
      <c r="B756" t="s">
        <v>857</v>
      </c>
      <c r="C756" t="s">
        <v>73</v>
      </c>
      <c r="D756" t="s">
        <v>89</v>
      </c>
      <c r="E756">
        <v>1.75</v>
      </c>
      <c r="F756">
        <v>67</v>
      </c>
      <c r="G756" s="5">
        <v>32850</v>
      </c>
      <c r="H756" t="s">
        <v>443</v>
      </c>
      <c r="I756" s="10">
        <f t="shared" si="60"/>
        <v>28</v>
      </c>
      <c r="J756" t="b">
        <f t="shared" si="62"/>
        <v>0</v>
      </c>
      <c r="K756" s="10">
        <v>402</v>
      </c>
      <c r="L756" s="5"/>
      <c r="M756">
        <f t="shared" si="61"/>
        <v>-89</v>
      </c>
      <c r="N756" t="b">
        <f t="shared" si="58"/>
        <v>1</v>
      </c>
    </row>
    <row r="757" spans="1:14" x14ac:dyDescent="0.2">
      <c r="A757" t="s">
        <v>669</v>
      </c>
      <c r="B757" t="s">
        <v>858</v>
      </c>
      <c r="C757" t="s">
        <v>73</v>
      </c>
      <c r="D757" t="s">
        <v>85</v>
      </c>
      <c r="E757">
        <v>1.85</v>
      </c>
      <c r="F757">
        <v>101</v>
      </c>
      <c r="G757" s="5">
        <v>32323</v>
      </c>
      <c r="H757" t="s">
        <v>859</v>
      </c>
      <c r="I757" s="10">
        <f t="shared" si="60"/>
        <v>29</v>
      </c>
      <c r="J757" t="b">
        <f t="shared" si="62"/>
        <v>0</v>
      </c>
      <c r="K757" s="10">
        <v>2941</v>
      </c>
      <c r="L757" s="5"/>
      <c r="M757">
        <f t="shared" si="61"/>
        <v>-88</v>
      </c>
      <c r="N757" t="b">
        <f t="shared" si="58"/>
        <v>1</v>
      </c>
    </row>
    <row r="758" spans="1:14" x14ac:dyDescent="0.2">
      <c r="A758" t="s">
        <v>669</v>
      </c>
      <c r="B758" s="1" t="s">
        <v>1390</v>
      </c>
      <c r="C758" t="s">
        <v>108</v>
      </c>
      <c r="D758" t="s">
        <v>85</v>
      </c>
      <c r="E758">
        <v>1.82</v>
      </c>
      <c r="F758">
        <v>90</v>
      </c>
      <c r="G758" s="5">
        <v>35247</v>
      </c>
      <c r="H758" t="s">
        <v>510</v>
      </c>
      <c r="I758" s="10">
        <f t="shared" si="60"/>
        <v>21</v>
      </c>
      <c r="J758" t="b">
        <f t="shared" si="62"/>
        <v>0</v>
      </c>
      <c r="K758" s="10">
        <v>503</v>
      </c>
      <c r="L758" s="5"/>
      <c r="M758">
        <f t="shared" si="61"/>
        <v>-96</v>
      </c>
      <c r="N758" t="b">
        <f t="shared" si="58"/>
        <v>1</v>
      </c>
    </row>
    <row r="759" spans="1:14" x14ac:dyDescent="0.2">
      <c r="A759" t="s">
        <v>669</v>
      </c>
      <c r="B759" t="s">
        <v>860</v>
      </c>
      <c r="C759" t="s">
        <v>124</v>
      </c>
      <c r="D759" t="s">
        <v>89</v>
      </c>
      <c r="E759">
        <v>1.85</v>
      </c>
      <c r="F759">
        <v>78</v>
      </c>
      <c r="G759" s="5">
        <v>31156</v>
      </c>
      <c r="H759" t="s">
        <v>396</v>
      </c>
      <c r="I759" s="10">
        <f t="shared" si="60"/>
        <v>32</v>
      </c>
      <c r="J759" t="b">
        <f t="shared" si="62"/>
        <v>0</v>
      </c>
      <c r="K759" s="10">
        <v>2038</v>
      </c>
      <c r="L759" s="5"/>
      <c r="M759">
        <f t="shared" si="61"/>
        <v>-85</v>
      </c>
      <c r="N759" t="b">
        <f t="shared" si="58"/>
        <v>1</v>
      </c>
    </row>
    <row r="760" spans="1:14" x14ac:dyDescent="0.2">
      <c r="A760" t="s">
        <v>669</v>
      </c>
      <c r="B760" t="s">
        <v>861</v>
      </c>
      <c r="C760" t="s">
        <v>168</v>
      </c>
      <c r="D760" t="s">
        <v>99</v>
      </c>
      <c r="E760">
        <v>1.97</v>
      </c>
      <c r="F760">
        <v>101</v>
      </c>
      <c r="G760" s="5">
        <v>31928</v>
      </c>
      <c r="H760" t="s">
        <v>862</v>
      </c>
      <c r="I760" s="10">
        <f t="shared" si="60"/>
        <v>30</v>
      </c>
      <c r="J760" t="b">
        <f t="shared" si="62"/>
        <v>0</v>
      </c>
      <c r="K760" s="10">
        <v>0</v>
      </c>
      <c r="L760" s="5"/>
      <c r="M760">
        <f t="shared" si="61"/>
        <v>-87</v>
      </c>
      <c r="N760" t="b">
        <f t="shared" si="58"/>
        <v>1</v>
      </c>
    </row>
    <row r="761" spans="1:14" x14ac:dyDescent="0.2">
      <c r="A761" t="s">
        <v>669</v>
      </c>
      <c r="B761" t="s">
        <v>863</v>
      </c>
      <c r="C761" t="s">
        <v>318</v>
      </c>
      <c r="D761" t="s">
        <v>70</v>
      </c>
      <c r="E761">
        <v>1.9</v>
      </c>
      <c r="F761">
        <v>83</v>
      </c>
      <c r="G761" s="5">
        <v>32661</v>
      </c>
      <c r="H761" t="s">
        <v>442</v>
      </c>
      <c r="I761" s="10">
        <f t="shared" si="60"/>
        <v>28</v>
      </c>
      <c r="J761" t="b">
        <f t="shared" si="62"/>
        <v>0</v>
      </c>
      <c r="K761" s="10">
        <v>1162</v>
      </c>
      <c r="L761" s="5"/>
      <c r="M761">
        <f t="shared" si="61"/>
        <v>-89</v>
      </c>
      <c r="N761" t="b">
        <f t="shared" si="58"/>
        <v>1</v>
      </c>
    </row>
    <row r="762" spans="1:14" x14ac:dyDescent="0.2">
      <c r="A762" t="s">
        <v>669</v>
      </c>
      <c r="B762" t="s">
        <v>864</v>
      </c>
      <c r="C762" t="s">
        <v>69</v>
      </c>
      <c r="D762" t="s">
        <v>89</v>
      </c>
      <c r="E762">
        <v>1.84</v>
      </c>
      <c r="F762">
        <v>76</v>
      </c>
      <c r="G762" s="5">
        <v>33970</v>
      </c>
      <c r="H762" t="s">
        <v>466</v>
      </c>
      <c r="I762" s="10">
        <f t="shared" si="60"/>
        <v>24</v>
      </c>
      <c r="J762" t="b">
        <f t="shared" si="62"/>
        <v>0</v>
      </c>
      <c r="K762" s="10">
        <v>1358</v>
      </c>
      <c r="L762" s="5"/>
      <c r="M762">
        <f t="shared" si="61"/>
        <v>-93</v>
      </c>
      <c r="N762" t="b">
        <f t="shared" si="58"/>
        <v>1</v>
      </c>
    </row>
    <row r="763" spans="1:14" x14ac:dyDescent="0.2">
      <c r="A763" t="s">
        <v>669</v>
      </c>
      <c r="B763" s="1" t="s">
        <v>1387</v>
      </c>
      <c r="C763" t="s">
        <v>98</v>
      </c>
      <c r="D763" t="s">
        <v>89</v>
      </c>
      <c r="E763">
        <v>1.71</v>
      </c>
      <c r="F763">
        <v>78</v>
      </c>
      <c r="G763" s="5">
        <v>31395</v>
      </c>
      <c r="H763" t="s">
        <v>697</v>
      </c>
      <c r="I763" s="10">
        <f t="shared" si="60"/>
        <v>32</v>
      </c>
      <c r="J763" t="b">
        <f t="shared" si="62"/>
        <v>0</v>
      </c>
      <c r="K763" s="10">
        <v>812</v>
      </c>
      <c r="L763" s="5"/>
      <c r="M763">
        <f t="shared" si="61"/>
        <v>-85</v>
      </c>
      <c r="N763" t="b">
        <f t="shared" si="58"/>
        <v>1</v>
      </c>
    </row>
    <row r="764" spans="1:14" x14ac:dyDescent="0.2">
      <c r="A764" t="s">
        <v>669</v>
      </c>
      <c r="B764" t="s">
        <v>865</v>
      </c>
      <c r="C764" t="s">
        <v>122</v>
      </c>
      <c r="D764" t="s">
        <v>85</v>
      </c>
      <c r="E764">
        <v>1.76</v>
      </c>
      <c r="F764">
        <v>76</v>
      </c>
      <c r="G764" s="5">
        <v>31854</v>
      </c>
      <c r="H764" t="s">
        <v>327</v>
      </c>
      <c r="I764" s="10">
        <f t="shared" si="60"/>
        <v>30</v>
      </c>
      <c r="J764" t="b">
        <f t="shared" si="62"/>
        <v>0</v>
      </c>
      <c r="K764" s="10">
        <v>206</v>
      </c>
      <c r="L764" s="5"/>
      <c r="M764">
        <f t="shared" si="61"/>
        <v>-87</v>
      </c>
      <c r="N764" t="b">
        <f t="shared" si="58"/>
        <v>1</v>
      </c>
    </row>
    <row r="765" spans="1:14" x14ac:dyDescent="0.2">
      <c r="A765" t="s">
        <v>669</v>
      </c>
      <c r="B765" s="1" t="s">
        <v>1396</v>
      </c>
      <c r="C765" t="s">
        <v>69</v>
      </c>
      <c r="D765" t="s">
        <v>85</v>
      </c>
      <c r="E765">
        <v>1.84</v>
      </c>
      <c r="F765">
        <v>74</v>
      </c>
      <c r="G765" s="5">
        <v>34687</v>
      </c>
      <c r="H765" t="s">
        <v>866</v>
      </c>
      <c r="I765" s="10">
        <f t="shared" si="60"/>
        <v>23</v>
      </c>
      <c r="J765" t="b">
        <f t="shared" si="62"/>
        <v>0</v>
      </c>
      <c r="K765" s="10">
        <v>1254</v>
      </c>
      <c r="L765" s="5"/>
      <c r="M765">
        <f t="shared" si="61"/>
        <v>-94</v>
      </c>
      <c r="N765" t="b">
        <f t="shared" si="58"/>
        <v>1</v>
      </c>
    </row>
    <row r="766" spans="1:14" x14ac:dyDescent="0.2">
      <c r="A766" t="s">
        <v>669</v>
      </c>
      <c r="B766" t="s">
        <v>867</v>
      </c>
      <c r="C766" t="s">
        <v>140</v>
      </c>
      <c r="D766" t="s">
        <v>70</v>
      </c>
      <c r="E766">
        <v>1.85</v>
      </c>
      <c r="F766">
        <v>80</v>
      </c>
      <c r="G766" s="5">
        <v>32711</v>
      </c>
      <c r="H766" t="s">
        <v>71</v>
      </c>
      <c r="I766" s="10">
        <f t="shared" si="60"/>
        <v>28</v>
      </c>
      <c r="J766" t="b">
        <f t="shared" si="62"/>
        <v>0</v>
      </c>
      <c r="K766" s="10">
        <v>1614</v>
      </c>
      <c r="L766" s="5"/>
      <c r="M766">
        <f t="shared" si="61"/>
        <v>-89</v>
      </c>
      <c r="N766" t="b">
        <f t="shared" si="58"/>
        <v>1</v>
      </c>
    </row>
    <row r="767" spans="1:14" x14ac:dyDescent="0.2">
      <c r="A767" t="s">
        <v>669</v>
      </c>
      <c r="B767" t="s">
        <v>868</v>
      </c>
      <c r="C767" t="s">
        <v>73</v>
      </c>
      <c r="D767" t="s">
        <v>89</v>
      </c>
      <c r="E767">
        <v>1.81</v>
      </c>
      <c r="F767">
        <v>80</v>
      </c>
      <c r="G767" s="5">
        <v>31297</v>
      </c>
      <c r="H767" t="s">
        <v>340</v>
      </c>
      <c r="I767" s="10">
        <f t="shared" ref="I767:I812" si="63">2017-YEAR(G767)</f>
        <v>32</v>
      </c>
      <c r="J767" t="b">
        <f t="shared" si="62"/>
        <v>0</v>
      </c>
      <c r="K767" s="10">
        <v>51</v>
      </c>
      <c r="L767" s="5"/>
      <c r="M767">
        <f t="shared" si="61"/>
        <v>-85</v>
      </c>
      <c r="N767" t="b">
        <f t="shared" si="58"/>
        <v>1</v>
      </c>
    </row>
    <row r="768" spans="1:14" x14ac:dyDescent="0.2">
      <c r="A768" t="s">
        <v>669</v>
      </c>
      <c r="B768" t="s">
        <v>869</v>
      </c>
      <c r="C768" t="s">
        <v>142</v>
      </c>
      <c r="D768" t="s">
        <v>70</v>
      </c>
      <c r="E768">
        <v>1.85</v>
      </c>
      <c r="F768">
        <v>81</v>
      </c>
      <c r="G768" s="5">
        <v>30860</v>
      </c>
      <c r="H768" t="s">
        <v>826</v>
      </c>
      <c r="I768" s="10">
        <f t="shared" si="63"/>
        <v>33</v>
      </c>
      <c r="J768" t="b">
        <f t="shared" si="62"/>
        <v>0</v>
      </c>
      <c r="K768" s="10">
        <v>2910</v>
      </c>
      <c r="L768" s="5"/>
      <c r="M768">
        <f t="shared" si="61"/>
        <v>-84</v>
      </c>
      <c r="N768" t="b">
        <f t="shared" si="58"/>
        <v>1</v>
      </c>
    </row>
    <row r="769" spans="1:14" x14ac:dyDescent="0.2">
      <c r="G769" s="5"/>
      <c r="L769" s="5"/>
      <c r="M769">
        <f t="shared" si="61"/>
        <v>0</v>
      </c>
      <c r="N769" t="b">
        <f t="shared" si="58"/>
        <v>1</v>
      </c>
    </row>
    <row r="770" spans="1:14" x14ac:dyDescent="0.2">
      <c r="A770" t="s">
        <v>669</v>
      </c>
      <c r="B770" t="s">
        <v>870</v>
      </c>
      <c r="C770" t="s">
        <v>301</v>
      </c>
      <c r="D770" t="s">
        <v>70</v>
      </c>
      <c r="E770">
        <v>1.88</v>
      </c>
      <c r="F770">
        <v>86</v>
      </c>
      <c r="G770" s="5">
        <v>33293</v>
      </c>
      <c r="H770" t="s">
        <v>337</v>
      </c>
      <c r="I770" s="10">
        <f t="shared" si="63"/>
        <v>26</v>
      </c>
      <c r="J770" t="b">
        <f t="shared" ref="J770:J778" si="64">H770="None"</f>
        <v>0</v>
      </c>
      <c r="K770" s="10">
        <v>766</v>
      </c>
      <c r="L770" s="5"/>
      <c r="M770">
        <f t="shared" si="61"/>
        <v>-91</v>
      </c>
      <c r="N770" t="b">
        <f t="shared" si="58"/>
        <v>1</v>
      </c>
    </row>
    <row r="771" spans="1:14" x14ac:dyDescent="0.2">
      <c r="A771" t="s">
        <v>669</v>
      </c>
      <c r="B771" t="s">
        <v>871</v>
      </c>
      <c r="C771" t="s">
        <v>69</v>
      </c>
      <c r="D771" t="s">
        <v>89</v>
      </c>
      <c r="E771">
        <v>1.9</v>
      </c>
      <c r="F771">
        <v>87</v>
      </c>
      <c r="G771" s="5">
        <v>32454</v>
      </c>
      <c r="H771" t="s">
        <v>185</v>
      </c>
      <c r="I771" s="10">
        <f t="shared" si="63"/>
        <v>29</v>
      </c>
      <c r="J771" t="b">
        <f t="shared" si="64"/>
        <v>0</v>
      </c>
      <c r="K771" s="10">
        <v>3213</v>
      </c>
      <c r="L771" s="5"/>
      <c r="M771">
        <f t="shared" si="61"/>
        <v>-88</v>
      </c>
      <c r="N771" t="b">
        <f t="shared" ref="N771:N829" si="65">M771&lt;24</f>
        <v>1</v>
      </c>
    </row>
    <row r="772" spans="1:14" x14ac:dyDescent="0.2">
      <c r="A772" t="s">
        <v>669</v>
      </c>
      <c r="B772" t="s">
        <v>872</v>
      </c>
      <c r="C772" t="s">
        <v>135</v>
      </c>
      <c r="D772" t="s">
        <v>99</v>
      </c>
      <c r="E772">
        <v>2.0099999999999998</v>
      </c>
      <c r="F772">
        <v>110</v>
      </c>
      <c r="G772" s="5">
        <v>31779</v>
      </c>
      <c r="H772" t="s">
        <v>368</v>
      </c>
      <c r="I772" s="10">
        <f t="shared" si="63"/>
        <v>30</v>
      </c>
      <c r="J772" t="b">
        <f t="shared" si="64"/>
        <v>0</v>
      </c>
      <c r="K772" s="10">
        <v>81</v>
      </c>
      <c r="L772" s="5"/>
      <c r="M772">
        <f t="shared" si="61"/>
        <v>-87</v>
      </c>
      <c r="N772" t="b">
        <f t="shared" si="65"/>
        <v>1</v>
      </c>
    </row>
    <row r="773" spans="1:14" x14ac:dyDescent="0.2">
      <c r="A773" t="s">
        <v>669</v>
      </c>
      <c r="B773" t="s">
        <v>873</v>
      </c>
      <c r="C773" t="s">
        <v>73</v>
      </c>
      <c r="D773" t="s">
        <v>89</v>
      </c>
      <c r="E773">
        <v>1.75</v>
      </c>
      <c r="F773">
        <v>70</v>
      </c>
      <c r="G773" s="5">
        <v>35703</v>
      </c>
      <c r="H773" t="s">
        <v>74</v>
      </c>
      <c r="I773" s="10">
        <f t="shared" si="63"/>
        <v>20</v>
      </c>
      <c r="J773" t="b">
        <f t="shared" si="64"/>
        <v>1</v>
      </c>
      <c r="K773" s="10">
        <v>112</v>
      </c>
      <c r="L773" s="5"/>
      <c r="M773">
        <f t="shared" si="61"/>
        <v>-97</v>
      </c>
      <c r="N773" t="b">
        <f t="shared" si="65"/>
        <v>1</v>
      </c>
    </row>
    <row r="774" spans="1:14" x14ac:dyDescent="0.2">
      <c r="A774" t="s">
        <v>669</v>
      </c>
      <c r="B774" t="s">
        <v>874</v>
      </c>
      <c r="C774" t="s">
        <v>458</v>
      </c>
      <c r="D774" t="s">
        <v>85</v>
      </c>
      <c r="E774">
        <v>1.86</v>
      </c>
      <c r="F774">
        <v>82</v>
      </c>
      <c r="G774" s="5">
        <v>32759</v>
      </c>
      <c r="H774" t="s">
        <v>302</v>
      </c>
      <c r="I774" s="10">
        <f t="shared" si="63"/>
        <v>28</v>
      </c>
      <c r="J774" t="b">
        <f t="shared" si="64"/>
        <v>0</v>
      </c>
      <c r="K774" s="10">
        <v>954</v>
      </c>
      <c r="L774" s="5"/>
      <c r="M774">
        <f t="shared" si="61"/>
        <v>-89</v>
      </c>
      <c r="N774" t="b">
        <f t="shared" si="65"/>
        <v>1</v>
      </c>
    </row>
    <row r="775" spans="1:14" x14ac:dyDescent="0.2">
      <c r="A775" t="s">
        <v>669</v>
      </c>
      <c r="B775" t="s">
        <v>875</v>
      </c>
      <c r="C775" t="s">
        <v>876</v>
      </c>
      <c r="D775" t="s">
        <v>99</v>
      </c>
      <c r="E775">
        <v>1.92</v>
      </c>
      <c r="F775">
        <v>85</v>
      </c>
      <c r="G775" s="5">
        <v>31789</v>
      </c>
      <c r="H775" t="s">
        <v>877</v>
      </c>
      <c r="I775" s="10">
        <f t="shared" si="63"/>
        <v>30</v>
      </c>
      <c r="J775" t="b">
        <f t="shared" si="64"/>
        <v>0</v>
      </c>
      <c r="K775" s="10">
        <v>0</v>
      </c>
      <c r="L775" s="5"/>
      <c r="M775">
        <f t="shared" si="61"/>
        <v>-87</v>
      </c>
      <c r="N775" t="b">
        <f t="shared" si="65"/>
        <v>1</v>
      </c>
    </row>
    <row r="776" spans="1:14" x14ac:dyDescent="0.2">
      <c r="A776" t="s">
        <v>669</v>
      </c>
      <c r="B776" t="s">
        <v>878</v>
      </c>
      <c r="C776" t="s">
        <v>73</v>
      </c>
      <c r="D776" t="s">
        <v>89</v>
      </c>
      <c r="E776">
        <v>1.74</v>
      </c>
      <c r="F776">
        <v>68</v>
      </c>
      <c r="G776" s="5">
        <v>35466</v>
      </c>
      <c r="H776" t="s">
        <v>74</v>
      </c>
      <c r="I776" s="10">
        <f t="shared" si="63"/>
        <v>20</v>
      </c>
      <c r="J776" t="b">
        <f t="shared" si="64"/>
        <v>1</v>
      </c>
      <c r="K776" s="10">
        <v>0</v>
      </c>
      <c r="L776" s="5"/>
      <c r="M776">
        <f t="shared" si="61"/>
        <v>-97</v>
      </c>
      <c r="N776" t="b">
        <f t="shared" si="65"/>
        <v>1</v>
      </c>
    </row>
    <row r="777" spans="1:14" x14ac:dyDescent="0.2">
      <c r="A777" t="s">
        <v>669</v>
      </c>
      <c r="B777" t="s">
        <v>879</v>
      </c>
      <c r="C777" t="s">
        <v>122</v>
      </c>
      <c r="D777" t="s">
        <v>89</v>
      </c>
      <c r="E777">
        <v>1.82</v>
      </c>
      <c r="F777">
        <v>77</v>
      </c>
      <c r="G777" s="5">
        <v>33420</v>
      </c>
      <c r="H777" t="s">
        <v>614</v>
      </c>
      <c r="I777" s="10">
        <f t="shared" si="63"/>
        <v>26</v>
      </c>
      <c r="J777" t="b">
        <f t="shared" si="64"/>
        <v>0</v>
      </c>
      <c r="K777" s="10">
        <v>1039</v>
      </c>
      <c r="L777" s="5"/>
      <c r="M777">
        <f t="shared" si="61"/>
        <v>-91</v>
      </c>
      <c r="N777" t="b">
        <f t="shared" si="65"/>
        <v>1</v>
      </c>
    </row>
    <row r="778" spans="1:14" x14ac:dyDescent="0.2">
      <c r="A778" t="s">
        <v>669</v>
      </c>
      <c r="B778" t="s">
        <v>880</v>
      </c>
      <c r="C778" t="s">
        <v>73</v>
      </c>
      <c r="D778" t="s">
        <v>70</v>
      </c>
      <c r="E778">
        <v>1.85</v>
      </c>
      <c r="F778">
        <v>78</v>
      </c>
      <c r="G778" s="5">
        <v>35871</v>
      </c>
      <c r="H778" t="s">
        <v>74</v>
      </c>
      <c r="I778" s="10">
        <f t="shared" si="63"/>
        <v>19</v>
      </c>
      <c r="J778" t="b">
        <f t="shared" si="64"/>
        <v>1</v>
      </c>
      <c r="K778" s="10">
        <v>0</v>
      </c>
      <c r="L778" s="5"/>
      <c r="M778">
        <f t="shared" si="61"/>
        <v>-98</v>
      </c>
      <c r="N778" t="b">
        <f t="shared" si="65"/>
        <v>1</v>
      </c>
    </row>
    <row r="779" spans="1:14" x14ac:dyDescent="0.2">
      <c r="G779" s="5"/>
      <c r="L779" s="5"/>
      <c r="M779">
        <f t="shared" si="61"/>
        <v>0</v>
      </c>
      <c r="N779" t="b">
        <f t="shared" si="65"/>
        <v>1</v>
      </c>
    </row>
    <row r="780" spans="1:14" x14ac:dyDescent="0.2">
      <c r="G780" s="5"/>
      <c r="L780" s="5"/>
      <c r="M780">
        <f t="shared" si="61"/>
        <v>0</v>
      </c>
      <c r="N780" t="b">
        <f t="shared" si="65"/>
        <v>1</v>
      </c>
    </row>
    <row r="781" spans="1:14" x14ac:dyDescent="0.2">
      <c r="A781" t="s">
        <v>669</v>
      </c>
      <c r="B781" t="s">
        <v>881</v>
      </c>
      <c r="C781" t="s">
        <v>73</v>
      </c>
      <c r="D781" t="s">
        <v>70</v>
      </c>
      <c r="E781">
        <v>1.78</v>
      </c>
      <c r="F781">
        <v>75</v>
      </c>
      <c r="G781" s="5">
        <v>35653</v>
      </c>
      <c r="H781" t="s">
        <v>74</v>
      </c>
      <c r="I781" s="10">
        <f t="shared" si="63"/>
        <v>20</v>
      </c>
      <c r="J781" t="b">
        <f>H781="None"</f>
        <v>1</v>
      </c>
      <c r="K781" s="10">
        <v>51</v>
      </c>
      <c r="L781" s="5"/>
      <c r="M781">
        <f t="shared" si="61"/>
        <v>-97</v>
      </c>
      <c r="N781" t="b">
        <f t="shared" si="65"/>
        <v>1</v>
      </c>
    </row>
    <row r="782" spans="1:14" x14ac:dyDescent="0.2">
      <c r="G782" s="5"/>
      <c r="L782" s="5"/>
      <c r="M782">
        <f t="shared" si="61"/>
        <v>0</v>
      </c>
      <c r="N782" t="b">
        <f t="shared" si="65"/>
        <v>1</v>
      </c>
    </row>
    <row r="783" spans="1:14" x14ac:dyDescent="0.2">
      <c r="G783" s="5"/>
      <c r="L783" s="5"/>
      <c r="M783">
        <f t="shared" si="61"/>
        <v>0</v>
      </c>
      <c r="N783" t="b">
        <f t="shared" si="65"/>
        <v>1</v>
      </c>
    </row>
    <row r="784" spans="1:14" x14ac:dyDescent="0.2">
      <c r="G784" s="5"/>
      <c r="L784" s="5"/>
      <c r="M784">
        <f t="shared" si="61"/>
        <v>0</v>
      </c>
      <c r="N784" t="b">
        <f t="shared" si="65"/>
        <v>1</v>
      </c>
    </row>
    <row r="785" spans="1:14" x14ac:dyDescent="0.2">
      <c r="G785" s="5"/>
      <c r="L785" s="5"/>
      <c r="M785">
        <f t="shared" si="61"/>
        <v>0</v>
      </c>
      <c r="N785" t="b">
        <f t="shared" si="65"/>
        <v>1</v>
      </c>
    </row>
    <row r="786" spans="1:14" x14ac:dyDescent="0.2">
      <c r="A786" t="s">
        <v>669</v>
      </c>
      <c r="B786" t="s">
        <v>882</v>
      </c>
      <c r="C786" t="s">
        <v>73</v>
      </c>
      <c r="D786" t="s">
        <v>89</v>
      </c>
      <c r="G786" s="5">
        <v>36244</v>
      </c>
      <c r="H786" t="s">
        <v>74</v>
      </c>
      <c r="I786" s="10">
        <f t="shared" si="63"/>
        <v>18</v>
      </c>
      <c r="J786" t="b">
        <f t="shared" ref="J786:J804" si="66">H786="None"</f>
        <v>1</v>
      </c>
      <c r="K786" s="10">
        <v>23</v>
      </c>
      <c r="L786" s="5"/>
      <c r="M786">
        <f t="shared" si="61"/>
        <v>-99</v>
      </c>
      <c r="N786" t="b">
        <f t="shared" si="65"/>
        <v>1</v>
      </c>
    </row>
    <row r="787" spans="1:14" x14ac:dyDescent="0.2">
      <c r="A787" t="s">
        <v>907</v>
      </c>
      <c r="B787" t="s">
        <v>883</v>
      </c>
      <c r="C787" t="s">
        <v>73</v>
      </c>
      <c r="D787" t="s">
        <v>99</v>
      </c>
      <c r="E787">
        <v>1.93</v>
      </c>
      <c r="F787">
        <v>90</v>
      </c>
      <c r="G787" s="5">
        <v>30379</v>
      </c>
      <c r="H787" t="s">
        <v>449</v>
      </c>
      <c r="I787" s="10">
        <f t="shared" si="63"/>
        <v>34</v>
      </c>
      <c r="J787" t="b">
        <f t="shared" si="66"/>
        <v>0</v>
      </c>
      <c r="K787" s="10">
        <v>3420</v>
      </c>
      <c r="L787" s="5"/>
      <c r="M787">
        <f t="shared" si="61"/>
        <v>-83</v>
      </c>
      <c r="N787" t="b">
        <f t="shared" si="65"/>
        <v>1</v>
      </c>
    </row>
    <row r="788" spans="1:14" x14ac:dyDescent="0.2">
      <c r="A788" t="s">
        <v>907</v>
      </c>
      <c r="B788" s="1" t="s">
        <v>1410</v>
      </c>
      <c r="C788" t="s">
        <v>564</v>
      </c>
      <c r="D788" t="s">
        <v>70</v>
      </c>
      <c r="E788">
        <v>1.88</v>
      </c>
      <c r="F788">
        <v>80</v>
      </c>
      <c r="G788" s="5">
        <v>32421</v>
      </c>
      <c r="H788" t="s">
        <v>669</v>
      </c>
      <c r="I788" s="10">
        <f t="shared" si="63"/>
        <v>29</v>
      </c>
      <c r="J788" t="b">
        <f t="shared" si="66"/>
        <v>0</v>
      </c>
      <c r="K788" s="10">
        <v>0</v>
      </c>
      <c r="L788" s="5"/>
      <c r="M788">
        <f t="shared" si="61"/>
        <v>-88</v>
      </c>
      <c r="N788" t="b">
        <f t="shared" si="65"/>
        <v>1</v>
      </c>
    </row>
    <row r="789" spans="1:14" x14ac:dyDescent="0.2">
      <c r="A789" t="s">
        <v>907</v>
      </c>
      <c r="B789" t="s">
        <v>884</v>
      </c>
      <c r="C789" t="s">
        <v>88</v>
      </c>
      <c r="D789" t="s">
        <v>85</v>
      </c>
      <c r="E789">
        <v>1.84</v>
      </c>
      <c r="F789">
        <v>83</v>
      </c>
      <c r="G789" s="5">
        <v>32649</v>
      </c>
      <c r="H789" t="s">
        <v>143</v>
      </c>
      <c r="I789" s="10">
        <f t="shared" si="63"/>
        <v>28</v>
      </c>
      <c r="J789" t="b">
        <f t="shared" si="66"/>
        <v>0</v>
      </c>
      <c r="K789" s="10">
        <v>681</v>
      </c>
      <c r="L789" s="5"/>
      <c r="M789">
        <f t="shared" si="61"/>
        <v>-89</v>
      </c>
      <c r="N789" t="b">
        <f t="shared" si="65"/>
        <v>1</v>
      </c>
    </row>
    <row r="790" spans="1:14" x14ac:dyDescent="0.2">
      <c r="A790" t="s">
        <v>907</v>
      </c>
      <c r="B790" t="s">
        <v>885</v>
      </c>
      <c r="C790" t="s">
        <v>122</v>
      </c>
      <c r="D790" t="s">
        <v>89</v>
      </c>
      <c r="E790">
        <v>1.81</v>
      </c>
      <c r="F790">
        <v>73</v>
      </c>
      <c r="G790" s="5">
        <v>31976</v>
      </c>
      <c r="H790" t="s">
        <v>886</v>
      </c>
      <c r="I790" s="10">
        <f t="shared" si="63"/>
        <v>30</v>
      </c>
      <c r="J790" t="b">
        <f t="shared" si="66"/>
        <v>0</v>
      </c>
      <c r="K790" s="10">
        <v>2418</v>
      </c>
      <c r="L790" s="5"/>
      <c r="M790">
        <f t="shared" si="61"/>
        <v>-87</v>
      </c>
      <c r="N790" t="b">
        <f t="shared" si="65"/>
        <v>1</v>
      </c>
    </row>
    <row r="791" spans="1:14" x14ac:dyDescent="0.2">
      <c r="A791" t="s">
        <v>907</v>
      </c>
      <c r="B791" t="s">
        <v>887</v>
      </c>
      <c r="C791" t="s">
        <v>318</v>
      </c>
      <c r="D791" t="s">
        <v>70</v>
      </c>
      <c r="E791">
        <v>1.88</v>
      </c>
      <c r="F791">
        <v>77</v>
      </c>
      <c r="G791" s="5">
        <v>32174</v>
      </c>
      <c r="H791" t="s">
        <v>117</v>
      </c>
      <c r="I791" s="10">
        <f t="shared" si="63"/>
        <v>29</v>
      </c>
      <c r="J791" t="b">
        <f t="shared" si="66"/>
        <v>0</v>
      </c>
      <c r="K791" s="10">
        <v>2638</v>
      </c>
      <c r="L791" s="5"/>
      <c r="M791">
        <f t="shared" si="61"/>
        <v>-88</v>
      </c>
      <c r="N791" t="b">
        <f t="shared" si="65"/>
        <v>1</v>
      </c>
    </row>
    <row r="792" spans="1:14" x14ac:dyDescent="0.2">
      <c r="A792" t="s">
        <v>907</v>
      </c>
      <c r="B792" t="s">
        <v>888</v>
      </c>
      <c r="C792" t="s">
        <v>136</v>
      </c>
      <c r="D792" t="s">
        <v>89</v>
      </c>
      <c r="E792">
        <v>1.8</v>
      </c>
      <c r="F792">
        <v>75</v>
      </c>
      <c r="G792" s="5">
        <v>31557</v>
      </c>
      <c r="H792" t="s">
        <v>663</v>
      </c>
      <c r="I792" s="10">
        <f t="shared" si="63"/>
        <v>31</v>
      </c>
      <c r="J792" t="b">
        <f t="shared" si="66"/>
        <v>0</v>
      </c>
      <c r="K792" s="10">
        <v>1738</v>
      </c>
      <c r="L792" s="5"/>
      <c r="M792">
        <f t="shared" si="61"/>
        <v>-86</v>
      </c>
      <c r="N792" t="b">
        <f t="shared" si="65"/>
        <v>1</v>
      </c>
    </row>
    <row r="793" spans="1:14" x14ac:dyDescent="0.2">
      <c r="A793" t="s">
        <v>907</v>
      </c>
      <c r="B793" t="s">
        <v>889</v>
      </c>
      <c r="C793" t="s">
        <v>73</v>
      </c>
      <c r="D793" t="s">
        <v>89</v>
      </c>
      <c r="E793">
        <v>1.8</v>
      </c>
      <c r="F793">
        <v>76</v>
      </c>
      <c r="G793" s="5">
        <v>32826</v>
      </c>
      <c r="H793" t="s">
        <v>293</v>
      </c>
      <c r="I793" s="10">
        <f t="shared" si="63"/>
        <v>28</v>
      </c>
      <c r="J793" t="b">
        <f t="shared" si="66"/>
        <v>0</v>
      </c>
      <c r="K793" s="10">
        <v>1673</v>
      </c>
      <c r="L793" s="5"/>
      <c r="M793">
        <f t="shared" si="61"/>
        <v>-89</v>
      </c>
      <c r="N793" t="b">
        <f t="shared" si="65"/>
        <v>1</v>
      </c>
    </row>
    <row r="794" spans="1:14" x14ac:dyDescent="0.2">
      <c r="A794" t="s">
        <v>907</v>
      </c>
      <c r="B794" s="1" t="s">
        <v>1413</v>
      </c>
      <c r="C794" t="s">
        <v>890</v>
      </c>
      <c r="D794" t="s">
        <v>85</v>
      </c>
      <c r="E794">
        <v>1.86</v>
      </c>
      <c r="F794">
        <v>86</v>
      </c>
      <c r="G794" s="5">
        <v>32767</v>
      </c>
      <c r="H794" t="s">
        <v>891</v>
      </c>
      <c r="I794" s="10">
        <f t="shared" si="63"/>
        <v>28</v>
      </c>
      <c r="J794" t="b">
        <f t="shared" si="66"/>
        <v>0</v>
      </c>
      <c r="K794" s="10">
        <v>2896</v>
      </c>
      <c r="L794" s="5"/>
      <c r="M794">
        <f t="shared" si="61"/>
        <v>-89</v>
      </c>
      <c r="N794" t="b">
        <f t="shared" si="65"/>
        <v>1</v>
      </c>
    </row>
    <row r="795" spans="1:14" x14ac:dyDescent="0.2">
      <c r="A795" t="s">
        <v>907</v>
      </c>
      <c r="B795" t="s">
        <v>892</v>
      </c>
      <c r="C795" t="s">
        <v>136</v>
      </c>
      <c r="D795" t="s">
        <v>89</v>
      </c>
      <c r="E795">
        <v>1.83</v>
      </c>
      <c r="F795">
        <v>75</v>
      </c>
      <c r="G795" s="5">
        <v>33310</v>
      </c>
      <c r="H795" t="s">
        <v>54</v>
      </c>
      <c r="I795" s="10">
        <f t="shared" si="63"/>
        <v>26</v>
      </c>
      <c r="J795" t="b">
        <f t="shared" si="66"/>
        <v>0</v>
      </c>
      <c r="K795" s="10">
        <v>2193</v>
      </c>
      <c r="L795" s="5"/>
      <c r="M795">
        <f t="shared" si="61"/>
        <v>-91</v>
      </c>
      <c r="N795" t="b">
        <f t="shared" si="65"/>
        <v>1</v>
      </c>
    </row>
    <row r="796" spans="1:14" x14ac:dyDescent="0.2">
      <c r="A796" t="s">
        <v>907</v>
      </c>
      <c r="B796" t="s">
        <v>893</v>
      </c>
      <c r="C796" t="s">
        <v>318</v>
      </c>
      <c r="D796" t="s">
        <v>89</v>
      </c>
      <c r="E796">
        <v>1.87</v>
      </c>
      <c r="F796">
        <v>85</v>
      </c>
      <c r="G796" s="5">
        <v>31030</v>
      </c>
      <c r="H796" t="s">
        <v>200</v>
      </c>
      <c r="I796" s="10">
        <f t="shared" si="63"/>
        <v>33</v>
      </c>
      <c r="J796" t="b">
        <f t="shared" si="66"/>
        <v>0</v>
      </c>
      <c r="K796" s="10">
        <v>2477</v>
      </c>
      <c r="L796" s="5"/>
      <c r="M796">
        <f t="shared" si="61"/>
        <v>-84</v>
      </c>
      <c r="N796" t="b">
        <f t="shared" si="65"/>
        <v>1</v>
      </c>
    </row>
    <row r="797" spans="1:14" x14ac:dyDescent="0.2">
      <c r="A797" t="s">
        <v>907</v>
      </c>
      <c r="B797" t="s">
        <v>281</v>
      </c>
      <c r="C797" t="s">
        <v>168</v>
      </c>
      <c r="D797" t="s">
        <v>70</v>
      </c>
      <c r="E797">
        <v>1.88</v>
      </c>
      <c r="F797">
        <v>80</v>
      </c>
      <c r="G797" s="5">
        <v>32006</v>
      </c>
      <c r="H797" t="s">
        <v>206</v>
      </c>
      <c r="I797" s="10">
        <f t="shared" si="63"/>
        <v>30</v>
      </c>
      <c r="J797" t="b">
        <f t="shared" si="66"/>
        <v>0</v>
      </c>
      <c r="K797" s="10">
        <v>0</v>
      </c>
      <c r="L797" s="5"/>
      <c r="M797">
        <f t="shared" si="61"/>
        <v>-87</v>
      </c>
      <c r="N797" t="b">
        <f t="shared" si="65"/>
        <v>1</v>
      </c>
    </row>
    <row r="798" spans="1:14" x14ac:dyDescent="0.2">
      <c r="A798" t="s">
        <v>907</v>
      </c>
      <c r="B798" t="s">
        <v>894</v>
      </c>
      <c r="C798" t="s">
        <v>88</v>
      </c>
      <c r="D798" t="s">
        <v>99</v>
      </c>
      <c r="E798">
        <v>1.91</v>
      </c>
      <c r="F798">
        <v>92</v>
      </c>
      <c r="G798" s="5">
        <v>30205</v>
      </c>
      <c r="H798" t="s">
        <v>293</v>
      </c>
      <c r="I798" s="10">
        <f t="shared" si="63"/>
        <v>35</v>
      </c>
      <c r="J798" t="b">
        <f t="shared" si="66"/>
        <v>0</v>
      </c>
      <c r="K798" s="10">
        <v>0</v>
      </c>
      <c r="L798" s="5"/>
      <c r="M798">
        <f t="shared" si="61"/>
        <v>-82</v>
      </c>
      <c r="N798" t="b">
        <f t="shared" si="65"/>
        <v>1</v>
      </c>
    </row>
    <row r="799" spans="1:14" x14ac:dyDescent="0.2">
      <c r="A799" t="s">
        <v>907</v>
      </c>
      <c r="B799" t="s">
        <v>895</v>
      </c>
      <c r="C799" t="s">
        <v>168</v>
      </c>
      <c r="D799" t="s">
        <v>89</v>
      </c>
      <c r="E799">
        <v>1.8</v>
      </c>
      <c r="F799">
        <v>70</v>
      </c>
      <c r="G799" s="5">
        <v>32620</v>
      </c>
      <c r="H799" t="s">
        <v>340</v>
      </c>
      <c r="I799" s="10">
        <f t="shared" si="63"/>
        <v>28</v>
      </c>
      <c r="J799" t="b">
        <f t="shared" si="66"/>
        <v>0</v>
      </c>
      <c r="K799" s="10">
        <v>1464</v>
      </c>
      <c r="L799" s="5"/>
      <c r="M799">
        <f t="shared" ref="M799:M829" si="67">YEAR(L799)-YEAR(G799)</f>
        <v>-89</v>
      </c>
      <c r="N799" t="b">
        <f t="shared" si="65"/>
        <v>1</v>
      </c>
    </row>
    <row r="800" spans="1:14" x14ac:dyDescent="0.2">
      <c r="A800" t="s">
        <v>907</v>
      </c>
      <c r="B800" t="s">
        <v>896</v>
      </c>
      <c r="C800" t="s">
        <v>73</v>
      </c>
      <c r="D800" t="s">
        <v>70</v>
      </c>
      <c r="E800">
        <v>1.88</v>
      </c>
      <c r="F800">
        <v>87</v>
      </c>
      <c r="G800" s="5">
        <v>35141</v>
      </c>
      <c r="H800" t="s">
        <v>443</v>
      </c>
      <c r="I800" s="10">
        <f t="shared" si="63"/>
        <v>21</v>
      </c>
      <c r="J800" t="b">
        <f t="shared" si="66"/>
        <v>0</v>
      </c>
      <c r="K800" s="10">
        <v>0</v>
      </c>
      <c r="L800" s="5"/>
      <c r="M800">
        <f t="shared" si="67"/>
        <v>-96</v>
      </c>
      <c r="N800" t="b">
        <f t="shared" si="65"/>
        <v>1</v>
      </c>
    </row>
    <row r="801" spans="1:14" x14ac:dyDescent="0.2">
      <c r="A801" t="s">
        <v>907</v>
      </c>
      <c r="B801" t="s">
        <v>897</v>
      </c>
      <c r="C801" t="s">
        <v>301</v>
      </c>
      <c r="D801" t="s">
        <v>89</v>
      </c>
      <c r="E801">
        <v>1.87</v>
      </c>
      <c r="F801">
        <v>80</v>
      </c>
      <c r="G801" s="5">
        <v>32547</v>
      </c>
      <c r="H801" t="s">
        <v>185</v>
      </c>
      <c r="I801" s="10">
        <f t="shared" si="63"/>
        <v>28</v>
      </c>
      <c r="J801" t="b">
        <f t="shared" si="66"/>
        <v>0</v>
      </c>
      <c r="K801" s="10">
        <v>2149</v>
      </c>
      <c r="L801" s="5"/>
      <c r="M801">
        <f t="shared" si="67"/>
        <v>-89</v>
      </c>
      <c r="N801" t="b">
        <f t="shared" si="65"/>
        <v>1</v>
      </c>
    </row>
    <row r="802" spans="1:14" x14ac:dyDescent="0.2">
      <c r="A802" t="s">
        <v>907</v>
      </c>
      <c r="B802" t="s">
        <v>898</v>
      </c>
      <c r="C802" t="s">
        <v>318</v>
      </c>
      <c r="D802" t="s">
        <v>70</v>
      </c>
      <c r="E802">
        <v>1.95</v>
      </c>
      <c r="F802">
        <v>90</v>
      </c>
      <c r="G802" s="5">
        <v>28987</v>
      </c>
      <c r="H802" t="s">
        <v>198</v>
      </c>
      <c r="I802" s="10">
        <f t="shared" si="63"/>
        <v>38</v>
      </c>
      <c r="J802" t="b">
        <f t="shared" si="66"/>
        <v>0</v>
      </c>
      <c r="K802" s="10">
        <v>3143</v>
      </c>
      <c r="L802" s="5"/>
      <c r="M802">
        <f t="shared" si="67"/>
        <v>-79</v>
      </c>
      <c r="N802" t="b">
        <f t="shared" si="65"/>
        <v>1</v>
      </c>
    </row>
    <row r="803" spans="1:14" x14ac:dyDescent="0.2">
      <c r="A803" t="s">
        <v>907</v>
      </c>
      <c r="B803" t="s">
        <v>899</v>
      </c>
      <c r="C803" t="s">
        <v>136</v>
      </c>
      <c r="D803" t="s">
        <v>89</v>
      </c>
      <c r="E803">
        <v>1.83</v>
      </c>
      <c r="F803">
        <v>83</v>
      </c>
      <c r="G803" s="5">
        <v>30683</v>
      </c>
      <c r="H803" t="s">
        <v>117</v>
      </c>
      <c r="I803" s="10">
        <f t="shared" si="63"/>
        <v>33</v>
      </c>
      <c r="J803" t="b">
        <f t="shared" si="66"/>
        <v>0</v>
      </c>
      <c r="K803" s="10">
        <v>3235</v>
      </c>
      <c r="L803" s="5"/>
      <c r="M803">
        <f t="shared" si="67"/>
        <v>-84</v>
      </c>
      <c r="N803" t="b">
        <f t="shared" si="65"/>
        <v>1</v>
      </c>
    </row>
    <row r="804" spans="1:14" x14ac:dyDescent="0.2">
      <c r="A804" t="s">
        <v>907</v>
      </c>
      <c r="B804" t="s">
        <v>900</v>
      </c>
      <c r="C804" t="s">
        <v>73</v>
      </c>
      <c r="D804" t="s">
        <v>70</v>
      </c>
      <c r="E804">
        <v>1.88</v>
      </c>
      <c r="F804">
        <v>85</v>
      </c>
      <c r="G804" s="5">
        <v>33029</v>
      </c>
      <c r="H804" t="s">
        <v>770</v>
      </c>
      <c r="I804" s="10">
        <f t="shared" si="63"/>
        <v>27</v>
      </c>
      <c r="J804" t="b">
        <f t="shared" si="66"/>
        <v>0</v>
      </c>
      <c r="K804" s="10">
        <v>3278</v>
      </c>
      <c r="L804" s="5"/>
      <c r="M804">
        <f t="shared" si="67"/>
        <v>-90</v>
      </c>
      <c r="N804" t="b">
        <f t="shared" si="65"/>
        <v>1</v>
      </c>
    </row>
    <row r="805" spans="1:14" x14ac:dyDescent="0.2">
      <c r="G805" s="5"/>
      <c r="L805" s="5"/>
      <c r="M805">
        <f t="shared" si="67"/>
        <v>0</v>
      </c>
      <c r="N805" t="b">
        <f t="shared" si="65"/>
        <v>1</v>
      </c>
    </row>
    <row r="806" spans="1:14" x14ac:dyDescent="0.2">
      <c r="G806" s="5"/>
      <c r="L806" s="5"/>
      <c r="M806">
        <f t="shared" si="67"/>
        <v>0</v>
      </c>
      <c r="N806" t="b">
        <f t="shared" si="65"/>
        <v>1</v>
      </c>
    </row>
    <row r="807" spans="1:14" x14ac:dyDescent="0.2">
      <c r="G807" s="5"/>
      <c r="L807" s="5"/>
      <c r="M807">
        <f t="shared" si="67"/>
        <v>0</v>
      </c>
      <c r="N807" t="b">
        <f t="shared" si="65"/>
        <v>1</v>
      </c>
    </row>
    <row r="808" spans="1:14" x14ac:dyDescent="0.2">
      <c r="A808" t="s">
        <v>907</v>
      </c>
      <c r="B808" t="s">
        <v>901</v>
      </c>
      <c r="C808" t="s">
        <v>73</v>
      </c>
      <c r="D808" t="s">
        <v>89</v>
      </c>
      <c r="G808" s="5">
        <v>36741</v>
      </c>
      <c r="H808" t="s">
        <v>74</v>
      </c>
      <c r="I808" s="10">
        <f t="shared" si="63"/>
        <v>17</v>
      </c>
      <c r="J808" t="b">
        <f>H808="None"</f>
        <v>1</v>
      </c>
      <c r="K808" s="10">
        <v>0</v>
      </c>
      <c r="L808" s="5"/>
      <c r="M808">
        <f t="shared" si="67"/>
        <v>-100</v>
      </c>
      <c r="N808" t="b">
        <f t="shared" si="65"/>
        <v>1</v>
      </c>
    </row>
    <row r="809" spans="1:14" x14ac:dyDescent="0.2">
      <c r="G809" s="5"/>
      <c r="L809" s="5"/>
      <c r="M809">
        <f t="shared" si="67"/>
        <v>0</v>
      </c>
      <c r="N809" t="b">
        <f t="shared" si="65"/>
        <v>1</v>
      </c>
    </row>
    <row r="810" spans="1:14" x14ac:dyDescent="0.2">
      <c r="G810" s="5"/>
      <c r="L810" s="5"/>
      <c r="M810">
        <f t="shared" si="67"/>
        <v>0</v>
      </c>
      <c r="N810" t="b">
        <f t="shared" si="65"/>
        <v>1</v>
      </c>
    </row>
    <row r="811" spans="1:14" x14ac:dyDescent="0.2">
      <c r="G811" s="5"/>
      <c r="L811" s="5"/>
      <c r="M811">
        <f t="shared" si="67"/>
        <v>0</v>
      </c>
      <c r="N811" t="b">
        <f t="shared" si="65"/>
        <v>1</v>
      </c>
    </row>
    <row r="812" spans="1:14" x14ac:dyDescent="0.2">
      <c r="A812" t="s">
        <v>907</v>
      </c>
      <c r="B812" t="s">
        <v>902</v>
      </c>
      <c r="C812" t="s">
        <v>73</v>
      </c>
      <c r="D812" t="s">
        <v>99</v>
      </c>
      <c r="E812">
        <v>1.83</v>
      </c>
      <c r="F812">
        <v>75</v>
      </c>
      <c r="G812" s="5">
        <v>34730</v>
      </c>
      <c r="H812" t="s">
        <v>74</v>
      </c>
      <c r="I812" s="10">
        <f t="shared" si="63"/>
        <v>22</v>
      </c>
      <c r="J812" t="b">
        <f>H812="None"</f>
        <v>1</v>
      </c>
      <c r="K812" s="10">
        <v>0</v>
      </c>
      <c r="L812" s="5"/>
      <c r="M812">
        <f t="shared" si="67"/>
        <v>-95</v>
      </c>
      <c r="N812" t="b">
        <f t="shared" si="65"/>
        <v>1</v>
      </c>
    </row>
    <row r="813" spans="1:14" x14ac:dyDescent="0.2">
      <c r="G813" s="5"/>
      <c r="L813" s="5"/>
      <c r="M813">
        <f t="shared" si="67"/>
        <v>0</v>
      </c>
      <c r="N813" t="b">
        <f t="shared" si="65"/>
        <v>1</v>
      </c>
    </row>
    <row r="814" spans="1:14" x14ac:dyDescent="0.2">
      <c r="A814" t="s">
        <v>907</v>
      </c>
      <c r="B814" t="s">
        <v>903</v>
      </c>
      <c r="C814" t="s">
        <v>73</v>
      </c>
      <c r="D814" t="s">
        <v>99</v>
      </c>
      <c r="E814">
        <v>1.83</v>
      </c>
      <c r="F814">
        <v>72</v>
      </c>
      <c r="G814" s="5">
        <v>35346</v>
      </c>
      <c r="H814" t="s">
        <v>74</v>
      </c>
      <c r="I814" s="10">
        <f t="shared" ref="I814:I863" si="68">2017-YEAR(G814)</f>
        <v>21</v>
      </c>
      <c r="J814" t="b">
        <f>H814="None"</f>
        <v>1</v>
      </c>
      <c r="K814" s="10">
        <v>0</v>
      </c>
      <c r="L814" s="5"/>
      <c r="M814">
        <f t="shared" si="67"/>
        <v>-96</v>
      </c>
      <c r="N814" t="b">
        <f t="shared" si="65"/>
        <v>1</v>
      </c>
    </row>
    <row r="815" spans="1:14" x14ac:dyDescent="0.2">
      <c r="G815" s="5"/>
      <c r="L815" s="5"/>
      <c r="M815">
        <f t="shared" si="67"/>
        <v>0</v>
      </c>
      <c r="N815" t="b">
        <f t="shared" si="65"/>
        <v>1</v>
      </c>
    </row>
    <row r="816" spans="1:14" x14ac:dyDescent="0.2">
      <c r="G816" s="5"/>
      <c r="L816" s="5"/>
      <c r="M816">
        <f t="shared" si="67"/>
        <v>0</v>
      </c>
      <c r="N816" t="b">
        <f t="shared" si="65"/>
        <v>1</v>
      </c>
    </row>
    <row r="817" spans="1:14" x14ac:dyDescent="0.2">
      <c r="A817" t="s">
        <v>907</v>
      </c>
      <c r="B817" t="s">
        <v>904</v>
      </c>
      <c r="C817" t="s">
        <v>73</v>
      </c>
      <c r="D817" t="s">
        <v>85</v>
      </c>
      <c r="E817">
        <v>1.82</v>
      </c>
      <c r="F817">
        <v>75</v>
      </c>
      <c r="G817" s="5">
        <v>36274</v>
      </c>
      <c r="H817" t="s">
        <v>74</v>
      </c>
      <c r="I817" s="10">
        <f t="shared" si="68"/>
        <v>18</v>
      </c>
      <c r="J817" t="b">
        <f>H817="None"</f>
        <v>1</v>
      </c>
      <c r="K817" s="10">
        <v>110</v>
      </c>
      <c r="L817" s="5"/>
      <c r="M817">
        <f t="shared" si="67"/>
        <v>-99</v>
      </c>
      <c r="N817" t="b">
        <f t="shared" si="65"/>
        <v>1</v>
      </c>
    </row>
    <row r="818" spans="1:14" x14ac:dyDescent="0.2">
      <c r="G818" s="5"/>
      <c r="L818" s="5"/>
      <c r="M818">
        <f t="shared" si="67"/>
        <v>0</v>
      </c>
      <c r="N818" t="b">
        <f t="shared" si="65"/>
        <v>1</v>
      </c>
    </row>
    <row r="819" spans="1:14" x14ac:dyDescent="0.2">
      <c r="A819" t="s">
        <v>907</v>
      </c>
      <c r="B819" t="s">
        <v>905</v>
      </c>
      <c r="C819" t="s">
        <v>73</v>
      </c>
      <c r="D819" t="s">
        <v>89</v>
      </c>
      <c r="E819">
        <v>1.77</v>
      </c>
      <c r="F819">
        <v>73</v>
      </c>
      <c r="G819" s="5">
        <v>36012</v>
      </c>
      <c r="H819" t="s">
        <v>74</v>
      </c>
      <c r="I819" s="10">
        <f t="shared" si="68"/>
        <v>19</v>
      </c>
      <c r="J819" t="b">
        <f>H819="None"</f>
        <v>1</v>
      </c>
      <c r="K819" s="10">
        <v>274</v>
      </c>
      <c r="L819" s="5"/>
      <c r="M819">
        <f t="shared" si="67"/>
        <v>-98</v>
      </c>
      <c r="N819" t="b">
        <f t="shared" si="65"/>
        <v>1</v>
      </c>
    </row>
    <row r="820" spans="1:14" x14ac:dyDescent="0.2">
      <c r="G820" s="5"/>
      <c r="L820" s="5"/>
      <c r="M820">
        <f t="shared" si="67"/>
        <v>0</v>
      </c>
      <c r="N820" t="b">
        <f t="shared" si="65"/>
        <v>1</v>
      </c>
    </row>
    <row r="821" spans="1:14" x14ac:dyDescent="0.2">
      <c r="A821" t="s">
        <v>907</v>
      </c>
      <c r="B821" t="s">
        <v>906</v>
      </c>
      <c r="C821" t="s">
        <v>73</v>
      </c>
      <c r="D821" t="s">
        <v>70</v>
      </c>
      <c r="G821" s="5">
        <v>36833</v>
      </c>
      <c r="H821" t="s">
        <v>74</v>
      </c>
      <c r="I821" s="10">
        <f t="shared" si="68"/>
        <v>17</v>
      </c>
      <c r="J821" t="b">
        <f>H821="None"</f>
        <v>1</v>
      </c>
      <c r="K821" s="10">
        <v>0</v>
      </c>
      <c r="L821" s="5"/>
      <c r="M821">
        <f t="shared" si="67"/>
        <v>-100</v>
      </c>
      <c r="N821" t="b">
        <f t="shared" si="65"/>
        <v>1</v>
      </c>
    </row>
    <row r="822" spans="1:14" x14ac:dyDescent="0.2">
      <c r="G822" s="5"/>
      <c r="L822" s="5"/>
      <c r="M822">
        <f t="shared" si="67"/>
        <v>0</v>
      </c>
      <c r="N822" t="b">
        <f t="shared" si="65"/>
        <v>1</v>
      </c>
    </row>
    <row r="823" spans="1:14" x14ac:dyDescent="0.2">
      <c r="G823" s="5"/>
      <c r="L823" s="5"/>
      <c r="M823">
        <f t="shared" si="67"/>
        <v>0</v>
      </c>
      <c r="N823" t="b">
        <f t="shared" si="65"/>
        <v>1</v>
      </c>
    </row>
    <row r="824" spans="1:14" x14ac:dyDescent="0.2">
      <c r="G824" s="5"/>
      <c r="L824" s="5"/>
      <c r="M824">
        <f t="shared" si="67"/>
        <v>0</v>
      </c>
      <c r="N824" t="b">
        <f t="shared" si="65"/>
        <v>1</v>
      </c>
    </row>
    <row r="825" spans="1:14" x14ac:dyDescent="0.2">
      <c r="G825" s="5"/>
      <c r="L825" s="5"/>
      <c r="M825">
        <f t="shared" si="67"/>
        <v>0</v>
      </c>
      <c r="N825" t="b">
        <f t="shared" si="65"/>
        <v>1</v>
      </c>
    </row>
    <row r="826" spans="1:14" x14ac:dyDescent="0.2">
      <c r="G826" s="5"/>
      <c r="L826" s="5"/>
      <c r="M826">
        <f t="shared" si="67"/>
        <v>0</v>
      </c>
      <c r="N826" t="b">
        <f t="shared" si="65"/>
        <v>1</v>
      </c>
    </row>
    <row r="827" spans="1:14" x14ac:dyDescent="0.2">
      <c r="G827" s="5"/>
      <c r="L827" s="5"/>
      <c r="M827">
        <f t="shared" si="67"/>
        <v>0</v>
      </c>
      <c r="N827" t="b">
        <f t="shared" si="65"/>
        <v>1</v>
      </c>
    </row>
    <row r="828" spans="1:14" x14ac:dyDescent="0.2">
      <c r="G828" s="5"/>
      <c r="L828" s="5"/>
      <c r="M828">
        <f t="shared" si="67"/>
        <v>0</v>
      </c>
      <c r="N828" t="b">
        <f t="shared" si="65"/>
        <v>1</v>
      </c>
    </row>
    <row r="829" spans="1:14" x14ac:dyDescent="0.2">
      <c r="G829" s="5"/>
      <c r="L829" s="5"/>
      <c r="M829">
        <f t="shared" si="67"/>
        <v>0</v>
      </c>
      <c r="N829" t="b">
        <f t="shared" si="65"/>
        <v>1</v>
      </c>
    </row>
    <row r="830" spans="1:14" x14ac:dyDescent="0.2">
      <c r="G830" s="5"/>
      <c r="L830" s="5"/>
      <c r="M830">
        <f>YEAR(L830)-YEAR(G830)</f>
        <v>0</v>
      </c>
      <c r="N830" t="b">
        <f>M830&lt;24</f>
        <v>1</v>
      </c>
    </row>
    <row r="831" spans="1:14" x14ac:dyDescent="0.2">
      <c r="G831" s="5"/>
      <c r="L831" s="5"/>
      <c r="M831">
        <f t="shared" ref="M831:M893" si="69">YEAR(L831)-YEAR(G831)</f>
        <v>0</v>
      </c>
      <c r="N831" t="b">
        <f t="shared" ref="N831:N893" si="70">M831&lt;24</f>
        <v>1</v>
      </c>
    </row>
    <row r="832" spans="1:14" x14ac:dyDescent="0.2">
      <c r="A832" t="s">
        <v>948</v>
      </c>
      <c r="B832" t="s">
        <v>908</v>
      </c>
      <c r="C832" t="s">
        <v>168</v>
      </c>
      <c r="D832" t="s">
        <v>99</v>
      </c>
      <c r="E832">
        <v>1.88</v>
      </c>
      <c r="F832">
        <v>98</v>
      </c>
      <c r="G832" s="5">
        <v>32116</v>
      </c>
      <c r="H832" t="s">
        <v>449</v>
      </c>
      <c r="I832" s="10">
        <f t="shared" si="68"/>
        <v>30</v>
      </c>
      <c r="J832" t="b">
        <f t="shared" ref="J832:J860" si="71">H832="None"</f>
        <v>0</v>
      </c>
      <c r="K832" s="10">
        <v>1980</v>
      </c>
      <c r="L832" s="5"/>
      <c r="M832">
        <f t="shared" si="69"/>
        <v>-87</v>
      </c>
      <c r="N832" t="b">
        <f t="shared" si="70"/>
        <v>1</v>
      </c>
    </row>
    <row r="833" spans="1:14" x14ac:dyDescent="0.2">
      <c r="A833" t="s">
        <v>948</v>
      </c>
      <c r="B833" t="s">
        <v>909</v>
      </c>
      <c r="C833" t="s">
        <v>778</v>
      </c>
      <c r="D833" t="s">
        <v>70</v>
      </c>
      <c r="E833">
        <v>1.9</v>
      </c>
      <c r="F833">
        <v>87</v>
      </c>
      <c r="G833" s="5">
        <v>32209</v>
      </c>
      <c r="H833" t="s">
        <v>910</v>
      </c>
      <c r="I833" s="10">
        <f t="shared" si="68"/>
        <v>29</v>
      </c>
      <c r="J833" t="b">
        <f t="shared" si="71"/>
        <v>0</v>
      </c>
      <c r="K833" s="10">
        <v>2590</v>
      </c>
      <c r="L833" s="5"/>
      <c r="M833">
        <f t="shared" si="69"/>
        <v>-88</v>
      </c>
      <c r="N833" t="b">
        <f t="shared" si="70"/>
        <v>1</v>
      </c>
    </row>
    <row r="834" spans="1:14" x14ac:dyDescent="0.2">
      <c r="A834" t="s">
        <v>948</v>
      </c>
      <c r="B834" t="s">
        <v>911</v>
      </c>
      <c r="C834" t="s">
        <v>73</v>
      </c>
      <c r="D834" t="s">
        <v>70</v>
      </c>
      <c r="E834">
        <v>1.7</v>
      </c>
      <c r="F834">
        <v>66</v>
      </c>
      <c r="G834" s="5">
        <v>32857</v>
      </c>
      <c r="H834" t="s">
        <v>198</v>
      </c>
      <c r="I834" s="10">
        <f t="shared" si="68"/>
        <v>28</v>
      </c>
      <c r="J834" t="b">
        <f t="shared" si="71"/>
        <v>0</v>
      </c>
      <c r="K834" s="10">
        <v>2117</v>
      </c>
      <c r="L834" s="5"/>
      <c r="M834">
        <f t="shared" si="69"/>
        <v>-89</v>
      </c>
      <c r="N834" t="b">
        <f t="shared" si="70"/>
        <v>1</v>
      </c>
    </row>
    <row r="835" spans="1:14" x14ac:dyDescent="0.2">
      <c r="A835" t="s">
        <v>948</v>
      </c>
      <c r="B835" t="s">
        <v>912</v>
      </c>
      <c r="C835" t="s">
        <v>187</v>
      </c>
      <c r="D835" t="s">
        <v>89</v>
      </c>
      <c r="E835">
        <v>1.88</v>
      </c>
      <c r="F835">
        <v>83</v>
      </c>
      <c r="G835" s="5">
        <v>33045</v>
      </c>
      <c r="H835" t="s">
        <v>125</v>
      </c>
      <c r="I835" s="10">
        <f t="shared" si="68"/>
        <v>27</v>
      </c>
      <c r="J835" t="b">
        <f t="shared" si="71"/>
        <v>0</v>
      </c>
      <c r="K835" s="10">
        <v>955</v>
      </c>
      <c r="L835" s="5"/>
      <c r="M835">
        <f t="shared" si="69"/>
        <v>-90</v>
      </c>
      <c r="N835" t="b">
        <f t="shared" si="70"/>
        <v>1</v>
      </c>
    </row>
    <row r="836" spans="1:14" x14ac:dyDescent="0.2">
      <c r="A836" t="s">
        <v>948</v>
      </c>
      <c r="B836" s="1" t="s">
        <v>1458</v>
      </c>
      <c r="C836" t="s">
        <v>91</v>
      </c>
      <c r="D836" t="s">
        <v>70</v>
      </c>
      <c r="E836">
        <v>1.84</v>
      </c>
      <c r="F836">
        <v>79</v>
      </c>
      <c r="G836" s="5">
        <v>30333</v>
      </c>
      <c r="H836" t="s">
        <v>94</v>
      </c>
      <c r="I836" s="10">
        <f t="shared" si="68"/>
        <v>34</v>
      </c>
      <c r="J836" t="b">
        <f t="shared" si="71"/>
        <v>0</v>
      </c>
      <c r="K836" s="10">
        <v>256</v>
      </c>
      <c r="L836" s="5"/>
      <c r="M836">
        <f t="shared" si="69"/>
        <v>-83</v>
      </c>
      <c r="N836" t="b">
        <f t="shared" si="70"/>
        <v>1</v>
      </c>
    </row>
    <row r="837" spans="1:14" x14ac:dyDescent="0.2">
      <c r="A837" t="s">
        <v>948</v>
      </c>
      <c r="B837" s="1" t="s">
        <v>1444</v>
      </c>
      <c r="C837" t="s">
        <v>512</v>
      </c>
      <c r="D837" t="s">
        <v>89</v>
      </c>
      <c r="E837">
        <v>1.77</v>
      </c>
      <c r="F837">
        <v>75</v>
      </c>
      <c r="G837" s="5">
        <v>32868</v>
      </c>
      <c r="H837" t="s">
        <v>113</v>
      </c>
      <c r="I837" s="10">
        <f t="shared" si="68"/>
        <v>28</v>
      </c>
      <c r="J837" t="b">
        <f t="shared" si="71"/>
        <v>0</v>
      </c>
      <c r="K837" s="10">
        <v>1037</v>
      </c>
      <c r="L837" s="5"/>
      <c r="M837">
        <f t="shared" si="69"/>
        <v>-89</v>
      </c>
      <c r="N837" t="b">
        <f t="shared" si="70"/>
        <v>1</v>
      </c>
    </row>
    <row r="838" spans="1:14" x14ac:dyDescent="0.2">
      <c r="A838" t="s">
        <v>948</v>
      </c>
      <c r="B838" t="s">
        <v>913</v>
      </c>
      <c r="C838" t="s">
        <v>386</v>
      </c>
      <c r="D838" t="s">
        <v>89</v>
      </c>
      <c r="E838">
        <v>1.89</v>
      </c>
      <c r="F838">
        <v>83</v>
      </c>
      <c r="G838" s="5">
        <v>32863</v>
      </c>
      <c r="H838" t="s">
        <v>302</v>
      </c>
      <c r="I838" s="10">
        <f t="shared" si="68"/>
        <v>28</v>
      </c>
      <c r="J838" t="b">
        <f t="shared" si="71"/>
        <v>0</v>
      </c>
      <c r="K838" s="10">
        <v>2728</v>
      </c>
      <c r="L838" s="5"/>
      <c r="M838">
        <f t="shared" si="69"/>
        <v>-89</v>
      </c>
      <c r="N838" t="b">
        <f t="shared" si="70"/>
        <v>1</v>
      </c>
    </row>
    <row r="839" spans="1:14" x14ac:dyDescent="0.2">
      <c r="A839" t="s">
        <v>948</v>
      </c>
      <c r="B839" t="s">
        <v>914</v>
      </c>
      <c r="C839" t="s">
        <v>73</v>
      </c>
      <c r="D839" t="s">
        <v>85</v>
      </c>
      <c r="E839">
        <v>1.93</v>
      </c>
      <c r="F839">
        <v>79</v>
      </c>
      <c r="G839" s="5">
        <v>32660</v>
      </c>
      <c r="H839" t="s">
        <v>183</v>
      </c>
      <c r="I839" s="10">
        <f t="shared" si="68"/>
        <v>28</v>
      </c>
      <c r="J839" t="b">
        <f t="shared" si="71"/>
        <v>0</v>
      </c>
      <c r="K839" s="10">
        <v>1314</v>
      </c>
      <c r="L839" s="5"/>
      <c r="M839">
        <f t="shared" si="69"/>
        <v>-89</v>
      </c>
      <c r="N839" t="b">
        <f t="shared" si="70"/>
        <v>1</v>
      </c>
    </row>
    <row r="840" spans="1:14" x14ac:dyDescent="0.2">
      <c r="A840" t="s">
        <v>948</v>
      </c>
      <c r="B840" t="s">
        <v>915</v>
      </c>
      <c r="C840" t="s">
        <v>122</v>
      </c>
      <c r="D840" t="s">
        <v>89</v>
      </c>
      <c r="E840">
        <v>1.67</v>
      </c>
      <c r="F840">
        <v>59</v>
      </c>
      <c r="G840" s="5">
        <v>34015</v>
      </c>
      <c r="H840" t="s">
        <v>916</v>
      </c>
      <c r="I840" s="10">
        <f t="shared" si="68"/>
        <v>24</v>
      </c>
      <c r="J840" t="b">
        <f t="shared" si="71"/>
        <v>0</v>
      </c>
      <c r="K840" s="10">
        <v>2715</v>
      </c>
      <c r="L840" s="5"/>
      <c r="M840">
        <f t="shared" si="69"/>
        <v>-93</v>
      </c>
      <c r="N840" t="b">
        <f t="shared" si="70"/>
        <v>1</v>
      </c>
    </row>
    <row r="841" spans="1:14" x14ac:dyDescent="0.2">
      <c r="A841" t="s">
        <v>948</v>
      </c>
      <c r="B841" t="s">
        <v>917</v>
      </c>
      <c r="C841" t="s">
        <v>136</v>
      </c>
      <c r="D841" t="s">
        <v>89</v>
      </c>
      <c r="E841">
        <v>1.82</v>
      </c>
      <c r="F841">
        <v>82</v>
      </c>
      <c r="G841" s="5">
        <v>31967</v>
      </c>
      <c r="H841" t="s">
        <v>293</v>
      </c>
      <c r="I841" s="10">
        <f t="shared" si="68"/>
        <v>30</v>
      </c>
      <c r="J841" t="b">
        <f t="shared" si="71"/>
        <v>0</v>
      </c>
      <c r="K841" s="10">
        <v>1712</v>
      </c>
      <c r="L841" s="5"/>
      <c r="M841">
        <f t="shared" si="69"/>
        <v>-87</v>
      </c>
      <c r="N841" t="b">
        <f t="shared" si="70"/>
        <v>1</v>
      </c>
    </row>
    <row r="842" spans="1:14" x14ac:dyDescent="0.2">
      <c r="A842" t="s">
        <v>948</v>
      </c>
      <c r="B842" t="s">
        <v>918</v>
      </c>
      <c r="C842" t="s">
        <v>91</v>
      </c>
      <c r="D842" t="s">
        <v>99</v>
      </c>
      <c r="E842">
        <v>1.9</v>
      </c>
      <c r="F842">
        <v>80</v>
      </c>
      <c r="G842" s="5">
        <v>31837</v>
      </c>
      <c r="H842" t="s">
        <v>919</v>
      </c>
      <c r="I842" s="10">
        <f t="shared" si="68"/>
        <v>30</v>
      </c>
      <c r="J842" t="b">
        <f t="shared" si="71"/>
        <v>0</v>
      </c>
      <c r="K842" s="10">
        <v>1440</v>
      </c>
      <c r="L842" s="5"/>
      <c r="M842">
        <f t="shared" si="69"/>
        <v>-87</v>
      </c>
      <c r="N842" t="b">
        <f t="shared" si="70"/>
        <v>1</v>
      </c>
    </row>
    <row r="843" spans="1:14" x14ac:dyDescent="0.2">
      <c r="A843" t="s">
        <v>948</v>
      </c>
      <c r="B843" t="s">
        <v>920</v>
      </c>
      <c r="C843" t="s">
        <v>91</v>
      </c>
      <c r="D843" t="s">
        <v>89</v>
      </c>
      <c r="E843">
        <v>1.85</v>
      </c>
      <c r="F843">
        <v>73</v>
      </c>
      <c r="G843" s="5">
        <v>33690</v>
      </c>
      <c r="H843" t="s">
        <v>626</v>
      </c>
      <c r="I843" s="10">
        <f t="shared" si="68"/>
        <v>25</v>
      </c>
      <c r="J843" t="b">
        <f t="shared" si="71"/>
        <v>0</v>
      </c>
      <c r="K843" s="10">
        <v>1767</v>
      </c>
      <c r="L843" s="5"/>
      <c r="M843">
        <f t="shared" si="69"/>
        <v>-92</v>
      </c>
      <c r="N843" t="b">
        <f t="shared" si="70"/>
        <v>1</v>
      </c>
    </row>
    <row r="844" spans="1:14" x14ac:dyDescent="0.2">
      <c r="A844" t="s">
        <v>948</v>
      </c>
      <c r="B844" t="s">
        <v>921</v>
      </c>
      <c r="C844" t="s">
        <v>386</v>
      </c>
      <c r="D844" t="s">
        <v>85</v>
      </c>
      <c r="E844">
        <v>1.84</v>
      </c>
      <c r="F844">
        <v>79</v>
      </c>
      <c r="G844" s="5">
        <v>32866</v>
      </c>
      <c r="H844" t="s">
        <v>922</v>
      </c>
      <c r="I844" s="10">
        <f t="shared" si="68"/>
        <v>28</v>
      </c>
      <c r="J844" t="b">
        <f t="shared" si="71"/>
        <v>0</v>
      </c>
      <c r="K844" s="10">
        <v>181</v>
      </c>
      <c r="L844" s="5"/>
      <c r="M844">
        <f t="shared" si="69"/>
        <v>-89</v>
      </c>
      <c r="N844" t="b">
        <f t="shared" si="70"/>
        <v>1</v>
      </c>
    </row>
    <row r="845" spans="1:14" x14ac:dyDescent="0.2">
      <c r="A845" t="s">
        <v>948</v>
      </c>
      <c r="B845" t="s">
        <v>923</v>
      </c>
      <c r="C845" t="s">
        <v>73</v>
      </c>
      <c r="D845" t="s">
        <v>89</v>
      </c>
      <c r="E845">
        <v>1.8</v>
      </c>
      <c r="F845">
        <v>70</v>
      </c>
      <c r="G845" s="5">
        <v>31994</v>
      </c>
      <c r="H845" t="s">
        <v>74</v>
      </c>
      <c r="I845" s="10">
        <f t="shared" si="68"/>
        <v>30</v>
      </c>
      <c r="J845" t="b">
        <f t="shared" si="71"/>
        <v>1</v>
      </c>
      <c r="K845" s="10">
        <v>2399</v>
      </c>
      <c r="L845" s="5"/>
      <c r="M845">
        <f t="shared" si="69"/>
        <v>-87</v>
      </c>
      <c r="N845" t="b">
        <f t="shared" si="70"/>
        <v>1</v>
      </c>
    </row>
    <row r="846" spans="1:14" x14ac:dyDescent="0.2">
      <c r="A846" t="s">
        <v>948</v>
      </c>
      <c r="B846" t="s">
        <v>924</v>
      </c>
      <c r="C846" t="s">
        <v>925</v>
      </c>
      <c r="D846" t="s">
        <v>89</v>
      </c>
      <c r="E846">
        <v>1.76</v>
      </c>
      <c r="F846">
        <v>74</v>
      </c>
      <c r="G846" s="5">
        <v>33623</v>
      </c>
      <c r="H846" t="s">
        <v>926</v>
      </c>
      <c r="I846" s="10">
        <f t="shared" si="68"/>
        <v>25</v>
      </c>
      <c r="J846" t="b">
        <f t="shared" si="71"/>
        <v>0</v>
      </c>
      <c r="K846" s="10">
        <v>241</v>
      </c>
      <c r="L846" s="5"/>
      <c r="M846">
        <f t="shared" si="69"/>
        <v>-92</v>
      </c>
      <c r="N846" t="b">
        <f t="shared" si="70"/>
        <v>1</v>
      </c>
    </row>
    <row r="847" spans="1:14" x14ac:dyDescent="0.2">
      <c r="A847" t="s">
        <v>948</v>
      </c>
      <c r="B847" t="s">
        <v>927</v>
      </c>
      <c r="C847" t="s">
        <v>88</v>
      </c>
      <c r="D847" t="s">
        <v>70</v>
      </c>
      <c r="E847">
        <v>1.88</v>
      </c>
      <c r="F847">
        <v>83</v>
      </c>
      <c r="G847" s="5">
        <v>30551</v>
      </c>
      <c r="H847" t="s">
        <v>285</v>
      </c>
      <c r="I847" s="10">
        <f t="shared" si="68"/>
        <v>34</v>
      </c>
      <c r="J847" t="b">
        <f t="shared" si="71"/>
        <v>0</v>
      </c>
      <c r="K847" s="10">
        <v>1653</v>
      </c>
      <c r="L847" s="5"/>
      <c r="M847">
        <f t="shared" si="69"/>
        <v>-83</v>
      </c>
      <c r="N847" t="b">
        <f t="shared" si="70"/>
        <v>1</v>
      </c>
    </row>
    <row r="848" spans="1:14" x14ac:dyDescent="0.2">
      <c r="A848" t="s">
        <v>948</v>
      </c>
      <c r="B848" t="s">
        <v>928</v>
      </c>
      <c r="C848" t="s">
        <v>395</v>
      </c>
      <c r="D848" t="s">
        <v>85</v>
      </c>
      <c r="E848">
        <v>1.76</v>
      </c>
      <c r="F848">
        <v>72</v>
      </c>
      <c r="G848" s="5">
        <v>32859</v>
      </c>
      <c r="H848" t="s">
        <v>409</v>
      </c>
      <c r="I848" s="10">
        <f t="shared" si="68"/>
        <v>28</v>
      </c>
      <c r="J848" t="b">
        <f t="shared" si="71"/>
        <v>0</v>
      </c>
      <c r="K848" s="10">
        <v>1440</v>
      </c>
      <c r="L848" s="5"/>
      <c r="M848">
        <f t="shared" si="69"/>
        <v>-89</v>
      </c>
      <c r="N848" t="b">
        <f t="shared" si="70"/>
        <v>1</v>
      </c>
    </row>
    <row r="849" spans="1:14" x14ac:dyDescent="0.2">
      <c r="A849" t="s">
        <v>948</v>
      </c>
      <c r="B849" t="s">
        <v>929</v>
      </c>
      <c r="C849" t="s">
        <v>458</v>
      </c>
      <c r="D849" t="s">
        <v>70</v>
      </c>
      <c r="E849">
        <v>1.91</v>
      </c>
      <c r="F849">
        <v>86</v>
      </c>
      <c r="G849" s="5">
        <v>32286</v>
      </c>
      <c r="H849" t="s">
        <v>614</v>
      </c>
      <c r="I849" s="10">
        <f t="shared" si="68"/>
        <v>29</v>
      </c>
      <c r="J849" t="b">
        <f t="shared" si="71"/>
        <v>0</v>
      </c>
      <c r="K849" s="10">
        <v>1756</v>
      </c>
      <c r="L849" s="5"/>
      <c r="M849">
        <f t="shared" si="69"/>
        <v>-88</v>
      </c>
      <c r="N849" t="b">
        <f t="shared" si="70"/>
        <v>1</v>
      </c>
    </row>
    <row r="850" spans="1:14" x14ac:dyDescent="0.2">
      <c r="A850" t="s">
        <v>948</v>
      </c>
      <c r="B850" t="s">
        <v>930</v>
      </c>
      <c r="C850" t="s">
        <v>73</v>
      </c>
      <c r="D850" t="s">
        <v>70</v>
      </c>
      <c r="E850">
        <v>1.8</v>
      </c>
      <c r="F850">
        <v>72</v>
      </c>
      <c r="G850" s="5">
        <v>34228</v>
      </c>
      <c r="H850" t="s">
        <v>190</v>
      </c>
      <c r="I850" s="10">
        <f t="shared" si="68"/>
        <v>24</v>
      </c>
      <c r="J850" t="b">
        <f t="shared" si="71"/>
        <v>0</v>
      </c>
      <c r="K850" s="10">
        <v>1246</v>
      </c>
      <c r="L850" s="5"/>
      <c r="M850">
        <f t="shared" si="69"/>
        <v>-93</v>
      </c>
      <c r="N850" t="b">
        <f t="shared" si="70"/>
        <v>1</v>
      </c>
    </row>
    <row r="851" spans="1:14" x14ac:dyDescent="0.2">
      <c r="A851" t="s">
        <v>948</v>
      </c>
      <c r="B851" t="s">
        <v>931</v>
      </c>
      <c r="C851" t="s">
        <v>359</v>
      </c>
      <c r="D851" t="s">
        <v>70</v>
      </c>
      <c r="E851">
        <v>1.87</v>
      </c>
      <c r="F851">
        <v>81</v>
      </c>
      <c r="G851" s="5">
        <v>30672</v>
      </c>
      <c r="H851" t="s">
        <v>102</v>
      </c>
      <c r="I851" s="10">
        <f t="shared" si="68"/>
        <v>34</v>
      </c>
      <c r="J851" t="b">
        <f t="shared" si="71"/>
        <v>0</v>
      </c>
      <c r="K851" s="10">
        <v>1530</v>
      </c>
      <c r="L851" s="5"/>
      <c r="M851">
        <f t="shared" si="69"/>
        <v>-83</v>
      </c>
      <c r="N851" t="b">
        <f t="shared" si="70"/>
        <v>1</v>
      </c>
    </row>
    <row r="852" spans="1:14" x14ac:dyDescent="0.2">
      <c r="A852" t="s">
        <v>948</v>
      </c>
      <c r="B852" t="s">
        <v>932</v>
      </c>
      <c r="C852" t="s">
        <v>73</v>
      </c>
      <c r="D852" t="s">
        <v>85</v>
      </c>
      <c r="E852">
        <v>1.85</v>
      </c>
      <c r="F852">
        <v>78</v>
      </c>
      <c r="G852" s="5">
        <v>34740</v>
      </c>
      <c r="H852" t="s">
        <v>117</v>
      </c>
      <c r="I852" s="10">
        <f t="shared" si="68"/>
        <v>22</v>
      </c>
      <c r="J852" t="b">
        <f t="shared" si="71"/>
        <v>0</v>
      </c>
      <c r="K852" s="10">
        <v>353</v>
      </c>
      <c r="L852" s="5"/>
      <c r="M852">
        <f t="shared" si="69"/>
        <v>-95</v>
      </c>
      <c r="N852" t="b">
        <f t="shared" si="70"/>
        <v>1</v>
      </c>
    </row>
    <row r="853" spans="1:14" x14ac:dyDescent="0.2">
      <c r="A853" t="s">
        <v>948</v>
      </c>
      <c r="B853" t="s">
        <v>933</v>
      </c>
      <c r="C853" t="s">
        <v>320</v>
      </c>
      <c r="D853" t="s">
        <v>70</v>
      </c>
      <c r="E853">
        <v>1.88</v>
      </c>
      <c r="F853">
        <v>82</v>
      </c>
      <c r="G853" s="5">
        <v>34079</v>
      </c>
      <c r="H853" t="s">
        <v>934</v>
      </c>
      <c r="I853" s="10">
        <f t="shared" si="68"/>
        <v>24</v>
      </c>
      <c r="J853" t="b">
        <f t="shared" si="71"/>
        <v>0</v>
      </c>
      <c r="K853" s="10">
        <v>0</v>
      </c>
      <c r="L853" s="5"/>
      <c r="M853">
        <f t="shared" si="69"/>
        <v>-93</v>
      </c>
      <c r="N853" t="b">
        <f t="shared" si="70"/>
        <v>1</v>
      </c>
    </row>
    <row r="854" spans="1:14" x14ac:dyDescent="0.2">
      <c r="A854" t="s">
        <v>948</v>
      </c>
      <c r="B854" t="s">
        <v>935</v>
      </c>
      <c r="C854" t="s">
        <v>69</v>
      </c>
      <c r="D854" t="s">
        <v>70</v>
      </c>
      <c r="E854">
        <v>1.79</v>
      </c>
      <c r="F854">
        <v>70</v>
      </c>
      <c r="G854" s="5">
        <v>34161</v>
      </c>
      <c r="H854" t="s">
        <v>392</v>
      </c>
      <c r="I854" s="10">
        <f t="shared" si="68"/>
        <v>24</v>
      </c>
      <c r="J854" t="b">
        <f t="shared" si="71"/>
        <v>0</v>
      </c>
      <c r="K854" s="10">
        <v>972</v>
      </c>
      <c r="L854" s="5"/>
      <c r="M854">
        <f t="shared" si="69"/>
        <v>-93</v>
      </c>
      <c r="N854" t="b">
        <f t="shared" si="70"/>
        <v>1</v>
      </c>
    </row>
    <row r="855" spans="1:14" x14ac:dyDescent="0.2">
      <c r="A855" t="s">
        <v>948</v>
      </c>
      <c r="B855" t="s">
        <v>936</v>
      </c>
      <c r="C855" t="s">
        <v>122</v>
      </c>
      <c r="D855" t="s">
        <v>85</v>
      </c>
      <c r="E855">
        <v>1.79</v>
      </c>
      <c r="F855">
        <v>75</v>
      </c>
      <c r="G855" s="5">
        <v>34235</v>
      </c>
      <c r="H855" t="s">
        <v>937</v>
      </c>
      <c r="I855" s="10">
        <f t="shared" si="68"/>
        <v>24</v>
      </c>
      <c r="J855" t="b">
        <f t="shared" si="71"/>
        <v>0</v>
      </c>
      <c r="K855" s="10">
        <v>532</v>
      </c>
      <c r="L855" s="5"/>
      <c r="M855">
        <f t="shared" si="69"/>
        <v>-93</v>
      </c>
      <c r="N855" t="b">
        <f t="shared" si="70"/>
        <v>1</v>
      </c>
    </row>
    <row r="856" spans="1:14" x14ac:dyDescent="0.2">
      <c r="A856" t="s">
        <v>948</v>
      </c>
      <c r="B856" t="s">
        <v>938</v>
      </c>
      <c r="C856" t="s">
        <v>73</v>
      </c>
      <c r="D856" t="s">
        <v>89</v>
      </c>
      <c r="E856">
        <v>1.8</v>
      </c>
      <c r="F856">
        <v>82</v>
      </c>
      <c r="G856" s="5">
        <v>32960</v>
      </c>
      <c r="H856" t="s">
        <v>495</v>
      </c>
      <c r="I856" s="10">
        <f t="shared" si="68"/>
        <v>27</v>
      </c>
      <c r="J856" t="b">
        <f t="shared" si="71"/>
        <v>0</v>
      </c>
      <c r="K856" s="10">
        <v>2440</v>
      </c>
      <c r="L856" s="5"/>
      <c r="M856">
        <f t="shared" si="69"/>
        <v>-90</v>
      </c>
      <c r="N856" t="b">
        <f t="shared" si="70"/>
        <v>1</v>
      </c>
    </row>
    <row r="857" spans="1:14" x14ac:dyDescent="0.2">
      <c r="A857" t="s">
        <v>948</v>
      </c>
      <c r="B857" t="s">
        <v>939</v>
      </c>
      <c r="C857" t="s">
        <v>124</v>
      </c>
      <c r="D857" t="s">
        <v>89</v>
      </c>
      <c r="E857">
        <v>1.9</v>
      </c>
      <c r="F857">
        <v>70</v>
      </c>
      <c r="G857" s="5">
        <v>35170</v>
      </c>
      <c r="H857" t="s">
        <v>940</v>
      </c>
      <c r="I857" s="10">
        <f t="shared" si="68"/>
        <v>21</v>
      </c>
      <c r="J857" t="b">
        <f t="shared" si="71"/>
        <v>0</v>
      </c>
      <c r="K857" s="10">
        <v>984</v>
      </c>
      <c r="L857" s="5"/>
      <c r="M857">
        <f t="shared" si="69"/>
        <v>-96</v>
      </c>
      <c r="N857" t="b">
        <f t="shared" si="70"/>
        <v>1</v>
      </c>
    </row>
    <row r="858" spans="1:14" x14ac:dyDescent="0.2">
      <c r="A858" t="s">
        <v>948</v>
      </c>
      <c r="B858" t="s">
        <v>941</v>
      </c>
      <c r="C858" t="s">
        <v>124</v>
      </c>
      <c r="D858" t="s">
        <v>99</v>
      </c>
      <c r="E858">
        <v>1.97</v>
      </c>
      <c r="F858">
        <v>89</v>
      </c>
      <c r="G858" s="5">
        <v>33957</v>
      </c>
      <c r="H858" t="s">
        <v>942</v>
      </c>
      <c r="I858" s="10">
        <f t="shared" si="68"/>
        <v>25</v>
      </c>
      <c r="J858" t="b">
        <f t="shared" si="71"/>
        <v>0</v>
      </c>
      <c r="K858" s="10">
        <v>0</v>
      </c>
      <c r="L858" s="5"/>
      <c r="M858">
        <f t="shared" si="69"/>
        <v>-92</v>
      </c>
      <c r="N858" t="b">
        <f t="shared" si="70"/>
        <v>1</v>
      </c>
    </row>
    <row r="859" spans="1:14" x14ac:dyDescent="0.2">
      <c r="A859" t="s">
        <v>948</v>
      </c>
      <c r="B859" t="s">
        <v>943</v>
      </c>
      <c r="C859" t="s">
        <v>359</v>
      </c>
      <c r="D859" t="s">
        <v>89</v>
      </c>
      <c r="E859">
        <v>1.79</v>
      </c>
      <c r="F859">
        <v>65</v>
      </c>
      <c r="G859" s="5">
        <v>36482</v>
      </c>
      <c r="H859" t="s">
        <v>128</v>
      </c>
      <c r="I859" s="10">
        <f t="shared" si="68"/>
        <v>18</v>
      </c>
      <c r="J859" t="b">
        <f t="shared" si="71"/>
        <v>0</v>
      </c>
      <c r="K859" s="10">
        <v>0</v>
      </c>
      <c r="L859" s="5"/>
      <c r="M859">
        <f t="shared" si="69"/>
        <v>-99</v>
      </c>
      <c r="N859" t="b">
        <f t="shared" si="70"/>
        <v>1</v>
      </c>
    </row>
    <row r="860" spans="1:14" x14ac:dyDescent="0.2">
      <c r="A860" t="s">
        <v>948</v>
      </c>
      <c r="B860" t="s">
        <v>944</v>
      </c>
      <c r="C860" t="s">
        <v>73</v>
      </c>
      <c r="D860" t="s">
        <v>89</v>
      </c>
      <c r="G860" s="5">
        <v>35965</v>
      </c>
      <c r="H860" t="s">
        <v>443</v>
      </c>
      <c r="I860" s="10">
        <f t="shared" si="68"/>
        <v>19</v>
      </c>
      <c r="J860" t="b">
        <f t="shared" si="71"/>
        <v>0</v>
      </c>
      <c r="K860" s="10">
        <v>0</v>
      </c>
      <c r="L860" s="5"/>
      <c r="M860">
        <f t="shared" si="69"/>
        <v>-98</v>
      </c>
      <c r="N860" t="b">
        <f t="shared" si="70"/>
        <v>1</v>
      </c>
    </row>
    <row r="861" spans="1:14" x14ac:dyDescent="0.2">
      <c r="G861" s="5"/>
      <c r="L861" s="5"/>
      <c r="M861">
        <f t="shared" si="69"/>
        <v>0</v>
      </c>
      <c r="N861" t="b">
        <f t="shared" si="70"/>
        <v>1</v>
      </c>
    </row>
    <row r="862" spans="1:14" x14ac:dyDescent="0.2">
      <c r="A862" t="s">
        <v>948</v>
      </c>
      <c r="B862" t="s">
        <v>945</v>
      </c>
      <c r="C862" t="s">
        <v>168</v>
      </c>
      <c r="D862" t="s">
        <v>89</v>
      </c>
      <c r="G862" s="5">
        <v>36174</v>
      </c>
      <c r="H862" t="s">
        <v>74</v>
      </c>
      <c r="I862" s="10">
        <f t="shared" si="68"/>
        <v>18</v>
      </c>
      <c r="J862" t="b">
        <f>H862="None"</f>
        <v>1</v>
      </c>
      <c r="K862" s="10">
        <v>0</v>
      </c>
      <c r="L862" s="5"/>
      <c r="M862">
        <f t="shared" si="69"/>
        <v>-99</v>
      </c>
      <c r="N862" t="b">
        <f t="shared" si="70"/>
        <v>1</v>
      </c>
    </row>
    <row r="863" spans="1:14" x14ac:dyDescent="0.2">
      <c r="A863" t="s">
        <v>948</v>
      </c>
      <c r="B863" t="s">
        <v>946</v>
      </c>
      <c r="C863" t="s">
        <v>73</v>
      </c>
      <c r="D863" t="s">
        <v>89</v>
      </c>
      <c r="E863">
        <v>1.8</v>
      </c>
      <c r="F863">
        <v>72</v>
      </c>
      <c r="G863" s="5">
        <v>34964</v>
      </c>
      <c r="H863" t="s">
        <v>74</v>
      </c>
      <c r="I863" s="10">
        <f t="shared" si="68"/>
        <v>22</v>
      </c>
      <c r="J863" t="b">
        <f>H863="None"</f>
        <v>1</v>
      </c>
      <c r="K863" s="10">
        <v>0</v>
      </c>
      <c r="L863" s="5"/>
      <c r="M863">
        <f t="shared" si="69"/>
        <v>-95</v>
      </c>
      <c r="N863" t="b">
        <f t="shared" si="70"/>
        <v>1</v>
      </c>
    </row>
    <row r="864" spans="1:14" x14ac:dyDescent="0.2">
      <c r="G864" s="5"/>
      <c r="L864" s="5"/>
      <c r="M864">
        <f t="shared" si="69"/>
        <v>0</v>
      </c>
      <c r="N864" t="b">
        <f t="shared" si="70"/>
        <v>1</v>
      </c>
    </row>
    <row r="865" spans="1:14" x14ac:dyDescent="0.2">
      <c r="G865" s="5"/>
      <c r="L865" s="5"/>
      <c r="M865">
        <f t="shared" si="69"/>
        <v>0</v>
      </c>
      <c r="N865" t="b">
        <f t="shared" si="70"/>
        <v>1</v>
      </c>
    </row>
    <row r="866" spans="1:14" x14ac:dyDescent="0.2">
      <c r="G866" s="5"/>
      <c r="L866" s="5"/>
      <c r="M866">
        <f t="shared" si="69"/>
        <v>0</v>
      </c>
      <c r="N866" t="b">
        <f t="shared" si="70"/>
        <v>1</v>
      </c>
    </row>
    <row r="867" spans="1:14" x14ac:dyDescent="0.2">
      <c r="G867" s="5"/>
      <c r="L867" s="5"/>
      <c r="M867">
        <f t="shared" si="69"/>
        <v>0</v>
      </c>
      <c r="N867" t="b">
        <f t="shared" si="70"/>
        <v>1</v>
      </c>
    </row>
    <row r="868" spans="1:14" x14ac:dyDescent="0.2">
      <c r="A868" t="s">
        <v>948</v>
      </c>
      <c r="B868" t="s">
        <v>947</v>
      </c>
      <c r="C868" t="s">
        <v>73</v>
      </c>
      <c r="D868" t="s">
        <v>89</v>
      </c>
      <c r="G868" s="5">
        <v>35904</v>
      </c>
      <c r="H868" t="s">
        <v>74</v>
      </c>
      <c r="I868" s="10">
        <f t="shared" ref="I868" si="72">2017-YEAR(G868)</f>
        <v>19</v>
      </c>
      <c r="J868" t="b">
        <f>H868="None"</f>
        <v>1</v>
      </c>
      <c r="K868" s="10">
        <v>0</v>
      </c>
      <c r="L868" s="5"/>
      <c r="M868">
        <f t="shared" si="69"/>
        <v>-98</v>
      </c>
      <c r="N868" t="b">
        <f t="shared" si="70"/>
        <v>1</v>
      </c>
    </row>
    <row r="869" spans="1:14" x14ac:dyDescent="0.2">
      <c r="G869" s="5"/>
      <c r="L869" s="5"/>
    </row>
    <row r="870" spans="1:14" x14ac:dyDescent="0.2">
      <c r="G870" s="5"/>
      <c r="L870" s="5"/>
    </row>
    <row r="871" spans="1:14" x14ac:dyDescent="0.2">
      <c r="G871" s="5"/>
      <c r="L871" s="5"/>
    </row>
    <row r="872" spans="1:14" x14ac:dyDescent="0.2">
      <c r="G872" s="5"/>
      <c r="L872" s="5"/>
    </row>
    <row r="873" spans="1:14" x14ac:dyDescent="0.2">
      <c r="G873" s="5"/>
      <c r="L873" s="5"/>
    </row>
    <row r="874" spans="1:14" x14ac:dyDescent="0.2">
      <c r="G874" s="5"/>
      <c r="L874" s="5"/>
    </row>
    <row r="875" spans="1:14" x14ac:dyDescent="0.2">
      <c r="G875" s="5"/>
      <c r="L875" s="5"/>
    </row>
    <row r="876" spans="1:14" x14ac:dyDescent="0.2">
      <c r="G876" s="5"/>
      <c r="L876" s="5"/>
    </row>
    <row r="877" spans="1:14" x14ac:dyDescent="0.2">
      <c r="G877" s="5"/>
      <c r="L877" s="5"/>
    </row>
    <row r="878" spans="1:14" x14ac:dyDescent="0.2">
      <c r="G878" s="5"/>
      <c r="L878" s="5"/>
    </row>
    <row r="879" spans="1:14" x14ac:dyDescent="0.2">
      <c r="G879" s="5"/>
      <c r="L879" s="5"/>
    </row>
    <row r="880" spans="1:14" x14ac:dyDescent="0.2">
      <c r="G880" s="5"/>
      <c r="L880" s="5"/>
    </row>
    <row r="881" spans="7:12" x14ac:dyDescent="0.2">
      <c r="G881" s="5"/>
      <c r="L881" s="5"/>
    </row>
    <row r="882" spans="7:12" x14ac:dyDescent="0.2">
      <c r="G882" s="5"/>
      <c r="L882" s="5"/>
    </row>
    <row r="883" spans="7:12" x14ac:dyDescent="0.2">
      <c r="G883" s="5"/>
      <c r="L883" s="5"/>
    </row>
    <row r="884" spans="7:12" x14ac:dyDescent="0.2">
      <c r="G884" s="5"/>
      <c r="L884" s="5"/>
    </row>
    <row r="885" spans="7:12" x14ac:dyDescent="0.2">
      <c r="G885" s="5"/>
      <c r="L885" s="5"/>
    </row>
    <row r="886" spans="7:12" x14ac:dyDescent="0.2">
      <c r="L886" s="5"/>
    </row>
    <row r="887" spans="7:12" x14ac:dyDescent="0.2">
      <c r="L887" s="5"/>
    </row>
    <row r="888" spans="7:12" x14ac:dyDescent="0.2">
      <c r="L888" s="5"/>
    </row>
    <row r="889" spans="7:12" x14ac:dyDescent="0.2">
      <c r="L889" s="5"/>
    </row>
    <row r="890" spans="7:12" x14ac:dyDescent="0.2">
      <c r="L890" s="5"/>
    </row>
    <row r="891" spans="7:12" x14ac:dyDescent="0.2">
      <c r="L891" s="5"/>
    </row>
    <row r="892" spans="7:12" x14ac:dyDescent="0.2">
      <c r="L892" s="5"/>
    </row>
    <row r="893" spans="7:12" x14ac:dyDescent="0.2">
      <c r="L893" s="5"/>
    </row>
  </sheetData>
  <autoFilter ref="A1:K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3"/>
  <sheetViews>
    <sheetView workbookViewId="0">
      <selection activeCell="B121" sqref="B121"/>
    </sheetView>
  </sheetViews>
  <sheetFormatPr baseColWidth="10" defaultRowHeight="16" x14ac:dyDescent="0.2"/>
  <cols>
    <col min="1" max="1" width="19.6640625" bestFit="1" customWidth="1"/>
    <col min="2" max="2" width="22.6640625" bestFit="1" customWidth="1"/>
  </cols>
  <sheetData>
    <row r="1" spans="1:11" x14ac:dyDescent="0.2">
      <c r="A1" s="2" t="s">
        <v>59</v>
      </c>
      <c r="B1" s="2" t="s">
        <v>150</v>
      </c>
      <c r="C1" s="2" t="s">
        <v>247</v>
      </c>
      <c r="D1" s="2" t="s">
        <v>248</v>
      </c>
      <c r="E1" s="2" t="s">
        <v>249</v>
      </c>
      <c r="F1" s="2" t="s">
        <v>251</v>
      </c>
      <c r="G1" s="2" t="s">
        <v>250</v>
      </c>
      <c r="H1" s="2" t="s">
        <v>252</v>
      </c>
      <c r="I1" s="2" t="s">
        <v>253</v>
      </c>
      <c r="J1" s="2" t="s">
        <v>254</v>
      </c>
      <c r="K1" s="2" t="s">
        <v>255</v>
      </c>
    </row>
    <row r="2" spans="1:11" x14ac:dyDescent="0.2">
      <c r="A2" s="1" t="s">
        <v>148</v>
      </c>
      <c r="B2" s="1" t="s">
        <v>83</v>
      </c>
      <c r="C2" s="1" t="s">
        <v>213</v>
      </c>
      <c r="D2" s="1">
        <v>38</v>
      </c>
      <c r="E2" s="1">
        <v>36</v>
      </c>
      <c r="F2" s="1">
        <v>2</v>
      </c>
      <c r="G2" s="1">
        <v>8</v>
      </c>
      <c r="H2" s="1">
        <v>24</v>
      </c>
      <c r="I2" s="1">
        <v>6</v>
      </c>
      <c r="J2" s="1" t="s">
        <v>214</v>
      </c>
      <c r="K2" s="1" t="s">
        <v>214</v>
      </c>
    </row>
    <row r="3" spans="1:11" x14ac:dyDescent="0.2">
      <c r="A3" s="1" t="s">
        <v>148</v>
      </c>
      <c r="B3" s="1" t="s">
        <v>109</v>
      </c>
      <c r="C3" s="1" t="s">
        <v>215</v>
      </c>
      <c r="D3" s="1">
        <v>36</v>
      </c>
      <c r="E3" s="1">
        <v>35</v>
      </c>
      <c r="F3" s="1">
        <v>1</v>
      </c>
      <c r="G3" s="1">
        <v>1</v>
      </c>
      <c r="H3" s="1" t="s">
        <v>214</v>
      </c>
      <c r="I3" s="1">
        <v>5</v>
      </c>
      <c r="J3" s="1" t="s">
        <v>214</v>
      </c>
      <c r="K3" s="1" t="s">
        <v>214</v>
      </c>
    </row>
    <row r="4" spans="1:11" x14ac:dyDescent="0.2">
      <c r="A4" s="1" t="s">
        <v>148</v>
      </c>
      <c r="B4" s="1" t="s">
        <v>126</v>
      </c>
      <c r="C4" s="1" t="s">
        <v>216</v>
      </c>
      <c r="D4" s="1">
        <v>35</v>
      </c>
      <c r="E4" s="1">
        <v>35</v>
      </c>
      <c r="F4" s="1" t="s">
        <v>214</v>
      </c>
      <c r="G4" s="1">
        <v>1</v>
      </c>
      <c r="H4" s="1" t="s">
        <v>214</v>
      </c>
      <c r="I4" s="1">
        <v>2</v>
      </c>
      <c r="J4" s="1" t="s">
        <v>214</v>
      </c>
      <c r="K4" s="1" t="s">
        <v>214</v>
      </c>
    </row>
    <row r="5" spans="1:11" x14ac:dyDescent="0.2">
      <c r="A5" s="1" t="s">
        <v>148</v>
      </c>
      <c r="B5" s="1" t="s">
        <v>118</v>
      </c>
      <c r="C5" s="1" t="s">
        <v>217</v>
      </c>
      <c r="D5" s="1">
        <v>33</v>
      </c>
      <c r="E5" s="1">
        <v>27</v>
      </c>
      <c r="F5" s="1">
        <v>6</v>
      </c>
      <c r="G5" s="1">
        <v>1</v>
      </c>
      <c r="H5" s="1">
        <v>1</v>
      </c>
      <c r="I5" s="1">
        <v>4</v>
      </c>
      <c r="J5" s="1" t="s">
        <v>214</v>
      </c>
      <c r="K5" s="1" t="s">
        <v>214</v>
      </c>
    </row>
    <row r="6" spans="1:11" x14ac:dyDescent="0.2">
      <c r="A6" s="1" t="s">
        <v>148</v>
      </c>
      <c r="B6" s="1" t="s">
        <v>81</v>
      </c>
      <c r="C6" s="1" t="s">
        <v>218</v>
      </c>
      <c r="D6" s="1">
        <v>33</v>
      </c>
      <c r="E6" s="1">
        <v>33</v>
      </c>
      <c r="F6" s="1" t="s">
        <v>214</v>
      </c>
      <c r="G6" s="1">
        <v>2</v>
      </c>
      <c r="H6" s="1">
        <v>2</v>
      </c>
      <c r="I6" s="1">
        <v>4</v>
      </c>
      <c r="J6" s="1" t="s">
        <v>214</v>
      </c>
      <c r="K6" s="1">
        <v>1</v>
      </c>
    </row>
    <row r="7" spans="1:11" x14ac:dyDescent="0.2">
      <c r="A7" s="1" t="s">
        <v>148</v>
      </c>
      <c r="B7" s="1" t="s">
        <v>93</v>
      </c>
      <c r="C7" s="1" t="s">
        <v>219</v>
      </c>
      <c r="D7" s="1">
        <v>33</v>
      </c>
      <c r="E7" s="1">
        <v>32</v>
      </c>
      <c r="F7" s="1">
        <v>1</v>
      </c>
      <c r="G7" s="1">
        <v>8</v>
      </c>
      <c r="H7" s="1">
        <v>8</v>
      </c>
      <c r="I7" s="1">
        <v>2</v>
      </c>
      <c r="J7" s="1" t="s">
        <v>214</v>
      </c>
      <c r="K7" s="1" t="s">
        <v>214</v>
      </c>
    </row>
    <row r="8" spans="1:11" x14ac:dyDescent="0.2">
      <c r="A8" s="1" t="s">
        <v>148</v>
      </c>
      <c r="B8" s="1" t="s">
        <v>147</v>
      </c>
      <c r="C8" s="1" t="s">
        <v>220</v>
      </c>
      <c r="D8" s="1">
        <v>32</v>
      </c>
      <c r="E8" s="1">
        <v>28</v>
      </c>
      <c r="F8" s="1">
        <v>4</v>
      </c>
      <c r="G8" s="1">
        <v>5</v>
      </c>
      <c r="H8" s="1">
        <v>2</v>
      </c>
      <c r="I8" s="1">
        <v>5</v>
      </c>
      <c r="J8" s="1" t="s">
        <v>214</v>
      </c>
      <c r="K8" s="1">
        <v>2</v>
      </c>
    </row>
    <row r="9" spans="1:11" x14ac:dyDescent="0.2">
      <c r="A9" s="1" t="s">
        <v>148</v>
      </c>
      <c r="B9" s="1" t="s">
        <v>129</v>
      </c>
      <c r="C9" s="1" t="s">
        <v>221</v>
      </c>
      <c r="D9" s="1">
        <v>29</v>
      </c>
      <c r="E9" s="1">
        <v>22</v>
      </c>
      <c r="F9" s="1">
        <v>7</v>
      </c>
      <c r="G9" s="1">
        <v>13</v>
      </c>
      <c r="H9" s="1" t="s">
        <v>214</v>
      </c>
      <c r="I9" s="1">
        <v>5</v>
      </c>
      <c r="J9" s="1" t="s">
        <v>214</v>
      </c>
      <c r="K9" s="1" t="s">
        <v>214</v>
      </c>
    </row>
    <row r="10" spans="1:11" x14ac:dyDescent="0.2">
      <c r="A10" s="1" t="s">
        <v>148</v>
      </c>
      <c r="B10" s="1" t="s">
        <v>95</v>
      </c>
      <c r="C10" s="1" t="s">
        <v>222</v>
      </c>
      <c r="D10" s="1">
        <v>29</v>
      </c>
      <c r="E10" s="1">
        <v>11</v>
      </c>
      <c r="F10" s="1">
        <v>18</v>
      </c>
      <c r="G10" s="1">
        <v>7</v>
      </c>
      <c r="H10" s="1">
        <v>12</v>
      </c>
      <c r="I10" s="1">
        <v>2</v>
      </c>
      <c r="J10" s="1" t="s">
        <v>214</v>
      </c>
      <c r="K10" s="1" t="s">
        <v>214</v>
      </c>
    </row>
    <row r="11" spans="1:11" x14ac:dyDescent="0.2">
      <c r="A11" s="1" t="s">
        <v>148</v>
      </c>
      <c r="B11" s="1" t="s">
        <v>103</v>
      </c>
      <c r="C11" s="1" t="s">
        <v>223</v>
      </c>
      <c r="D11" s="1">
        <v>29</v>
      </c>
      <c r="E11" s="1">
        <v>16</v>
      </c>
      <c r="F11" s="1">
        <v>13</v>
      </c>
      <c r="G11" s="1">
        <v>11</v>
      </c>
      <c r="H11" s="1">
        <v>2</v>
      </c>
      <c r="I11" s="1">
        <v>1</v>
      </c>
      <c r="J11" s="1" t="s">
        <v>214</v>
      </c>
      <c r="K11" s="1" t="s">
        <v>214</v>
      </c>
    </row>
    <row r="12" spans="1:11" x14ac:dyDescent="0.2">
      <c r="A12" s="1" t="s">
        <v>148</v>
      </c>
      <c r="B12" s="1" t="s">
        <v>101</v>
      </c>
      <c r="C12" s="1" t="s">
        <v>224</v>
      </c>
      <c r="D12" s="1">
        <v>28</v>
      </c>
      <c r="E12" s="1">
        <v>23</v>
      </c>
      <c r="F12" s="1">
        <v>5</v>
      </c>
      <c r="G12" s="1">
        <v>13</v>
      </c>
      <c r="H12" s="1">
        <v>10</v>
      </c>
      <c r="I12" s="1">
        <v>1</v>
      </c>
      <c r="J12" s="1" t="s">
        <v>214</v>
      </c>
      <c r="K12" s="1" t="s">
        <v>214</v>
      </c>
    </row>
    <row r="13" spans="1:11" x14ac:dyDescent="0.2">
      <c r="A13" s="1" t="s">
        <v>148</v>
      </c>
      <c r="B13" s="1" t="s">
        <v>107</v>
      </c>
      <c r="C13" s="1" t="s">
        <v>225</v>
      </c>
      <c r="D13" s="1">
        <v>26</v>
      </c>
      <c r="E13" s="1">
        <v>18</v>
      </c>
      <c r="F13" s="1">
        <v>8</v>
      </c>
      <c r="G13" s="1">
        <v>14</v>
      </c>
      <c r="H13" s="1">
        <v>3</v>
      </c>
      <c r="I13" s="1">
        <v>1</v>
      </c>
      <c r="J13" s="1" t="s">
        <v>214</v>
      </c>
      <c r="K13" s="1" t="s">
        <v>214</v>
      </c>
    </row>
    <row r="14" spans="1:11" x14ac:dyDescent="0.2">
      <c r="A14" s="1" t="s">
        <v>148</v>
      </c>
      <c r="B14" s="1" t="s">
        <v>112</v>
      </c>
      <c r="C14" s="1" t="s">
        <v>226</v>
      </c>
      <c r="D14" s="1">
        <v>26</v>
      </c>
      <c r="E14" s="1">
        <v>26</v>
      </c>
      <c r="F14" s="1" t="s">
        <v>214</v>
      </c>
      <c r="G14" s="1">
        <v>1</v>
      </c>
      <c r="H14" s="1">
        <v>2</v>
      </c>
      <c r="I14" s="1">
        <v>11</v>
      </c>
      <c r="J14" s="1" t="s">
        <v>214</v>
      </c>
      <c r="K14" s="1" t="s">
        <v>214</v>
      </c>
    </row>
    <row r="15" spans="1:11" x14ac:dyDescent="0.2">
      <c r="A15" s="1" t="s">
        <v>148</v>
      </c>
      <c r="B15" s="1" t="s">
        <v>87</v>
      </c>
      <c r="C15" s="1" t="s">
        <v>227</v>
      </c>
      <c r="D15" s="1">
        <v>23</v>
      </c>
      <c r="E15" s="1">
        <v>13</v>
      </c>
      <c r="F15" s="1">
        <v>10</v>
      </c>
      <c r="G15" s="1">
        <v>3</v>
      </c>
      <c r="H15" s="1">
        <v>1</v>
      </c>
      <c r="I15" s="1">
        <v>3</v>
      </c>
      <c r="J15" s="1" t="s">
        <v>214</v>
      </c>
      <c r="K15" s="1" t="s">
        <v>214</v>
      </c>
    </row>
    <row r="16" spans="1:11" x14ac:dyDescent="0.2">
      <c r="A16" s="1" t="s">
        <v>148</v>
      </c>
      <c r="B16" s="1" t="s">
        <v>78</v>
      </c>
      <c r="C16" s="1" t="s">
        <v>228</v>
      </c>
      <c r="D16" s="1">
        <v>19</v>
      </c>
      <c r="E16" s="1">
        <v>15</v>
      </c>
      <c r="F16" s="1">
        <v>4</v>
      </c>
      <c r="G16" s="1">
        <v>2</v>
      </c>
      <c r="H16" s="1" t="s">
        <v>214</v>
      </c>
      <c r="I16" s="1">
        <v>6</v>
      </c>
      <c r="J16" s="1" t="s">
        <v>214</v>
      </c>
      <c r="K16" s="1" t="s">
        <v>214</v>
      </c>
    </row>
    <row r="17" spans="1:11" x14ac:dyDescent="0.2">
      <c r="A17" s="1" t="s">
        <v>148</v>
      </c>
      <c r="B17" s="1" t="s">
        <v>116</v>
      </c>
      <c r="C17" s="1" t="s">
        <v>229</v>
      </c>
      <c r="D17" s="1">
        <v>16</v>
      </c>
      <c r="E17" s="1">
        <v>8</v>
      </c>
      <c r="F17" s="1">
        <v>8</v>
      </c>
      <c r="G17" s="1">
        <v>6</v>
      </c>
      <c r="H17" s="1">
        <v>2</v>
      </c>
      <c r="I17" s="1" t="s">
        <v>214</v>
      </c>
      <c r="J17" s="1" t="s">
        <v>214</v>
      </c>
      <c r="K17" s="1" t="s">
        <v>214</v>
      </c>
    </row>
    <row r="18" spans="1:11" x14ac:dyDescent="0.2">
      <c r="A18" s="1" t="s">
        <v>148</v>
      </c>
      <c r="B18" s="1" t="s">
        <v>131</v>
      </c>
      <c r="C18" s="1" t="s">
        <v>230</v>
      </c>
      <c r="D18" s="1">
        <v>14</v>
      </c>
      <c r="E18" s="1">
        <v>8</v>
      </c>
      <c r="F18" s="1">
        <v>6</v>
      </c>
      <c r="G18" s="1">
        <v>6</v>
      </c>
      <c r="H18" s="1" t="s">
        <v>214</v>
      </c>
      <c r="I18" s="1">
        <v>1</v>
      </c>
      <c r="J18" s="1" t="s">
        <v>214</v>
      </c>
      <c r="K18" s="1" t="s">
        <v>214</v>
      </c>
    </row>
    <row r="19" spans="1:11" x14ac:dyDescent="0.2">
      <c r="A19" s="1" t="s">
        <v>148</v>
      </c>
      <c r="B19" s="1" t="s">
        <v>72</v>
      </c>
      <c r="C19" s="1" t="s">
        <v>231</v>
      </c>
      <c r="D19" s="1">
        <v>11</v>
      </c>
      <c r="E19" s="1">
        <v>8</v>
      </c>
      <c r="F19" s="1">
        <v>3</v>
      </c>
      <c r="G19" s="1">
        <v>3</v>
      </c>
      <c r="H19" s="1" t="s">
        <v>214</v>
      </c>
      <c r="I19" s="1">
        <v>3</v>
      </c>
      <c r="J19" s="1" t="s">
        <v>214</v>
      </c>
      <c r="K19" s="1" t="s">
        <v>214</v>
      </c>
    </row>
    <row r="20" spans="1:11" x14ac:dyDescent="0.2">
      <c r="A20" s="1" t="s">
        <v>148</v>
      </c>
      <c r="B20" s="1" t="s">
        <v>232</v>
      </c>
      <c r="C20" s="1" t="s">
        <v>233</v>
      </c>
      <c r="D20" s="1">
        <v>11</v>
      </c>
      <c r="E20" s="1">
        <v>2</v>
      </c>
      <c r="F20" s="1">
        <v>9</v>
      </c>
      <c r="G20" s="1">
        <v>2</v>
      </c>
      <c r="H20" s="1">
        <v>1</v>
      </c>
      <c r="I20" s="1" t="s">
        <v>214</v>
      </c>
      <c r="J20" s="1" t="s">
        <v>214</v>
      </c>
      <c r="K20" s="1" t="s">
        <v>214</v>
      </c>
    </row>
    <row r="21" spans="1:11" x14ac:dyDescent="0.2">
      <c r="A21" s="1" t="s">
        <v>148</v>
      </c>
      <c r="B21" s="1" t="s">
        <v>105</v>
      </c>
      <c r="C21" s="1" t="s">
        <v>234</v>
      </c>
      <c r="D21" s="1">
        <v>9</v>
      </c>
      <c r="E21" s="1">
        <v>9</v>
      </c>
      <c r="F21" s="1" t="s">
        <v>214</v>
      </c>
      <c r="G21" s="1" t="s">
        <v>214</v>
      </c>
      <c r="H21" s="1" t="s">
        <v>214</v>
      </c>
      <c r="I21" s="1">
        <v>3</v>
      </c>
      <c r="J21" s="1" t="s">
        <v>214</v>
      </c>
      <c r="K21" s="1" t="s">
        <v>214</v>
      </c>
    </row>
    <row r="22" spans="1:11" x14ac:dyDescent="0.2">
      <c r="A22" s="1" t="s">
        <v>148</v>
      </c>
      <c r="B22" s="1" t="s">
        <v>111</v>
      </c>
      <c r="C22" s="1" t="s">
        <v>235</v>
      </c>
      <c r="D22" s="1">
        <v>8</v>
      </c>
      <c r="E22" s="1">
        <v>7</v>
      </c>
      <c r="F22" s="1">
        <v>1</v>
      </c>
      <c r="G22" s="1">
        <v>2</v>
      </c>
      <c r="H22" s="1">
        <v>2</v>
      </c>
      <c r="I22" s="1">
        <v>2</v>
      </c>
      <c r="J22" s="1" t="s">
        <v>214</v>
      </c>
      <c r="K22" s="1" t="s">
        <v>214</v>
      </c>
    </row>
    <row r="23" spans="1:11" x14ac:dyDescent="0.2">
      <c r="A23" s="1" t="s">
        <v>148</v>
      </c>
      <c r="B23" s="1" t="s">
        <v>121</v>
      </c>
      <c r="C23" s="1" t="s">
        <v>236</v>
      </c>
      <c r="D23" s="1">
        <v>2</v>
      </c>
      <c r="E23" s="1">
        <v>2</v>
      </c>
      <c r="F23" s="1" t="s">
        <v>214</v>
      </c>
      <c r="G23" s="1" t="s">
        <v>214</v>
      </c>
      <c r="H23" s="1" t="s">
        <v>214</v>
      </c>
      <c r="I23" s="1" t="s">
        <v>214</v>
      </c>
      <c r="J23" s="1" t="s">
        <v>214</v>
      </c>
      <c r="K23" s="1" t="s">
        <v>214</v>
      </c>
    </row>
    <row r="24" spans="1:11" x14ac:dyDescent="0.2">
      <c r="A24" s="1" t="s">
        <v>148</v>
      </c>
      <c r="B24" s="1" t="s">
        <v>97</v>
      </c>
      <c r="C24" s="1" t="s">
        <v>237</v>
      </c>
      <c r="D24" s="1">
        <v>2</v>
      </c>
      <c r="E24" s="1">
        <v>1</v>
      </c>
      <c r="F24" s="1">
        <v>1</v>
      </c>
      <c r="G24" s="1" t="s">
        <v>214</v>
      </c>
      <c r="H24" s="1" t="s">
        <v>214</v>
      </c>
      <c r="I24" s="1" t="s">
        <v>214</v>
      </c>
      <c r="J24" s="1" t="s">
        <v>214</v>
      </c>
      <c r="K24" s="1" t="s">
        <v>214</v>
      </c>
    </row>
    <row r="25" spans="1:11" x14ac:dyDescent="0.2">
      <c r="A25" s="1" t="s">
        <v>148</v>
      </c>
      <c r="B25" s="1" t="s">
        <v>203</v>
      </c>
      <c r="C25" s="1" t="s">
        <v>238</v>
      </c>
      <c r="D25" s="1">
        <v>2</v>
      </c>
      <c r="E25" s="1" t="s">
        <v>214</v>
      </c>
      <c r="F25" s="1">
        <v>2</v>
      </c>
      <c r="G25" s="1" t="s">
        <v>214</v>
      </c>
      <c r="H25" s="1" t="s">
        <v>214</v>
      </c>
      <c r="I25" s="1">
        <v>1</v>
      </c>
      <c r="J25" s="1" t="s">
        <v>214</v>
      </c>
      <c r="K25" s="1" t="s">
        <v>214</v>
      </c>
    </row>
    <row r="26" spans="1:11" x14ac:dyDescent="0.2">
      <c r="A26" s="1" t="s">
        <v>148</v>
      </c>
      <c r="B26" s="1" t="s">
        <v>239</v>
      </c>
      <c r="C26" s="1" t="s">
        <v>240</v>
      </c>
      <c r="D26" s="1">
        <v>1</v>
      </c>
      <c r="E26" s="1">
        <v>1</v>
      </c>
      <c r="F26" s="1" t="s">
        <v>214</v>
      </c>
      <c r="G26" s="1" t="s">
        <v>214</v>
      </c>
      <c r="H26" s="1">
        <v>1</v>
      </c>
      <c r="I26" s="1" t="s">
        <v>214</v>
      </c>
      <c r="J26" s="1" t="s">
        <v>214</v>
      </c>
      <c r="K26" s="1" t="s">
        <v>214</v>
      </c>
    </row>
    <row r="27" spans="1:11" x14ac:dyDescent="0.2">
      <c r="A27" s="1" t="s">
        <v>148</v>
      </c>
      <c r="B27" s="1" t="s">
        <v>68</v>
      </c>
      <c r="C27" s="1" t="s">
        <v>241</v>
      </c>
      <c r="D27" s="1">
        <v>1</v>
      </c>
      <c r="E27" s="1">
        <v>1</v>
      </c>
      <c r="F27" s="1" t="s">
        <v>214</v>
      </c>
      <c r="G27" s="1">
        <v>1</v>
      </c>
      <c r="H27" s="1" t="s">
        <v>214</v>
      </c>
      <c r="I27" s="1" t="s">
        <v>214</v>
      </c>
      <c r="J27" s="1" t="s">
        <v>214</v>
      </c>
      <c r="K27" s="1" t="s">
        <v>214</v>
      </c>
    </row>
    <row r="28" spans="1:11" x14ac:dyDescent="0.2">
      <c r="A28" s="1" t="s">
        <v>148</v>
      </c>
      <c r="B28" s="1" t="s">
        <v>119</v>
      </c>
      <c r="C28" s="1" t="s">
        <v>242</v>
      </c>
      <c r="D28" s="1">
        <v>1</v>
      </c>
      <c r="E28" s="1">
        <v>1</v>
      </c>
      <c r="F28" s="1" t="s">
        <v>214</v>
      </c>
      <c r="G28" s="1">
        <v>1</v>
      </c>
      <c r="H28" s="1" t="s">
        <v>214</v>
      </c>
      <c r="I28" s="1" t="s">
        <v>214</v>
      </c>
      <c r="J28" s="1" t="s">
        <v>214</v>
      </c>
      <c r="K28" s="1" t="s">
        <v>214</v>
      </c>
    </row>
    <row r="29" spans="1:11" x14ac:dyDescent="0.2">
      <c r="A29" s="1" t="s">
        <v>148</v>
      </c>
      <c r="B29" s="1" t="s">
        <v>139</v>
      </c>
      <c r="C29" s="1" t="s">
        <v>243</v>
      </c>
      <c r="D29" s="1">
        <v>1</v>
      </c>
      <c r="E29" s="1" t="s">
        <v>214</v>
      </c>
      <c r="F29" s="1">
        <v>1</v>
      </c>
      <c r="G29" s="1" t="s">
        <v>214</v>
      </c>
      <c r="H29" s="1" t="s">
        <v>214</v>
      </c>
      <c r="I29" s="1" t="s">
        <v>214</v>
      </c>
      <c r="J29" s="1" t="s">
        <v>214</v>
      </c>
      <c r="K29" s="1" t="s">
        <v>214</v>
      </c>
    </row>
    <row r="30" spans="1:11" x14ac:dyDescent="0.2">
      <c r="A30" s="1" t="s">
        <v>148</v>
      </c>
      <c r="B30" s="1" t="s">
        <v>75</v>
      </c>
      <c r="C30" s="1" t="s">
        <v>238</v>
      </c>
      <c r="D30" s="1">
        <v>1</v>
      </c>
      <c r="E30" s="1" t="s">
        <v>214</v>
      </c>
      <c r="F30" s="1">
        <v>1</v>
      </c>
      <c r="G30" s="1" t="s">
        <v>214</v>
      </c>
      <c r="H30" s="1" t="s">
        <v>214</v>
      </c>
      <c r="I30" s="1" t="s">
        <v>214</v>
      </c>
      <c r="J30" s="1" t="s">
        <v>214</v>
      </c>
      <c r="K30" s="1" t="s">
        <v>214</v>
      </c>
    </row>
    <row r="31" spans="1:11" x14ac:dyDescent="0.2">
      <c r="A31" s="1" t="s">
        <v>148</v>
      </c>
      <c r="B31" s="1" t="s">
        <v>244</v>
      </c>
      <c r="C31" s="1" t="s">
        <v>214</v>
      </c>
      <c r="D31" s="1" t="s">
        <v>214</v>
      </c>
      <c r="E31" s="1" t="s">
        <v>214</v>
      </c>
      <c r="F31" s="1" t="s">
        <v>214</v>
      </c>
      <c r="G31" s="1" t="s">
        <v>214</v>
      </c>
      <c r="H31" s="1" t="s">
        <v>214</v>
      </c>
      <c r="I31" s="1" t="s">
        <v>214</v>
      </c>
      <c r="J31" s="1" t="s">
        <v>214</v>
      </c>
      <c r="K31" s="1" t="s">
        <v>214</v>
      </c>
    </row>
    <row r="32" spans="1:11" x14ac:dyDescent="0.2">
      <c r="A32" s="1" t="s">
        <v>148</v>
      </c>
      <c r="B32" s="1" t="s">
        <v>137</v>
      </c>
      <c r="C32" s="1" t="s">
        <v>214</v>
      </c>
      <c r="D32" s="1" t="s">
        <v>214</v>
      </c>
      <c r="E32" s="1" t="s">
        <v>214</v>
      </c>
      <c r="F32" s="1" t="s">
        <v>214</v>
      </c>
      <c r="G32" s="1" t="s">
        <v>214</v>
      </c>
      <c r="H32" s="1" t="s">
        <v>214</v>
      </c>
      <c r="I32" s="1" t="s">
        <v>214</v>
      </c>
      <c r="J32" s="1" t="s">
        <v>214</v>
      </c>
      <c r="K32" s="1" t="s">
        <v>214</v>
      </c>
    </row>
    <row r="33" spans="1:11" x14ac:dyDescent="0.2">
      <c r="A33" s="1" t="s">
        <v>148</v>
      </c>
      <c r="B33" s="1" t="s">
        <v>245</v>
      </c>
      <c r="C33" s="1" t="s">
        <v>214</v>
      </c>
      <c r="D33" s="1" t="s">
        <v>214</v>
      </c>
      <c r="E33" s="1" t="s">
        <v>214</v>
      </c>
      <c r="F33" s="1" t="s">
        <v>214</v>
      </c>
      <c r="G33" s="1" t="s">
        <v>214</v>
      </c>
      <c r="H33" s="1" t="s">
        <v>214</v>
      </c>
      <c r="I33" s="1" t="s">
        <v>214</v>
      </c>
      <c r="J33" s="1" t="s">
        <v>214</v>
      </c>
      <c r="K33" s="1" t="s">
        <v>214</v>
      </c>
    </row>
    <row r="34" spans="1:11" x14ac:dyDescent="0.2">
      <c r="A34" s="1" t="s">
        <v>148</v>
      </c>
      <c r="B34" s="1" t="s">
        <v>246</v>
      </c>
      <c r="C34" s="1" t="s">
        <v>214</v>
      </c>
      <c r="D34" s="1" t="s">
        <v>214</v>
      </c>
      <c r="E34" s="1" t="s">
        <v>214</v>
      </c>
      <c r="F34" s="1" t="s">
        <v>214</v>
      </c>
      <c r="G34" s="1" t="s">
        <v>214</v>
      </c>
      <c r="H34" s="1" t="s">
        <v>214</v>
      </c>
      <c r="I34" s="1" t="s">
        <v>214</v>
      </c>
      <c r="J34" s="1" t="s">
        <v>214</v>
      </c>
      <c r="K34" s="1" t="s">
        <v>214</v>
      </c>
    </row>
    <row r="35" spans="1:11" x14ac:dyDescent="0.2">
      <c r="A35" s="1" t="s">
        <v>148</v>
      </c>
      <c r="B35" s="1" t="s">
        <v>114</v>
      </c>
      <c r="C35" s="1" t="s">
        <v>214</v>
      </c>
      <c r="D35" s="1" t="s">
        <v>214</v>
      </c>
      <c r="E35" s="1" t="s">
        <v>214</v>
      </c>
      <c r="F35" s="1" t="s">
        <v>214</v>
      </c>
      <c r="G35" s="1" t="s">
        <v>214</v>
      </c>
      <c r="H35" s="1" t="s">
        <v>214</v>
      </c>
      <c r="I35" s="1" t="s">
        <v>214</v>
      </c>
      <c r="J35" s="1" t="s">
        <v>214</v>
      </c>
      <c r="K35" s="1" t="s">
        <v>214</v>
      </c>
    </row>
    <row r="36" spans="1:11" x14ac:dyDescent="0.2">
      <c r="A36" s="1" t="s">
        <v>148</v>
      </c>
      <c r="B36" s="1" t="s">
        <v>144</v>
      </c>
      <c r="C36" s="1" t="s">
        <v>214</v>
      </c>
      <c r="D36" s="1" t="s">
        <v>214</v>
      </c>
      <c r="E36" s="1" t="s">
        <v>214</v>
      </c>
      <c r="F36" s="1" t="s">
        <v>214</v>
      </c>
      <c r="G36" s="1" t="s">
        <v>214</v>
      </c>
      <c r="H36" s="1" t="s">
        <v>214</v>
      </c>
      <c r="I36" s="1" t="s">
        <v>214</v>
      </c>
      <c r="J36" s="1" t="s">
        <v>214</v>
      </c>
      <c r="K36" s="1" t="s">
        <v>214</v>
      </c>
    </row>
    <row r="37" spans="1:11" x14ac:dyDescent="0.2">
      <c r="A37" s="1" t="s">
        <v>148</v>
      </c>
      <c r="B37" s="1" t="s">
        <v>146</v>
      </c>
      <c r="C37" s="1" t="s">
        <v>214</v>
      </c>
      <c r="D37" s="1" t="s">
        <v>214</v>
      </c>
      <c r="E37" s="1" t="s">
        <v>214</v>
      </c>
      <c r="F37" s="1" t="s">
        <v>214</v>
      </c>
      <c r="G37" s="1" t="s">
        <v>214</v>
      </c>
      <c r="H37" s="1" t="s">
        <v>214</v>
      </c>
      <c r="I37" s="1" t="s">
        <v>214</v>
      </c>
      <c r="J37" s="1" t="s">
        <v>214</v>
      </c>
      <c r="K37" s="1" t="s">
        <v>214</v>
      </c>
    </row>
    <row r="38" spans="1:11" x14ac:dyDescent="0.2">
      <c r="A38" s="1" t="s">
        <v>206</v>
      </c>
      <c r="B38" s="1" t="s">
        <v>160</v>
      </c>
      <c r="C38" s="1" t="s">
        <v>256</v>
      </c>
      <c r="D38" s="1">
        <v>38</v>
      </c>
      <c r="E38" s="1">
        <v>38</v>
      </c>
      <c r="F38" s="1" t="s">
        <v>214</v>
      </c>
      <c r="G38" s="1" t="s">
        <v>214</v>
      </c>
      <c r="H38" s="1">
        <v>2</v>
      </c>
      <c r="I38" s="1">
        <v>5</v>
      </c>
      <c r="J38" s="1" t="s">
        <v>214</v>
      </c>
      <c r="K38" s="1" t="s">
        <v>214</v>
      </c>
    </row>
    <row r="39" spans="1:11" x14ac:dyDescent="0.2">
      <c r="A39" s="1" t="s">
        <v>206</v>
      </c>
      <c r="B39" s="1" t="s">
        <v>186</v>
      </c>
      <c r="C39" s="1" t="s">
        <v>257</v>
      </c>
      <c r="D39" s="1">
        <v>36</v>
      </c>
      <c r="E39" s="1">
        <v>31</v>
      </c>
      <c r="F39" s="1">
        <v>5</v>
      </c>
      <c r="G39" s="1">
        <v>13</v>
      </c>
      <c r="H39" s="1">
        <v>16</v>
      </c>
      <c r="I39" s="1">
        <v>1</v>
      </c>
      <c r="J39" s="1" t="s">
        <v>214</v>
      </c>
      <c r="K39" s="1" t="s">
        <v>214</v>
      </c>
    </row>
    <row r="40" spans="1:11" x14ac:dyDescent="0.2">
      <c r="A40" s="1" t="s">
        <v>206</v>
      </c>
      <c r="B40" s="1" t="s">
        <v>184</v>
      </c>
      <c r="C40" s="1" t="s">
        <v>258</v>
      </c>
      <c r="D40" s="1">
        <v>36</v>
      </c>
      <c r="E40" s="1">
        <v>34</v>
      </c>
      <c r="F40" s="1">
        <v>2</v>
      </c>
      <c r="G40" s="1" t="s">
        <v>214</v>
      </c>
      <c r="H40" s="1">
        <v>1</v>
      </c>
      <c r="I40" s="1">
        <v>6</v>
      </c>
      <c r="J40" s="1" t="s">
        <v>214</v>
      </c>
      <c r="K40" s="1" t="s">
        <v>214</v>
      </c>
    </row>
    <row r="41" spans="1:11" x14ac:dyDescent="0.2">
      <c r="A41" s="1" t="s">
        <v>206</v>
      </c>
      <c r="B41" s="1" t="s">
        <v>167</v>
      </c>
      <c r="C41" s="1" t="s">
        <v>259</v>
      </c>
      <c r="D41" s="1">
        <v>35</v>
      </c>
      <c r="E41" s="1">
        <v>33</v>
      </c>
      <c r="F41" s="1">
        <v>2</v>
      </c>
      <c r="G41" s="1">
        <v>4</v>
      </c>
      <c r="H41" s="1">
        <v>1</v>
      </c>
      <c r="I41" s="1">
        <v>11</v>
      </c>
      <c r="J41" s="1">
        <v>1</v>
      </c>
      <c r="K41" s="1" t="s">
        <v>214</v>
      </c>
    </row>
    <row r="42" spans="1:11" x14ac:dyDescent="0.2">
      <c r="A42" s="1" t="s">
        <v>206</v>
      </c>
      <c r="B42" s="1" t="s">
        <v>157</v>
      </c>
      <c r="C42" s="1" t="s">
        <v>260</v>
      </c>
      <c r="D42" s="1">
        <v>35</v>
      </c>
      <c r="E42" s="1">
        <v>35</v>
      </c>
      <c r="F42" s="1" t="s">
        <v>214</v>
      </c>
      <c r="G42" s="1" t="s">
        <v>214</v>
      </c>
      <c r="H42" s="1" t="s">
        <v>214</v>
      </c>
      <c r="I42" s="1">
        <v>2</v>
      </c>
      <c r="J42" s="1" t="s">
        <v>214</v>
      </c>
      <c r="K42" s="1" t="s">
        <v>214</v>
      </c>
    </row>
    <row r="43" spans="1:11" x14ac:dyDescent="0.2">
      <c r="A43" s="1" t="s">
        <v>206</v>
      </c>
      <c r="B43" s="1" t="s">
        <v>175</v>
      </c>
      <c r="C43" s="1" t="s">
        <v>261</v>
      </c>
      <c r="D43" s="1">
        <v>34</v>
      </c>
      <c r="E43" s="1">
        <v>34</v>
      </c>
      <c r="F43" s="1" t="s">
        <v>214</v>
      </c>
      <c r="G43" s="1" t="s">
        <v>214</v>
      </c>
      <c r="H43" s="1">
        <v>4</v>
      </c>
      <c r="I43" s="1">
        <v>1</v>
      </c>
      <c r="J43" s="1" t="s">
        <v>214</v>
      </c>
      <c r="K43" s="1" t="s">
        <v>214</v>
      </c>
    </row>
    <row r="44" spans="1:11" x14ac:dyDescent="0.2">
      <c r="A44" s="1" t="s">
        <v>206</v>
      </c>
      <c r="B44" s="1" t="s">
        <v>159</v>
      </c>
      <c r="C44" s="1" t="s">
        <v>262</v>
      </c>
      <c r="D44" s="1">
        <v>34</v>
      </c>
      <c r="E44" s="1">
        <v>34</v>
      </c>
      <c r="F44" s="1" t="s">
        <v>214</v>
      </c>
      <c r="G44" s="1">
        <v>2</v>
      </c>
      <c r="H44" s="1" t="s">
        <v>214</v>
      </c>
      <c r="I44" s="1">
        <v>4</v>
      </c>
      <c r="J44" s="1" t="s">
        <v>214</v>
      </c>
      <c r="K44" s="1">
        <v>1</v>
      </c>
    </row>
    <row r="45" spans="1:11" x14ac:dyDescent="0.2">
      <c r="A45" s="1" t="s">
        <v>206</v>
      </c>
      <c r="B45" s="1" t="s">
        <v>170</v>
      </c>
      <c r="C45" s="1" t="s">
        <v>263</v>
      </c>
      <c r="D45" s="1">
        <v>31</v>
      </c>
      <c r="E45" s="1">
        <v>14</v>
      </c>
      <c r="F45" s="1">
        <v>17</v>
      </c>
      <c r="G45" s="1">
        <v>7</v>
      </c>
      <c r="H45" s="1">
        <v>6</v>
      </c>
      <c r="I45" s="1">
        <v>1</v>
      </c>
      <c r="J45" s="1" t="s">
        <v>214</v>
      </c>
      <c r="K45" s="1" t="s">
        <v>214</v>
      </c>
    </row>
    <row r="46" spans="1:11" x14ac:dyDescent="0.2">
      <c r="A46" s="1" t="s">
        <v>206</v>
      </c>
      <c r="B46" s="1" t="s">
        <v>195</v>
      </c>
      <c r="C46" s="1" t="s">
        <v>264</v>
      </c>
      <c r="D46" s="1">
        <v>28</v>
      </c>
      <c r="E46" s="1">
        <v>19</v>
      </c>
      <c r="F46" s="1">
        <v>9</v>
      </c>
      <c r="G46" s="1">
        <v>13</v>
      </c>
      <c r="H46" s="1">
        <v>3</v>
      </c>
      <c r="I46" s="1">
        <v>3</v>
      </c>
      <c r="J46" s="1" t="s">
        <v>214</v>
      </c>
      <c r="K46" s="1" t="s">
        <v>214</v>
      </c>
    </row>
    <row r="47" spans="1:11" x14ac:dyDescent="0.2">
      <c r="A47" s="1" t="s">
        <v>206</v>
      </c>
      <c r="B47" s="1" t="s">
        <v>162</v>
      </c>
      <c r="C47" s="1" t="s">
        <v>265</v>
      </c>
      <c r="D47" s="1">
        <v>27</v>
      </c>
      <c r="E47" s="1">
        <v>14</v>
      </c>
      <c r="F47" s="1">
        <v>13</v>
      </c>
      <c r="G47" s="1">
        <v>4</v>
      </c>
      <c r="H47" s="1">
        <v>2</v>
      </c>
      <c r="I47" s="1">
        <v>6</v>
      </c>
      <c r="J47" s="1" t="s">
        <v>214</v>
      </c>
      <c r="K47" s="1" t="s">
        <v>214</v>
      </c>
    </row>
    <row r="48" spans="1:11" x14ac:dyDescent="0.2">
      <c r="A48" s="1" t="s">
        <v>206</v>
      </c>
      <c r="B48" s="1" t="s">
        <v>203</v>
      </c>
      <c r="C48" s="1" t="s">
        <v>266</v>
      </c>
      <c r="D48" s="1">
        <v>27</v>
      </c>
      <c r="E48" s="1">
        <v>22</v>
      </c>
      <c r="F48" s="1">
        <v>5</v>
      </c>
      <c r="G48" s="1">
        <v>7</v>
      </c>
      <c r="H48" s="1" t="s">
        <v>214</v>
      </c>
      <c r="I48" s="1">
        <v>3</v>
      </c>
      <c r="J48" s="1" t="s">
        <v>214</v>
      </c>
      <c r="K48" s="1" t="s">
        <v>214</v>
      </c>
    </row>
    <row r="49" spans="1:11" x14ac:dyDescent="0.2">
      <c r="A49" s="1" t="s">
        <v>206</v>
      </c>
      <c r="B49" s="1" t="s">
        <v>204</v>
      </c>
      <c r="C49" s="1" t="s">
        <v>267</v>
      </c>
      <c r="D49" s="1">
        <v>25</v>
      </c>
      <c r="E49" s="1">
        <v>13</v>
      </c>
      <c r="F49" s="1">
        <v>12</v>
      </c>
      <c r="G49" s="1">
        <v>13</v>
      </c>
      <c r="H49" s="1" t="s">
        <v>214</v>
      </c>
      <c r="I49" s="1" t="s">
        <v>214</v>
      </c>
      <c r="J49" s="1" t="s">
        <v>214</v>
      </c>
      <c r="K49" s="1" t="s">
        <v>214</v>
      </c>
    </row>
    <row r="50" spans="1:11" x14ac:dyDescent="0.2">
      <c r="A50" s="1" t="s">
        <v>206</v>
      </c>
      <c r="B50" s="1" t="s">
        <v>163</v>
      </c>
      <c r="C50" s="1" t="s">
        <v>268</v>
      </c>
      <c r="D50" s="1">
        <v>22</v>
      </c>
      <c r="E50" s="1">
        <v>21</v>
      </c>
      <c r="F50" s="1">
        <v>1</v>
      </c>
      <c r="G50" s="1">
        <v>3</v>
      </c>
      <c r="H50" s="1" t="s">
        <v>214</v>
      </c>
      <c r="I50" s="1">
        <v>1</v>
      </c>
      <c r="J50" s="1">
        <v>1</v>
      </c>
      <c r="K50" s="1" t="s">
        <v>214</v>
      </c>
    </row>
    <row r="51" spans="1:11" x14ac:dyDescent="0.2">
      <c r="A51" s="1" t="s">
        <v>206</v>
      </c>
      <c r="B51" s="1" t="s">
        <v>165</v>
      </c>
      <c r="C51" s="1" t="s">
        <v>269</v>
      </c>
      <c r="D51" s="1">
        <v>21</v>
      </c>
      <c r="E51" s="1">
        <v>16</v>
      </c>
      <c r="F51" s="1">
        <v>5</v>
      </c>
      <c r="G51" s="1">
        <v>10</v>
      </c>
      <c r="H51" s="1">
        <v>2</v>
      </c>
      <c r="I51" s="1">
        <v>1</v>
      </c>
      <c r="J51" s="1" t="s">
        <v>214</v>
      </c>
      <c r="K51" s="1" t="s">
        <v>214</v>
      </c>
    </row>
    <row r="52" spans="1:11" x14ac:dyDescent="0.2">
      <c r="A52" s="1" t="s">
        <v>206</v>
      </c>
      <c r="B52" s="1" t="s">
        <v>191</v>
      </c>
      <c r="C52" s="1" t="s">
        <v>270</v>
      </c>
      <c r="D52" s="1">
        <v>21</v>
      </c>
      <c r="E52" s="1">
        <v>18</v>
      </c>
      <c r="F52" s="1">
        <v>3</v>
      </c>
      <c r="G52" s="1">
        <v>12</v>
      </c>
      <c r="H52" s="1">
        <v>7</v>
      </c>
      <c r="I52" s="1">
        <v>1</v>
      </c>
      <c r="J52" s="1" t="s">
        <v>214</v>
      </c>
      <c r="K52" s="1" t="s">
        <v>214</v>
      </c>
    </row>
    <row r="53" spans="1:11" x14ac:dyDescent="0.2">
      <c r="A53" s="1" t="s">
        <v>206</v>
      </c>
      <c r="B53" s="1" t="s">
        <v>179</v>
      </c>
      <c r="C53" s="1" t="s">
        <v>271</v>
      </c>
      <c r="D53" s="1">
        <v>20</v>
      </c>
      <c r="E53" s="1">
        <v>16</v>
      </c>
      <c r="F53" s="1">
        <v>4</v>
      </c>
      <c r="G53" s="1">
        <v>14</v>
      </c>
      <c r="H53" s="1">
        <v>6</v>
      </c>
      <c r="I53" s="1" t="s">
        <v>214</v>
      </c>
      <c r="J53" s="1" t="s">
        <v>214</v>
      </c>
      <c r="K53" s="1" t="s">
        <v>214</v>
      </c>
    </row>
    <row r="54" spans="1:11" x14ac:dyDescent="0.2">
      <c r="A54" s="1" t="s">
        <v>206</v>
      </c>
      <c r="B54" s="1" t="s">
        <v>172</v>
      </c>
      <c r="C54" s="1" t="s">
        <v>272</v>
      </c>
      <c r="D54" s="1">
        <v>11</v>
      </c>
      <c r="E54" s="1" t="s">
        <v>214</v>
      </c>
      <c r="F54" s="1">
        <v>11</v>
      </c>
      <c r="G54" s="1" t="s">
        <v>214</v>
      </c>
      <c r="H54" s="1" t="s">
        <v>214</v>
      </c>
      <c r="I54" s="1">
        <v>3</v>
      </c>
      <c r="J54" s="1" t="s">
        <v>214</v>
      </c>
      <c r="K54" s="1" t="s">
        <v>214</v>
      </c>
    </row>
    <row r="55" spans="1:11" x14ac:dyDescent="0.2">
      <c r="A55" s="1" t="s">
        <v>206</v>
      </c>
      <c r="B55" s="1" t="s">
        <v>201</v>
      </c>
      <c r="C55" s="1" t="s">
        <v>233</v>
      </c>
      <c r="D55" s="1">
        <v>11</v>
      </c>
      <c r="E55" s="1">
        <v>3</v>
      </c>
      <c r="F55" s="1">
        <v>8</v>
      </c>
      <c r="G55" s="1">
        <v>3</v>
      </c>
      <c r="H55" s="1" t="s">
        <v>214</v>
      </c>
      <c r="I55" s="1" t="s">
        <v>214</v>
      </c>
      <c r="J55" s="1" t="s">
        <v>214</v>
      </c>
      <c r="K55" s="1" t="s">
        <v>214</v>
      </c>
    </row>
    <row r="56" spans="1:11" x14ac:dyDescent="0.2">
      <c r="A56" s="1" t="s">
        <v>206</v>
      </c>
      <c r="B56" s="1" t="s">
        <v>273</v>
      </c>
      <c r="C56" s="1" t="s">
        <v>274</v>
      </c>
      <c r="D56" s="1">
        <v>10</v>
      </c>
      <c r="E56" s="1">
        <v>8</v>
      </c>
      <c r="F56" s="1">
        <v>2</v>
      </c>
      <c r="G56" s="1" t="s">
        <v>214</v>
      </c>
      <c r="H56" s="1">
        <v>3</v>
      </c>
      <c r="I56" s="1" t="s">
        <v>214</v>
      </c>
      <c r="J56" s="1" t="s">
        <v>214</v>
      </c>
      <c r="K56" s="1" t="s">
        <v>214</v>
      </c>
    </row>
    <row r="57" spans="1:11" x14ac:dyDescent="0.2">
      <c r="A57" s="1" t="s">
        <v>206</v>
      </c>
      <c r="B57" s="1" t="s">
        <v>197</v>
      </c>
      <c r="C57" s="1" t="s">
        <v>275</v>
      </c>
      <c r="D57" s="1">
        <v>7</v>
      </c>
      <c r="E57" s="1">
        <v>5</v>
      </c>
      <c r="F57" s="1">
        <v>2</v>
      </c>
      <c r="G57" s="1">
        <v>1</v>
      </c>
      <c r="H57" s="1" t="s">
        <v>214</v>
      </c>
      <c r="I57" s="1" t="s">
        <v>214</v>
      </c>
      <c r="J57" s="1" t="s">
        <v>214</v>
      </c>
      <c r="K57" s="1" t="s">
        <v>214</v>
      </c>
    </row>
    <row r="58" spans="1:11" x14ac:dyDescent="0.2">
      <c r="A58" s="1" t="s">
        <v>206</v>
      </c>
      <c r="B58" s="1" t="s">
        <v>189</v>
      </c>
      <c r="C58" s="1" t="s">
        <v>276</v>
      </c>
      <c r="D58" s="1">
        <v>6</v>
      </c>
      <c r="E58" s="1">
        <v>4</v>
      </c>
      <c r="F58" s="1">
        <v>2</v>
      </c>
      <c r="G58" s="1">
        <v>1</v>
      </c>
      <c r="H58" s="1" t="s">
        <v>214</v>
      </c>
      <c r="I58" s="1">
        <v>1</v>
      </c>
      <c r="J58" s="1" t="s">
        <v>214</v>
      </c>
      <c r="K58" s="1" t="s">
        <v>214</v>
      </c>
    </row>
    <row r="59" spans="1:11" x14ac:dyDescent="0.2">
      <c r="A59" s="1" t="s">
        <v>206</v>
      </c>
      <c r="B59" s="1" t="s">
        <v>181</v>
      </c>
      <c r="C59" s="1" t="s">
        <v>277</v>
      </c>
      <c r="D59" s="1">
        <v>5</v>
      </c>
      <c r="E59" s="1">
        <v>3</v>
      </c>
      <c r="F59" s="1">
        <v>2</v>
      </c>
      <c r="G59" s="1">
        <v>3</v>
      </c>
      <c r="H59" s="1" t="s">
        <v>214</v>
      </c>
      <c r="I59" s="1">
        <v>1</v>
      </c>
      <c r="J59" s="1" t="s">
        <v>214</v>
      </c>
      <c r="K59" s="1" t="s">
        <v>214</v>
      </c>
    </row>
    <row r="60" spans="1:11" x14ac:dyDescent="0.2">
      <c r="A60" s="1" t="s">
        <v>206</v>
      </c>
      <c r="B60" s="1" t="s">
        <v>278</v>
      </c>
      <c r="C60" s="1" t="s">
        <v>279</v>
      </c>
      <c r="D60" s="1">
        <v>3</v>
      </c>
      <c r="E60" s="1" t="s">
        <v>214</v>
      </c>
      <c r="F60" s="1">
        <v>3</v>
      </c>
      <c r="G60" s="1" t="s">
        <v>214</v>
      </c>
      <c r="H60" s="1" t="s">
        <v>214</v>
      </c>
      <c r="I60" s="1" t="s">
        <v>214</v>
      </c>
      <c r="J60" s="1" t="s">
        <v>214</v>
      </c>
      <c r="K60" s="1" t="s">
        <v>214</v>
      </c>
    </row>
    <row r="61" spans="1:11" x14ac:dyDescent="0.2">
      <c r="A61" s="1" t="s">
        <v>206</v>
      </c>
      <c r="B61" s="1" t="s">
        <v>194</v>
      </c>
      <c r="C61" s="1" t="s">
        <v>236</v>
      </c>
      <c r="D61" s="1">
        <v>2</v>
      </c>
      <c r="E61" s="1">
        <v>2</v>
      </c>
      <c r="F61" s="1" t="s">
        <v>214</v>
      </c>
      <c r="G61" s="1" t="s">
        <v>214</v>
      </c>
      <c r="H61" s="1" t="s">
        <v>214</v>
      </c>
      <c r="I61" s="1">
        <v>1</v>
      </c>
      <c r="J61" s="1" t="s">
        <v>214</v>
      </c>
      <c r="K61" s="1" t="s">
        <v>214</v>
      </c>
    </row>
    <row r="62" spans="1:11" x14ac:dyDescent="0.2">
      <c r="A62" s="1" t="s">
        <v>206</v>
      </c>
      <c r="B62" s="1" t="s">
        <v>193</v>
      </c>
      <c r="C62" s="1" t="s">
        <v>240</v>
      </c>
      <c r="D62" s="1">
        <v>1</v>
      </c>
      <c r="E62" s="1">
        <v>1</v>
      </c>
      <c r="F62" s="1" t="s">
        <v>214</v>
      </c>
      <c r="G62" s="1" t="s">
        <v>214</v>
      </c>
      <c r="H62" s="1" t="s">
        <v>214</v>
      </c>
      <c r="I62" s="1" t="s">
        <v>214</v>
      </c>
      <c r="J62" s="1" t="s">
        <v>214</v>
      </c>
      <c r="K62" s="1" t="s">
        <v>214</v>
      </c>
    </row>
    <row r="63" spans="1:11" x14ac:dyDescent="0.2">
      <c r="A63" s="1" t="s">
        <v>206</v>
      </c>
      <c r="B63" s="1" t="s">
        <v>207</v>
      </c>
      <c r="C63" s="1" t="s">
        <v>280</v>
      </c>
      <c r="D63" s="1">
        <v>1</v>
      </c>
      <c r="E63" s="1" t="s">
        <v>214</v>
      </c>
      <c r="F63" s="1">
        <v>1</v>
      </c>
      <c r="G63" s="1" t="s">
        <v>214</v>
      </c>
      <c r="H63" s="1" t="s">
        <v>214</v>
      </c>
      <c r="I63" s="1" t="s">
        <v>214</v>
      </c>
      <c r="J63" s="1" t="s">
        <v>214</v>
      </c>
      <c r="K63" s="1" t="s">
        <v>214</v>
      </c>
    </row>
    <row r="64" spans="1:11" x14ac:dyDescent="0.2">
      <c r="A64" s="1" t="s">
        <v>206</v>
      </c>
      <c r="B64" s="1" t="s">
        <v>212</v>
      </c>
      <c r="C64" s="1" t="s">
        <v>241</v>
      </c>
      <c r="D64" s="1">
        <v>1</v>
      </c>
      <c r="E64" s="1" t="s">
        <v>214</v>
      </c>
      <c r="F64" s="1">
        <v>1</v>
      </c>
      <c r="G64" s="1" t="s">
        <v>214</v>
      </c>
      <c r="H64" s="1" t="s">
        <v>214</v>
      </c>
      <c r="I64" s="1" t="s">
        <v>214</v>
      </c>
      <c r="J64" s="1" t="s">
        <v>214</v>
      </c>
      <c r="K64" s="1" t="s">
        <v>214</v>
      </c>
    </row>
    <row r="65" spans="1:11" x14ac:dyDescent="0.2">
      <c r="A65" s="1" t="s">
        <v>206</v>
      </c>
      <c r="B65" s="1" t="s">
        <v>177</v>
      </c>
      <c r="C65" s="1" t="s">
        <v>214</v>
      </c>
      <c r="D65" s="1" t="s">
        <v>214</v>
      </c>
      <c r="E65" s="1" t="s">
        <v>214</v>
      </c>
      <c r="F65" s="1" t="s">
        <v>214</v>
      </c>
      <c r="G65" s="1" t="s">
        <v>214</v>
      </c>
      <c r="H65" s="1" t="s">
        <v>214</v>
      </c>
      <c r="I65" s="1" t="s">
        <v>214</v>
      </c>
      <c r="J65" s="1" t="s">
        <v>214</v>
      </c>
      <c r="K65" s="1" t="s">
        <v>214</v>
      </c>
    </row>
    <row r="66" spans="1:11" x14ac:dyDescent="0.2">
      <c r="A66" s="1" t="s">
        <v>206</v>
      </c>
      <c r="B66" s="1" t="s">
        <v>210</v>
      </c>
      <c r="C66" s="1" t="s">
        <v>214</v>
      </c>
      <c r="D66" s="1" t="s">
        <v>214</v>
      </c>
      <c r="E66" s="1" t="s">
        <v>214</v>
      </c>
      <c r="F66" s="1" t="s">
        <v>214</v>
      </c>
      <c r="G66" s="1" t="s">
        <v>214</v>
      </c>
      <c r="H66" s="1" t="s">
        <v>214</v>
      </c>
      <c r="I66" s="1" t="s">
        <v>214</v>
      </c>
      <c r="J66" s="1" t="s">
        <v>214</v>
      </c>
      <c r="K66" s="1" t="s">
        <v>214</v>
      </c>
    </row>
    <row r="67" spans="1:11" x14ac:dyDescent="0.2">
      <c r="A67" s="1" t="s">
        <v>206</v>
      </c>
      <c r="B67" s="1" t="s">
        <v>281</v>
      </c>
      <c r="C67" s="1" t="s">
        <v>214</v>
      </c>
      <c r="D67" s="1" t="s">
        <v>214</v>
      </c>
      <c r="E67" s="1" t="s">
        <v>214</v>
      </c>
      <c r="F67" s="1" t="s">
        <v>214</v>
      </c>
      <c r="G67" s="1" t="s">
        <v>214</v>
      </c>
      <c r="H67" s="1" t="s">
        <v>214</v>
      </c>
      <c r="I67" s="1" t="s">
        <v>214</v>
      </c>
      <c r="J67" s="1" t="s">
        <v>214</v>
      </c>
      <c r="K67" s="1" t="s">
        <v>214</v>
      </c>
    </row>
    <row r="68" spans="1:11" x14ac:dyDescent="0.2">
      <c r="A68" s="1" t="s">
        <v>206</v>
      </c>
      <c r="B68" s="1" t="s">
        <v>208</v>
      </c>
      <c r="C68" s="1" t="s">
        <v>214</v>
      </c>
      <c r="D68" s="1" t="s">
        <v>214</v>
      </c>
      <c r="E68" s="1" t="s">
        <v>214</v>
      </c>
      <c r="F68" s="1" t="s">
        <v>214</v>
      </c>
      <c r="G68" s="1" t="s">
        <v>214</v>
      </c>
      <c r="H68" s="1" t="s">
        <v>214</v>
      </c>
      <c r="I68" s="1" t="s">
        <v>214</v>
      </c>
      <c r="J68" s="1" t="s">
        <v>214</v>
      </c>
      <c r="K68" s="1" t="s">
        <v>214</v>
      </c>
    </row>
    <row r="69" spans="1:11" x14ac:dyDescent="0.2">
      <c r="A69" s="1" t="s">
        <v>206</v>
      </c>
      <c r="B69" s="1" t="s">
        <v>205</v>
      </c>
      <c r="C69" s="1" t="s">
        <v>214</v>
      </c>
      <c r="D69" s="1" t="s">
        <v>214</v>
      </c>
      <c r="E69" s="1" t="s">
        <v>214</v>
      </c>
      <c r="F69" s="1" t="s">
        <v>214</v>
      </c>
      <c r="G69" s="1" t="s">
        <v>214</v>
      </c>
      <c r="H69" s="1" t="s">
        <v>214</v>
      </c>
      <c r="I69" s="1" t="s">
        <v>214</v>
      </c>
      <c r="J69" s="1" t="s">
        <v>214</v>
      </c>
      <c r="K69" s="1" t="s">
        <v>214</v>
      </c>
    </row>
    <row r="70" spans="1:11" x14ac:dyDescent="0.2">
      <c r="A70" s="1" t="s">
        <v>206</v>
      </c>
      <c r="B70" s="1" t="s">
        <v>282</v>
      </c>
      <c r="C70" s="1" t="s">
        <v>214</v>
      </c>
      <c r="D70" s="1" t="s">
        <v>214</v>
      </c>
      <c r="E70" s="1" t="s">
        <v>214</v>
      </c>
      <c r="F70" s="1" t="s">
        <v>214</v>
      </c>
      <c r="G70" s="1" t="s">
        <v>214</v>
      </c>
      <c r="H70" s="1" t="s">
        <v>214</v>
      </c>
      <c r="I70" s="1" t="s">
        <v>214</v>
      </c>
      <c r="J70" s="1" t="s">
        <v>214</v>
      </c>
      <c r="K70" s="1" t="s">
        <v>214</v>
      </c>
    </row>
    <row r="71" spans="1:11" x14ac:dyDescent="0.2">
      <c r="A71" s="1" t="s">
        <v>206</v>
      </c>
      <c r="B71" s="1" t="s">
        <v>211</v>
      </c>
      <c r="C71" s="1" t="s">
        <v>214</v>
      </c>
      <c r="D71" s="1" t="s">
        <v>214</v>
      </c>
      <c r="E71" s="1" t="s">
        <v>214</v>
      </c>
      <c r="F71" s="1" t="s">
        <v>214</v>
      </c>
      <c r="G71" s="1" t="s">
        <v>214</v>
      </c>
      <c r="H71" s="1" t="s">
        <v>214</v>
      </c>
      <c r="I71" s="1" t="s">
        <v>214</v>
      </c>
      <c r="J71" s="1" t="s">
        <v>214</v>
      </c>
      <c r="K71" s="1" t="s">
        <v>214</v>
      </c>
    </row>
    <row r="72" spans="1:11" x14ac:dyDescent="0.2">
      <c r="A72" s="1" t="s">
        <v>206</v>
      </c>
      <c r="B72" s="1" t="s">
        <v>209</v>
      </c>
      <c r="C72" s="1" t="s">
        <v>214</v>
      </c>
      <c r="D72" s="1" t="s">
        <v>214</v>
      </c>
      <c r="E72" s="1" t="s">
        <v>214</v>
      </c>
      <c r="F72" s="1" t="s">
        <v>214</v>
      </c>
      <c r="G72" s="1" t="s">
        <v>214</v>
      </c>
      <c r="H72" s="1" t="s">
        <v>214</v>
      </c>
      <c r="I72" s="1" t="s">
        <v>214</v>
      </c>
      <c r="J72" s="1" t="s">
        <v>214</v>
      </c>
      <c r="K72" s="1" t="s">
        <v>214</v>
      </c>
    </row>
    <row r="73" spans="1:11" x14ac:dyDescent="0.2">
      <c r="A73" s="1" t="s">
        <v>206</v>
      </c>
      <c r="B73" s="1" t="s">
        <v>199</v>
      </c>
      <c r="C73" s="1" t="s">
        <v>214</v>
      </c>
      <c r="D73" s="1" t="s">
        <v>214</v>
      </c>
      <c r="E73" s="1" t="s">
        <v>214</v>
      </c>
      <c r="F73" s="1" t="s">
        <v>214</v>
      </c>
      <c r="G73" s="1" t="s">
        <v>214</v>
      </c>
      <c r="H73" s="1" t="s">
        <v>214</v>
      </c>
      <c r="I73" s="1" t="s">
        <v>214</v>
      </c>
      <c r="J73" s="1" t="s">
        <v>214</v>
      </c>
      <c r="K73" s="1" t="s">
        <v>214</v>
      </c>
    </row>
    <row r="74" spans="1:11" x14ac:dyDescent="0.2">
      <c r="A74" s="1" t="s">
        <v>192</v>
      </c>
      <c r="B74" s="1" t="s">
        <v>294</v>
      </c>
      <c r="C74" s="7" t="s">
        <v>951</v>
      </c>
      <c r="D74" s="1">
        <v>37</v>
      </c>
      <c r="E74" s="7">
        <v>21</v>
      </c>
      <c r="F74" s="7">
        <v>16</v>
      </c>
      <c r="G74" s="7">
        <v>7</v>
      </c>
      <c r="H74" s="7">
        <v>10</v>
      </c>
      <c r="I74" s="7" t="s">
        <v>214</v>
      </c>
      <c r="J74" s="7" t="s">
        <v>214</v>
      </c>
      <c r="K74" s="7" t="s">
        <v>214</v>
      </c>
    </row>
    <row r="75" spans="1:11" x14ac:dyDescent="0.2">
      <c r="A75" s="1" t="s">
        <v>192</v>
      </c>
      <c r="B75" s="1" t="s">
        <v>308</v>
      </c>
      <c r="C75" s="7" t="s">
        <v>952</v>
      </c>
      <c r="D75" s="1">
        <v>37</v>
      </c>
      <c r="E75" s="7">
        <v>37</v>
      </c>
      <c r="F75" s="7" t="s">
        <v>214</v>
      </c>
      <c r="G75" s="7">
        <v>3</v>
      </c>
      <c r="H75" s="7">
        <v>1</v>
      </c>
      <c r="I75" s="7">
        <v>5</v>
      </c>
      <c r="J75" s="7" t="s">
        <v>214</v>
      </c>
      <c r="K75" s="7" t="s">
        <v>214</v>
      </c>
    </row>
    <row r="76" spans="1:11" x14ac:dyDescent="0.2">
      <c r="A76" s="1" t="s">
        <v>192</v>
      </c>
      <c r="B76" s="1" t="s">
        <v>307</v>
      </c>
      <c r="C76" s="7" t="s">
        <v>953</v>
      </c>
      <c r="D76" s="1">
        <v>36</v>
      </c>
      <c r="E76" s="7">
        <v>33</v>
      </c>
      <c r="F76" s="7">
        <v>3</v>
      </c>
      <c r="G76" s="7">
        <v>12</v>
      </c>
      <c r="H76" s="7">
        <v>2</v>
      </c>
      <c r="I76" s="7">
        <v>3</v>
      </c>
      <c r="J76" s="7" t="s">
        <v>214</v>
      </c>
      <c r="K76" s="7" t="s">
        <v>214</v>
      </c>
    </row>
    <row r="77" spans="1:11" x14ac:dyDescent="0.2">
      <c r="A77" s="1" t="s">
        <v>192</v>
      </c>
      <c r="B77" s="1" t="s">
        <v>283</v>
      </c>
      <c r="C77" s="7" t="s">
        <v>954</v>
      </c>
      <c r="D77" s="1">
        <v>36</v>
      </c>
      <c r="E77" s="7">
        <v>36</v>
      </c>
      <c r="F77" s="7" t="s">
        <v>214</v>
      </c>
      <c r="G77" s="7" t="s">
        <v>214</v>
      </c>
      <c r="H77" s="7" t="s">
        <v>214</v>
      </c>
      <c r="I77" s="7">
        <v>9</v>
      </c>
      <c r="J77" s="7" t="s">
        <v>214</v>
      </c>
      <c r="K77" s="7" t="s">
        <v>214</v>
      </c>
    </row>
    <row r="78" spans="1:11" x14ac:dyDescent="0.2">
      <c r="A78" s="1" t="s">
        <v>192</v>
      </c>
      <c r="B78" s="1" t="s">
        <v>955</v>
      </c>
      <c r="C78" s="7" t="s">
        <v>260</v>
      </c>
      <c r="D78" s="1">
        <v>35</v>
      </c>
      <c r="E78" s="7">
        <v>35</v>
      </c>
      <c r="F78" s="7" t="s">
        <v>214</v>
      </c>
      <c r="G78" s="7" t="s">
        <v>214</v>
      </c>
      <c r="H78" s="7" t="s">
        <v>214</v>
      </c>
      <c r="I78" s="7">
        <v>1</v>
      </c>
      <c r="J78" s="7" t="s">
        <v>214</v>
      </c>
      <c r="K78" s="7" t="s">
        <v>214</v>
      </c>
    </row>
    <row r="79" spans="1:11" x14ac:dyDescent="0.2">
      <c r="A79" s="1" t="s">
        <v>192</v>
      </c>
      <c r="B79" s="1" t="s">
        <v>287</v>
      </c>
      <c r="C79" s="7" t="s">
        <v>260</v>
      </c>
      <c r="D79" s="1">
        <v>35</v>
      </c>
      <c r="E79" s="7">
        <v>35</v>
      </c>
      <c r="F79" s="7" t="s">
        <v>214</v>
      </c>
      <c r="G79" s="7" t="s">
        <v>214</v>
      </c>
      <c r="H79" s="7">
        <v>2</v>
      </c>
      <c r="I79" s="7">
        <v>4</v>
      </c>
      <c r="J79" s="7" t="s">
        <v>214</v>
      </c>
      <c r="K79" s="7" t="s">
        <v>214</v>
      </c>
    </row>
    <row r="80" spans="1:11" x14ac:dyDescent="0.2">
      <c r="A80" s="1" t="s">
        <v>192</v>
      </c>
      <c r="B80" s="1" t="s">
        <v>288</v>
      </c>
      <c r="C80" s="7" t="s">
        <v>956</v>
      </c>
      <c r="D80" s="1">
        <v>34</v>
      </c>
      <c r="E80" s="7">
        <v>34</v>
      </c>
      <c r="F80" s="7" t="s">
        <v>214</v>
      </c>
      <c r="G80" s="7">
        <v>1</v>
      </c>
      <c r="H80" s="7">
        <v>1</v>
      </c>
      <c r="I80" s="7">
        <v>5</v>
      </c>
      <c r="J80" s="7" t="s">
        <v>214</v>
      </c>
      <c r="K80" s="7" t="s">
        <v>214</v>
      </c>
    </row>
    <row r="81" spans="1:11" x14ac:dyDescent="0.2">
      <c r="A81" s="1" t="s">
        <v>192</v>
      </c>
      <c r="B81" s="1" t="s">
        <v>290</v>
      </c>
      <c r="C81" s="7" t="s">
        <v>957</v>
      </c>
      <c r="D81" s="1">
        <v>32</v>
      </c>
      <c r="E81" s="7">
        <v>26</v>
      </c>
      <c r="F81" s="7">
        <v>6</v>
      </c>
      <c r="G81" s="7">
        <v>14</v>
      </c>
      <c r="H81" s="7">
        <v>9</v>
      </c>
      <c r="I81" s="7">
        <v>2</v>
      </c>
      <c r="J81" s="7" t="s">
        <v>214</v>
      </c>
      <c r="K81" s="7" t="s">
        <v>214</v>
      </c>
    </row>
    <row r="82" spans="1:11" x14ac:dyDescent="0.2">
      <c r="A82" s="1" t="s">
        <v>192</v>
      </c>
      <c r="B82" s="1" t="s">
        <v>298</v>
      </c>
      <c r="C82" s="7" t="s">
        <v>958</v>
      </c>
      <c r="D82" s="1">
        <v>32</v>
      </c>
      <c r="E82" s="7">
        <v>31</v>
      </c>
      <c r="F82" s="7">
        <v>1</v>
      </c>
      <c r="G82" s="7">
        <v>4</v>
      </c>
      <c r="H82" s="7">
        <v>2</v>
      </c>
      <c r="I82" s="7">
        <v>6</v>
      </c>
      <c r="J82" s="7" t="s">
        <v>214</v>
      </c>
      <c r="K82" s="7">
        <v>1</v>
      </c>
    </row>
    <row r="83" spans="1:11" x14ac:dyDescent="0.2">
      <c r="A83" s="1" t="s">
        <v>192</v>
      </c>
      <c r="B83" s="1" t="s">
        <v>319</v>
      </c>
      <c r="C83" s="7" t="s">
        <v>959</v>
      </c>
      <c r="D83" s="1">
        <v>31</v>
      </c>
      <c r="E83" s="7">
        <v>23</v>
      </c>
      <c r="F83" s="7">
        <v>8</v>
      </c>
      <c r="G83" s="7">
        <v>13</v>
      </c>
      <c r="H83" s="7">
        <v>1</v>
      </c>
      <c r="I83" s="7">
        <v>3</v>
      </c>
      <c r="J83" s="7" t="s">
        <v>214</v>
      </c>
      <c r="K83" s="7" t="s">
        <v>214</v>
      </c>
    </row>
    <row r="84" spans="1:11" x14ac:dyDescent="0.2">
      <c r="A84" s="1" t="s">
        <v>192</v>
      </c>
      <c r="B84" s="1" t="s">
        <v>295</v>
      </c>
      <c r="C84" s="7" t="s">
        <v>960</v>
      </c>
      <c r="D84" s="1">
        <v>28</v>
      </c>
      <c r="E84" s="7">
        <v>20</v>
      </c>
      <c r="F84" s="7">
        <v>8</v>
      </c>
      <c r="G84" s="7">
        <v>12</v>
      </c>
      <c r="H84" s="7">
        <v>6</v>
      </c>
      <c r="I84" s="7">
        <v>6</v>
      </c>
      <c r="J84" s="7">
        <v>1</v>
      </c>
      <c r="K84" s="7" t="s">
        <v>214</v>
      </c>
    </row>
    <row r="85" spans="1:11" x14ac:dyDescent="0.2">
      <c r="A85" s="1" t="s">
        <v>192</v>
      </c>
      <c r="B85" s="1" t="s">
        <v>300</v>
      </c>
      <c r="C85" s="7" t="s">
        <v>961</v>
      </c>
      <c r="D85" s="1">
        <v>21</v>
      </c>
      <c r="E85" s="7">
        <v>16</v>
      </c>
      <c r="F85" s="7">
        <v>5</v>
      </c>
      <c r="G85" s="7">
        <v>16</v>
      </c>
      <c r="H85" s="7">
        <v>1</v>
      </c>
      <c r="I85" s="7">
        <v>1</v>
      </c>
      <c r="J85" s="7" t="s">
        <v>214</v>
      </c>
      <c r="K85" s="7" t="s">
        <v>214</v>
      </c>
    </row>
    <row r="86" spans="1:11" x14ac:dyDescent="0.2">
      <c r="A86" s="1" t="s">
        <v>192</v>
      </c>
      <c r="B86" s="1" t="s">
        <v>292</v>
      </c>
      <c r="C86" s="7" t="s">
        <v>962</v>
      </c>
      <c r="D86" s="1">
        <v>21</v>
      </c>
      <c r="E86" s="7">
        <v>21</v>
      </c>
      <c r="F86" s="7" t="s">
        <v>214</v>
      </c>
      <c r="G86" s="7">
        <v>6</v>
      </c>
      <c r="H86" s="7">
        <v>1</v>
      </c>
      <c r="I86" s="7">
        <v>7</v>
      </c>
      <c r="J86" s="7" t="s">
        <v>214</v>
      </c>
      <c r="K86" s="7" t="s">
        <v>214</v>
      </c>
    </row>
    <row r="87" spans="1:11" x14ac:dyDescent="0.2">
      <c r="A87" s="1" t="s">
        <v>192</v>
      </c>
      <c r="B87" s="1" t="s">
        <v>309</v>
      </c>
      <c r="C87" s="7" t="s">
        <v>963</v>
      </c>
      <c r="D87" s="1">
        <v>20</v>
      </c>
      <c r="E87" s="7">
        <v>10</v>
      </c>
      <c r="F87" s="7">
        <v>10</v>
      </c>
      <c r="G87" s="7">
        <v>7</v>
      </c>
      <c r="H87" s="7">
        <v>1</v>
      </c>
      <c r="I87" s="7">
        <v>1</v>
      </c>
      <c r="J87" s="7" t="s">
        <v>214</v>
      </c>
      <c r="K87" s="7" t="s">
        <v>214</v>
      </c>
    </row>
    <row r="88" spans="1:11" x14ac:dyDescent="0.2">
      <c r="A88" s="1" t="s">
        <v>192</v>
      </c>
      <c r="B88" s="1" t="s">
        <v>311</v>
      </c>
      <c r="C88" s="7" t="s">
        <v>964</v>
      </c>
      <c r="D88" s="1">
        <v>19</v>
      </c>
      <c r="E88" s="7">
        <v>4</v>
      </c>
      <c r="F88" s="7">
        <v>15</v>
      </c>
      <c r="G88" s="7" t="s">
        <v>214</v>
      </c>
      <c r="H88" s="7" t="s">
        <v>214</v>
      </c>
      <c r="I88" s="7">
        <v>1</v>
      </c>
      <c r="J88" s="7" t="s">
        <v>214</v>
      </c>
      <c r="K88" s="7" t="s">
        <v>214</v>
      </c>
    </row>
    <row r="89" spans="1:11" x14ac:dyDescent="0.2">
      <c r="A89" s="1" t="s">
        <v>192</v>
      </c>
      <c r="B89" s="1" t="s">
        <v>305</v>
      </c>
      <c r="C89" s="7" t="s">
        <v>965</v>
      </c>
      <c r="D89" s="1">
        <v>14</v>
      </c>
      <c r="E89" s="7">
        <v>12</v>
      </c>
      <c r="F89" s="7">
        <v>2</v>
      </c>
      <c r="G89" s="7">
        <v>1</v>
      </c>
      <c r="H89" s="7">
        <v>1</v>
      </c>
      <c r="I89" s="7">
        <v>4</v>
      </c>
      <c r="J89" s="7" t="s">
        <v>214</v>
      </c>
      <c r="K89" s="7" t="s">
        <v>214</v>
      </c>
    </row>
    <row r="90" spans="1:11" x14ac:dyDescent="0.2">
      <c r="A90" s="1" t="s">
        <v>192</v>
      </c>
      <c r="B90" s="1" t="s">
        <v>297</v>
      </c>
      <c r="C90" s="7" t="s">
        <v>966</v>
      </c>
      <c r="D90" s="1">
        <v>14</v>
      </c>
      <c r="E90" s="7">
        <v>7</v>
      </c>
      <c r="F90" s="7">
        <v>7</v>
      </c>
      <c r="G90" s="7">
        <v>4</v>
      </c>
      <c r="H90" s="7">
        <v>1</v>
      </c>
      <c r="I90" s="7">
        <v>1</v>
      </c>
      <c r="J90" s="7" t="s">
        <v>214</v>
      </c>
      <c r="K90" s="7" t="s">
        <v>214</v>
      </c>
    </row>
    <row r="91" spans="1:11" x14ac:dyDescent="0.2">
      <c r="A91" s="1" t="s">
        <v>192</v>
      </c>
      <c r="B91" s="1" t="s">
        <v>304</v>
      </c>
      <c r="C91" s="7" t="s">
        <v>967</v>
      </c>
      <c r="D91" s="1">
        <v>9</v>
      </c>
      <c r="E91" s="7">
        <v>6</v>
      </c>
      <c r="F91" s="7">
        <v>3</v>
      </c>
      <c r="G91" s="7">
        <v>2</v>
      </c>
      <c r="H91" s="7" t="s">
        <v>214</v>
      </c>
      <c r="I91" s="7">
        <v>3</v>
      </c>
      <c r="J91" s="7" t="s">
        <v>214</v>
      </c>
      <c r="K91" s="7" t="s">
        <v>214</v>
      </c>
    </row>
    <row r="92" spans="1:11" x14ac:dyDescent="0.2">
      <c r="A92" s="1" t="s">
        <v>192</v>
      </c>
      <c r="B92" s="1" t="s">
        <v>664</v>
      </c>
      <c r="C92" s="7" t="s">
        <v>968</v>
      </c>
      <c r="D92" s="1">
        <v>6</v>
      </c>
      <c r="E92" s="7" t="s">
        <v>214</v>
      </c>
      <c r="F92" s="7">
        <v>6</v>
      </c>
      <c r="G92" s="7" t="s">
        <v>214</v>
      </c>
      <c r="H92" s="7" t="s">
        <v>214</v>
      </c>
      <c r="I92" s="7" t="s">
        <v>214</v>
      </c>
      <c r="J92" s="7" t="s">
        <v>214</v>
      </c>
      <c r="K92" s="7" t="s">
        <v>214</v>
      </c>
    </row>
    <row r="93" spans="1:11" x14ac:dyDescent="0.2">
      <c r="A93" s="1" t="s">
        <v>192</v>
      </c>
      <c r="B93" s="1" t="s">
        <v>286</v>
      </c>
      <c r="C93" s="7" t="s">
        <v>969</v>
      </c>
      <c r="D93" s="1">
        <v>6</v>
      </c>
      <c r="E93" s="7">
        <v>3</v>
      </c>
      <c r="F93" s="7">
        <v>3</v>
      </c>
      <c r="G93" s="7">
        <v>1</v>
      </c>
      <c r="H93" s="7" t="s">
        <v>214</v>
      </c>
      <c r="I93" s="7">
        <v>2</v>
      </c>
      <c r="J93" s="7" t="s">
        <v>214</v>
      </c>
      <c r="K93" s="7" t="s">
        <v>214</v>
      </c>
    </row>
    <row r="94" spans="1:11" x14ac:dyDescent="0.2">
      <c r="A94" s="1" t="s">
        <v>192</v>
      </c>
      <c r="B94" s="1" t="s">
        <v>970</v>
      </c>
      <c r="C94" s="7" t="s">
        <v>971</v>
      </c>
      <c r="D94" s="1">
        <v>5</v>
      </c>
      <c r="E94" s="7">
        <v>1</v>
      </c>
      <c r="F94" s="7">
        <v>4</v>
      </c>
      <c r="G94" s="7">
        <v>1</v>
      </c>
      <c r="H94" s="7" t="s">
        <v>214</v>
      </c>
      <c r="I94" s="7" t="s">
        <v>214</v>
      </c>
      <c r="J94" s="7" t="s">
        <v>214</v>
      </c>
      <c r="K94" s="7" t="s">
        <v>214</v>
      </c>
    </row>
    <row r="95" spans="1:11" x14ac:dyDescent="0.2">
      <c r="A95" s="1" t="s">
        <v>192</v>
      </c>
      <c r="B95" s="1" t="s">
        <v>316</v>
      </c>
      <c r="C95" s="7" t="s">
        <v>972</v>
      </c>
      <c r="D95" s="1">
        <v>3</v>
      </c>
      <c r="E95" s="7" t="s">
        <v>214</v>
      </c>
      <c r="F95" s="7">
        <v>3</v>
      </c>
      <c r="G95" s="7" t="s">
        <v>214</v>
      </c>
      <c r="H95" s="7" t="s">
        <v>214</v>
      </c>
      <c r="I95" s="7" t="s">
        <v>214</v>
      </c>
      <c r="J95" s="7" t="s">
        <v>214</v>
      </c>
      <c r="K95" s="7" t="s">
        <v>214</v>
      </c>
    </row>
    <row r="96" spans="1:11" x14ac:dyDescent="0.2">
      <c r="A96" s="1" t="s">
        <v>192</v>
      </c>
      <c r="B96" s="1" t="s">
        <v>313</v>
      </c>
      <c r="C96" s="7" t="s">
        <v>277</v>
      </c>
      <c r="D96" s="1">
        <v>3</v>
      </c>
      <c r="E96" s="7">
        <v>3</v>
      </c>
      <c r="F96" s="7" t="s">
        <v>214</v>
      </c>
      <c r="G96" s="7" t="s">
        <v>214</v>
      </c>
      <c r="H96" s="7" t="s">
        <v>214</v>
      </c>
      <c r="I96" s="7" t="s">
        <v>214</v>
      </c>
      <c r="J96" s="7" t="s">
        <v>214</v>
      </c>
      <c r="K96" s="7" t="s">
        <v>214</v>
      </c>
    </row>
    <row r="97" spans="1:11" x14ac:dyDescent="0.2">
      <c r="A97" s="1" t="s">
        <v>192</v>
      </c>
      <c r="B97" s="1" t="s">
        <v>973</v>
      </c>
      <c r="C97" s="7" t="s">
        <v>974</v>
      </c>
      <c r="D97" s="1">
        <v>3</v>
      </c>
      <c r="E97" s="7" t="s">
        <v>214</v>
      </c>
      <c r="F97" s="7">
        <v>3</v>
      </c>
      <c r="G97" s="7" t="s">
        <v>214</v>
      </c>
      <c r="H97" s="7" t="s">
        <v>214</v>
      </c>
      <c r="I97" s="7" t="s">
        <v>214</v>
      </c>
      <c r="J97" s="7" t="s">
        <v>214</v>
      </c>
      <c r="K97" s="7" t="s">
        <v>214</v>
      </c>
    </row>
    <row r="98" spans="1:11" x14ac:dyDescent="0.2">
      <c r="A98" s="1" t="s">
        <v>192</v>
      </c>
      <c r="B98" s="1" t="s">
        <v>303</v>
      </c>
      <c r="C98" s="7" t="s">
        <v>277</v>
      </c>
      <c r="D98" s="1">
        <v>3</v>
      </c>
      <c r="E98" s="7">
        <v>3</v>
      </c>
      <c r="F98" s="7" t="s">
        <v>214</v>
      </c>
      <c r="G98" s="7" t="s">
        <v>214</v>
      </c>
      <c r="H98" s="7" t="s">
        <v>214</v>
      </c>
      <c r="I98" s="7" t="s">
        <v>214</v>
      </c>
      <c r="J98" s="7" t="s">
        <v>214</v>
      </c>
      <c r="K98" s="7" t="s">
        <v>214</v>
      </c>
    </row>
    <row r="99" spans="1:11" x14ac:dyDescent="0.2">
      <c r="A99" s="1" t="s">
        <v>192</v>
      </c>
      <c r="B99" s="1" t="s">
        <v>975</v>
      </c>
      <c r="C99" s="7" t="s">
        <v>976</v>
      </c>
      <c r="D99" s="1">
        <v>2</v>
      </c>
      <c r="E99" s="7" t="s">
        <v>214</v>
      </c>
      <c r="F99" s="7">
        <v>2</v>
      </c>
      <c r="G99" s="7" t="s">
        <v>214</v>
      </c>
      <c r="H99" s="7" t="s">
        <v>214</v>
      </c>
      <c r="I99" s="7" t="s">
        <v>214</v>
      </c>
      <c r="J99" s="7" t="s">
        <v>214</v>
      </c>
      <c r="K99" s="7" t="s">
        <v>214</v>
      </c>
    </row>
    <row r="100" spans="1:11" x14ac:dyDescent="0.2">
      <c r="A100" s="1" t="s">
        <v>192</v>
      </c>
      <c r="B100" s="1" t="s">
        <v>977</v>
      </c>
      <c r="C100" s="7" t="s">
        <v>978</v>
      </c>
      <c r="D100" s="1">
        <v>1</v>
      </c>
      <c r="E100" s="7">
        <v>1</v>
      </c>
      <c r="F100" s="7" t="s">
        <v>214</v>
      </c>
      <c r="G100" s="7">
        <v>1</v>
      </c>
      <c r="H100" s="7" t="s">
        <v>214</v>
      </c>
      <c r="I100" s="7">
        <v>1</v>
      </c>
      <c r="J100" s="7" t="s">
        <v>214</v>
      </c>
      <c r="K100" s="7" t="s">
        <v>214</v>
      </c>
    </row>
    <row r="101" spans="1:11" x14ac:dyDescent="0.2">
      <c r="A101" s="1" t="s">
        <v>192</v>
      </c>
      <c r="B101" s="1" t="s">
        <v>312</v>
      </c>
      <c r="C101" s="7" t="s">
        <v>214</v>
      </c>
      <c r="D101" s="7" t="s">
        <v>214</v>
      </c>
      <c r="E101" s="7" t="s">
        <v>214</v>
      </c>
      <c r="F101" s="7" t="s">
        <v>214</v>
      </c>
      <c r="G101" s="7" t="s">
        <v>214</v>
      </c>
      <c r="H101" s="7" t="s">
        <v>214</v>
      </c>
      <c r="I101" s="7" t="s">
        <v>214</v>
      </c>
      <c r="J101" s="7" t="s">
        <v>214</v>
      </c>
      <c r="K101" s="7" t="s">
        <v>214</v>
      </c>
    </row>
    <row r="102" spans="1:11" x14ac:dyDescent="0.2">
      <c r="A102" s="1" t="s">
        <v>192</v>
      </c>
      <c r="B102" s="1" t="s">
        <v>315</v>
      </c>
      <c r="C102" s="7" t="s">
        <v>214</v>
      </c>
      <c r="D102" s="7" t="s">
        <v>214</v>
      </c>
      <c r="E102" s="7" t="s">
        <v>214</v>
      </c>
      <c r="F102" s="7" t="s">
        <v>214</v>
      </c>
      <c r="G102" s="7" t="s">
        <v>214</v>
      </c>
      <c r="H102" s="7" t="s">
        <v>214</v>
      </c>
      <c r="I102" s="7" t="s">
        <v>214</v>
      </c>
      <c r="J102" s="7" t="s">
        <v>214</v>
      </c>
      <c r="K102" s="7" t="s">
        <v>214</v>
      </c>
    </row>
    <row r="103" spans="1:11" x14ac:dyDescent="0.2">
      <c r="A103" s="1" t="s">
        <v>192</v>
      </c>
      <c r="B103" s="1" t="s">
        <v>979</v>
      </c>
      <c r="C103" s="7" t="s">
        <v>214</v>
      </c>
      <c r="D103" s="7" t="s">
        <v>214</v>
      </c>
      <c r="E103" s="7" t="s">
        <v>214</v>
      </c>
      <c r="F103" s="7" t="s">
        <v>214</v>
      </c>
      <c r="G103" s="7" t="s">
        <v>214</v>
      </c>
      <c r="H103" s="7" t="s">
        <v>214</v>
      </c>
      <c r="I103" s="7" t="s">
        <v>214</v>
      </c>
      <c r="J103" s="7" t="s">
        <v>214</v>
      </c>
      <c r="K103" s="7" t="s">
        <v>214</v>
      </c>
    </row>
    <row r="104" spans="1:11" x14ac:dyDescent="0.2">
      <c r="A104" s="1" t="s">
        <v>192</v>
      </c>
      <c r="B104" s="1" t="s">
        <v>322</v>
      </c>
      <c r="C104" s="7" t="s">
        <v>214</v>
      </c>
      <c r="D104" s="7" t="s">
        <v>214</v>
      </c>
      <c r="E104" s="7" t="s">
        <v>214</v>
      </c>
      <c r="F104" s="7" t="s">
        <v>214</v>
      </c>
      <c r="G104" s="7" t="s">
        <v>214</v>
      </c>
      <c r="H104" s="7" t="s">
        <v>214</v>
      </c>
      <c r="I104" s="7" t="s">
        <v>214</v>
      </c>
      <c r="J104" s="7" t="s">
        <v>214</v>
      </c>
      <c r="K104" s="7" t="s">
        <v>214</v>
      </c>
    </row>
    <row r="105" spans="1:11" x14ac:dyDescent="0.2">
      <c r="A105" s="1" t="s">
        <v>192</v>
      </c>
      <c r="B105" s="1" t="s">
        <v>980</v>
      </c>
      <c r="C105" s="7" t="s">
        <v>214</v>
      </c>
      <c r="D105" s="7" t="s">
        <v>214</v>
      </c>
      <c r="E105" s="7" t="s">
        <v>214</v>
      </c>
      <c r="F105" s="7" t="s">
        <v>214</v>
      </c>
      <c r="G105" s="7" t="s">
        <v>214</v>
      </c>
      <c r="H105" s="7" t="s">
        <v>214</v>
      </c>
      <c r="I105" s="7" t="s">
        <v>214</v>
      </c>
      <c r="J105" s="7" t="s">
        <v>214</v>
      </c>
      <c r="K105" s="7" t="s">
        <v>214</v>
      </c>
    </row>
    <row r="106" spans="1:11" x14ac:dyDescent="0.2">
      <c r="A106" s="1" t="s">
        <v>128</v>
      </c>
      <c r="B106" s="1" t="s">
        <v>981</v>
      </c>
      <c r="C106" s="7" t="s">
        <v>256</v>
      </c>
      <c r="D106" s="1">
        <v>38</v>
      </c>
      <c r="E106" s="7">
        <v>38</v>
      </c>
      <c r="F106" s="7" t="s">
        <v>214</v>
      </c>
      <c r="G106" s="7" t="s">
        <v>214</v>
      </c>
      <c r="H106" s="7">
        <v>1</v>
      </c>
      <c r="I106" s="7">
        <v>4</v>
      </c>
      <c r="J106" s="7" t="s">
        <v>214</v>
      </c>
      <c r="K106" s="7" t="s">
        <v>214</v>
      </c>
    </row>
    <row r="107" spans="1:11" x14ac:dyDescent="0.2">
      <c r="A107" s="1" t="s">
        <v>128</v>
      </c>
      <c r="B107" s="1" t="s">
        <v>352</v>
      </c>
      <c r="C107" s="7" t="s">
        <v>982</v>
      </c>
      <c r="D107" s="1">
        <v>37</v>
      </c>
      <c r="E107" s="7">
        <v>36</v>
      </c>
      <c r="F107" s="7">
        <v>1</v>
      </c>
      <c r="G107" s="7">
        <v>1</v>
      </c>
      <c r="H107" s="7">
        <v>6</v>
      </c>
      <c r="I107" s="7">
        <v>5</v>
      </c>
      <c r="J107" s="7" t="s">
        <v>214</v>
      </c>
      <c r="K107" s="7" t="s">
        <v>214</v>
      </c>
    </row>
    <row r="108" spans="1:11" x14ac:dyDescent="0.2">
      <c r="A108" s="1" t="s">
        <v>128</v>
      </c>
      <c r="B108" s="1" t="s">
        <v>336</v>
      </c>
      <c r="C108" s="7" t="s">
        <v>954</v>
      </c>
      <c r="D108" s="1">
        <v>36</v>
      </c>
      <c r="E108" s="7">
        <v>36</v>
      </c>
      <c r="F108" s="7" t="s">
        <v>214</v>
      </c>
      <c r="G108" s="7" t="s">
        <v>214</v>
      </c>
      <c r="H108" s="7" t="s">
        <v>214</v>
      </c>
      <c r="I108" s="7">
        <v>1</v>
      </c>
      <c r="J108" s="7" t="s">
        <v>214</v>
      </c>
      <c r="K108" s="7" t="s">
        <v>214</v>
      </c>
    </row>
    <row r="109" spans="1:11" x14ac:dyDescent="0.2">
      <c r="A109" s="1" t="s">
        <v>128</v>
      </c>
      <c r="B109" s="1" t="s">
        <v>333</v>
      </c>
      <c r="C109" s="7" t="s">
        <v>983</v>
      </c>
      <c r="D109" s="1">
        <v>36</v>
      </c>
      <c r="E109" s="7">
        <v>36</v>
      </c>
      <c r="F109" s="7" t="s">
        <v>214</v>
      </c>
      <c r="G109" s="7">
        <v>25</v>
      </c>
      <c r="H109" s="7">
        <v>16</v>
      </c>
      <c r="I109" s="7">
        <v>3</v>
      </c>
      <c r="J109" s="7" t="s">
        <v>214</v>
      </c>
      <c r="K109" s="7" t="s">
        <v>214</v>
      </c>
    </row>
    <row r="110" spans="1:11" x14ac:dyDescent="0.2">
      <c r="A110" s="1" t="s">
        <v>128</v>
      </c>
      <c r="B110" s="1" t="s">
        <v>343</v>
      </c>
      <c r="C110" s="7" t="s">
        <v>984</v>
      </c>
      <c r="D110" s="1">
        <v>35</v>
      </c>
      <c r="E110" s="7">
        <v>35</v>
      </c>
      <c r="F110" s="7" t="s">
        <v>214</v>
      </c>
      <c r="G110" s="7">
        <v>8</v>
      </c>
      <c r="H110" s="7">
        <v>20</v>
      </c>
      <c r="I110" s="7">
        <v>10</v>
      </c>
      <c r="J110" s="7" t="s">
        <v>214</v>
      </c>
      <c r="K110" s="7" t="s">
        <v>214</v>
      </c>
    </row>
    <row r="111" spans="1:11" x14ac:dyDescent="0.2">
      <c r="A111" s="1" t="s">
        <v>128</v>
      </c>
      <c r="B111" s="1" t="s">
        <v>985</v>
      </c>
      <c r="C111" s="7" t="s">
        <v>986</v>
      </c>
      <c r="D111" s="1">
        <v>35</v>
      </c>
      <c r="E111" s="7">
        <v>35</v>
      </c>
      <c r="F111" s="7" t="s">
        <v>214</v>
      </c>
      <c r="G111" s="7">
        <v>1</v>
      </c>
      <c r="H111" s="7">
        <v>1</v>
      </c>
      <c r="I111" s="7">
        <v>9</v>
      </c>
      <c r="J111" s="7" t="s">
        <v>214</v>
      </c>
      <c r="K111" s="7" t="s">
        <v>214</v>
      </c>
    </row>
    <row r="112" spans="1:11" x14ac:dyDescent="0.2">
      <c r="A112" s="1" t="s">
        <v>128</v>
      </c>
      <c r="B112" s="1" t="s">
        <v>345</v>
      </c>
      <c r="C112" s="7" t="s">
        <v>987</v>
      </c>
      <c r="D112" s="1">
        <v>35</v>
      </c>
      <c r="E112" s="7">
        <v>30</v>
      </c>
      <c r="F112" s="7">
        <v>5</v>
      </c>
      <c r="G112" s="7">
        <v>7</v>
      </c>
      <c r="H112" s="7">
        <v>1</v>
      </c>
      <c r="I112" s="7">
        <v>4</v>
      </c>
      <c r="J112" s="7" t="s">
        <v>214</v>
      </c>
      <c r="K112" s="7" t="s">
        <v>214</v>
      </c>
    </row>
    <row r="113" spans="1:11" x14ac:dyDescent="0.2">
      <c r="A113" s="1" t="s">
        <v>128</v>
      </c>
      <c r="B113" s="1" t="s">
        <v>335</v>
      </c>
      <c r="C113" s="7" t="s">
        <v>988</v>
      </c>
      <c r="D113" s="1">
        <v>35</v>
      </c>
      <c r="E113" s="7">
        <v>26</v>
      </c>
      <c r="F113" s="7">
        <v>9</v>
      </c>
      <c r="G113" s="7">
        <v>20</v>
      </c>
      <c r="H113" s="7">
        <v>10</v>
      </c>
      <c r="I113" s="7">
        <v>6</v>
      </c>
      <c r="J113" s="7" t="s">
        <v>214</v>
      </c>
      <c r="K113" s="7" t="s">
        <v>214</v>
      </c>
    </row>
    <row r="114" spans="1:11" x14ac:dyDescent="0.2">
      <c r="A114" s="1" t="s">
        <v>128</v>
      </c>
      <c r="B114" s="1" t="s">
        <v>339</v>
      </c>
      <c r="C114" s="7" t="s">
        <v>217</v>
      </c>
      <c r="D114" s="1">
        <v>34</v>
      </c>
      <c r="E114" s="7">
        <v>29</v>
      </c>
      <c r="F114" s="7">
        <v>5</v>
      </c>
      <c r="G114" s="7">
        <v>20</v>
      </c>
      <c r="H114" s="7">
        <v>3</v>
      </c>
      <c r="I114" s="7">
        <v>4</v>
      </c>
      <c r="J114" s="7" t="s">
        <v>214</v>
      </c>
      <c r="K114" s="7" t="s">
        <v>214</v>
      </c>
    </row>
    <row r="115" spans="1:11" x14ac:dyDescent="0.2">
      <c r="A115" s="1" t="s">
        <v>128</v>
      </c>
      <c r="B115" s="1" t="s">
        <v>348</v>
      </c>
      <c r="C115" s="7" t="s">
        <v>989</v>
      </c>
      <c r="D115" s="1">
        <v>34</v>
      </c>
      <c r="E115" s="7">
        <v>15</v>
      </c>
      <c r="F115" s="7">
        <v>19</v>
      </c>
      <c r="G115" s="7">
        <v>13</v>
      </c>
      <c r="H115" s="7">
        <v>8</v>
      </c>
      <c r="I115" s="7">
        <v>3</v>
      </c>
      <c r="J115" s="7" t="s">
        <v>214</v>
      </c>
      <c r="K115" s="7" t="s">
        <v>214</v>
      </c>
    </row>
    <row r="116" spans="1:11" x14ac:dyDescent="0.2">
      <c r="A116" s="1" t="s">
        <v>128</v>
      </c>
      <c r="B116" s="1" t="s">
        <v>355</v>
      </c>
      <c r="C116" s="7" t="s">
        <v>990</v>
      </c>
      <c r="D116" s="1">
        <v>33</v>
      </c>
      <c r="E116" s="7">
        <v>33</v>
      </c>
      <c r="F116" s="7" t="s">
        <v>214</v>
      </c>
      <c r="G116" s="7">
        <v>2</v>
      </c>
      <c r="H116" s="7">
        <v>1</v>
      </c>
      <c r="I116" s="7">
        <v>6</v>
      </c>
      <c r="J116" s="7" t="s">
        <v>214</v>
      </c>
      <c r="K116" s="7" t="s">
        <v>214</v>
      </c>
    </row>
    <row r="117" spans="1:11" x14ac:dyDescent="0.2">
      <c r="A117" s="1" t="s">
        <v>128</v>
      </c>
      <c r="B117" s="1" t="s">
        <v>326</v>
      </c>
      <c r="C117" s="7" t="s">
        <v>991</v>
      </c>
      <c r="D117" s="1">
        <v>31</v>
      </c>
      <c r="E117" s="7">
        <v>30</v>
      </c>
      <c r="F117" s="7">
        <v>1</v>
      </c>
      <c r="G117" s="7">
        <v>2</v>
      </c>
      <c r="H117" s="7">
        <v>6</v>
      </c>
      <c r="I117" s="7">
        <v>2</v>
      </c>
      <c r="J117" s="7" t="s">
        <v>214</v>
      </c>
      <c r="K117" s="7" t="s">
        <v>214</v>
      </c>
    </row>
    <row r="118" spans="1:11" x14ac:dyDescent="0.2">
      <c r="A118" s="1" t="s">
        <v>128</v>
      </c>
      <c r="B118" s="1" t="s">
        <v>328</v>
      </c>
      <c r="C118" s="7" t="s">
        <v>992</v>
      </c>
      <c r="D118" s="1">
        <v>29</v>
      </c>
      <c r="E118" s="7">
        <v>13</v>
      </c>
      <c r="F118" s="7">
        <v>16</v>
      </c>
      <c r="G118" s="7">
        <v>5</v>
      </c>
      <c r="H118" s="7">
        <v>5</v>
      </c>
      <c r="I118" s="7">
        <v>8</v>
      </c>
      <c r="J118" s="7" t="s">
        <v>214</v>
      </c>
      <c r="K118" s="7" t="s">
        <v>214</v>
      </c>
    </row>
    <row r="119" spans="1:11" x14ac:dyDescent="0.2">
      <c r="A119" s="1" t="s">
        <v>128</v>
      </c>
      <c r="B119" s="1" t="s">
        <v>350</v>
      </c>
      <c r="C119" s="7" t="s">
        <v>993</v>
      </c>
      <c r="D119" s="1">
        <v>20</v>
      </c>
      <c r="E119" s="7">
        <v>1</v>
      </c>
      <c r="F119" s="7">
        <v>19</v>
      </c>
      <c r="G119" s="7">
        <v>1</v>
      </c>
      <c r="H119" s="7">
        <v>5</v>
      </c>
      <c r="I119" s="7" t="s">
        <v>214</v>
      </c>
      <c r="J119" s="7" t="s">
        <v>214</v>
      </c>
      <c r="K119" s="7" t="s">
        <v>214</v>
      </c>
    </row>
    <row r="120" spans="1:11" x14ac:dyDescent="0.2">
      <c r="A120" s="1" t="s">
        <v>128</v>
      </c>
      <c r="B120" s="1" t="s">
        <v>994</v>
      </c>
      <c r="C120" s="7" t="s">
        <v>995</v>
      </c>
      <c r="D120" s="1">
        <v>13</v>
      </c>
      <c r="E120" s="7">
        <v>6</v>
      </c>
      <c r="F120" s="7">
        <v>7</v>
      </c>
      <c r="G120" s="7" t="s">
        <v>214</v>
      </c>
      <c r="H120" s="7" t="s">
        <v>214</v>
      </c>
      <c r="I120" s="7">
        <v>2</v>
      </c>
      <c r="J120" s="7" t="s">
        <v>214</v>
      </c>
      <c r="K120" s="7" t="s">
        <v>214</v>
      </c>
    </row>
    <row r="121" spans="1:11" x14ac:dyDescent="0.2">
      <c r="A121" s="1" t="s">
        <v>128</v>
      </c>
      <c r="B121" s="1" t="s">
        <v>354</v>
      </c>
      <c r="C121" s="7" t="s">
        <v>996</v>
      </c>
      <c r="D121" s="1">
        <v>10</v>
      </c>
      <c r="E121" s="7">
        <v>1</v>
      </c>
      <c r="F121" s="7">
        <v>9</v>
      </c>
      <c r="G121" s="7">
        <v>1</v>
      </c>
      <c r="H121" s="7" t="s">
        <v>214</v>
      </c>
      <c r="I121" s="7">
        <v>2</v>
      </c>
      <c r="J121" s="7" t="s">
        <v>214</v>
      </c>
      <c r="K121" s="7" t="s">
        <v>214</v>
      </c>
    </row>
    <row r="122" spans="1:11" x14ac:dyDescent="0.2">
      <c r="A122" s="1" t="s">
        <v>128</v>
      </c>
      <c r="B122" s="1" t="s">
        <v>997</v>
      </c>
      <c r="C122" s="7" t="s">
        <v>998</v>
      </c>
      <c r="D122" s="1">
        <v>9</v>
      </c>
      <c r="E122" s="7">
        <v>5</v>
      </c>
      <c r="F122" s="7">
        <v>4</v>
      </c>
      <c r="G122" s="7">
        <v>4</v>
      </c>
      <c r="H122" s="7" t="s">
        <v>214</v>
      </c>
      <c r="I122" s="7">
        <v>1</v>
      </c>
      <c r="J122" s="7" t="s">
        <v>214</v>
      </c>
      <c r="K122" s="7" t="s">
        <v>214</v>
      </c>
    </row>
    <row r="123" spans="1:11" x14ac:dyDescent="0.2">
      <c r="A123" s="1" t="s">
        <v>128</v>
      </c>
      <c r="B123" s="1" t="s">
        <v>353</v>
      </c>
      <c r="C123" s="7" t="s">
        <v>999</v>
      </c>
      <c r="D123" s="1">
        <v>9</v>
      </c>
      <c r="E123" s="7">
        <v>6</v>
      </c>
      <c r="F123" s="7">
        <v>3</v>
      </c>
      <c r="G123" s="7">
        <v>1</v>
      </c>
      <c r="H123" s="7">
        <v>1</v>
      </c>
      <c r="I123" s="7">
        <v>1</v>
      </c>
      <c r="J123" s="7" t="s">
        <v>214</v>
      </c>
      <c r="K123" s="7" t="s">
        <v>214</v>
      </c>
    </row>
    <row r="124" spans="1:11" x14ac:dyDescent="0.2">
      <c r="A124" s="1" t="s">
        <v>128</v>
      </c>
      <c r="B124" s="1" t="s">
        <v>329</v>
      </c>
      <c r="C124" s="7" t="s">
        <v>1000</v>
      </c>
      <c r="D124" s="1">
        <v>9</v>
      </c>
      <c r="E124" s="7">
        <v>3</v>
      </c>
      <c r="F124" s="7">
        <v>6</v>
      </c>
      <c r="G124" s="7">
        <v>2</v>
      </c>
      <c r="H124" s="7" t="s">
        <v>214</v>
      </c>
      <c r="I124" s="7" t="s">
        <v>214</v>
      </c>
      <c r="J124" s="7" t="s">
        <v>214</v>
      </c>
      <c r="K124" s="7" t="s">
        <v>214</v>
      </c>
    </row>
    <row r="125" spans="1:11" x14ac:dyDescent="0.2">
      <c r="A125" s="1" t="s">
        <v>128</v>
      </c>
      <c r="B125" s="1" t="s">
        <v>338</v>
      </c>
      <c r="C125" s="7" t="s">
        <v>1001</v>
      </c>
      <c r="D125" s="1">
        <v>6</v>
      </c>
      <c r="E125" s="7" t="s">
        <v>214</v>
      </c>
      <c r="F125" s="7">
        <v>6</v>
      </c>
      <c r="G125" s="7" t="s">
        <v>214</v>
      </c>
      <c r="H125" s="7" t="s">
        <v>214</v>
      </c>
      <c r="I125" s="7" t="s">
        <v>214</v>
      </c>
      <c r="J125" s="7" t="s">
        <v>214</v>
      </c>
      <c r="K125" s="7" t="s">
        <v>214</v>
      </c>
    </row>
    <row r="126" spans="1:11" x14ac:dyDescent="0.2">
      <c r="A126" s="1" t="s">
        <v>128</v>
      </c>
      <c r="B126" s="1" t="s">
        <v>357</v>
      </c>
      <c r="C126" s="7" t="s">
        <v>1002</v>
      </c>
      <c r="D126" s="1">
        <v>3</v>
      </c>
      <c r="E126" s="7" t="s">
        <v>214</v>
      </c>
      <c r="F126" s="7">
        <v>3</v>
      </c>
      <c r="G126" s="7" t="s">
        <v>214</v>
      </c>
      <c r="H126" s="7" t="s">
        <v>214</v>
      </c>
      <c r="I126" s="7" t="s">
        <v>214</v>
      </c>
      <c r="J126" s="7" t="s">
        <v>214</v>
      </c>
      <c r="K126" s="7" t="s">
        <v>214</v>
      </c>
    </row>
    <row r="127" spans="1:11" x14ac:dyDescent="0.2">
      <c r="A127" s="1" t="s">
        <v>128</v>
      </c>
      <c r="B127" s="1" t="s">
        <v>273</v>
      </c>
      <c r="C127" s="7" t="s">
        <v>1003</v>
      </c>
      <c r="D127" s="1">
        <v>2</v>
      </c>
      <c r="E127" s="7">
        <v>1</v>
      </c>
      <c r="F127" s="7">
        <v>1</v>
      </c>
      <c r="G127" s="7" t="s">
        <v>214</v>
      </c>
      <c r="H127" s="7" t="s">
        <v>214</v>
      </c>
      <c r="I127" s="7">
        <v>1</v>
      </c>
      <c r="J127" s="7" t="s">
        <v>214</v>
      </c>
      <c r="K127" s="7" t="s">
        <v>214</v>
      </c>
    </row>
    <row r="128" spans="1:11" x14ac:dyDescent="0.2">
      <c r="A128" s="1" t="s">
        <v>128</v>
      </c>
      <c r="B128" s="1" t="s">
        <v>323</v>
      </c>
      <c r="C128" s="7" t="s">
        <v>236</v>
      </c>
      <c r="D128" s="1">
        <v>2</v>
      </c>
      <c r="E128" s="7">
        <v>2</v>
      </c>
      <c r="F128" s="7" t="s">
        <v>214</v>
      </c>
      <c r="G128" s="7" t="s">
        <v>214</v>
      </c>
      <c r="H128" s="7" t="s">
        <v>214</v>
      </c>
      <c r="I128" s="7" t="s">
        <v>214</v>
      </c>
      <c r="J128" s="7" t="s">
        <v>214</v>
      </c>
      <c r="K128" s="7" t="s">
        <v>214</v>
      </c>
    </row>
    <row r="129" spans="1:11" x14ac:dyDescent="0.2">
      <c r="A129" s="1" t="s">
        <v>128</v>
      </c>
      <c r="B129" s="1" t="s">
        <v>341</v>
      </c>
      <c r="C129" s="7" t="s">
        <v>1004</v>
      </c>
      <c r="D129" s="1">
        <v>1</v>
      </c>
      <c r="E129" s="7">
        <v>1</v>
      </c>
      <c r="F129" s="7" t="s">
        <v>214</v>
      </c>
      <c r="G129" s="7">
        <v>1</v>
      </c>
      <c r="H129" s="7" t="s">
        <v>214</v>
      </c>
      <c r="I129" s="7" t="s">
        <v>214</v>
      </c>
      <c r="J129" s="7" t="s">
        <v>214</v>
      </c>
      <c r="K129" s="7" t="s">
        <v>214</v>
      </c>
    </row>
    <row r="130" spans="1:11" x14ac:dyDescent="0.2">
      <c r="A130" s="1" t="s">
        <v>128</v>
      </c>
      <c r="B130" s="1" t="s">
        <v>358</v>
      </c>
      <c r="C130" s="7" t="s">
        <v>214</v>
      </c>
      <c r="D130" s="7" t="s">
        <v>214</v>
      </c>
      <c r="E130" s="7" t="s">
        <v>214</v>
      </c>
      <c r="F130" s="7" t="s">
        <v>214</v>
      </c>
      <c r="G130" s="7" t="s">
        <v>214</v>
      </c>
      <c r="H130" s="7" t="s">
        <v>214</v>
      </c>
      <c r="I130" s="7" t="s">
        <v>214</v>
      </c>
      <c r="J130" s="7" t="s">
        <v>214</v>
      </c>
      <c r="K130" s="7" t="s">
        <v>214</v>
      </c>
    </row>
    <row r="131" spans="1:11" x14ac:dyDescent="0.2">
      <c r="A131" s="1" t="s">
        <v>128</v>
      </c>
      <c r="B131" s="1" t="s">
        <v>361</v>
      </c>
      <c r="C131" s="7" t="s">
        <v>214</v>
      </c>
      <c r="D131" s="7" t="s">
        <v>214</v>
      </c>
      <c r="E131" s="7" t="s">
        <v>214</v>
      </c>
      <c r="F131" s="7" t="s">
        <v>214</v>
      </c>
      <c r="G131" s="7" t="s">
        <v>214</v>
      </c>
      <c r="H131" s="7" t="s">
        <v>214</v>
      </c>
      <c r="I131" s="7" t="s">
        <v>214</v>
      </c>
      <c r="J131" s="7" t="s">
        <v>214</v>
      </c>
      <c r="K131" s="7" t="s">
        <v>214</v>
      </c>
    </row>
    <row r="132" spans="1:11" x14ac:dyDescent="0.2">
      <c r="A132" s="1" t="s">
        <v>405</v>
      </c>
      <c r="B132" s="1" t="s">
        <v>366</v>
      </c>
      <c r="C132" s="7" t="s">
        <v>1005</v>
      </c>
      <c r="D132" s="1">
        <v>38</v>
      </c>
      <c r="E132" s="7">
        <v>38</v>
      </c>
      <c r="F132" s="7" t="s">
        <v>214</v>
      </c>
      <c r="G132" s="7">
        <v>1</v>
      </c>
      <c r="H132" s="7" t="s">
        <v>214</v>
      </c>
      <c r="I132" s="7">
        <v>7</v>
      </c>
      <c r="J132" s="7" t="s">
        <v>214</v>
      </c>
      <c r="K132" s="7" t="s">
        <v>214</v>
      </c>
    </row>
    <row r="133" spans="1:11" x14ac:dyDescent="0.2">
      <c r="A133" s="1" t="s">
        <v>405</v>
      </c>
      <c r="B133" s="1" t="s">
        <v>382</v>
      </c>
      <c r="C133" s="7" t="s">
        <v>1006</v>
      </c>
      <c r="D133" s="1">
        <v>36</v>
      </c>
      <c r="E133" s="7">
        <v>36</v>
      </c>
      <c r="F133" s="7" t="s">
        <v>214</v>
      </c>
      <c r="G133" s="7">
        <v>7</v>
      </c>
      <c r="H133" s="7">
        <v>15</v>
      </c>
      <c r="I133" s="7">
        <v>10</v>
      </c>
      <c r="J133" s="7" t="s">
        <v>214</v>
      </c>
      <c r="K133" s="7" t="s">
        <v>214</v>
      </c>
    </row>
    <row r="134" spans="1:11" x14ac:dyDescent="0.2">
      <c r="A134" s="1" t="s">
        <v>405</v>
      </c>
      <c r="B134" s="1" t="s">
        <v>401</v>
      </c>
      <c r="C134" s="7" t="s">
        <v>1007</v>
      </c>
      <c r="D134" s="1">
        <v>36</v>
      </c>
      <c r="E134" s="7">
        <v>35</v>
      </c>
      <c r="F134" s="7">
        <v>1</v>
      </c>
      <c r="G134" s="7">
        <v>6</v>
      </c>
      <c r="H134" s="7" t="s">
        <v>214</v>
      </c>
      <c r="I134" s="7">
        <v>9</v>
      </c>
      <c r="J134" s="7" t="s">
        <v>214</v>
      </c>
      <c r="K134" s="7" t="s">
        <v>214</v>
      </c>
    </row>
    <row r="135" spans="1:11" x14ac:dyDescent="0.2">
      <c r="A135" s="1" t="s">
        <v>405</v>
      </c>
      <c r="B135" s="1" t="s">
        <v>373</v>
      </c>
      <c r="C135" s="7" t="s">
        <v>1008</v>
      </c>
      <c r="D135" s="1">
        <v>36</v>
      </c>
      <c r="E135" s="7">
        <v>30</v>
      </c>
      <c r="F135" s="7">
        <v>6</v>
      </c>
      <c r="G135" s="7">
        <v>15</v>
      </c>
      <c r="H135" s="7">
        <v>3</v>
      </c>
      <c r="I135" s="7">
        <v>4</v>
      </c>
      <c r="J135" s="7" t="s">
        <v>214</v>
      </c>
      <c r="K135" s="7" t="s">
        <v>214</v>
      </c>
    </row>
    <row r="136" spans="1:11" x14ac:dyDescent="0.2">
      <c r="A136" s="1" t="s">
        <v>405</v>
      </c>
      <c r="B136" s="1" t="s">
        <v>374</v>
      </c>
      <c r="C136" s="7" t="s">
        <v>1009</v>
      </c>
      <c r="D136" s="1">
        <v>35</v>
      </c>
      <c r="E136" s="7">
        <v>34</v>
      </c>
      <c r="F136" s="7">
        <v>1</v>
      </c>
      <c r="G136" s="7">
        <v>7</v>
      </c>
      <c r="H136" s="7">
        <v>7</v>
      </c>
      <c r="I136" s="7">
        <v>8</v>
      </c>
      <c r="J136" s="7" t="s">
        <v>214</v>
      </c>
      <c r="K136" s="7" t="s">
        <v>214</v>
      </c>
    </row>
    <row r="137" spans="1:11" x14ac:dyDescent="0.2">
      <c r="A137" s="1" t="s">
        <v>405</v>
      </c>
      <c r="B137" s="1" t="s">
        <v>372</v>
      </c>
      <c r="C137" s="7" t="s">
        <v>1010</v>
      </c>
      <c r="D137" s="1">
        <v>32</v>
      </c>
      <c r="E137" s="7">
        <v>25</v>
      </c>
      <c r="F137" s="7">
        <v>7</v>
      </c>
      <c r="G137" s="7">
        <v>13</v>
      </c>
      <c r="H137" s="7">
        <v>4</v>
      </c>
      <c r="I137" s="7">
        <v>7</v>
      </c>
      <c r="J137" s="7" t="s">
        <v>214</v>
      </c>
      <c r="K137" s="7" t="s">
        <v>214</v>
      </c>
    </row>
    <row r="138" spans="1:11" x14ac:dyDescent="0.2">
      <c r="A138" s="1" t="s">
        <v>405</v>
      </c>
      <c r="B138" s="1" t="s">
        <v>390</v>
      </c>
      <c r="C138" s="7" t="s">
        <v>1011</v>
      </c>
      <c r="D138" s="1">
        <v>30</v>
      </c>
      <c r="E138" s="7">
        <v>21</v>
      </c>
      <c r="F138" s="7">
        <v>9</v>
      </c>
      <c r="G138" s="7">
        <v>2</v>
      </c>
      <c r="H138" s="7" t="s">
        <v>214</v>
      </c>
      <c r="I138" s="7">
        <v>8</v>
      </c>
      <c r="J138" s="7" t="s">
        <v>214</v>
      </c>
      <c r="K138" s="7" t="s">
        <v>214</v>
      </c>
    </row>
    <row r="139" spans="1:11" x14ac:dyDescent="0.2">
      <c r="A139" s="1" t="s">
        <v>405</v>
      </c>
      <c r="B139" s="1" t="s">
        <v>376</v>
      </c>
      <c r="C139" s="7" t="s">
        <v>1012</v>
      </c>
      <c r="D139" s="1">
        <v>29</v>
      </c>
      <c r="E139" s="7">
        <v>29</v>
      </c>
      <c r="F139" s="7" t="s">
        <v>214</v>
      </c>
      <c r="G139" s="7" t="s">
        <v>214</v>
      </c>
      <c r="H139" s="7" t="s">
        <v>214</v>
      </c>
      <c r="I139" s="7">
        <v>1</v>
      </c>
      <c r="J139" s="7" t="s">
        <v>214</v>
      </c>
      <c r="K139" s="7" t="s">
        <v>214</v>
      </c>
    </row>
    <row r="140" spans="1:11" x14ac:dyDescent="0.2">
      <c r="A140" s="1" t="s">
        <v>405</v>
      </c>
      <c r="B140" s="1" t="s">
        <v>397</v>
      </c>
      <c r="C140" s="7" t="s">
        <v>1013</v>
      </c>
      <c r="D140" s="1">
        <v>29</v>
      </c>
      <c r="E140" s="7">
        <v>25</v>
      </c>
      <c r="F140" s="7">
        <v>4</v>
      </c>
      <c r="G140" s="7">
        <v>10</v>
      </c>
      <c r="H140" s="7" t="s">
        <v>214</v>
      </c>
      <c r="I140" s="7">
        <v>4</v>
      </c>
      <c r="J140" s="7" t="s">
        <v>214</v>
      </c>
      <c r="K140" s="7" t="s">
        <v>214</v>
      </c>
    </row>
    <row r="141" spans="1:11" x14ac:dyDescent="0.2">
      <c r="A141" s="1" t="s">
        <v>405</v>
      </c>
      <c r="B141" s="1" t="s">
        <v>383</v>
      </c>
      <c r="C141" s="7" t="s">
        <v>1014</v>
      </c>
      <c r="D141" s="1">
        <v>29</v>
      </c>
      <c r="E141" s="7">
        <v>24</v>
      </c>
      <c r="F141" s="7">
        <v>5</v>
      </c>
      <c r="G141" s="7">
        <v>16</v>
      </c>
      <c r="H141" s="7">
        <v>5</v>
      </c>
      <c r="I141" s="7">
        <v>5</v>
      </c>
      <c r="J141" s="7" t="s">
        <v>214</v>
      </c>
      <c r="K141" s="7" t="s">
        <v>214</v>
      </c>
    </row>
    <row r="142" spans="1:11" x14ac:dyDescent="0.2">
      <c r="A142" s="1" t="s">
        <v>405</v>
      </c>
      <c r="B142" s="1" t="s">
        <v>370</v>
      </c>
      <c r="C142" s="7" t="s">
        <v>1015</v>
      </c>
      <c r="D142" s="1">
        <v>24</v>
      </c>
      <c r="E142" s="7">
        <v>23</v>
      </c>
      <c r="F142" s="7">
        <v>1</v>
      </c>
      <c r="G142" s="7">
        <v>5</v>
      </c>
      <c r="H142" s="7">
        <v>3</v>
      </c>
      <c r="I142" s="7">
        <v>4</v>
      </c>
      <c r="J142" s="7" t="s">
        <v>214</v>
      </c>
      <c r="K142" s="7" t="s">
        <v>214</v>
      </c>
    </row>
    <row r="143" spans="1:11" x14ac:dyDescent="0.2">
      <c r="A143" s="1" t="s">
        <v>405</v>
      </c>
      <c r="B143" s="1" t="s">
        <v>371</v>
      </c>
      <c r="C143" s="7" t="s">
        <v>1016</v>
      </c>
      <c r="D143" s="1">
        <v>23</v>
      </c>
      <c r="E143" s="7">
        <v>19</v>
      </c>
      <c r="F143" s="7">
        <v>4</v>
      </c>
      <c r="G143" s="7">
        <v>1</v>
      </c>
      <c r="H143" s="7">
        <v>3</v>
      </c>
      <c r="I143" s="7">
        <v>2</v>
      </c>
      <c r="J143" s="7" t="s">
        <v>214</v>
      </c>
      <c r="K143" s="7" t="s">
        <v>214</v>
      </c>
    </row>
    <row r="144" spans="1:11" x14ac:dyDescent="0.2">
      <c r="A144" s="1" t="s">
        <v>405</v>
      </c>
      <c r="B144" s="1" t="s">
        <v>380</v>
      </c>
      <c r="C144" s="7" t="s">
        <v>1017</v>
      </c>
      <c r="D144" s="1">
        <v>18</v>
      </c>
      <c r="E144" s="7">
        <v>13</v>
      </c>
      <c r="F144" s="7">
        <v>5</v>
      </c>
      <c r="G144" s="7">
        <v>7</v>
      </c>
      <c r="H144" s="7">
        <v>1</v>
      </c>
      <c r="I144" s="7">
        <v>1</v>
      </c>
      <c r="J144" s="7" t="s">
        <v>214</v>
      </c>
      <c r="K144" s="7" t="s">
        <v>214</v>
      </c>
    </row>
    <row r="145" spans="1:11" x14ac:dyDescent="0.2">
      <c r="A145" s="1" t="s">
        <v>405</v>
      </c>
      <c r="B145" s="1" t="s">
        <v>1018</v>
      </c>
      <c r="C145" s="7" t="s">
        <v>1019</v>
      </c>
      <c r="D145" s="1">
        <v>15</v>
      </c>
      <c r="E145" s="7">
        <v>4</v>
      </c>
      <c r="F145" s="7">
        <v>11</v>
      </c>
      <c r="G145" s="7">
        <v>4</v>
      </c>
      <c r="H145" s="7" t="s">
        <v>214</v>
      </c>
      <c r="I145" s="7" t="s">
        <v>214</v>
      </c>
      <c r="J145" s="7" t="s">
        <v>214</v>
      </c>
      <c r="K145" s="7" t="s">
        <v>214</v>
      </c>
    </row>
    <row r="146" spans="1:11" x14ac:dyDescent="0.2">
      <c r="A146" s="1" t="s">
        <v>405</v>
      </c>
      <c r="B146" s="1" t="s">
        <v>394</v>
      </c>
      <c r="C146" s="7" t="s">
        <v>1020</v>
      </c>
      <c r="D146" s="1">
        <v>15</v>
      </c>
      <c r="E146" s="7">
        <v>11</v>
      </c>
      <c r="F146" s="7">
        <v>4</v>
      </c>
      <c r="G146" s="7">
        <v>3</v>
      </c>
      <c r="H146" s="7" t="s">
        <v>214</v>
      </c>
      <c r="I146" s="7" t="s">
        <v>214</v>
      </c>
      <c r="J146" s="7" t="s">
        <v>214</v>
      </c>
      <c r="K146" s="7" t="s">
        <v>214</v>
      </c>
    </row>
    <row r="147" spans="1:11" x14ac:dyDescent="0.2">
      <c r="A147" s="1" t="s">
        <v>405</v>
      </c>
      <c r="B147" s="1" t="s">
        <v>391</v>
      </c>
      <c r="C147" s="7" t="s">
        <v>1021</v>
      </c>
      <c r="D147" s="1">
        <v>14</v>
      </c>
      <c r="E147" s="7">
        <v>14</v>
      </c>
      <c r="F147" s="7" t="s">
        <v>214</v>
      </c>
      <c r="G147" s="7">
        <v>3</v>
      </c>
      <c r="H147" s="7">
        <v>2</v>
      </c>
      <c r="I147" s="7">
        <v>4</v>
      </c>
      <c r="J147" s="7" t="s">
        <v>214</v>
      </c>
      <c r="K147" s="7" t="s">
        <v>214</v>
      </c>
    </row>
    <row r="148" spans="1:11" x14ac:dyDescent="0.2">
      <c r="A148" s="1" t="s">
        <v>405</v>
      </c>
      <c r="B148" s="1" t="s">
        <v>1022</v>
      </c>
      <c r="C148" s="7" t="s">
        <v>1023</v>
      </c>
      <c r="D148" s="1">
        <v>12</v>
      </c>
      <c r="E148" s="7" t="s">
        <v>214</v>
      </c>
      <c r="F148" s="7">
        <v>12</v>
      </c>
      <c r="G148" s="7" t="s">
        <v>214</v>
      </c>
      <c r="H148" s="7">
        <v>1</v>
      </c>
      <c r="I148" s="7" t="s">
        <v>214</v>
      </c>
      <c r="J148" s="7" t="s">
        <v>214</v>
      </c>
      <c r="K148" s="7" t="s">
        <v>214</v>
      </c>
    </row>
    <row r="149" spans="1:11" x14ac:dyDescent="0.2">
      <c r="A149" s="1" t="s">
        <v>405</v>
      </c>
      <c r="B149" s="1" t="s">
        <v>367</v>
      </c>
      <c r="C149" s="7" t="s">
        <v>1024</v>
      </c>
      <c r="D149" s="1">
        <v>11</v>
      </c>
      <c r="E149" s="7">
        <v>8</v>
      </c>
      <c r="F149" s="7">
        <v>3</v>
      </c>
      <c r="G149" s="7">
        <v>3</v>
      </c>
      <c r="H149" s="7">
        <v>2</v>
      </c>
      <c r="I149" s="7">
        <v>1</v>
      </c>
      <c r="J149" s="7" t="s">
        <v>214</v>
      </c>
      <c r="K149" s="7" t="s">
        <v>214</v>
      </c>
    </row>
    <row r="150" spans="1:11" x14ac:dyDescent="0.2">
      <c r="A150" s="1" t="s">
        <v>405</v>
      </c>
      <c r="B150" s="1" t="s">
        <v>369</v>
      </c>
      <c r="C150" s="7" t="s">
        <v>1025</v>
      </c>
      <c r="D150" s="1">
        <v>10</v>
      </c>
      <c r="E150" s="7">
        <v>3</v>
      </c>
      <c r="F150" s="7">
        <v>7</v>
      </c>
      <c r="G150" s="7">
        <v>2</v>
      </c>
      <c r="H150" s="7" t="s">
        <v>214</v>
      </c>
      <c r="I150" s="7" t="s">
        <v>214</v>
      </c>
      <c r="J150" s="7" t="s">
        <v>214</v>
      </c>
      <c r="K150" s="7" t="s">
        <v>214</v>
      </c>
    </row>
    <row r="151" spans="1:11" x14ac:dyDescent="0.2">
      <c r="A151" s="1" t="s">
        <v>405</v>
      </c>
      <c r="B151" s="1" t="s">
        <v>393</v>
      </c>
      <c r="C151" s="7" t="s">
        <v>234</v>
      </c>
      <c r="D151" s="1">
        <v>9</v>
      </c>
      <c r="E151" s="7">
        <v>9</v>
      </c>
      <c r="F151" s="7" t="s">
        <v>214</v>
      </c>
      <c r="G151" s="7" t="s">
        <v>214</v>
      </c>
      <c r="H151" s="7" t="s">
        <v>214</v>
      </c>
      <c r="I151" s="7" t="s">
        <v>214</v>
      </c>
      <c r="J151" s="7" t="s">
        <v>214</v>
      </c>
      <c r="K151" s="7" t="s">
        <v>214</v>
      </c>
    </row>
    <row r="152" spans="1:11" x14ac:dyDescent="0.2">
      <c r="A152" s="1" t="s">
        <v>405</v>
      </c>
      <c r="B152" s="1" t="s">
        <v>384</v>
      </c>
      <c r="C152" s="7" t="s">
        <v>236</v>
      </c>
      <c r="D152" s="1">
        <v>8</v>
      </c>
      <c r="E152" s="7" t="s">
        <v>214</v>
      </c>
      <c r="F152" s="7">
        <v>8</v>
      </c>
      <c r="G152" s="7" t="s">
        <v>214</v>
      </c>
      <c r="H152" s="7" t="s">
        <v>214</v>
      </c>
      <c r="I152" s="7" t="s">
        <v>214</v>
      </c>
      <c r="J152" s="7" t="s">
        <v>214</v>
      </c>
      <c r="K152" s="7" t="s">
        <v>214</v>
      </c>
    </row>
    <row r="153" spans="1:11" x14ac:dyDescent="0.2">
      <c r="A153" s="1" t="s">
        <v>405</v>
      </c>
      <c r="B153" s="1" t="s">
        <v>375</v>
      </c>
      <c r="C153" s="7" t="s">
        <v>1026</v>
      </c>
      <c r="D153" s="1">
        <v>8</v>
      </c>
      <c r="E153" s="7">
        <v>8</v>
      </c>
      <c r="F153" s="7" t="s">
        <v>214</v>
      </c>
      <c r="G153" s="7">
        <v>1</v>
      </c>
      <c r="H153" s="7" t="s">
        <v>214</v>
      </c>
      <c r="I153" s="7" t="s">
        <v>214</v>
      </c>
      <c r="J153" s="7" t="s">
        <v>214</v>
      </c>
      <c r="K153" s="7" t="s">
        <v>214</v>
      </c>
    </row>
    <row r="154" spans="1:11" x14ac:dyDescent="0.2">
      <c r="A154" s="1" t="s">
        <v>405</v>
      </c>
      <c r="B154" s="1" t="s">
        <v>385</v>
      </c>
      <c r="C154" s="7" t="s">
        <v>1027</v>
      </c>
      <c r="D154" s="1">
        <v>8</v>
      </c>
      <c r="E154" s="7">
        <v>4</v>
      </c>
      <c r="F154" s="7">
        <v>4</v>
      </c>
      <c r="G154" s="7">
        <v>2</v>
      </c>
      <c r="H154" s="7">
        <v>2</v>
      </c>
      <c r="I154" s="7">
        <v>1</v>
      </c>
      <c r="J154" s="7" t="s">
        <v>214</v>
      </c>
      <c r="K154" s="7" t="s">
        <v>214</v>
      </c>
    </row>
    <row r="155" spans="1:11" x14ac:dyDescent="0.2">
      <c r="A155" s="1" t="s">
        <v>405</v>
      </c>
      <c r="B155" s="1" t="s">
        <v>388</v>
      </c>
      <c r="C155" s="7" t="s">
        <v>1028</v>
      </c>
      <c r="D155" s="1">
        <v>7</v>
      </c>
      <c r="E155" s="7" t="s">
        <v>214</v>
      </c>
      <c r="F155" s="7">
        <v>7</v>
      </c>
      <c r="G155" s="7" t="s">
        <v>214</v>
      </c>
      <c r="H155" s="7" t="s">
        <v>214</v>
      </c>
      <c r="I155" s="7" t="s">
        <v>214</v>
      </c>
      <c r="J155" s="7" t="s">
        <v>214</v>
      </c>
      <c r="K155" s="7" t="s">
        <v>214</v>
      </c>
    </row>
    <row r="156" spans="1:11" x14ac:dyDescent="0.2">
      <c r="A156" s="1" t="s">
        <v>405</v>
      </c>
      <c r="B156" s="1" t="s">
        <v>1029</v>
      </c>
      <c r="C156" s="7" t="s">
        <v>1030</v>
      </c>
      <c r="D156" s="1">
        <v>5</v>
      </c>
      <c r="E156" s="7">
        <v>1</v>
      </c>
      <c r="F156" s="7">
        <v>4</v>
      </c>
      <c r="G156" s="7">
        <v>1</v>
      </c>
      <c r="H156" s="7" t="s">
        <v>214</v>
      </c>
      <c r="I156" s="7" t="s">
        <v>214</v>
      </c>
      <c r="J156" s="7" t="s">
        <v>214</v>
      </c>
      <c r="K156" s="7" t="s">
        <v>214</v>
      </c>
    </row>
    <row r="157" spans="1:11" x14ac:dyDescent="0.2">
      <c r="A157" s="1" t="s">
        <v>405</v>
      </c>
      <c r="B157" s="1" t="s">
        <v>1031</v>
      </c>
      <c r="C157" s="7" t="s">
        <v>1032</v>
      </c>
      <c r="D157" s="1">
        <v>4</v>
      </c>
      <c r="E157" s="7" t="s">
        <v>214</v>
      </c>
      <c r="F157" s="7">
        <v>4</v>
      </c>
      <c r="G157" s="7" t="s">
        <v>214</v>
      </c>
      <c r="H157" s="7" t="s">
        <v>214</v>
      </c>
      <c r="I157" s="7" t="s">
        <v>214</v>
      </c>
      <c r="J157" s="7" t="s">
        <v>214</v>
      </c>
      <c r="K157" s="7" t="s">
        <v>214</v>
      </c>
    </row>
    <row r="158" spans="1:11" x14ac:dyDescent="0.2">
      <c r="A158" s="1" t="s">
        <v>405</v>
      </c>
      <c r="B158" s="1" t="s">
        <v>1033</v>
      </c>
      <c r="C158" s="7" t="s">
        <v>277</v>
      </c>
      <c r="D158" s="1">
        <v>3</v>
      </c>
      <c r="E158" s="7">
        <v>3</v>
      </c>
      <c r="F158" s="7" t="s">
        <v>214</v>
      </c>
      <c r="G158" s="7">
        <v>1</v>
      </c>
      <c r="H158" s="7" t="s">
        <v>214</v>
      </c>
      <c r="I158" s="7" t="s">
        <v>214</v>
      </c>
      <c r="J158" s="7" t="s">
        <v>214</v>
      </c>
      <c r="K158" s="7" t="s">
        <v>214</v>
      </c>
    </row>
    <row r="159" spans="1:11" x14ac:dyDescent="0.2">
      <c r="A159" s="1" t="s">
        <v>405</v>
      </c>
      <c r="B159" s="1" t="s">
        <v>378</v>
      </c>
      <c r="C159" s="7" t="s">
        <v>1034</v>
      </c>
      <c r="D159" s="1">
        <v>1</v>
      </c>
      <c r="E159" s="7" t="s">
        <v>214</v>
      </c>
      <c r="F159" s="7">
        <v>1</v>
      </c>
      <c r="G159" s="7" t="s">
        <v>214</v>
      </c>
      <c r="H159" s="7" t="s">
        <v>214</v>
      </c>
      <c r="I159" s="7" t="s">
        <v>214</v>
      </c>
      <c r="J159" s="7" t="s">
        <v>214</v>
      </c>
      <c r="K159" s="7" t="s">
        <v>214</v>
      </c>
    </row>
    <row r="160" spans="1:11" x14ac:dyDescent="0.2">
      <c r="A160" s="1" t="s">
        <v>405</v>
      </c>
      <c r="B160" s="1" t="s">
        <v>416</v>
      </c>
      <c r="C160" s="7" t="s">
        <v>1035</v>
      </c>
      <c r="D160" s="1">
        <v>1</v>
      </c>
      <c r="E160" s="7" t="s">
        <v>214</v>
      </c>
      <c r="F160" s="7">
        <v>1</v>
      </c>
      <c r="G160" s="7" t="s">
        <v>214</v>
      </c>
      <c r="H160" s="7" t="s">
        <v>214</v>
      </c>
      <c r="I160" s="7">
        <v>1</v>
      </c>
      <c r="J160" s="7" t="s">
        <v>214</v>
      </c>
      <c r="K160" s="7" t="s">
        <v>214</v>
      </c>
    </row>
    <row r="161" spans="1:11" x14ac:dyDescent="0.2">
      <c r="A161" s="1" t="s">
        <v>405</v>
      </c>
      <c r="B161" s="1" t="s">
        <v>1036</v>
      </c>
      <c r="C161" s="7" t="s">
        <v>240</v>
      </c>
      <c r="D161" s="1">
        <v>1</v>
      </c>
      <c r="E161" s="7">
        <v>1</v>
      </c>
      <c r="F161" s="7" t="s">
        <v>214</v>
      </c>
      <c r="G161" s="7" t="s">
        <v>214</v>
      </c>
      <c r="H161" s="7" t="s">
        <v>214</v>
      </c>
      <c r="I161" s="7" t="s">
        <v>214</v>
      </c>
      <c r="J161" s="7" t="s">
        <v>214</v>
      </c>
      <c r="K161" s="7" t="s">
        <v>214</v>
      </c>
    </row>
    <row r="162" spans="1:11" x14ac:dyDescent="0.2">
      <c r="A162" s="1" t="s">
        <v>405</v>
      </c>
      <c r="B162" s="1" t="s">
        <v>387</v>
      </c>
      <c r="C162" s="7" t="s">
        <v>1002</v>
      </c>
      <c r="D162" s="1">
        <v>1</v>
      </c>
      <c r="E162" s="7" t="s">
        <v>214</v>
      </c>
      <c r="F162" s="7">
        <v>1</v>
      </c>
      <c r="G162" s="7" t="s">
        <v>214</v>
      </c>
      <c r="H162" s="7" t="s">
        <v>214</v>
      </c>
      <c r="I162" s="7" t="s">
        <v>214</v>
      </c>
      <c r="J162" s="7" t="s">
        <v>214</v>
      </c>
      <c r="K162" s="7" t="s">
        <v>214</v>
      </c>
    </row>
    <row r="163" spans="1:11" x14ac:dyDescent="0.2">
      <c r="A163" s="1" t="s">
        <v>405</v>
      </c>
      <c r="B163" s="1" t="s">
        <v>1037</v>
      </c>
      <c r="C163" s="7" t="s">
        <v>214</v>
      </c>
      <c r="D163" s="7" t="s">
        <v>214</v>
      </c>
      <c r="E163" s="7" t="s">
        <v>214</v>
      </c>
      <c r="F163" s="7" t="s">
        <v>214</v>
      </c>
      <c r="G163" s="7" t="s">
        <v>214</v>
      </c>
      <c r="H163" s="7" t="s">
        <v>214</v>
      </c>
      <c r="I163" s="7" t="s">
        <v>214</v>
      </c>
      <c r="J163" s="7" t="s">
        <v>214</v>
      </c>
      <c r="K163" s="7" t="s">
        <v>214</v>
      </c>
    </row>
    <row r="164" spans="1:11" x14ac:dyDescent="0.2">
      <c r="A164" s="1" t="s">
        <v>405</v>
      </c>
      <c r="B164" s="1" t="s">
        <v>1038</v>
      </c>
      <c r="C164" s="7" t="s">
        <v>214</v>
      </c>
      <c r="D164" s="7" t="s">
        <v>214</v>
      </c>
      <c r="E164" s="7" t="s">
        <v>214</v>
      </c>
      <c r="F164" s="7" t="s">
        <v>214</v>
      </c>
      <c r="G164" s="7" t="s">
        <v>214</v>
      </c>
      <c r="H164" s="7" t="s">
        <v>214</v>
      </c>
      <c r="I164" s="7" t="s">
        <v>214</v>
      </c>
      <c r="J164" s="7" t="s">
        <v>214</v>
      </c>
      <c r="K164" s="7" t="s">
        <v>214</v>
      </c>
    </row>
    <row r="165" spans="1:11" x14ac:dyDescent="0.2">
      <c r="A165" s="1" t="s">
        <v>405</v>
      </c>
      <c r="B165" s="1" t="s">
        <v>398</v>
      </c>
      <c r="C165" s="7" t="s">
        <v>214</v>
      </c>
      <c r="D165" s="7" t="s">
        <v>214</v>
      </c>
      <c r="E165" s="7" t="s">
        <v>214</v>
      </c>
      <c r="F165" s="7" t="s">
        <v>214</v>
      </c>
      <c r="G165" s="7" t="s">
        <v>214</v>
      </c>
      <c r="H165" s="7" t="s">
        <v>214</v>
      </c>
      <c r="I165" s="7" t="s">
        <v>214</v>
      </c>
      <c r="J165" s="7" t="s">
        <v>214</v>
      </c>
      <c r="K165" s="7" t="s">
        <v>214</v>
      </c>
    </row>
    <row r="166" spans="1:11" x14ac:dyDescent="0.2">
      <c r="A166" s="1" t="s">
        <v>405</v>
      </c>
      <c r="B166" s="1" t="s">
        <v>1039</v>
      </c>
      <c r="C166" s="7" t="s">
        <v>214</v>
      </c>
      <c r="D166" s="7" t="s">
        <v>214</v>
      </c>
      <c r="E166" s="7" t="s">
        <v>214</v>
      </c>
      <c r="F166" s="7" t="s">
        <v>214</v>
      </c>
      <c r="G166" s="7" t="s">
        <v>214</v>
      </c>
      <c r="H166" s="7" t="s">
        <v>214</v>
      </c>
      <c r="I166" s="7" t="s">
        <v>214</v>
      </c>
      <c r="J166" s="7" t="s">
        <v>214</v>
      </c>
      <c r="K166" s="7" t="s">
        <v>214</v>
      </c>
    </row>
    <row r="167" spans="1:11" x14ac:dyDescent="0.2">
      <c r="A167" s="1" t="s">
        <v>405</v>
      </c>
      <c r="B167" s="1" t="s">
        <v>1040</v>
      </c>
      <c r="C167" s="7" t="s">
        <v>214</v>
      </c>
      <c r="D167" s="7" t="s">
        <v>214</v>
      </c>
      <c r="E167" s="7" t="s">
        <v>214</v>
      </c>
      <c r="F167" s="7" t="s">
        <v>214</v>
      </c>
      <c r="G167" s="7" t="s">
        <v>214</v>
      </c>
      <c r="H167" s="7" t="s">
        <v>214</v>
      </c>
      <c r="I167" s="7" t="s">
        <v>214</v>
      </c>
      <c r="J167" s="7" t="s">
        <v>214</v>
      </c>
      <c r="K167" s="7" t="s">
        <v>214</v>
      </c>
    </row>
    <row r="168" spans="1:11" x14ac:dyDescent="0.2">
      <c r="A168" s="1" t="s">
        <v>405</v>
      </c>
      <c r="B168" s="1" t="s">
        <v>403</v>
      </c>
      <c r="C168" s="7" t="s">
        <v>214</v>
      </c>
      <c r="D168" s="7" t="s">
        <v>214</v>
      </c>
      <c r="E168" s="7" t="s">
        <v>214</v>
      </c>
      <c r="F168" s="7" t="s">
        <v>214</v>
      </c>
      <c r="G168" s="7" t="s">
        <v>214</v>
      </c>
      <c r="H168" s="7" t="s">
        <v>214</v>
      </c>
      <c r="I168" s="7" t="s">
        <v>214</v>
      </c>
      <c r="J168" s="7" t="s">
        <v>214</v>
      </c>
      <c r="K168" s="7" t="s">
        <v>214</v>
      </c>
    </row>
    <row r="169" spans="1:11" x14ac:dyDescent="0.2">
      <c r="A169" s="1" t="s">
        <v>405</v>
      </c>
      <c r="B169" s="1" t="s">
        <v>1041</v>
      </c>
      <c r="C169" s="7" t="s">
        <v>214</v>
      </c>
      <c r="D169" s="7" t="s">
        <v>214</v>
      </c>
      <c r="E169" s="7" t="s">
        <v>214</v>
      </c>
      <c r="F169" s="7" t="s">
        <v>214</v>
      </c>
      <c r="G169" s="7" t="s">
        <v>214</v>
      </c>
      <c r="H169" s="7" t="s">
        <v>214</v>
      </c>
      <c r="I169" s="7" t="s">
        <v>214</v>
      </c>
      <c r="J169" s="7" t="s">
        <v>214</v>
      </c>
      <c r="K169" s="7" t="s">
        <v>214</v>
      </c>
    </row>
    <row r="170" spans="1:11" x14ac:dyDescent="0.2">
      <c r="A170" s="1" t="s">
        <v>405</v>
      </c>
      <c r="B170" s="1" t="s">
        <v>404</v>
      </c>
      <c r="C170" s="7" t="s">
        <v>214</v>
      </c>
      <c r="D170" s="7" t="s">
        <v>214</v>
      </c>
      <c r="E170" s="7" t="s">
        <v>214</v>
      </c>
      <c r="F170" s="7" t="s">
        <v>214</v>
      </c>
      <c r="G170" s="7" t="s">
        <v>214</v>
      </c>
      <c r="H170" s="7" t="s">
        <v>214</v>
      </c>
      <c r="I170" s="7" t="s">
        <v>214</v>
      </c>
      <c r="J170" s="7" t="s">
        <v>214</v>
      </c>
      <c r="K170" s="7" t="s">
        <v>214</v>
      </c>
    </row>
    <row r="171" spans="1:11" x14ac:dyDescent="0.2">
      <c r="A171" s="1" t="s">
        <v>405</v>
      </c>
      <c r="B171" s="1" t="s">
        <v>402</v>
      </c>
      <c r="C171" s="7" t="s">
        <v>214</v>
      </c>
      <c r="D171" s="7" t="s">
        <v>214</v>
      </c>
      <c r="E171" s="7" t="s">
        <v>214</v>
      </c>
      <c r="F171" s="7" t="s">
        <v>214</v>
      </c>
      <c r="G171" s="7" t="s">
        <v>214</v>
      </c>
      <c r="H171" s="7" t="s">
        <v>214</v>
      </c>
      <c r="I171" s="7" t="s">
        <v>214</v>
      </c>
      <c r="J171" s="7" t="s">
        <v>214</v>
      </c>
      <c r="K171" s="7" t="s">
        <v>214</v>
      </c>
    </row>
    <row r="172" spans="1:11" x14ac:dyDescent="0.2">
      <c r="A172" s="1" t="s">
        <v>405</v>
      </c>
      <c r="B172" s="1" t="s">
        <v>399</v>
      </c>
      <c r="C172" s="7" t="s">
        <v>214</v>
      </c>
      <c r="D172" s="7" t="s">
        <v>214</v>
      </c>
      <c r="E172" s="7" t="s">
        <v>214</v>
      </c>
      <c r="F172" s="7" t="s">
        <v>214</v>
      </c>
      <c r="G172" s="7" t="s">
        <v>214</v>
      </c>
      <c r="H172" s="7" t="s">
        <v>214</v>
      </c>
      <c r="I172" s="7" t="s">
        <v>214</v>
      </c>
      <c r="J172" s="7" t="s">
        <v>214</v>
      </c>
      <c r="K172" s="7" t="s">
        <v>214</v>
      </c>
    </row>
    <row r="173" spans="1:11" x14ac:dyDescent="0.2">
      <c r="A173" s="1" t="s">
        <v>443</v>
      </c>
      <c r="B173" s="1" t="s">
        <v>413</v>
      </c>
      <c r="C173" s="7" t="s">
        <v>1042</v>
      </c>
      <c r="D173" s="1">
        <v>37</v>
      </c>
      <c r="E173" s="7">
        <v>36</v>
      </c>
      <c r="F173" s="7">
        <v>1</v>
      </c>
      <c r="G173" s="7">
        <v>2</v>
      </c>
      <c r="H173" s="7">
        <v>25</v>
      </c>
      <c r="I173" s="7">
        <v>3</v>
      </c>
      <c r="J173" s="7" t="s">
        <v>214</v>
      </c>
      <c r="K173" s="7" t="s">
        <v>214</v>
      </c>
    </row>
    <row r="174" spans="1:11" x14ac:dyDescent="0.2">
      <c r="A174" s="1" t="s">
        <v>443</v>
      </c>
      <c r="B174" s="1" t="s">
        <v>411</v>
      </c>
      <c r="C174" s="7" t="s">
        <v>1043</v>
      </c>
      <c r="D174" s="1">
        <v>36</v>
      </c>
      <c r="E174" s="7">
        <v>32</v>
      </c>
      <c r="F174" s="7">
        <v>4</v>
      </c>
      <c r="G174" s="7">
        <v>13</v>
      </c>
      <c r="H174" s="7">
        <v>5</v>
      </c>
      <c r="I174" s="7">
        <v>5</v>
      </c>
      <c r="J174" s="7" t="s">
        <v>214</v>
      </c>
      <c r="K174" s="7" t="s">
        <v>214</v>
      </c>
    </row>
    <row r="175" spans="1:11" x14ac:dyDescent="0.2">
      <c r="A175" s="1" t="s">
        <v>443</v>
      </c>
      <c r="B175" s="1" t="s">
        <v>408</v>
      </c>
      <c r="C175" s="7" t="s">
        <v>1044</v>
      </c>
      <c r="D175" s="1">
        <v>36</v>
      </c>
      <c r="E175" s="7">
        <v>35</v>
      </c>
      <c r="F175" s="7">
        <v>1</v>
      </c>
      <c r="G175" s="7" t="s">
        <v>214</v>
      </c>
      <c r="H175" s="7">
        <v>1</v>
      </c>
      <c r="I175" s="7">
        <v>7</v>
      </c>
      <c r="J175" s="7" t="s">
        <v>214</v>
      </c>
      <c r="K175" s="7">
        <v>1</v>
      </c>
    </row>
    <row r="176" spans="1:11" x14ac:dyDescent="0.2">
      <c r="A176" s="1" t="s">
        <v>443</v>
      </c>
      <c r="B176" s="1" t="s">
        <v>414</v>
      </c>
      <c r="C176" s="7" t="s">
        <v>1045</v>
      </c>
      <c r="D176" s="1">
        <v>35</v>
      </c>
      <c r="E176" s="7">
        <v>23</v>
      </c>
      <c r="F176" s="7">
        <v>12</v>
      </c>
      <c r="G176" s="7">
        <v>18</v>
      </c>
      <c r="H176" s="7">
        <v>4</v>
      </c>
      <c r="I176" s="7">
        <v>2</v>
      </c>
      <c r="J176" s="7" t="s">
        <v>214</v>
      </c>
      <c r="K176" s="7" t="s">
        <v>214</v>
      </c>
    </row>
    <row r="177" spans="1:11" x14ac:dyDescent="0.2">
      <c r="A177" s="1" t="s">
        <v>443</v>
      </c>
      <c r="B177" s="1" t="s">
        <v>420</v>
      </c>
      <c r="C177" s="7" t="s">
        <v>1046</v>
      </c>
      <c r="D177" s="1">
        <v>33</v>
      </c>
      <c r="E177" s="7">
        <v>23</v>
      </c>
      <c r="F177" s="7">
        <v>10</v>
      </c>
      <c r="G177" s="7">
        <v>12</v>
      </c>
      <c r="H177" s="7">
        <v>2</v>
      </c>
      <c r="I177" s="7">
        <v>10</v>
      </c>
      <c r="J177" s="7" t="s">
        <v>214</v>
      </c>
      <c r="K177" s="7" t="s">
        <v>214</v>
      </c>
    </row>
    <row r="178" spans="1:11" x14ac:dyDescent="0.2">
      <c r="A178" s="1" t="s">
        <v>443</v>
      </c>
      <c r="B178" s="1" t="s">
        <v>419</v>
      </c>
      <c r="C178" s="7" t="s">
        <v>1047</v>
      </c>
      <c r="D178" s="1">
        <v>33</v>
      </c>
      <c r="E178" s="7">
        <v>32</v>
      </c>
      <c r="F178" s="7">
        <v>1</v>
      </c>
      <c r="G178" s="7">
        <v>8</v>
      </c>
      <c r="H178" s="7">
        <v>1</v>
      </c>
      <c r="I178" s="7">
        <v>11</v>
      </c>
      <c r="J178" s="7" t="s">
        <v>214</v>
      </c>
      <c r="K178" s="7" t="s">
        <v>214</v>
      </c>
    </row>
    <row r="179" spans="1:11" x14ac:dyDescent="0.2">
      <c r="A179" s="1" t="s">
        <v>443</v>
      </c>
      <c r="B179" s="1" t="s">
        <v>407</v>
      </c>
      <c r="C179" s="7" t="s">
        <v>1048</v>
      </c>
      <c r="D179" s="1">
        <v>32</v>
      </c>
      <c r="E179" s="7">
        <v>32</v>
      </c>
      <c r="F179" s="7" t="s">
        <v>214</v>
      </c>
      <c r="G179" s="7">
        <v>3</v>
      </c>
      <c r="H179" s="7">
        <v>2</v>
      </c>
      <c r="I179" s="7">
        <v>4</v>
      </c>
      <c r="J179" s="7" t="s">
        <v>214</v>
      </c>
      <c r="K179" s="7" t="s">
        <v>214</v>
      </c>
    </row>
    <row r="180" spans="1:11" x14ac:dyDescent="0.2">
      <c r="A180" s="1" t="s">
        <v>443</v>
      </c>
      <c r="B180" s="1" t="s">
        <v>410</v>
      </c>
      <c r="C180" s="7" t="s">
        <v>1049</v>
      </c>
      <c r="D180" s="1">
        <v>27</v>
      </c>
      <c r="E180" s="7">
        <v>25</v>
      </c>
      <c r="F180" s="7">
        <v>2</v>
      </c>
      <c r="G180" s="7">
        <v>2</v>
      </c>
      <c r="H180" s="7">
        <v>3</v>
      </c>
      <c r="I180" s="7">
        <v>4</v>
      </c>
      <c r="J180" s="7">
        <v>1</v>
      </c>
      <c r="K180" s="7" t="s">
        <v>214</v>
      </c>
    </row>
    <row r="181" spans="1:11" x14ac:dyDescent="0.2">
      <c r="A181" s="1" t="s">
        <v>443</v>
      </c>
      <c r="B181" s="1" t="s">
        <v>426</v>
      </c>
      <c r="C181" s="7" t="s">
        <v>1050</v>
      </c>
      <c r="D181" s="1">
        <v>26</v>
      </c>
      <c r="E181" s="7">
        <v>26</v>
      </c>
      <c r="F181" s="7" t="s">
        <v>214</v>
      </c>
      <c r="G181" s="7">
        <v>1</v>
      </c>
      <c r="H181" s="7">
        <v>4</v>
      </c>
      <c r="I181" s="7">
        <v>3</v>
      </c>
      <c r="J181" s="7" t="s">
        <v>214</v>
      </c>
      <c r="K181" s="7" t="s">
        <v>214</v>
      </c>
    </row>
    <row r="182" spans="1:11" x14ac:dyDescent="0.2">
      <c r="A182" s="1" t="s">
        <v>443</v>
      </c>
      <c r="B182" s="1" t="s">
        <v>430</v>
      </c>
      <c r="C182" s="7" t="s">
        <v>1051</v>
      </c>
      <c r="D182" s="1">
        <v>24</v>
      </c>
      <c r="E182" s="7">
        <v>18</v>
      </c>
      <c r="F182" s="7">
        <v>6</v>
      </c>
      <c r="G182" s="7">
        <v>6</v>
      </c>
      <c r="H182" s="7">
        <v>2</v>
      </c>
      <c r="I182" s="7">
        <v>4</v>
      </c>
      <c r="J182" s="7" t="s">
        <v>214</v>
      </c>
      <c r="K182" s="7" t="s">
        <v>214</v>
      </c>
    </row>
    <row r="183" spans="1:11" x14ac:dyDescent="0.2">
      <c r="A183" s="1" t="s">
        <v>443</v>
      </c>
      <c r="B183" s="1" t="s">
        <v>428</v>
      </c>
      <c r="C183" s="7" t="s">
        <v>1052</v>
      </c>
      <c r="D183" s="1">
        <v>23</v>
      </c>
      <c r="E183" s="7">
        <v>16</v>
      </c>
      <c r="F183" s="7">
        <v>7</v>
      </c>
      <c r="G183" s="7" t="s">
        <v>214</v>
      </c>
      <c r="H183" s="7" t="s">
        <v>214</v>
      </c>
      <c r="I183" s="7" t="s">
        <v>214</v>
      </c>
      <c r="J183" s="7" t="s">
        <v>214</v>
      </c>
      <c r="K183" s="7" t="s">
        <v>214</v>
      </c>
    </row>
    <row r="184" spans="1:11" x14ac:dyDescent="0.2">
      <c r="A184" s="1" t="s">
        <v>443</v>
      </c>
      <c r="B184" s="1" t="s">
        <v>421</v>
      </c>
      <c r="C184" s="7" t="s">
        <v>1053</v>
      </c>
      <c r="D184" s="1">
        <v>21</v>
      </c>
      <c r="E184" s="7">
        <v>5</v>
      </c>
      <c r="F184" s="7">
        <v>16</v>
      </c>
      <c r="G184" s="7">
        <v>5</v>
      </c>
      <c r="H184" s="7">
        <v>3</v>
      </c>
      <c r="I184" s="7">
        <v>1</v>
      </c>
      <c r="J184" s="7" t="s">
        <v>214</v>
      </c>
      <c r="K184" s="7" t="s">
        <v>214</v>
      </c>
    </row>
    <row r="185" spans="1:11" x14ac:dyDescent="0.2">
      <c r="A185" s="1" t="s">
        <v>443</v>
      </c>
      <c r="B185" s="1" t="s">
        <v>1054</v>
      </c>
      <c r="C185" s="7" t="s">
        <v>1055</v>
      </c>
      <c r="D185" s="1">
        <v>20</v>
      </c>
      <c r="E185" s="7">
        <v>19</v>
      </c>
      <c r="F185" s="7">
        <v>1</v>
      </c>
      <c r="G185" s="7" t="s">
        <v>214</v>
      </c>
      <c r="H185" s="7" t="s">
        <v>214</v>
      </c>
      <c r="I185" s="7">
        <v>2</v>
      </c>
      <c r="J185" s="7" t="s">
        <v>214</v>
      </c>
      <c r="K185" s="7" t="s">
        <v>214</v>
      </c>
    </row>
    <row r="186" spans="1:11" x14ac:dyDescent="0.2">
      <c r="A186" s="1" t="s">
        <v>443</v>
      </c>
      <c r="B186" s="1" t="s">
        <v>424</v>
      </c>
      <c r="C186" s="7" t="s">
        <v>1056</v>
      </c>
      <c r="D186" s="1">
        <v>19</v>
      </c>
      <c r="E186" s="7">
        <v>19</v>
      </c>
      <c r="F186" s="7" t="s">
        <v>214</v>
      </c>
      <c r="G186" s="7">
        <v>1</v>
      </c>
      <c r="H186" s="7" t="s">
        <v>214</v>
      </c>
      <c r="I186" s="7">
        <v>2</v>
      </c>
      <c r="J186" s="7" t="s">
        <v>214</v>
      </c>
      <c r="K186" s="7" t="s">
        <v>214</v>
      </c>
    </row>
    <row r="187" spans="1:11" x14ac:dyDescent="0.2">
      <c r="A187" s="1" t="s">
        <v>443</v>
      </c>
      <c r="B187" s="1" t="s">
        <v>433</v>
      </c>
      <c r="C187" s="7" t="s">
        <v>1057</v>
      </c>
      <c r="D187" s="1">
        <v>18</v>
      </c>
      <c r="E187" s="7">
        <v>16</v>
      </c>
      <c r="F187" s="7">
        <v>2</v>
      </c>
      <c r="G187" s="7">
        <v>3</v>
      </c>
      <c r="H187" s="7" t="s">
        <v>214</v>
      </c>
      <c r="I187" s="7">
        <v>2</v>
      </c>
      <c r="J187" s="7" t="s">
        <v>214</v>
      </c>
      <c r="K187" s="7" t="s">
        <v>214</v>
      </c>
    </row>
    <row r="188" spans="1:11" x14ac:dyDescent="0.2">
      <c r="A188" s="1" t="s">
        <v>443</v>
      </c>
      <c r="B188" s="1" t="s">
        <v>406</v>
      </c>
      <c r="C188" s="7" t="s">
        <v>1058</v>
      </c>
      <c r="D188" s="1">
        <v>14</v>
      </c>
      <c r="E188" s="7">
        <v>12</v>
      </c>
      <c r="F188" s="7">
        <v>2</v>
      </c>
      <c r="G188" s="7">
        <v>2</v>
      </c>
      <c r="H188" s="7">
        <v>1</v>
      </c>
      <c r="I188" s="7">
        <v>2</v>
      </c>
      <c r="J188" s="7" t="s">
        <v>214</v>
      </c>
      <c r="K188" s="7" t="s">
        <v>214</v>
      </c>
    </row>
    <row r="189" spans="1:11" x14ac:dyDescent="0.2">
      <c r="A189" s="1" t="s">
        <v>443</v>
      </c>
      <c r="B189" s="1" t="s">
        <v>416</v>
      </c>
      <c r="C189" s="7" t="s">
        <v>1059</v>
      </c>
      <c r="D189" s="1">
        <v>13</v>
      </c>
      <c r="E189" s="7">
        <v>12</v>
      </c>
      <c r="F189" s="7">
        <v>1</v>
      </c>
      <c r="G189" s="7">
        <v>6</v>
      </c>
      <c r="H189" s="7">
        <v>1</v>
      </c>
      <c r="I189" s="7">
        <v>2</v>
      </c>
      <c r="J189" s="7" t="s">
        <v>214</v>
      </c>
      <c r="K189" s="7" t="s">
        <v>214</v>
      </c>
    </row>
    <row r="190" spans="1:11" x14ac:dyDescent="0.2">
      <c r="A190" s="1" t="s">
        <v>443</v>
      </c>
      <c r="B190" s="1" t="s">
        <v>418</v>
      </c>
      <c r="C190" s="7" t="s">
        <v>1060</v>
      </c>
      <c r="D190" s="1">
        <v>12</v>
      </c>
      <c r="E190" s="7">
        <v>7</v>
      </c>
      <c r="F190" s="7">
        <v>5</v>
      </c>
      <c r="G190" s="7">
        <v>5</v>
      </c>
      <c r="H190" s="7">
        <v>1</v>
      </c>
      <c r="I190" s="7">
        <v>2</v>
      </c>
      <c r="J190" s="7" t="s">
        <v>214</v>
      </c>
      <c r="K190" s="7" t="s">
        <v>214</v>
      </c>
    </row>
    <row r="191" spans="1:11" x14ac:dyDescent="0.2">
      <c r="A191" s="1" t="s">
        <v>443</v>
      </c>
      <c r="B191" s="1" t="s">
        <v>432</v>
      </c>
      <c r="C191" s="7" t="s">
        <v>1061</v>
      </c>
      <c r="D191" s="1">
        <v>11</v>
      </c>
      <c r="E191" s="7">
        <v>5</v>
      </c>
      <c r="F191" s="7">
        <v>6</v>
      </c>
      <c r="G191" s="7">
        <v>5</v>
      </c>
      <c r="H191" s="7">
        <v>1</v>
      </c>
      <c r="I191" s="7">
        <v>1</v>
      </c>
      <c r="J191" s="7" t="s">
        <v>214</v>
      </c>
      <c r="K191" s="7" t="s">
        <v>214</v>
      </c>
    </row>
    <row r="192" spans="1:11" x14ac:dyDescent="0.2">
      <c r="A192" s="1" t="s">
        <v>443</v>
      </c>
      <c r="B192" s="1" t="s">
        <v>1062</v>
      </c>
      <c r="C192" s="7" t="s">
        <v>1063</v>
      </c>
      <c r="D192" s="1">
        <v>11</v>
      </c>
      <c r="E192" s="7">
        <v>4</v>
      </c>
      <c r="F192" s="7">
        <v>7</v>
      </c>
      <c r="G192" s="7">
        <v>3</v>
      </c>
      <c r="H192" s="7" t="s">
        <v>214</v>
      </c>
      <c r="I192" s="7">
        <v>1</v>
      </c>
      <c r="J192" s="7" t="s">
        <v>214</v>
      </c>
      <c r="K192" s="7" t="s">
        <v>214</v>
      </c>
    </row>
    <row r="193" spans="1:11" x14ac:dyDescent="0.2">
      <c r="A193" s="1" t="s">
        <v>443</v>
      </c>
      <c r="B193" s="1" t="s">
        <v>415</v>
      </c>
      <c r="C193" s="7" t="s">
        <v>1064</v>
      </c>
      <c r="D193" s="1">
        <v>11</v>
      </c>
      <c r="E193" s="7">
        <v>6</v>
      </c>
      <c r="F193" s="7">
        <v>5</v>
      </c>
      <c r="G193" s="7">
        <v>5</v>
      </c>
      <c r="H193" s="7" t="s">
        <v>214</v>
      </c>
      <c r="I193" s="7" t="s">
        <v>214</v>
      </c>
      <c r="J193" s="7" t="s">
        <v>214</v>
      </c>
      <c r="K193" s="7" t="s">
        <v>214</v>
      </c>
    </row>
    <row r="194" spans="1:11" x14ac:dyDescent="0.2">
      <c r="A194" s="1" t="s">
        <v>443</v>
      </c>
      <c r="B194" s="1" t="s">
        <v>857</v>
      </c>
      <c r="C194" s="7" t="s">
        <v>1065</v>
      </c>
      <c r="D194" s="1">
        <v>10</v>
      </c>
      <c r="E194" s="7">
        <v>4</v>
      </c>
      <c r="F194" s="7">
        <v>6</v>
      </c>
      <c r="G194" s="7">
        <v>2</v>
      </c>
      <c r="H194" s="7" t="s">
        <v>214</v>
      </c>
      <c r="I194" s="7">
        <v>1</v>
      </c>
      <c r="J194" s="7" t="s">
        <v>214</v>
      </c>
      <c r="K194" s="7" t="s">
        <v>214</v>
      </c>
    </row>
    <row r="195" spans="1:11" x14ac:dyDescent="0.2">
      <c r="A195" s="1" t="s">
        <v>443</v>
      </c>
      <c r="B195" s="1" t="s">
        <v>435</v>
      </c>
      <c r="C195" s="7" t="s">
        <v>1066</v>
      </c>
      <c r="D195" s="1">
        <v>8</v>
      </c>
      <c r="E195" s="7">
        <v>3</v>
      </c>
      <c r="F195" s="7">
        <v>5</v>
      </c>
      <c r="G195" s="7">
        <v>3</v>
      </c>
      <c r="H195" s="7">
        <v>1</v>
      </c>
      <c r="I195" s="7" t="s">
        <v>214</v>
      </c>
      <c r="J195" s="7" t="s">
        <v>214</v>
      </c>
      <c r="K195" s="7" t="s">
        <v>214</v>
      </c>
    </row>
    <row r="196" spans="1:11" x14ac:dyDescent="0.2">
      <c r="A196" s="1" t="s">
        <v>443</v>
      </c>
      <c r="B196" s="1" t="s">
        <v>412</v>
      </c>
      <c r="C196" s="7" t="s">
        <v>1067</v>
      </c>
      <c r="D196" s="1">
        <v>6</v>
      </c>
      <c r="E196" s="7" t="s">
        <v>214</v>
      </c>
      <c r="F196" s="7">
        <v>6</v>
      </c>
      <c r="G196" s="7" t="s">
        <v>214</v>
      </c>
      <c r="H196" s="7" t="s">
        <v>214</v>
      </c>
      <c r="I196" s="7" t="s">
        <v>214</v>
      </c>
      <c r="J196" s="7" t="s">
        <v>214</v>
      </c>
      <c r="K196" s="7" t="s">
        <v>214</v>
      </c>
    </row>
    <row r="197" spans="1:11" x14ac:dyDescent="0.2">
      <c r="A197" s="1" t="s">
        <v>443</v>
      </c>
      <c r="B197" s="1" t="s">
        <v>746</v>
      </c>
      <c r="C197" s="7" t="s">
        <v>1068</v>
      </c>
      <c r="D197" s="1">
        <v>6</v>
      </c>
      <c r="E197" s="7">
        <v>6</v>
      </c>
      <c r="F197" s="7" t="s">
        <v>214</v>
      </c>
      <c r="G197" s="7">
        <v>2</v>
      </c>
      <c r="H197" s="7" t="s">
        <v>214</v>
      </c>
      <c r="I197" s="7">
        <v>3</v>
      </c>
      <c r="J197" s="7" t="s">
        <v>214</v>
      </c>
      <c r="K197" s="7" t="s">
        <v>214</v>
      </c>
    </row>
    <row r="198" spans="1:11" x14ac:dyDescent="0.2">
      <c r="A198" s="1" t="s">
        <v>443</v>
      </c>
      <c r="B198" s="1" t="s">
        <v>436</v>
      </c>
      <c r="C198" s="7" t="s">
        <v>236</v>
      </c>
      <c r="D198" s="1">
        <v>3</v>
      </c>
      <c r="E198" s="7">
        <v>2</v>
      </c>
      <c r="F198" s="7">
        <v>1</v>
      </c>
      <c r="G198" s="7">
        <v>1</v>
      </c>
      <c r="H198" s="7">
        <v>1</v>
      </c>
      <c r="I198" s="7" t="s">
        <v>214</v>
      </c>
      <c r="J198" s="7" t="s">
        <v>214</v>
      </c>
      <c r="K198" s="7" t="s">
        <v>214</v>
      </c>
    </row>
    <row r="199" spans="1:11" x14ac:dyDescent="0.2">
      <c r="A199" s="1" t="s">
        <v>443</v>
      </c>
      <c r="B199" s="1" t="s">
        <v>440</v>
      </c>
      <c r="C199" s="7" t="s">
        <v>280</v>
      </c>
      <c r="D199" s="1">
        <v>1</v>
      </c>
      <c r="E199" s="7" t="s">
        <v>214</v>
      </c>
      <c r="F199" s="7">
        <v>1</v>
      </c>
      <c r="G199" s="7" t="s">
        <v>214</v>
      </c>
      <c r="H199" s="7" t="s">
        <v>214</v>
      </c>
      <c r="I199" s="7" t="s">
        <v>214</v>
      </c>
      <c r="J199" s="7" t="s">
        <v>214</v>
      </c>
      <c r="K199" s="7" t="s">
        <v>214</v>
      </c>
    </row>
    <row r="200" spans="1:11" x14ac:dyDescent="0.2">
      <c r="A200" s="1" t="s">
        <v>443</v>
      </c>
      <c r="B200" s="1" t="s">
        <v>422</v>
      </c>
      <c r="C200" s="7" t="s">
        <v>214</v>
      </c>
      <c r="D200" s="7" t="s">
        <v>214</v>
      </c>
      <c r="E200" s="7" t="s">
        <v>214</v>
      </c>
      <c r="F200" s="7" t="s">
        <v>214</v>
      </c>
      <c r="G200" s="7" t="s">
        <v>214</v>
      </c>
      <c r="H200" s="7" t="s">
        <v>214</v>
      </c>
      <c r="I200" s="7" t="s">
        <v>214</v>
      </c>
      <c r="J200" s="7" t="s">
        <v>214</v>
      </c>
      <c r="K200" s="7" t="s">
        <v>214</v>
      </c>
    </row>
    <row r="201" spans="1:11" x14ac:dyDescent="0.2">
      <c r="A201" s="1" t="s">
        <v>443</v>
      </c>
      <c r="B201" s="1" t="s">
        <v>896</v>
      </c>
      <c r="C201" s="7" t="s">
        <v>214</v>
      </c>
      <c r="D201" s="7" t="s">
        <v>214</v>
      </c>
      <c r="E201" s="7" t="s">
        <v>214</v>
      </c>
      <c r="F201" s="7" t="s">
        <v>214</v>
      </c>
      <c r="G201" s="7" t="s">
        <v>214</v>
      </c>
      <c r="H201" s="7" t="s">
        <v>214</v>
      </c>
      <c r="I201" s="7" t="s">
        <v>214</v>
      </c>
      <c r="J201" s="7" t="s">
        <v>214</v>
      </c>
      <c r="K201" s="7" t="s">
        <v>214</v>
      </c>
    </row>
    <row r="202" spans="1:11" x14ac:dyDescent="0.2">
      <c r="A202" s="1" t="s">
        <v>443</v>
      </c>
      <c r="B202" s="1" t="s">
        <v>437</v>
      </c>
      <c r="C202" s="7" t="s">
        <v>214</v>
      </c>
      <c r="D202" s="7" t="s">
        <v>214</v>
      </c>
      <c r="E202" s="7" t="s">
        <v>214</v>
      </c>
      <c r="F202" s="7" t="s">
        <v>214</v>
      </c>
      <c r="G202" s="7" t="s">
        <v>214</v>
      </c>
      <c r="H202" s="7" t="s">
        <v>214</v>
      </c>
      <c r="I202" s="7" t="s">
        <v>214</v>
      </c>
      <c r="J202" s="7" t="s">
        <v>214</v>
      </c>
      <c r="K202" s="7" t="s">
        <v>214</v>
      </c>
    </row>
    <row r="203" spans="1:11" x14ac:dyDescent="0.2">
      <c r="A203" s="1" t="s">
        <v>443</v>
      </c>
      <c r="B203" s="1" t="s">
        <v>441</v>
      </c>
      <c r="C203" s="7" t="s">
        <v>214</v>
      </c>
      <c r="D203" s="7" t="s">
        <v>214</v>
      </c>
      <c r="E203" s="7" t="s">
        <v>214</v>
      </c>
      <c r="F203" s="7" t="s">
        <v>214</v>
      </c>
      <c r="G203" s="7" t="s">
        <v>214</v>
      </c>
      <c r="H203" s="7" t="s">
        <v>214</v>
      </c>
      <c r="I203" s="7" t="s">
        <v>214</v>
      </c>
      <c r="J203" s="7" t="s">
        <v>214</v>
      </c>
      <c r="K203" s="7" t="s">
        <v>214</v>
      </c>
    </row>
    <row r="204" spans="1:11" x14ac:dyDescent="0.2">
      <c r="A204" s="1" t="s">
        <v>443</v>
      </c>
      <c r="B204" s="1" t="s">
        <v>431</v>
      </c>
      <c r="C204" s="7" t="s">
        <v>214</v>
      </c>
      <c r="D204" s="7" t="s">
        <v>214</v>
      </c>
      <c r="E204" s="7" t="s">
        <v>214</v>
      </c>
      <c r="F204" s="7" t="s">
        <v>214</v>
      </c>
      <c r="G204" s="7" t="s">
        <v>214</v>
      </c>
      <c r="H204" s="7" t="s">
        <v>214</v>
      </c>
      <c r="I204" s="7" t="s">
        <v>214</v>
      </c>
      <c r="J204" s="7" t="s">
        <v>214</v>
      </c>
      <c r="K204" s="7" t="s">
        <v>214</v>
      </c>
    </row>
    <row r="205" spans="1:11" x14ac:dyDescent="0.2">
      <c r="A205" s="1" t="s">
        <v>489</v>
      </c>
      <c r="B205" s="1" t="s">
        <v>456</v>
      </c>
      <c r="C205" s="7" t="s">
        <v>1069</v>
      </c>
      <c r="D205" s="1">
        <v>37</v>
      </c>
      <c r="E205" s="7">
        <v>36</v>
      </c>
      <c r="F205" s="7">
        <v>1</v>
      </c>
      <c r="G205" s="7">
        <v>6</v>
      </c>
      <c r="H205" s="7">
        <v>3</v>
      </c>
      <c r="I205" s="7">
        <v>9</v>
      </c>
      <c r="J205" s="7" t="s">
        <v>214</v>
      </c>
      <c r="K205" s="7">
        <v>1</v>
      </c>
    </row>
    <row r="206" spans="1:11" x14ac:dyDescent="0.2">
      <c r="A206" s="1" t="s">
        <v>489</v>
      </c>
      <c r="B206" s="1" t="s">
        <v>477</v>
      </c>
      <c r="C206" s="7" t="s">
        <v>1070</v>
      </c>
      <c r="D206" s="1">
        <v>33</v>
      </c>
      <c r="E206" s="7">
        <v>28</v>
      </c>
      <c r="F206" s="7">
        <v>5</v>
      </c>
      <c r="G206" s="7">
        <v>1</v>
      </c>
      <c r="H206" s="7" t="s">
        <v>214</v>
      </c>
      <c r="I206" s="7">
        <v>3</v>
      </c>
      <c r="J206" s="7" t="s">
        <v>214</v>
      </c>
      <c r="K206" s="7">
        <v>1</v>
      </c>
    </row>
    <row r="207" spans="1:11" x14ac:dyDescent="0.2">
      <c r="A207" s="1" t="s">
        <v>489</v>
      </c>
      <c r="B207" s="1" t="s">
        <v>445</v>
      </c>
      <c r="C207" s="7" t="s">
        <v>1071</v>
      </c>
      <c r="D207" s="1">
        <v>33</v>
      </c>
      <c r="E207" s="7">
        <v>31</v>
      </c>
      <c r="F207" s="7">
        <v>2</v>
      </c>
      <c r="G207" s="7">
        <v>2</v>
      </c>
      <c r="H207" s="7">
        <v>1</v>
      </c>
      <c r="I207" s="7">
        <v>5</v>
      </c>
      <c r="J207" s="7" t="s">
        <v>214</v>
      </c>
      <c r="K207" s="7" t="s">
        <v>214</v>
      </c>
    </row>
    <row r="208" spans="1:11" x14ac:dyDescent="0.2">
      <c r="A208" s="1" t="s">
        <v>489</v>
      </c>
      <c r="B208" s="1" t="s">
        <v>451</v>
      </c>
      <c r="C208" s="7" t="s">
        <v>1072</v>
      </c>
      <c r="D208" s="1">
        <v>31</v>
      </c>
      <c r="E208" s="7">
        <v>23</v>
      </c>
      <c r="F208" s="7">
        <v>8</v>
      </c>
      <c r="G208" s="7">
        <v>7</v>
      </c>
      <c r="H208" s="7">
        <v>1</v>
      </c>
      <c r="I208" s="7">
        <v>5</v>
      </c>
      <c r="J208" s="7" t="s">
        <v>214</v>
      </c>
      <c r="K208" s="7">
        <v>1</v>
      </c>
    </row>
    <row r="209" spans="1:11" x14ac:dyDescent="0.2">
      <c r="A209" s="1" t="s">
        <v>489</v>
      </c>
      <c r="B209" s="1" t="s">
        <v>447</v>
      </c>
      <c r="C209" s="7" t="s">
        <v>1073</v>
      </c>
      <c r="D209" s="1">
        <v>29</v>
      </c>
      <c r="E209" s="7">
        <v>25</v>
      </c>
      <c r="F209" s="7">
        <v>4</v>
      </c>
      <c r="G209" s="7">
        <v>3</v>
      </c>
      <c r="H209" s="7">
        <v>2</v>
      </c>
      <c r="I209" s="7">
        <v>5</v>
      </c>
      <c r="J209" s="7" t="s">
        <v>214</v>
      </c>
      <c r="K209" s="7" t="s">
        <v>214</v>
      </c>
    </row>
    <row r="210" spans="1:11" x14ac:dyDescent="0.2">
      <c r="A210" s="1" t="s">
        <v>489</v>
      </c>
      <c r="B210" s="1" t="s">
        <v>448</v>
      </c>
      <c r="C210" s="7" t="s">
        <v>1074</v>
      </c>
      <c r="D210" s="1">
        <v>26</v>
      </c>
      <c r="E210" s="7">
        <v>25</v>
      </c>
      <c r="F210" s="7">
        <v>1</v>
      </c>
      <c r="G210" s="7">
        <v>5</v>
      </c>
      <c r="H210" s="7" t="s">
        <v>214</v>
      </c>
      <c r="I210" s="7">
        <v>4</v>
      </c>
      <c r="J210" s="7" t="s">
        <v>214</v>
      </c>
      <c r="K210" s="7" t="s">
        <v>214</v>
      </c>
    </row>
    <row r="211" spans="1:11" x14ac:dyDescent="0.2">
      <c r="A211" s="1" t="s">
        <v>489</v>
      </c>
      <c r="B211" s="1" t="s">
        <v>452</v>
      </c>
      <c r="C211" s="7" t="s">
        <v>1075</v>
      </c>
      <c r="D211" s="1">
        <v>24</v>
      </c>
      <c r="E211" s="7">
        <v>16</v>
      </c>
      <c r="F211" s="7">
        <v>8</v>
      </c>
      <c r="G211" s="7">
        <v>10</v>
      </c>
      <c r="H211" s="7">
        <v>4</v>
      </c>
      <c r="I211" s="7" t="s">
        <v>214</v>
      </c>
      <c r="J211" s="7" t="s">
        <v>214</v>
      </c>
      <c r="K211" s="7" t="s">
        <v>214</v>
      </c>
    </row>
    <row r="212" spans="1:11" x14ac:dyDescent="0.2">
      <c r="A212" s="1" t="s">
        <v>489</v>
      </c>
      <c r="B212" s="1" t="s">
        <v>471</v>
      </c>
      <c r="C212" s="7" t="s">
        <v>1076</v>
      </c>
      <c r="D212" s="1">
        <v>22</v>
      </c>
      <c r="E212" s="7">
        <v>19</v>
      </c>
      <c r="F212" s="7">
        <v>3</v>
      </c>
      <c r="G212" s="7" t="s">
        <v>214</v>
      </c>
      <c r="H212" s="7">
        <v>3</v>
      </c>
      <c r="I212" s="7">
        <v>4</v>
      </c>
      <c r="J212" s="7" t="s">
        <v>214</v>
      </c>
      <c r="K212" s="7" t="s">
        <v>214</v>
      </c>
    </row>
    <row r="213" spans="1:11" x14ac:dyDescent="0.2">
      <c r="A213" s="1" t="s">
        <v>489</v>
      </c>
      <c r="B213" s="1" t="s">
        <v>469</v>
      </c>
      <c r="C213" s="7" t="s">
        <v>1077</v>
      </c>
      <c r="D213" s="1">
        <v>22</v>
      </c>
      <c r="E213" s="7">
        <v>13</v>
      </c>
      <c r="F213" s="7">
        <v>9</v>
      </c>
      <c r="G213" s="7">
        <v>6</v>
      </c>
      <c r="H213" s="7">
        <v>2</v>
      </c>
      <c r="I213" s="7">
        <v>1</v>
      </c>
      <c r="J213" s="7" t="s">
        <v>214</v>
      </c>
      <c r="K213" s="7" t="s">
        <v>214</v>
      </c>
    </row>
    <row r="214" spans="1:11" x14ac:dyDescent="0.2">
      <c r="A214" s="1" t="s">
        <v>489</v>
      </c>
      <c r="B214" s="1" t="s">
        <v>463</v>
      </c>
      <c r="C214" s="7" t="s">
        <v>1078</v>
      </c>
      <c r="D214" s="1">
        <v>22</v>
      </c>
      <c r="E214" s="7">
        <v>22</v>
      </c>
      <c r="F214" s="7" t="s">
        <v>214</v>
      </c>
      <c r="G214" s="7" t="s">
        <v>214</v>
      </c>
      <c r="H214" s="7" t="s">
        <v>214</v>
      </c>
      <c r="I214" s="7" t="s">
        <v>214</v>
      </c>
      <c r="J214" s="7" t="s">
        <v>214</v>
      </c>
      <c r="K214" s="7" t="s">
        <v>214</v>
      </c>
    </row>
    <row r="215" spans="1:11" x14ac:dyDescent="0.2">
      <c r="A215" s="1" t="s">
        <v>489</v>
      </c>
      <c r="B215" s="1" t="s">
        <v>889</v>
      </c>
      <c r="C215" s="7" t="s">
        <v>1079</v>
      </c>
      <c r="D215" s="1">
        <v>21</v>
      </c>
      <c r="E215" s="7">
        <v>20</v>
      </c>
      <c r="F215" s="7">
        <v>1</v>
      </c>
      <c r="G215" s="7">
        <v>4</v>
      </c>
      <c r="H215" s="7">
        <v>1</v>
      </c>
      <c r="I215" s="7">
        <v>3</v>
      </c>
      <c r="J215" s="7" t="s">
        <v>214</v>
      </c>
      <c r="K215" s="7">
        <v>1</v>
      </c>
    </row>
    <row r="216" spans="1:11" x14ac:dyDescent="0.2">
      <c r="A216" s="1" t="s">
        <v>489</v>
      </c>
      <c r="B216" s="1" t="s">
        <v>450</v>
      </c>
      <c r="C216" s="7" t="s">
        <v>1080</v>
      </c>
      <c r="D216" s="1">
        <v>20</v>
      </c>
      <c r="E216" s="7">
        <v>9</v>
      </c>
      <c r="F216" s="7">
        <v>11</v>
      </c>
      <c r="G216" s="7">
        <v>3</v>
      </c>
      <c r="H216" s="7">
        <v>1</v>
      </c>
      <c r="I216" s="7">
        <v>2</v>
      </c>
      <c r="J216" s="7" t="s">
        <v>214</v>
      </c>
      <c r="K216" s="7" t="s">
        <v>214</v>
      </c>
    </row>
    <row r="217" spans="1:11" x14ac:dyDescent="0.2">
      <c r="A217" s="1" t="s">
        <v>489</v>
      </c>
      <c r="B217" s="1" t="s">
        <v>917</v>
      </c>
      <c r="C217" s="7" t="s">
        <v>1081</v>
      </c>
      <c r="D217" s="1">
        <v>20</v>
      </c>
      <c r="E217" s="7">
        <v>19</v>
      </c>
      <c r="F217" s="7">
        <v>1</v>
      </c>
      <c r="G217" s="7">
        <v>3</v>
      </c>
      <c r="H217" s="7">
        <v>7</v>
      </c>
      <c r="I217" s="7">
        <v>2</v>
      </c>
      <c r="J217" s="7" t="s">
        <v>214</v>
      </c>
      <c r="K217" s="7" t="s">
        <v>214</v>
      </c>
    </row>
    <row r="218" spans="1:11" x14ac:dyDescent="0.2">
      <c r="A218" s="1" t="s">
        <v>489</v>
      </c>
      <c r="B218" s="1" t="s">
        <v>475</v>
      </c>
      <c r="C218" s="7" t="s">
        <v>1082</v>
      </c>
      <c r="D218" s="1">
        <v>17</v>
      </c>
      <c r="E218" s="7">
        <v>12</v>
      </c>
      <c r="F218" s="7">
        <v>5</v>
      </c>
      <c r="G218" s="7">
        <v>3</v>
      </c>
      <c r="H218" s="7">
        <v>4</v>
      </c>
      <c r="I218" s="7">
        <v>3</v>
      </c>
      <c r="J218" s="7" t="s">
        <v>214</v>
      </c>
      <c r="K218" s="7">
        <v>1</v>
      </c>
    </row>
    <row r="219" spans="1:11" x14ac:dyDescent="0.2">
      <c r="A219" s="1" t="s">
        <v>489</v>
      </c>
      <c r="B219" s="1" t="s">
        <v>474</v>
      </c>
      <c r="C219" s="7" t="s">
        <v>1083</v>
      </c>
      <c r="D219" s="1">
        <v>16</v>
      </c>
      <c r="E219" s="7">
        <v>16</v>
      </c>
      <c r="F219" s="7" t="s">
        <v>214</v>
      </c>
      <c r="G219" s="7" t="s">
        <v>214</v>
      </c>
      <c r="H219" s="7" t="s">
        <v>214</v>
      </c>
      <c r="I219" s="7" t="s">
        <v>214</v>
      </c>
      <c r="J219" s="7" t="s">
        <v>214</v>
      </c>
      <c r="K219" s="7" t="s">
        <v>214</v>
      </c>
    </row>
    <row r="220" spans="1:11" x14ac:dyDescent="0.2">
      <c r="A220" s="1" t="s">
        <v>489</v>
      </c>
      <c r="B220" s="1" t="s">
        <v>476</v>
      </c>
      <c r="C220" s="7" t="s">
        <v>1084</v>
      </c>
      <c r="D220" s="1">
        <v>16</v>
      </c>
      <c r="E220" s="7">
        <v>11</v>
      </c>
      <c r="F220" s="7">
        <v>5</v>
      </c>
      <c r="G220" s="7">
        <v>7</v>
      </c>
      <c r="H220" s="7">
        <v>1</v>
      </c>
      <c r="I220" s="7">
        <v>4</v>
      </c>
      <c r="J220" s="7" t="s">
        <v>214</v>
      </c>
      <c r="K220" s="7" t="s">
        <v>214</v>
      </c>
    </row>
    <row r="221" spans="1:11" x14ac:dyDescent="0.2">
      <c r="A221" s="1" t="s">
        <v>489</v>
      </c>
      <c r="B221" s="1" t="s">
        <v>457</v>
      </c>
      <c r="C221" s="7" t="s">
        <v>1085</v>
      </c>
      <c r="D221" s="1">
        <v>16</v>
      </c>
      <c r="E221" s="7">
        <v>15</v>
      </c>
      <c r="F221" s="7">
        <v>1</v>
      </c>
      <c r="G221" s="7">
        <v>1</v>
      </c>
      <c r="H221" s="7">
        <v>2</v>
      </c>
      <c r="I221" s="7">
        <v>2</v>
      </c>
      <c r="J221" s="7" t="s">
        <v>214</v>
      </c>
      <c r="K221" s="7" t="s">
        <v>214</v>
      </c>
    </row>
    <row r="222" spans="1:11" x14ac:dyDescent="0.2">
      <c r="A222" s="1" t="s">
        <v>489</v>
      </c>
      <c r="B222" s="1" t="s">
        <v>465</v>
      </c>
      <c r="C222" s="7" t="s">
        <v>1086</v>
      </c>
      <c r="D222" s="1">
        <v>15</v>
      </c>
      <c r="E222" s="7">
        <v>12</v>
      </c>
      <c r="F222" s="7">
        <v>3</v>
      </c>
      <c r="G222" s="7">
        <v>5</v>
      </c>
      <c r="H222" s="7" t="s">
        <v>214</v>
      </c>
      <c r="I222" s="7">
        <v>1</v>
      </c>
      <c r="J222" s="7" t="s">
        <v>214</v>
      </c>
      <c r="K222" s="7" t="s">
        <v>214</v>
      </c>
    </row>
    <row r="223" spans="1:11" x14ac:dyDescent="0.2">
      <c r="A223" s="1" t="s">
        <v>489</v>
      </c>
      <c r="B223" s="1" t="s">
        <v>472</v>
      </c>
      <c r="C223" s="7" t="s">
        <v>1087</v>
      </c>
      <c r="D223" s="1">
        <v>15</v>
      </c>
      <c r="E223" s="7">
        <v>6</v>
      </c>
      <c r="F223" s="7">
        <v>9</v>
      </c>
      <c r="G223" s="7">
        <v>4</v>
      </c>
      <c r="H223" s="7" t="s">
        <v>214</v>
      </c>
      <c r="I223" s="7">
        <v>1</v>
      </c>
      <c r="J223" s="7" t="s">
        <v>214</v>
      </c>
      <c r="K223" s="7" t="s">
        <v>214</v>
      </c>
    </row>
    <row r="224" spans="1:11" x14ac:dyDescent="0.2">
      <c r="A224" s="1" t="s">
        <v>489</v>
      </c>
      <c r="B224" s="1" t="s">
        <v>455</v>
      </c>
      <c r="C224" s="7" t="s">
        <v>1088</v>
      </c>
      <c r="D224" s="1">
        <v>15</v>
      </c>
      <c r="E224" s="7">
        <v>15</v>
      </c>
      <c r="F224" s="7" t="s">
        <v>214</v>
      </c>
      <c r="G224" s="7">
        <v>4</v>
      </c>
      <c r="H224" s="7">
        <v>1</v>
      </c>
      <c r="I224" s="7">
        <v>7</v>
      </c>
      <c r="J224" s="7" t="s">
        <v>214</v>
      </c>
      <c r="K224" s="7" t="s">
        <v>214</v>
      </c>
    </row>
    <row r="225" spans="1:11" x14ac:dyDescent="0.2">
      <c r="A225" s="1" t="s">
        <v>489</v>
      </c>
      <c r="B225" s="1" t="s">
        <v>488</v>
      </c>
      <c r="C225" s="7" t="s">
        <v>1089</v>
      </c>
      <c r="D225" s="1">
        <v>12</v>
      </c>
      <c r="E225" s="7">
        <v>12</v>
      </c>
      <c r="F225" s="7" t="s">
        <v>214</v>
      </c>
      <c r="G225" s="7">
        <v>7</v>
      </c>
      <c r="H225" s="7">
        <v>2</v>
      </c>
      <c r="I225" s="7">
        <v>4</v>
      </c>
      <c r="J225" s="7" t="s">
        <v>214</v>
      </c>
      <c r="K225" s="7" t="s">
        <v>214</v>
      </c>
    </row>
    <row r="226" spans="1:11" x14ac:dyDescent="0.2">
      <c r="A226" s="1" t="s">
        <v>489</v>
      </c>
      <c r="B226" s="1" t="s">
        <v>467</v>
      </c>
      <c r="C226" s="7" t="s">
        <v>1090</v>
      </c>
      <c r="D226" s="1">
        <v>12</v>
      </c>
      <c r="E226" s="7">
        <v>8</v>
      </c>
      <c r="F226" s="7">
        <v>4</v>
      </c>
      <c r="G226" s="7">
        <v>3</v>
      </c>
      <c r="H226" s="7" t="s">
        <v>214</v>
      </c>
      <c r="I226" s="7" t="s">
        <v>214</v>
      </c>
      <c r="J226" s="7" t="s">
        <v>214</v>
      </c>
      <c r="K226" s="7" t="s">
        <v>214</v>
      </c>
    </row>
    <row r="227" spans="1:11" x14ac:dyDescent="0.2">
      <c r="A227" s="1" t="s">
        <v>489</v>
      </c>
      <c r="B227" s="1" t="s">
        <v>1091</v>
      </c>
      <c r="C227" s="7" t="s">
        <v>1092</v>
      </c>
      <c r="D227" s="1">
        <v>11</v>
      </c>
      <c r="E227" s="7">
        <v>7</v>
      </c>
      <c r="F227" s="7">
        <v>4</v>
      </c>
      <c r="G227" s="7">
        <v>5</v>
      </c>
      <c r="H227" s="7" t="s">
        <v>214</v>
      </c>
      <c r="I227" s="7">
        <v>1</v>
      </c>
      <c r="J227" s="7" t="s">
        <v>214</v>
      </c>
      <c r="K227" s="7" t="s">
        <v>214</v>
      </c>
    </row>
    <row r="228" spans="1:11" x14ac:dyDescent="0.2">
      <c r="A228" s="1" t="s">
        <v>489</v>
      </c>
      <c r="B228" s="1" t="s">
        <v>461</v>
      </c>
      <c r="C228" s="7" t="s">
        <v>1093</v>
      </c>
      <c r="D228" s="1">
        <v>9</v>
      </c>
      <c r="E228" s="7">
        <v>2</v>
      </c>
      <c r="F228" s="7">
        <v>7</v>
      </c>
      <c r="G228" s="7">
        <v>2</v>
      </c>
      <c r="H228" s="7">
        <v>1</v>
      </c>
      <c r="I228" s="7" t="s">
        <v>214</v>
      </c>
      <c r="J228" s="7" t="s">
        <v>214</v>
      </c>
      <c r="K228" s="7" t="s">
        <v>214</v>
      </c>
    </row>
    <row r="229" spans="1:11" x14ac:dyDescent="0.2">
      <c r="A229" s="1" t="s">
        <v>489</v>
      </c>
      <c r="B229" s="1" t="s">
        <v>460</v>
      </c>
      <c r="C229" s="7" t="s">
        <v>1094</v>
      </c>
      <c r="D229" s="1">
        <v>8</v>
      </c>
      <c r="E229" s="7">
        <v>7</v>
      </c>
      <c r="F229" s="7">
        <v>1</v>
      </c>
      <c r="G229" s="7">
        <v>2</v>
      </c>
      <c r="H229" s="7" t="s">
        <v>214</v>
      </c>
      <c r="I229" s="7" t="s">
        <v>214</v>
      </c>
      <c r="J229" s="7" t="s">
        <v>214</v>
      </c>
      <c r="K229" s="7" t="s">
        <v>214</v>
      </c>
    </row>
    <row r="230" spans="1:11" x14ac:dyDescent="0.2">
      <c r="A230" s="1" t="s">
        <v>489</v>
      </c>
      <c r="B230" s="1" t="s">
        <v>479</v>
      </c>
      <c r="C230" s="7" t="s">
        <v>1095</v>
      </c>
      <c r="D230" s="1">
        <v>7</v>
      </c>
      <c r="E230" s="7">
        <v>1</v>
      </c>
      <c r="F230" s="7">
        <v>6</v>
      </c>
      <c r="G230" s="7">
        <v>1</v>
      </c>
      <c r="H230" s="7" t="s">
        <v>214</v>
      </c>
      <c r="I230" s="7" t="s">
        <v>214</v>
      </c>
      <c r="J230" s="7" t="s">
        <v>214</v>
      </c>
      <c r="K230" s="7" t="s">
        <v>214</v>
      </c>
    </row>
    <row r="231" spans="1:11" x14ac:dyDescent="0.2">
      <c r="A231" s="1" t="s">
        <v>489</v>
      </c>
      <c r="B231" s="1" t="s">
        <v>1096</v>
      </c>
      <c r="C231" s="7" t="s">
        <v>1097</v>
      </c>
      <c r="D231" s="1">
        <v>5</v>
      </c>
      <c r="E231" s="7">
        <v>4</v>
      </c>
      <c r="F231" s="7">
        <v>1</v>
      </c>
      <c r="G231" s="7">
        <v>3</v>
      </c>
      <c r="H231" s="7" t="s">
        <v>214</v>
      </c>
      <c r="I231" s="7" t="s">
        <v>214</v>
      </c>
      <c r="J231" s="7" t="s">
        <v>214</v>
      </c>
      <c r="K231" s="7" t="s">
        <v>214</v>
      </c>
    </row>
    <row r="232" spans="1:11" x14ac:dyDescent="0.2">
      <c r="A232" s="1" t="s">
        <v>489</v>
      </c>
      <c r="B232" s="1" t="s">
        <v>478</v>
      </c>
      <c r="C232" s="7" t="s">
        <v>1098</v>
      </c>
      <c r="D232" s="1">
        <v>5</v>
      </c>
      <c r="E232" s="7">
        <v>4</v>
      </c>
      <c r="F232" s="7">
        <v>1</v>
      </c>
      <c r="G232" s="7">
        <v>4</v>
      </c>
      <c r="H232" s="7" t="s">
        <v>214</v>
      </c>
      <c r="I232" s="7">
        <v>1</v>
      </c>
      <c r="J232" s="7" t="s">
        <v>214</v>
      </c>
      <c r="K232" s="7" t="s">
        <v>214</v>
      </c>
    </row>
    <row r="233" spans="1:11" x14ac:dyDescent="0.2">
      <c r="A233" s="1" t="s">
        <v>489</v>
      </c>
      <c r="B233" s="1" t="s">
        <v>480</v>
      </c>
      <c r="C233" s="7" t="s">
        <v>214</v>
      </c>
      <c r="D233" s="7" t="s">
        <v>214</v>
      </c>
      <c r="E233" s="7" t="s">
        <v>214</v>
      </c>
      <c r="F233" s="7" t="s">
        <v>214</v>
      </c>
      <c r="G233" s="7" t="s">
        <v>214</v>
      </c>
      <c r="H233" s="7" t="s">
        <v>214</v>
      </c>
      <c r="I233" s="7" t="s">
        <v>214</v>
      </c>
      <c r="J233" s="7" t="s">
        <v>214</v>
      </c>
      <c r="K233" s="7" t="s">
        <v>214</v>
      </c>
    </row>
    <row r="234" spans="1:11" x14ac:dyDescent="0.2">
      <c r="A234" s="1" t="s">
        <v>489</v>
      </c>
      <c r="B234" s="1" t="s">
        <v>1099</v>
      </c>
      <c r="C234" s="7" t="s">
        <v>214</v>
      </c>
      <c r="D234" s="7" t="s">
        <v>214</v>
      </c>
      <c r="E234" s="7" t="s">
        <v>214</v>
      </c>
      <c r="F234" s="7" t="s">
        <v>214</v>
      </c>
      <c r="G234" s="7" t="s">
        <v>214</v>
      </c>
      <c r="H234" s="7" t="s">
        <v>214</v>
      </c>
      <c r="I234" s="7" t="s">
        <v>214</v>
      </c>
      <c r="J234" s="7" t="s">
        <v>214</v>
      </c>
      <c r="K234" s="7" t="s">
        <v>214</v>
      </c>
    </row>
    <row r="235" spans="1:11" x14ac:dyDescent="0.2">
      <c r="A235" s="1" t="s">
        <v>489</v>
      </c>
      <c r="B235" s="1" t="s">
        <v>486</v>
      </c>
      <c r="C235" s="7" t="s">
        <v>214</v>
      </c>
      <c r="D235" s="7" t="s">
        <v>214</v>
      </c>
      <c r="E235" s="7" t="s">
        <v>214</v>
      </c>
      <c r="F235" s="7" t="s">
        <v>214</v>
      </c>
      <c r="G235" s="7" t="s">
        <v>214</v>
      </c>
      <c r="H235" s="7" t="s">
        <v>214</v>
      </c>
      <c r="I235" s="7" t="s">
        <v>214</v>
      </c>
      <c r="J235" s="7" t="s">
        <v>214</v>
      </c>
      <c r="K235" s="7" t="s">
        <v>214</v>
      </c>
    </row>
    <row r="236" spans="1:11" x14ac:dyDescent="0.2">
      <c r="A236" s="1" t="s">
        <v>489</v>
      </c>
      <c r="B236" s="1" t="s">
        <v>1100</v>
      </c>
      <c r="C236" s="7" t="s">
        <v>214</v>
      </c>
      <c r="D236" s="7" t="s">
        <v>214</v>
      </c>
      <c r="E236" s="7" t="s">
        <v>214</v>
      </c>
      <c r="F236" s="7" t="s">
        <v>214</v>
      </c>
      <c r="G236" s="7" t="s">
        <v>214</v>
      </c>
      <c r="H236" s="7" t="s">
        <v>214</v>
      </c>
      <c r="I236" s="7" t="s">
        <v>214</v>
      </c>
      <c r="J236" s="7" t="s">
        <v>214</v>
      </c>
      <c r="K236" s="7" t="s">
        <v>214</v>
      </c>
    </row>
    <row r="237" spans="1:11" x14ac:dyDescent="0.2">
      <c r="A237" s="1" t="s">
        <v>489</v>
      </c>
      <c r="B237" s="1" t="s">
        <v>482</v>
      </c>
      <c r="C237" s="7" t="s">
        <v>214</v>
      </c>
      <c r="D237" s="7" t="s">
        <v>214</v>
      </c>
      <c r="E237" s="7" t="s">
        <v>214</v>
      </c>
      <c r="F237" s="7" t="s">
        <v>214</v>
      </c>
      <c r="G237" s="7" t="s">
        <v>214</v>
      </c>
      <c r="H237" s="7" t="s">
        <v>214</v>
      </c>
      <c r="I237" s="7" t="s">
        <v>214</v>
      </c>
      <c r="J237" s="7" t="s">
        <v>214</v>
      </c>
      <c r="K237" s="7" t="s">
        <v>214</v>
      </c>
    </row>
    <row r="238" spans="1:11" x14ac:dyDescent="0.2">
      <c r="A238" s="1" t="s">
        <v>489</v>
      </c>
      <c r="B238" s="1" t="s">
        <v>485</v>
      </c>
      <c r="C238" s="7" t="s">
        <v>214</v>
      </c>
      <c r="D238" s="7" t="s">
        <v>214</v>
      </c>
      <c r="E238" s="7" t="s">
        <v>214</v>
      </c>
      <c r="F238" s="7" t="s">
        <v>214</v>
      </c>
      <c r="G238" s="7" t="s">
        <v>214</v>
      </c>
      <c r="H238" s="7" t="s">
        <v>214</v>
      </c>
      <c r="I238" s="7" t="s">
        <v>214</v>
      </c>
      <c r="J238" s="7" t="s">
        <v>214</v>
      </c>
      <c r="K238" s="7" t="s">
        <v>214</v>
      </c>
    </row>
    <row r="239" spans="1:11" x14ac:dyDescent="0.2">
      <c r="A239" s="1" t="s">
        <v>489</v>
      </c>
      <c r="B239" s="1" t="s">
        <v>1101</v>
      </c>
      <c r="C239" s="7" t="s">
        <v>214</v>
      </c>
      <c r="D239" s="7" t="s">
        <v>214</v>
      </c>
      <c r="E239" s="7" t="s">
        <v>214</v>
      </c>
      <c r="F239" s="7" t="s">
        <v>214</v>
      </c>
      <c r="G239" s="7" t="s">
        <v>214</v>
      </c>
      <c r="H239" s="7" t="s">
        <v>214</v>
      </c>
      <c r="I239" s="7" t="s">
        <v>214</v>
      </c>
      <c r="J239" s="7" t="s">
        <v>214</v>
      </c>
      <c r="K239" s="7" t="s">
        <v>214</v>
      </c>
    </row>
    <row r="240" spans="1:11" x14ac:dyDescent="0.2">
      <c r="A240" s="1" t="s">
        <v>489</v>
      </c>
      <c r="B240" s="1" t="s">
        <v>481</v>
      </c>
      <c r="C240" s="7" t="s">
        <v>214</v>
      </c>
      <c r="D240" s="7" t="s">
        <v>214</v>
      </c>
      <c r="E240" s="7" t="s">
        <v>214</v>
      </c>
      <c r="F240" s="7" t="s">
        <v>214</v>
      </c>
      <c r="G240" s="7" t="s">
        <v>214</v>
      </c>
      <c r="H240" s="7" t="s">
        <v>214</v>
      </c>
      <c r="I240" s="7" t="s">
        <v>214</v>
      </c>
      <c r="J240" s="7" t="s">
        <v>214</v>
      </c>
      <c r="K240" s="7" t="s">
        <v>214</v>
      </c>
    </row>
    <row r="241" spans="1:11" x14ac:dyDescent="0.2">
      <c r="A241" s="1" t="s">
        <v>489</v>
      </c>
      <c r="B241" s="1" t="s">
        <v>484</v>
      </c>
      <c r="C241" s="7" t="s">
        <v>214</v>
      </c>
      <c r="D241" s="7" t="s">
        <v>214</v>
      </c>
      <c r="E241" s="7" t="s">
        <v>214</v>
      </c>
      <c r="F241" s="7" t="s">
        <v>214</v>
      </c>
      <c r="G241" s="7" t="s">
        <v>214</v>
      </c>
      <c r="H241" s="7" t="s">
        <v>214</v>
      </c>
      <c r="I241" s="7" t="s">
        <v>214</v>
      </c>
      <c r="J241" s="7" t="s">
        <v>214</v>
      </c>
      <c r="K241" s="7" t="s">
        <v>214</v>
      </c>
    </row>
    <row r="242" spans="1:11" x14ac:dyDescent="0.2">
      <c r="A242" s="1" t="s">
        <v>489</v>
      </c>
      <c r="B242" s="1" t="s">
        <v>444</v>
      </c>
      <c r="C242" s="7" t="s">
        <v>214</v>
      </c>
      <c r="D242" s="7" t="s">
        <v>214</v>
      </c>
      <c r="E242" s="7" t="s">
        <v>214</v>
      </c>
      <c r="F242" s="7" t="s">
        <v>214</v>
      </c>
      <c r="G242" s="7" t="s">
        <v>214</v>
      </c>
      <c r="H242" s="7" t="s">
        <v>214</v>
      </c>
      <c r="I242" s="7" t="s">
        <v>214</v>
      </c>
      <c r="J242" s="7" t="s">
        <v>214</v>
      </c>
      <c r="K242" s="7" t="s">
        <v>214</v>
      </c>
    </row>
    <row r="243" spans="1:11" x14ac:dyDescent="0.2">
      <c r="A243" s="1" t="s">
        <v>535</v>
      </c>
      <c r="B243" s="1" t="s">
        <v>525</v>
      </c>
      <c r="C243" s="7" t="s">
        <v>1102</v>
      </c>
      <c r="D243" s="1">
        <v>36</v>
      </c>
      <c r="E243" s="7">
        <v>35</v>
      </c>
      <c r="F243" s="7">
        <v>1</v>
      </c>
      <c r="G243" s="7">
        <v>2</v>
      </c>
      <c r="H243" s="7">
        <v>2</v>
      </c>
      <c r="I243" s="7">
        <v>10</v>
      </c>
      <c r="J243" s="7" t="s">
        <v>214</v>
      </c>
      <c r="K243" s="7" t="s">
        <v>214</v>
      </c>
    </row>
    <row r="244" spans="1:11" x14ac:dyDescent="0.2">
      <c r="A244" s="1" t="s">
        <v>535</v>
      </c>
      <c r="B244" s="1" t="s">
        <v>523</v>
      </c>
      <c r="C244" s="7" t="s">
        <v>1103</v>
      </c>
      <c r="D244" s="1">
        <v>36</v>
      </c>
      <c r="E244" s="7">
        <v>33</v>
      </c>
      <c r="F244" s="7">
        <v>3</v>
      </c>
      <c r="G244" s="7">
        <v>15</v>
      </c>
      <c r="H244" s="7">
        <v>6</v>
      </c>
      <c r="I244" s="7">
        <v>4</v>
      </c>
      <c r="J244" s="7" t="s">
        <v>214</v>
      </c>
      <c r="K244" s="7" t="s">
        <v>214</v>
      </c>
    </row>
    <row r="245" spans="1:11" x14ac:dyDescent="0.2">
      <c r="A245" s="1" t="s">
        <v>535</v>
      </c>
      <c r="B245" s="1" t="s">
        <v>508</v>
      </c>
      <c r="C245" s="7" t="s">
        <v>1104</v>
      </c>
      <c r="D245" s="1">
        <v>35</v>
      </c>
      <c r="E245" s="7">
        <v>34</v>
      </c>
      <c r="F245" s="7">
        <v>1</v>
      </c>
      <c r="G245" s="7">
        <v>3</v>
      </c>
      <c r="H245" s="7" t="s">
        <v>214</v>
      </c>
      <c r="I245" s="7">
        <v>12</v>
      </c>
      <c r="J245" s="7" t="s">
        <v>214</v>
      </c>
      <c r="K245" s="7" t="s">
        <v>214</v>
      </c>
    </row>
    <row r="246" spans="1:11" x14ac:dyDescent="0.2">
      <c r="A246" s="1" t="s">
        <v>535</v>
      </c>
      <c r="B246" s="1" t="s">
        <v>499</v>
      </c>
      <c r="C246" s="7" t="s">
        <v>1105</v>
      </c>
      <c r="D246" s="1">
        <v>35</v>
      </c>
      <c r="E246" s="7">
        <v>33</v>
      </c>
      <c r="F246" s="7">
        <v>2</v>
      </c>
      <c r="G246" s="7">
        <v>8</v>
      </c>
      <c r="H246" s="7">
        <v>13</v>
      </c>
      <c r="I246" s="7">
        <v>2</v>
      </c>
      <c r="J246" s="7" t="s">
        <v>214</v>
      </c>
      <c r="K246" s="7">
        <v>1</v>
      </c>
    </row>
    <row r="247" spans="1:11" x14ac:dyDescent="0.2">
      <c r="A247" s="1" t="s">
        <v>535</v>
      </c>
      <c r="B247" s="1" t="s">
        <v>502</v>
      </c>
      <c r="C247" s="7" t="s">
        <v>1106</v>
      </c>
      <c r="D247" s="1">
        <v>33</v>
      </c>
      <c r="E247" s="7">
        <v>29</v>
      </c>
      <c r="F247" s="7">
        <v>4</v>
      </c>
      <c r="G247" s="7">
        <v>17</v>
      </c>
      <c r="H247" s="7">
        <v>2</v>
      </c>
      <c r="I247" s="7">
        <v>5</v>
      </c>
      <c r="J247" s="7" t="s">
        <v>214</v>
      </c>
      <c r="K247" s="7" t="s">
        <v>214</v>
      </c>
    </row>
    <row r="248" spans="1:11" x14ac:dyDescent="0.2">
      <c r="A248" s="1" t="s">
        <v>535</v>
      </c>
      <c r="B248" s="1" t="s">
        <v>496</v>
      </c>
      <c r="C248" s="7" t="s">
        <v>1107</v>
      </c>
      <c r="D248" s="1">
        <v>33</v>
      </c>
      <c r="E248" s="7">
        <v>33</v>
      </c>
      <c r="F248" s="7" t="s">
        <v>214</v>
      </c>
      <c r="G248" s="7">
        <v>3</v>
      </c>
      <c r="H248" s="7">
        <v>2</v>
      </c>
      <c r="I248" s="7">
        <v>9</v>
      </c>
      <c r="J248" s="7" t="s">
        <v>214</v>
      </c>
      <c r="K248" s="7" t="s">
        <v>214</v>
      </c>
    </row>
    <row r="249" spans="1:11" x14ac:dyDescent="0.2">
      <c r="A249" s="1" t="s">
        <v>535</v>
      </c>
      <c r="B249" s="1" t="s">
        <v>519</v>
      </c>
      <c r="C249" s="7" t="s">
        <v>1108</v>
      </c>
      <c r="D249" s="1">
        <v>30</v>
      </c>
      <c r="E249" s="7">
        <v>9</v>
      </c>
      <c r="F249" s="7">
        <v>21</v>
      </c>
      <c r="G249" s="7">
        <v>7</v>
      </c>
      <c r="H249" s="7">
        <v>1</v>
      </c>
      <c r="I249" s="7">
        <v>2</v>
      </c>
      <c r="J249" s="7" t="s">
        <v>214</v>
      </c>
      <c r="K249" s="7" t="s">
        <v>214</v>
      </c>
    </row>
    <row r="250" spans="1:11" x14ac:dyDescent="0.2">
      <c r="A250" s="1" t="s">
        <v>535</v>
      </c>
      <c r="B250" s="1" t="s">
        <v>514</v>
      </c>
      <c r="C250" s="7" t="s">
        <v>1109</v>
      </c>
      <c r="D250" s="1">
        <v>30</v>
      </c>
      <c r="E250" s="7">
        <v>21</v>
      </c>
      <c r="F250" s="7">
        <v>9</v>
      </c>
      <c r="G250" s="7">
        <v>20</v>
      </c>
      <c r="H250" s="7">
        <v>3</v>
      </c>
      <c r="I250" s="7">
        <v>1</v>
      </c>
      <c r="J250" s="7" t="s">
        <v>214</v>
      </c>
      <c r="K250" s="7" t="s">
        <v>214</v>
      </c>
    </row>
    <row r="251" spans="1:11" x14ac:dyDescent="0.2">
      <c r="A251" s="1" t="s">
        <v>535</v>
      </c>
      <c r="B251" s="1" t="s">
        <v>490</v>
      </c>
      <c r="C251" s="7" t="s">
        <v>1110</v>
      </c>
      <c r="D251" s="1">
        <v>30</v>
      </c>
      <c r="E251" s="7">
        <v>30</v>
      </c>
      <c r="F251" s="7" t="s">
        <v>214</v>
      </c>
      <c r="G251" s="7">
        <v>1</v>
      </c>
      <c r="H251" s="7" t="s">
        <v>214</v>
      </c>
      <c r="I251" s="7">
        <v>1</v>
      </c>
      <c r="J251" s="7" t="s">
        <v>214</v>
      </c>
      <c r="K251" s="7" t="s">
        <v>214</v>
      </c>
    </row>
    <row r="252" spans="1:11" x14ac:dyDescent="0.2">
      <c r="A252" s="1" t="s">
        <v>535</v>
      </c>
      <c r="B252" s="1" t="s">
        <v>1111</v>
      </c>
      <c r="C252" s="7" t="s">
        <v>1112</v>
      </c>
      <c r="D252" s="1">
        <v>29</v>
      </c>
      <c r="E252" s="7">
        <v>27</v>
      </c>
      <c r="F252" s="7">
        <v>2</v>
      </c>
      <c r="G252" s="7">
        <v>2</v>
      </c>
      <c r="H252" s="7">
        <v>1</v>
      </c>
      <c r="I252" s="7">
        <v>6</v>
      </c>
      <c r="J252" s="7" t="s">
        <v>214</v>
      </c>
      <c r="K252" s="7" t="s">
        <v>214</v>
      </c>
    </row>
    <row r="253" spans="1:11" x14ac:dyDescent="0.2">
      <c r="A253" s="1" t="s">
        <v>535</v>
      </c>
      <c r="B253" s="1" t="s">
        <v>493</v>
      </c>
      <c r="C253" s="7" t="s">
        <v>1113</v>
      </c>
      <c r="D253" s="1">
        <v>27</v>
      </c>
      <c r="E253" s="7">
        <v>27</v>
      </c>
      <c r="F253" s="7" t="s">
        <v>214</v>
      </c>
      <c r="G253" s="7" t="s">
        <v>214</v>
      </c>
      <c r="H253" s="7">
        <v>1</v>
      </c>
      <c r="I253" s="7">
        <v>3</v>
      </c>
      <c r="J253" s="7" t="s">
        <v>214</v>
      </c>
      <c r="K253" s="7" t="s">
        <v>214</v>
      </c>
    </row>
    <row r="254" spans="1:11" x14ac:dyDescent="0.2">
      <c r="A254" s="1" t="s">
        <v>535</v>
      </c>
      <c r="B254" s="1" t="s">
        <v>504</v>
      </c>
      <c r="C254" s="7" t="s">
        <v>1114</v>
      </c>
      <c r="D254" s="1">
        <v>24</v>
      </c>
      <c r="E254" s="7">
        <v>17</v>
      </c>
      <c r="F254" s="7">
        <v>7</v>
      </c>
      <c r="G254" s="7" t="s">
        <v>214</v>
      </c>
      <c r="H254" s="7">
        <v>1</v>
      </c>
      <c r="I254" s="7">
        <v>3</v>
      </c>
      <c r="J254" s="7" t="s">
        <v>214</v>
      </c>
      <c r="K254" s="7" t="s">
        <v>214</v>
      </c>
    </row>
    <row r="255" spans="1:11" x14ac:dyDescent="0.2">
      <c r="A255" s="1" t="s">
        <v>535</v>
      </c>
      <c r="B255" s="1" t="s">
        <v>501</v>
      </c>
      <c r="C255" s="7" t="s">
        <v>1115</v>
      </c>
      <c r="D255" s="1">
        <v>23</v>
      </c>
      <c r="E255" s="7">
        <v>15</v>
      </c>
      <c r="F255" s="7">
        <v>8</v>
      </c>
      <c r="G255" s="7">
        <v>5</v>
      </c>
      <c r="H255" s="7">
        <v>1</v>
      </c>
      <c r="I255" s="7">
        <v>4</v>
      </c>
      <c r="J255" s="7" t="s">
        <v>214</v>
      </c>
      <c r="K255" s="7" t="s">
        <v>214</v>
      </c>
    </row>
    <row r="256" spans="1:11" x14ac:dyDescent="0.2">
      <c r="A256" s="1" t="s">
        <v>535</v>
      </c>
      <c r="B256" s="1" t="s">
        <v>511</v>
      </c>
      <c r="C256" s="7" t="s">
        <v>1116</v>
      </c>
      <c r="D256" s="1">
        <v>23</v>
      </c>
      <c r="E256" s="7">
        <v>13</v>
      </c>
      <c r="F256" s="7">
        <v>10</v>
      </c>
      <c r="G256" s="7">
        <v>7</v>
      </c>
      <c r="H256" s="7">
        <v>7</v>
      </c>
      <c r="I256" s="7">
        <v>1</v>
      </c>
      <c r="J256" s="7" t="s">
        <v>214</v>
      </c>
      <c r="K256" s="7" t="s">
        <v>214</v>
      </c>
    </row>
    <row r="257" spans="1:11" x14ac:dyDescent="0.2">
      <c r="A257" s="1" t="s">
        <v>535</v>
      </c>
      <c r="B257" s="1" t="s">
        <v>497</v>
      </c>
      <c r="C257" s="7" t="s">
        <v>1117</v>
      </c>
      <c r="D257" s="1">
        <v>21</v>
      </c>
      <c r="E257" s="7">
        <v>7</v>
      </c>
      <c r="F257" s="7">
        <v>14</v>
      </c>
      <c r="G257" s="7">
        <v>6</v>
      </c>
      <c r="H257" s="7">
        <v>2</v>
      </c>
      <c r="I257" s="7">
        <v>1</v>
      </c>
      <c r="J257" s="7" t="s">
        <v>214</v>
      </c>
      <c r="K257" s="7" t="s">
        <v>214</v>
      </c>
    </row>
    <row r="258" spans="1:11" x14ac:dyDescent="0.2">
      <c r="A258" s="1" t="s">
        <v>535</v>
      </c>
      <c r="B258" s="1" t="s">
        <v>522</v>
      </c>
      <c r="C258" s="7" t="s">
        <v>1118</v>
      </c>
      <c r="D258" s="1">
        <v>17</v>
      </c>
      <c r="E258" s="7">
        <v>17</v>
      </c>
      <c r="F258" s="7" t="s">
        <v>214</v>
      </c>
      <c r="G258" s="7">
        <v>1</v>
      </c>
      <c r="H258" s="7">
        <v>2</v>
      </c>
      <c r="I258" s="7" t="s">
        <v>214</v>
      </c>
      <c r="J258" s="7" t="s">
        <v>214</v>
      </c>
      <c r="K258" s="7" t="s">
        <v>214</v>
      </c>
    </row>
    <row r="259" spans="1:11" x14ac:dyDescent="0.2">
      <c r="A259" s="1" t="s">
        <v>535</v>
      </c>
      <c r="B259" s="1" t="s">
        <v>520</v>
      </c>
      <c r="C259" s="7" t="s">
        <v>1119</v>
      </c>
      <c r="D259" s="1">
        <v>16</v>
      </c>
      <c r="E259" s="7">
        <v>3</v>
      </c>
      <c r="F259" s="7">
        <v>13</v>
      </c>
      <c r="G259" s="7">
        <v>1</v>
      </c>
      <c r="H259" s="7">
        <v>1</v>
      </c>
      <c r="I259" s="7" t="s">
        <v>214</v>
      </c>
      <c r="J259" s="7" t="s">
        <v>214</v>
      </c>
      <c r="K259" s="7" t="s">
        <v>214</v>
      </c>
    </row>
    <row r="260" spans="1:11" x14ac:dyDescent="0.2">
      <c r="A260" s="1" t="s">
        <v>535</v>
      </c>
      <c r="B260" s="1" t="s">
        <v>492</v>
      </c>
      <c r="C260" s="7" t="s">
        <v>230</v>
      </c>
      <c r="D260" s="1">
        <v>12</v>
      </c>
      <c r="E260" s="7">
        <v>7</v>
      </c>
      <c r="F260" s="7">
        <v>5</v>
      </c>
      <c r="G260" s="7" t="s">
        <v>214</v>
      </c>
      <c r="H260" s="7">
        <v>1</v>
      </c>
      <c r="I260" s="7">
        <v>2</v>
      </c>
      <c r="J260" s="7" t="s">
        <v>214</v>
      </c>
      <c r="K260" s="7" t="s">
        <v>214</v>
      </c>
    </row>
    <row r="261" spans="1:11" x14ac:dyDescent="0.2">
      <c r="A261" s="1" t="s">
        <v>535</v>
      </c>
      <c r="B261" s="1" t="s">
        <v>527</v>
      </c>
      <c r="C261" s="7" t="s">
        <v>1120</v>
      </c>
      <c r="D261" s="1">
        <v>11</v>
      </c>
      <c r="E261" s="7">
        <v>11</v>
      </c>
      <c r="F261" s="7" t="s">
        <v>214</v>
      </c>
      <c r="G261" s="7">
        <v>4</v>
      </c>
      <c r="H261" s="7" t="s">
        <v>214</v>
      </c>
      <c r="I261" s="7">
        <v>4</v>
      </c>
      <c r="J261" s="7" t="s">
        <v>214</v>
      </c>
      <c r="K261" s="7" t="s">
        <v>214</v>
      </c>
    </row>
    <row r="262" spans="1:11" x14ac:dyDescent="0.2">
      <c r="A262" s="1" t="s">
        <v>535</v>
      </c>
      <c r="B262" s="1" t="s">
        <v>517</v>
      </c>
      <c r="C262" s="7" t="s">
        <v>1117</v>
      </c>
      <c r="D262" s="1">
        <v>9</v>
      </c>
      <c r="E262" s="7">
        <v>8</v>
      </c>
      <c r="F262" s="7">
        <v>1</v>
      </c>
      <c r="G262" s="7" t="s">
        <v>214</v>
      </c>
      <c r="H262" s="7" t="s">
        <v>214</v>
      </c>
      <c r="I262" s="7" t="s">
        <v>214</v>
      </c>
      <c r="J262" s="7" t="s">
        <v>214</v>
      </c>
      <c r="K262" s="7" t="s">
        <v>214</v>
      </c>
    </row>
    <row r="263" spans="1:11" x14ac:dyDescent="0.2">
      <c r="A263" s="1" t="s">
        <v>535</v>
      </c>
      <c r="B263" s="1" t="s">
        <v>1121</v>
      </c>
      <c r="C263" s="7" t="s">
        <v>1122</v>
      </c>
      <c r="D263" s="1">
        <v>4</v>
      </c>
      <c r="E263" s="7">
        <v>3</v>
      </c>
      <c r="F263" s="7">
        <v>1</v>
      </c>
      <c r="G263" s="7" t="s">
        <v>214</v>
      </c>
      <c r="H263" s="7" t="s">
        <v>214</v>
      </c>
      <c r="I263" s="7">
        <v>1</v>
      </c>
      <c r="J263" s="7" t="s">
        <v>214</v>
      </c>
      <c r="K263" s="7" t="s">
        <v>214</v>
      </c>
    </row>
    <row r="264" spans="1:11" x14ac:dyDescent="0.2">
      <c r="A264" s="1" t="s">
        <v>535</v>
      </c>
      <c r="B264" s="1" t="s">
        <v>521</v>
      </c>
      <c r="C264" s="7" t="s">
        <v>1123</v>
      </c>
      <c r="D264" s="1">
        <v>4</v>
      </c>
      <c r="E264" s="7">
        <v>4</v>
      </c>
      <c r="F264" s="7" t="s">
        <v>214</v>
      </c>
      <c r="G264" s="7">
        <v>3</v>
      </c>
      <c r="H264" s="7" t="s">
        <v>214</v>
      </c>
      <c r="I264" s="7">
        <v>1</v>
      </c>
      <c r="J264" s="7" t="s">
        <v>214</v>
      </c>
      <c r="K264" s="7" t="s">
        <v>214</v>
      </c>
    </row>
    <row r="265" spans="1:11" x14ac:dyDescent="0.2">
      <c r="A265" s="1" t="s">
        <v>535</v>
      </c>
      <c r="B265" s="1" t="s">
        <v>394</v>
      </c>
      <c r="C265" s="7" t="s">
        <v>1124</v>
      </c>
      <c r="D265" s="1">
        <v>4</v>
      </c>
      <c r="E265" s="7">
        <v>1</v>
      </c>
      <c r="F265" s="7">
        <v>3</v>
      </c>
      <c r="G265" s="7">
        <v>1</v>
      </c>
      <c r="H265" s="7" t="s">
        <v>214</v>
      </c>
      <c r="I265" s="7" t="s">
        <v>214</v>
      </c>
      <c r="J265" s="7" t="s">
        <v>214</v>
      </c>
      <c r="K265" s="7" t="s">
        <v>214</v>
      </c>
    </row>
    <row r="266" spans="1:11" x14ac:dyDescent="0.2">
      <c r="A266" s="1" t="s">
        <v>535</v>
      </c>
      <c r="B266" s="1" t="s">
        <v>1125</v>
      </c>
      <c r="C266" s="7" t="s">
        <v>214</v>
      </c>
      <c r="D266" s="1">
        <v>1</v>
      </c>
      <c r="E266" s="7" t="s">
        <v>214</v>
      </c>
      <c r="F266" s="7">
        <v>1</v>
      </c>
      <c r="G266" s="7" t="s">
        <v>214</v>
      </c>
      <c r="H266" s="7" t="s">
        <v>214</v>
      </c>
      <c r="I266" s="7" t="s">
        <v>214</v>
      </c>
      <c r="J266" s="7" t="s">
        <v>214</v>
      </c>
      <c r="K266" s="7" t="s">
        <v>214</v>
      </c>
    </row>
    <row r="267" spans="1:11" x14ac:dyDescent="0.2">
      <c r="A267" s="1" t="s">
        <v>535</v>
      </c>
      <c r="B267" s="1" t="s">
        <v>524</v>
      </c>
      <c r="C267" s="7" t="s">
        <v>240</v>
      </c>
      <c r="D267" s="1">
        <v>1</v>
      </c>
      <c r="E267" s="7">
        <v>1</v>
      </c>
      <c r="F267" s="7" t="s">
        <v>214</v>
      </c>
      <c r="G267" s="7" t="s">
        <v>214</v>
      </c>
      <c r="H267" s="7" t="s">
        <v>214</v>
      </c>
      <c r="I267" s="7" t="s">
        <v>214</v>
      </c>
      <c r="J267" s="7" t="s">
        <v>214</v>
      </c>
      <c r="K267" s="7" t="s">
        <v>214</v>
      </c>
    </row>
    <row r="268" spans="1:11" x14ac:dyDescent="0.2">
      <c r="A268" s="1" t="s">
        <v>535</v>
      </c>
      <c r="B268" s="1" t="s">
        <v>503</v>
      </c>
      <c r="C268" s="7" t="s">
        <v>214</v>
      </c>
      <c r="D268" s="7" t="s">
        <v>214</v>
      </c>
      <c r="E268" s="7" t="s">
        <v>214</v>
      </c>
      <c r="F268" s="7" t="s">
        <v>214</v>
      </c>
      <c r="G268" s="7" t="s">
        <v>214</v>
      </c>
      <c r="H268" s="7" t="s">
        <v>214</v>
      </c>
      <c r="I268" s="7" t="s">
        <v>214</v>
      </c>
      <c r="J268" s="7" t="s">
        <v>214</v>
      </c>
      <c r="K268" s="7" t="s">
        <v>214</v>
      </c>
    </row>
    <row r="269" spans="1:11" x14ac:dyDescent="0.2">
      <c r="A269" s="1" t="s">
        <v>535</v>
      </c>
      <c r="B269" s="1" t="s">
        <v>506</v>
      </c>
      <c r="C269" s="7" t="s">
        <v>214</v>
      </c>
      <c r="D269" s="7" t="s">
        <v>214</v>
      </c>
      <c r="E269" s="7" t="s">
        <v>214</v>
      </c>
      <c r="F269" s="7" t="s">
        <v>214</v>
      </c>
      <c r="G269" s="7" t="s">
        <v>214</v>
      </c>
      <c r="H269" s="7" t="s">
        <v>214</v>
      </c>
      <c r="I269" s="7" t="s">
        <v>214</v>
      </c>
      <c r="J269" s="7" t="s">
        <v>214</v>
      </c>
      <c r="K269" s="7" t="s">
        <v>214</v>
      </c>
    </row>
    <row r="270" spans="1:11" x14ac:dyDescent="0.2">
      <c r="A270" s="1" t="s">
        <v>535</v>
      </c>
      <c r="B270" s="1" t="s">
        <v>530</v>
      </c>
      <c r="C270" s="7" t="s">
        <v>214</v>
      </c>
      <c r="D270" s="7" t="s">
        <v>214</v>
      </c>
      <c r="E270" s="7" t="s">
        <v>214</v>
      </c>
      <c r="F270" s="7" t="s">
        <v>214</v>
      </c>
      <c r="G270" s="7" t="s">
        <v>214</v>
      </c>
      <c r="H270" s="7" t="s">
        <v>214</v>
      </c>
      <c r="I270" s="7" t="s">
        <v>214</v>
      </c>
      <c r="J270" s="7" t="s">
        <v>214</v>
      </c>
      <c r="K270" s="7" t="s">
        <v>214</v>
      </c>
    </row>
    <row r="271" spans="1:11" x14ac:dyDescent="0.2">
      <c r="A271" s="1" t="s">
        <v>535</v>
      </c>
      <c r="B271" s="1" t="s">
        <v>531</v>
      </c>
      <c r="C271" s="7" t="s">
        <v>214</v>
      </c>
      <c r="D271" s="7" t="s">
        <v>214</v>
      </c>
      <c r="E271" s="7" t="s">
        <v>214</v>
      </c>
      <c r="F271" s="7" t="s">
        <v>214</v>
      </c>
      <c r="G271" s="7" t="s">
        <v>214</v>
      </c>
      <c r="H271" s="7" t="s">
        <v>214</v>
      </c>
      <c r="I271" s="7" t="s">
        <v>214</v>
      </c>
      <c r="J271" s="7" t="s">
        <v>214</v>
      </c>
      <c r="K271" s="7" t="s">
        <v>214</v>
      </c>
    </row>
    <row r="272" spans="1:11" x14ac:dyDescent="0.2">
      <c r="A272" s="1" t="s">
        <v>535</v>
      </c>
      <c r="B272" s="1" t="s">
        <v>509</v>
      </c>
      <c r="C272" s="7" t="s">
        <v>214</v>
      </c>
      <c r="D272" s="7" t="s">
        <v>214</v>
      </c>
      <c r="E272" s="7" t="s">
        <v>214</v>
      </c>
      <c r="F272" s="7" t="s">
        <v>214</v>
      </c>
      <c r="G272" s="7" t="s">
        <v>214</v>
      </c>
      <c r="H272" s="7" t="s">
        <v>214</v>
      </c>
      <c r="I272" s="7" t="s">
        <v>214</v>
      </c>
      <c r="J272" s="7" t="s">
        <v>214</v>
      </c>
      <c r="K272" s="7" t="s">
        <v>214</v>
      </c>
    </row>
    <row r="273" spans="1:11" x14ac:dyDescent="0.2">
      <c r="A273" s="1" t="s">
        <v>183</v>
      </c>
      <c r="B273" s="1" t="s">
        <v>537</v>
      </c>
      <c r="C273" s="7" t="s">
        <v>1126</v>
      </c>
      <c r="D273" s="1">
        <v>37</v>
      </c>
      <c r="E273" s="7">
        <v>37</v>
      </c>
      <c r="F273" s="7" t="s">
        <v>214</v>
      </c>
      <c r="G273" s="7">
        <v>1</v>
      </c>
      <c r="H273" s="7" t="s">
        <v>214</v>
      </c>
      <c r="I273" s="7" t="s">
        <v>214</v>
      </c>
      <c r="J273" s="7" t="s">
        <v>214</v>
      </c>
      <c r="K273" s="7" t="s">
        <v>214</v>
      </c>
    </row>
    <row r="274" spans="1:11" x14ac:dyDescent="0.2">
      <c r="A274" s="1" t="s">
        <v>183</v>
      </c>
      <c r="B274" s="1" t="s">
        <v>541</v>
      </c>
      <c r="C274" s="7" t="s">
        <v>1127</v>
      </c>
      <c r="D274" s="1">
        <v>36</v>
      </c>
      <c r="E274" s="7">
        <v>36</v>
      </c>
      <c r="F274" s="7" t="s">
        <v>214</v>
      </c>
      <c r="G274" s="7">
        <v>6</v>
      </c>
      <c r="H274" s="7">
        <v>7</v>
      </c>
      <c r="I274" s="7">
        <v>5</v>
      </c>
      <c r="J274" s="7" t="s">
        <v>214</v>
      </c>
      <c r="K274" s="7" t="s">
        <v>214</v>
      </c>
    </row>
    <row r="275" spans="1:11" x14ac:dyDescent="0.2">
      <c r="A275" s="1" t="s">
        <v>183</v>
      </c>
      <c r="B275" s="1" t="s">
        <v>538</v>
      </c>
      <c r="C275" s="7" t="s">
        <v>1128</v>
      </c>
      <c r="D275" s="1">
        <v>36</v>
      </c>
      <c r="E275" s="7">
        <v>33</v>
      </c>
      <c r="F275" s="7">
        <v>3</v>
      </c>
      <c r="G275" s="7">
        <v>9</v>
      </c>
      <c r="H275" s="7">
        <v>6</v>
      </c>
      <c r="I275" s="7">
        <v>2</v>
      </c>
      <c r="J275" s="7" t="s">
        <v>214</v>
      </c>
      <c r="K275" s="7" t="s">
        <v>214</v>
      </c>
    </row>
    <row r="276" spans="1:11" x14ac:dyDescent="0.2">
      <c r="A276" s="1" t="s">
        <v>183</v>
      </c>
      <c r="B276" s="1" t="s">
        <v>542</v>
      </c>
      <c r="C276" s="7" t="s">
        <v>1129</v>
      </c>
      <c r="D276" s="1">
        <v>35</v>
      </c>
      <c r="E276" s="7">
        <v>34</v>
      </c>
      <c r="F276" s="7">
        <v>1</v>
      </c>
      <c r="G276" s="7">
        <v>7</v>
      </c>
      <c r="H276" s="7">
        <v>11</v>
      </c>
      <c r="I276" s="7">
        <v>5</v>
      </c>
      <c r="J276" s="7" t="s">
        <v>214</v>
      </c>
      <c r="K276" s="7" t="s">
        <v>214</v>
      </c>
    </row>
    <row r="277" spans="1:11" x14ac:dyDescent="0.2">
      <c r="A277" s="1" t="s">
        <v>183</v>
      </c>
      <c r="B277" s="1" t="s">
        <v>561</v>
      </c>
      <c r="C277" s="7" t="s">
        <v>1130</v>
      </c>
      <c r="D277" s="1">
        <v>34</v>
      </c>
      <c r="E277" s="7">
        <v>14</v>
      </c>
      <c r="F277" s="7">
        <v>20</v>
      </c>
      <c r="G277" s="7">
        <v>9</v>
      </c>
      <c r="H277" s="7">
        <v>7</v>
      </c>
      <c r="I277" s="7" t="s">
        <v>214</v>
      </c>
      <c r="J277" s="7" t="s">
        <v>214</v>
      </c>
      <c r="K277" s="7" t="s">
        <v>214</v>
      </c>
    </row>
    <row r="278" spans="1:11" x14ac:dyDescent="0.2">
      <c r="A278" s="1" t="s">
        <v>183</v>
      </c>
      <c r="B278" s="1" t="s">
        <v>559</v>
      </c>
      <c r="C278" s="7" t="s">
        <v>1131</v>
      </c>
      <c r="D278" s="1">
        <v>32</v>
      </c>
      <c r="E278" s="7">
        <v>26</v>
      </c>
      <c r="F278" s="7">
        <v>6</v>
      </c>
      <c r="G278" s="7">
        <v>3</v>
      </c>
      <c r="H278" s="7">
        <v>5</v>
      </c>
      <c r="I278" s="7">
        <v>6</v>
      </c>
      <c r="J278" s="7" t="s">
        <v>214</v>
      </c>
      <c r="K278" s="7" t="s">
        <v>214</v>
      </c>
    </row>
    <row r="279" spans="1:11" x14ac:dyDescent="0.2">
      <c r="A279" s="1" t="s">
        <v>183</v>
      </c>
      <c r="B279" s="1" t="s">
        <v>1132</v>
      </c>
      <c r="C279" s="7" t="s">
        <v>1133</v>
      </c>
      <c r="D279" s="1">
        <v>31</v>
      </c>
      <c r="E279" s="7">
        <v>28</v>
      </c>
      <c r="F279" s="7">
        <v>3</v>
      </c>
      <c r="G279" s="7">
        <v>19</v>
      </c>
      <c r="H279" s="7">
        <v>13</v>
      </c>
      <c r="I279" s="7">
        <v>2</v>
      </c>
      <c r="J279" s="7" t="s">
        <v>214</v>
      </c>
      <c r="K279" s="7" t="s">
        <v>214</v>
      </c>
    </row>
    <row r="280" spans="1:11" x14ac:dyDescent="0.2">
      <c r="A280" s="1" t="s">
        <v>183</v>
      </c>
      <c r="B280" s="1" t="s">
        <v>555</v>
      </c>
      <c r="C280" s="7" t="s">
        <v>1134</v>
      </c>
      <c r="D280" s="1">
        <v>31</v>
      </c>
      <c r="E280" s="7">
        <v>27</v>
      </c>
      <c r="F280" s="7">
        <v>4</v>
      </c>
      <c r="G280" s="7">
        <v>17</v>
      </c>
      <c r="H280" s="7">
        <v>8</v>
      </c>
      <c r="I280" s="7">
        <v>3</v>
      </c>
      <c r="J280" s="7" t="s">
        <v>214</v>
      </c>
      <c r="K280" s="7" t="s">
        <v>214</v>
      </c>
    </row>
    <row r="281" spans="1:11" x14ac:dyDescent="0.2">
      <c r="A281" s="1" t="s">
        <v>183</v>
      </c>
      <c r="B281" s="1" t="s">
        <v>539</v>
      </c>
      <c r="C281" s="7" t="s">
        <v>1135</v>
      </c>
      <c r="D281" s="1">
        <v>29</v>
      </c>
      <c r="E281" s="7">
        <v>29</v>
      </c>
      <c r="F281" s="7" t="s">
        <v>214</v>
      </c>
      <c r="G281" s="7">
        <v>2</v>
      </c>
      <c r="H281" s="7">
        <v>2</v>
      </c>
      <c r="I281" s="7">
        <v>6</v>
      </c>
      <c r="J281" s="7" t="s">
        <v>214</v>
      </c>
      <c r="K281" s="7" t="s">
        <v>214</v>
      </c>
    </row>
    <row r="282" spans="1:11" x14ac:dyDescent="0.2">
      <c r="A282" s="1" t="s">
        <v>183</v>
      </c>
      <c r="B282" s="1" t="s">
        <v>563</v>
      </c>
      <c r="C282" s="7" t="s">
        <v>1136</v>
      </c>
      <c r="D282" s="1">
        <v>29</v>
      </c>
      <c r="E282" s="7">
        <v>27</v>
      </c>
      <c r="F282" s="7">
        <v>2</v>
      </c>
      <c r="G282" s="7" t="s">
        <v>214</v>
      </c>
      <c r="H282" s="7">
        <v>1</v>
      </c>
      <c r="I282" s="7">
        <v>3</v>
      </c>
      <c r="J282" s="7" t="s">
        <v>214</v>
      </c>
      <c r="K282" s="7" t="s">
        <v>214</v>
      </c>
    </row>
    <row r="283" spans="1:11" x14ac:dyDescent="0.2">
      <c r="A283" s="1" t="s">
        <v>183</v>
      </c>
      <c r="B283" s="1" t="s">
        <v>558</v>
      </c>
      <c r="C283" s="7" t="s">
        <v>1070</v>
      </c>
      <c r="D283" s="1">
        <v>28</v>
      </c>
      <c r="E283" s="7">
        <v>28</v>
      </c>
      <c r="F283" s="7" t="s">
        <v>214</v>
      </c>
      <c r="G283" s="7" t="s">
        <v>214</v>
      </c>
      <c r="H283" s="7" t="s">
        <v>214</v>
      </c>
      <c r="I283" s="7" t="s">
        <v>214</v>
      </c>
      <c r="J283" s="7" t="s">
        <v>214</v>
      </c>
      <c r="K283" s="7" t="s">
        <v>214</v>
      </c>
    </row>
    <row r="284" spans="1:11" x14ac:dyDescent="0.2">
      <c r="A284" s="1" t="s">
        <v>183</v>
      </c>
      <c r="B284" s="1" t="s">
        <v>554</v>
      </c>
      <c r="C284" s="7" t="s">
        <v>1137</v>
      </c>
      <c r="D284" s="1">
        <v>27</v>
      </c>
      <c r="E284" s="7">
        <v>26</v>
      </c>
      <c r="F284" s="7">
        <v>1</v>
      </c>
      <c r="G284" s="7">
        <v>13</v>
      </c>
      <c r="H284" s="7">
        <v>13</v>
      </c>
      <c r="I284" s="7">
        <v>4</v>
      </c>
      <c r="J284" s="7" t="s">
        <v>214</v>
      </c>
      <c r="K284" s="7" t="s">
        <v>214</v>
      </c>
    </row>
    <row r="285" spans="1:11" x14ac:dyDescent="0.2">
      <c r="A285" s="1" t="s">
        <v>183</v>
      </c>
      <c r="B285" s="1" t="s">
        <v>546</v>
      </c>
      <c r="C285" s="7" t="s">
        <v>1138</v>
      </c>
      <c r="D285" s="1">
        <v>24</v>
      </c>
      <c r="E285" s="7">
        <v>24</v>
      </c>
      <c r="F285" s="7" t="s">
        <v>214</v>
      </c>
      <c r="G285" s="7">
        <v>2</v>
      </c>
      <c r="H285" s="7">
        <v>1</v>
      </c>
      <c r="I285" s="7">
        <v>8</v>
      </c>
      <c r="J285" s="7" t="s">
        <v>214</v>
      </c>
      <c r="K285" s="7" t="s">
        <v>214</v>
      </c>
    </row>
    <row r="286" spans="1:11" x14ac:dyDescent="0.2">
      <c r="A286" s="1" t="s">
        <v>183</v>
      </c>
      <c r="B286" s="1" t="s">
        <v>556</v>
      </c>
      <c r="C286" s="7" t="s">
        <v>1139</v>
      </c>
      <c r="D286" s="1">
        <v>24</v>
      </c>
      <c r="E286" s="7">
        <v>12</v>
      </c>
      <c r="F286" s="7">
        <v>12</v>
      </c>
      <c r="G286" s="7">
        <v>3</v>
      </c>
      <c r="H286" s="7" t="s">
        <v>214</v>
      </c>
      <c r="I286" s="7">
        <v>4</v>
      </c>
      <c r="J286" s="7" t="s">
        <v>214</v>
      </c>
      <c r="K286" s="7" t="s">
        <v>214</v>
      </c>
    </row>
    <row r="287" spans="1:11" x14ac:dyDescent="0.2">
      <c r="A287" s="1" t="s">
        <v>183</v>
      </c>
      <c r="B287" s="1" t="s">
        <v>550</v>
      </c>
      <c r="C287" s="7" t="s">
        <v>1140</v>
      </c>
      <c r="D287" s="1">
        <v>20</v>
      </c>
      <c r="E287" s="7">
        <v>15</v>
      </c>
      <c r="F287" s="7">
        <v>5</v>
      </c>
      <c r="G287" s="7" t="s">
        <v>214</v>
      </c>
      <c r="H287" s="7" t="s">
        <v>214</v>
      </c>
      <c r="I287" s="7">
        <v>3</v>
      </c>
      <c r="J287" s="7" t="s">
        <v>214</v>
      </c>
      <c r="K287" s="7" t="s">
        <v>214</v>
      </c>
    </row>
    <row r="288" spans="1:11" x14ac:dyDescent="0.2">
      <c r="A288" s="1" t="s">
        <v>183</v>
      </c>
      <c r="B288" s="1" t="s">
        <v>547</v>
      </c>
      <c r="C288" s="7" t="s">
        <v>1141</v>
      </c>
      <c r="D288" s="1">
        <v>20</v>
      </c>
      <c r="E288" s="7">
        <v>7</v>
      </c>
      <c r="F288" s="7">
        <v>13</v>
      </c>
      <c r="G288" s="7">
        <v>7</v>
      </c>
      <c r="H288" s="7">
        <v>3</v>
      </c>
      <c r="I288" s="7">
        <v>1</v>
      </c>
      <c r="J288" s="7" t="s">
        <v>214</v>
      </c>
      <c r="K288" s="7" t="s">
        <v>214</v>
      </c>
    </row>
    <row r="289" spans="1:11" x14ac:dyDescent="0.2">
      <c r="A289" s="1" t="s">
        <v>183</v>
      </c>
      <c r="B289" s="1" t="s">
        <v>552</v>
      </c>
      <c r="C289" s="7" t="s">
        <v>1142</v>
      </c>
      <c r="D289" s="1">
        <v>12</v>
      </c>
      <c r="E289" s="7">
        <v>2</v>
      </c>
      <c r="F289" s="7">
        <v>10</v>
      </c>
      <c r="G289" s="7" t="s">
        <v>214</v>
      </c>
      <c r="H289" s="7" t="s">
        <v>214</v>
      </c>
      <c r="I289" s="7">
        <v>1</v>
      </c>
      <c r="J289" s="7" t="s">
        <v>214</v>
      </c>
      <c r="K289" s="7" t="s">
        <v>214</v>
      </c>
    </row>
    <row r="290" spans="1:11" x14ac:dyDescent="0.2">
      <c r="A290" s="1" t="s">
        <v>183</v>
      </c>
      <c r="B290" s="1" t="s">
        <v>536</v>
      </c>
      <c r="C290" s="7" t="s">
        <v>1143</v>
      </c>
      <c r="D290" s="1">
        <v>10</v>
      </c>
      <c r="E290" s="7">
        <v>10</v>
      </c>
      <c r="F290" s="7" t="s">
        <v>214</v>
      </c>
      <c r="G290" s="7" t="s">
        <v>214</v>
      </c>
      <c r="H290" s="7" t="s">
        <v>214</v>
      </c>
      <c r="I290" s="7" t="s">
        <v>214</v>
      </c>
      <c r="J290" s="7" t="s">
        <v>214</v>
      </c>
      <c r="K290" s="7" t="s">
        <v>214</v>
      </c>
    </row>
    <row r="291" spans="1:11" x14ac:dyDescent="0.2">
      <c r="A291" s="1" t="s">
        <v>183</v>
      </c>
      <c r="B291" s="1" t="s">
        <v>573</v>
      </c>
      <c r="C291" s="7" t="s">
        <v>1144</v>
      </c>
      <c r="D291" s="1">
        <v>7</v>
      </c>
      <c r="E291" s="7">
        <v>2</v>
      </c>
      <c r="F291" s="7">
        <v>5</v>
      </c>
      <c r="G291" s="7">
        <v>1</v>
      </c>
      <c r="H291" s="7" t="s">
        <v>214</v>
      </c>
      <c r="I291" s="7" t="s">
        <v>214</v>
      </c>
      <c r="J291" s="7" t="s">
        <v>214</v>
      </c>
      <c r="K291" s="7" t="s">
        <v>214</v>
      </c>
    </row>
    <row r="292" spans="1:11" x14ac:dyDescent="0.2">
      <c r="A292" s="1" t="s">
        <v>183</v>
      </c>
      <c r="B292" s="1" t="s">
        <v>548</v>
      </c>
      <c r="C292" s="7" t="s">
        <v>1145</v>
      </c>
      <c r="D292" s="1">
        <v>5</v>
      </c>
      <c r="E292" s="7" t="s">
        <v>214</v>
      </c>
      <c r="F292" s="7">
        <v>5</v>
      </c>
      <c r="G292" s="7" t="s">
        <v>214</v>
      </c>
      <c r="H292" s="7" t="s">
        <v>214</v>
      </c>
      <c r="I292" s="7">
        <v>1</v>
      </c>
      <c r="J292" s="7" t="s">
        <v>214</v>
      </c>
      <c r="K292" s="7" t="s">
        <v>214</v>
      </c>
    </row>
    <row r="293" spans="1:11" x14ac:dyDescent="0.2">
      <c r="A293" s="1" t="s">
        <v>183</v>
      </c>
      <c r="B293" s="1" t="s">
        <v>1146</v>
      </c>
      <c r="C293" s="7" t="s">
        <v>242</v>
      </c>
      <c r="D293" s="1">
        <v>5</v>
      </c>
      <c r="E293" s="7">
        <v>1</v>
      </c>
      <c r="F293" s="7">
        <v>4</v>
      </c>
      <c r="G293" s="7">
        <v>1</v>
      </c>
      <c r="H293" s="7" t="s">
        <v>214</v>
      </c>
      <c r="I293" s="7" t="s">
        <v>214</v>
      </c>
      <c r="J293" s="7" t="s">
        <v>214</v>
      </c>
      <c r="K293" s="7" t="s">
        <v>214</v>
      </c>
    </row>
    <row r="294" spans="1:11" x14ac:dyDescent="0.2">
      <c r="A294" s="1" t="s">
        <v>183</v>
      </c>
      <c r="B294" s="1" t="s">
        <v>565</v>
      </c>
      <c r="C294" s="7" t="s">
        <v>241</v>
      </c>
      <c r="D294" s="1">
        <v>4</v>
      </c>
      <c r="E294" s="7" t="s">
        <v>214</v>
      </c>
      <c r="F294" s="7">
        <v>4</v>
      </c>
      <c r="G294" s="7" t="s">
        <v>214</v>
      </c>
      <c r="H294" s="7" t="s">
        <v>214</v>
      </c>
      <c r="I294" s="7" t="s">
        <v>214</v>
      </c>
      <c r="J294" s="7" t="s">
        <v>214</v>
      </c>
      <c r="K294" s="7" t="s">
        <v>214</v>
      </c>
    </row>
    <row r="295" spans="1:11" x14ac:dyDescent="0.2">
      <c r="A295" s="1" t="s">
        <v>183</v>
      </c>
      <c r="B295" s="1" t="s">
        <v>567</v>
      </c>
      <c r="C295" s="7" t="s">
        <v>1034</v>
      </c>
      <c r="D295" s="1">
        <v>2</v>
      </c>
      <c r="E295" s="7" t="s">
        <v>214</v>
      </c>
      <c r="F295" s="7">
        <v>2</v>
      </c>
      <c r="G295" s="7" t="s">
        <v>214</v>
      </c>
      <c r="H295" s="7" t="s">
        <v>214</v>
      </c>
      <c r="I295" s="7" t="s">
        <v>214</v>
      </c>
      <c r="J295" s="7" t="s">
        <v>214</v>
      </c>
      <c r="K295" s="7" t="s">
        <v>214</v>
      </c>
    </row>
    <row r="296" spans="1:11" x14ac:dyDescent="0.2">
      <c r="A296" s="1" t="s">
        <v>183</v>
      </c>
      <c r="B296" s="1" t="s">
        <v>571</v>
      </c>
      <c r="C296" s="7" t="s">
        <v>214</v>
      </c>
      <c r="D296" s="7" t="s">
        <v>214</v>
      </c>
      <c r="E296" s="7" t="s">
        <v>214</v>
      </c>
      <c r="F296" s="7" t="s">
        <v>214</v>
      </c>
      <c r="G296" s="7" t="s">
        <v>214</v>
      </c>
      <c r="H296" s="7" t="s">
        <v>214</v>
      </c>
      <c r="I296" s="7" t="s">
        <v>214</v>
      </c>
      <c r="J296" s="7" t="s">
        <v>214</v>
      </c>
      <c r="K296" s="7" t="s">
        <v>214</v>
      </c>
    </row>
    <row r="297" spans="1:11" x14ac:dyDescent="0.2">
      <c r="A297" s="1" t="s">
        <v>183</v>
      </c>
      <c r="B297" s="1" t="s">
        <v>544</v>
      </c>
      <c r="C297" s="7" t="s">
        <v>214</v>
      </c>
      <c r="D297" s="7" t="s">
        <v>214</v>
      </c>
      <c r="E297" s="7" t="s">
        <v>214</v>
      </c>
      <c r="F297" s="7" t="s">
        <v>214</v>
      </c>
      <c r="G297" s="7" t="s">
        <v>214</v>
      </c>
      <c r="H297" s="7" t="s">
        <v>214</v>
      </c>
      <c r="I297" s="7" t="s">
        <v>214</v>
      </c>
      <c r="J297" s="7" t="s">
        <v>214</v>
      </c>
      <c r="K297" s="7" t="s">
        <v>214</v>
      </c>
    </row>
    <row r="298" spans="1:11" x14ac:dyDescent="0.2">
      <c r="A298" s="1" t="s">
        <v>183</v>
      </c>
      <c r="B298" s="1" t="s">
        <v>1147</v>
      </c>
      <c r="C298" s="7" t="s">
        <v>214</v>
      </c>
      <c r="D298" s="7" t="s">
        <v>214</v>
      </c>
      <c r="E298" s="7" t="s">
        <v>214</v>
      </c>
      <c r="F298" s="7" t="s">
        <v>214</v>
      </c>
      <c r="G298" s="7" t="s">
        <v>214</v>
      </c>
      <c r="H298" s="7" t="s">
        <v>214</v>
      </c>
      <c r="I298" s="7" t="s">
        <v>214</v>
      </c>
      <c r="J298" s="7" t="s">
        <v>214</v>
      </c>
      <c r="K298" s="7" t="s">
        <v>214</v>
      </c>
    </row>
    <row r="299" spans="1:11" x14ac:dyDescent="0.2">
      <c r="A299" s="1" t="s">
        <v>183</v>
      </c>
      <c r="B299" s="1" t="s">
        <v>570</v>
      </c>
      <c r="C299" s="7" t="s">
        <v>214</v>
      </c>
      <c r="D299" s="7" t="s">
        <v>214</v>
      </c>
      <c r="E299" s="7" t="s">
        <v>214</v>
      </c>
      <c r="F299" s="7" t="s">
        <v>214</v>
      </c>
      <c r="G299" s="7" t="s">
        <v>214</v>
      </c>
      <c r="H299" s="7" t="s">
        <v>214</v>
      </c>
      <c r="I299" s="7" t="s">
        <v>214</v>
      </c>
      <c r="J299" s="7" t="s">
        <v>214</v>
      </c>
      <c r="K299" s="7" t="s">
        <v>214</v>
      </c>
    </row>
    <row r="300" spans="1:11" x14ac:dyDescent="0.2">
      <c r="A300" s="1" t="s">
        <v>183</v>
      </c>
      <c r="B300" s="1" t="s">
        <v>572</v>
      </c>
      <c r="C300" s="7" t="s">
        <v>214</v>
      </c>
      <c r="D300" s="7" t="s">
        <v>214</v>
      </c>
      <c r="E300" s="7" t="s">
        <v>214</v>
      </c>
      <c r="F300" s="7" t="s">
        <v>214</v>
      </c>
      <c r="G300" s="7" t="s">
        <v>214</v>
      </c>
      <c r="H300" s="7" t="s">
        <v>214</v>
      </c>
      <c r="I300" s="7" t="s">
        <v>214</v>
      </c>
      <c r="J300" s="7" t="s">
        <v>214</v>
      </c>
      <c r="K300" s="7" t="s">
        <v>214</v>
      </c>
    </row>
    <row r="301" spans="1:11" x14ac:dyDescent="0.2">
      <c r="A301" s="1" t="s">
        <v>183</v>
      </c>
      <c r="B301" s="1" t="s">
        <v>562</v>
      </c>
      <c r="C301" s="7" t="s">
        <v>214</v>
      </c>
      <c r="D301" s="7" t="s">
        <v>214</v>
      </c>
      <c r="E301" s="7" t="s">
        <v>214</v>
      </c>
      <c r="F301" s="7" t="s">
        <v>214</v>
      </c>
      <c r="G301" s="7" t="s">
        <v>214</v>
      </c>
      <c r="H301" s="7" t="s">
        <v>214</v>
      </c>
      <c r="I301" s="7" t="s">
        <v>214</v>
      </c>
      <c r="J301" s="7" t="s">
        <v>214</v>
      </c>
      <c r="K301" s="7" t="s">
        <v>214</v>
      </c>
    </row>
    <row r="302" spans="1:11" x14ac:dyDescent="0.2">
      <c r="A302" s="1" t="s">
        <v>183</v>
      </c>
      <c r="B302" s="1" t="s">
        <v>568</v>
      </c>
      <c r="C302" s="7" t="s">
        <v>214</v>
      </c>
      <c r="D302" s="7" t="s">
        <v>214</v>
      </c>
      <c r="E302" s="7" t="s">
        <v>214</v>
      </c>
      <c r="F302" s="7" t="s">
        <v>214</v>
      </c>
      <c r="G302" s="7" t="s">
        <v>214</v>
      </c>
      <c r="H302" s="7" t="s">
        <v>214</v>
      </c>
      <c r="I302" s="7" t="s">
        <v>214</v>
      </c>
      <c r="J302" s="7" t="s">
        <v>214</v>
      </c>
      <c r="K302" s="7" t="s">
        <v>214</v>
      </c>
    </row>
    <row r="303" spans="1:11" x14ac:dyDescent="0.2">
      <c r="A303" s="1" t="s">
        <v>183</v>
      </c>
      <c r="B303" s="1" t="s">
        <v>1148</v>
      </c>
      <c r="C303" s="7" t="s">
        <v>214</v>
      </c>
      <c r="D303" s="7" t="s">
        <v>214</v>
      </c>
      <c r="E303" s="7" t="s">
        <v>214</v>
      </c>
      <c r="F303" s="7" t="s">
        <v>214</v>
      </c>
      <c r="G303" s="7" t="s">
        <v>214</v>
      </c>
      <c r="H303" s="7" t="s">
        <v>214</v>
      </c>
      <c r="I303" s="7" t="s">
        <v>214</v>
      </c>
      <c r="J303" s="7" t="s">
        <v>214</v>
      </c>
      <c r="K303" s="7" t="s">
        <v>214</v>
      </c>
    </row>
    <row r="304" spans="1:11" x14ac:dyDescent="0.2">
      <c r="A304" s="1" t="s">
        <v>183</v>
      </c>
      <c r="B304" s="1" t="s">
        <v>566</v>
      </c>
      <c r="C304" s="7" t="s">
        <v>214</v>
      </c>
      <c r="D304" s="7" t="s">
        <v>214</v>
      </c>
      <c r="E304" s="7" t="s">
        <v>214</v>
      </c>
      <c r="F304" s="7" t="s">
        <v>214</v>
      </c>
      <c r="G304" s="7" t="s">
        <v>214</v>
      </c>
      <c r="H304" s="7" t="s">
        <v>214</v>
      </c>
      <c r="I304" s="7" t="s">
        <v>214</v>
      </c>
      <c r="J304" s="7" t="s">
        <v>214</v>
      </c>
      <c r="K304" s="7" t="s">
        <v>214</v>
      </c>
    </row>
    <row r="305" spans="1:11" x14ac:dyDescent="0.2">
      <c r="A305" s="1" t="s">
        <v>609</v>
      </c>
      <c r="B305" s="1" t="s">
        <v>588</v>
      </c>
      <c r="C305" s="7" t="s">
        <v>1149</v>
      </c>
      <c r="D305" s="1">
        <v>36</v>
      </c>
      <c r="E305" s="7">
        <v>33</v>
      </c>
      <c r="F305" s="7">
        <v>3</v>
      </c>
      <c r="G305" s="7">
        <v>11</v>
      </c>
      <c r="H305" s="7">
        <v>6</v>
      </c>
      <c r="I305" s="7">
        <v>4</v>
      </c>
      <c r="J305" s="7" t="s">
        <v>214</v>
      </c>
      <c r="K305" s="7" t="s">
        <v>214</v>
      </c>
    </row>
    <row r="306" spans="1:11" x14ac:dyDescent="0.2">
      <c r="A306" s="1" t="s">
        <v>609</v>
      </c>
      <c r="B306" s="1" t="s">
        <v>592</v>
      </c>
      <c r="C306" s="7" t="s">
        <v>1150</v>
      </c>
      <c r="D306" s="1">
        <v>34</v>
      </c>
      <c r="E306" s="7">
        <v>31</v>
      </c>
      <c r="F306" s="7">
        <v>3</v>
      </c>
      <c r="G306" s="7">
        <v>11</v>
      </c>
      <c r="H306" s="7">
        <v>4</v>
      </c>
      <c r="I306" s="7">
        <v>6</v>
      </c>
      <c r="J306" s="7" t="s">
        <v>214</v>
      </c>
      <c r="K306" s="7" t="s">
        <v>214</v>
      </c>
    </row>
    <row r="307" spans="1:11" x14ac:dyDescent="0.2">
      <c r="A307" s="1" t="s">
        <v>609</v>
      </c>
      <c r="B307" s="1" t="s">
        <v>580</v>
      </c>
      <c r="C307" s="7" t="s">
        <v>1151</v>
      </c>
      <c r="D307" s="1">
        <v>33</v>
      </c>
      <c r="E307" s="7">
        <v>29</v>
      </c>
      <c r="F307" s="7">
        <v>4</v>
      </c>
      <c r="G307" s="7">
        <v>13</v>
      </c>
      <c r="H307" s="7">
        <v>7</v>
      </c>
      <c r="I307" s="7">
        <v>7</v>
      </c>
      <c r="J307" s="7" t="s">
        <v>214</v>
      </c>
      <c r="K307" s="7" t="s">
        <v>214</v>
      </c>
    </row>
    <row r="308" spans="1:11" x14ac:dyDescent="0.2">
      <c r="A308" s="1" t="s">
        <v>609</v>
      </c>
      <c r="B308" s="1" t="s">
        <v>595</v>
      </c>
      <c r="C308" s="7" t="s">
        <v>1152</v>
      </c>
      <c r="D308" s="1">
        <v>32</v>
      </c>
      <c r="E308" s="7">
        <v>31</v>
      </c>
      <c r="F308" s="7">
        <v>1</v>
      </c>
      <c r="G308" s="7" t="s">
        <v>214</v>
      </c>
      <c r="H308" s="7">
        <v>2</v>
      </c>
      <c r="I308" s="7">
        <v>4</v>
      </c>
      <c r="J308" s="7" t="s">
        <v>214</v>
      </c>
      <c r="K308" s="7">
        <v>2</v>
      </c>
    </row>
    <row r="309" spans="1:11" x14ac:dyDescent="0.2">
      <c r="A309" s="1" t="s">
        <v>609</v>
      </c>
      <c r="B309" s="1" t="s">
        <v>1153</v>
      </c>
      <c r="C309" s="7" t="s">
        <v>1154</v>
      </c>
      <c r="D309" s="1">
        <v>31</v>
      </c>
      <c r="E309" s="7">
        <v>25</v>
      </c>
      <c r="F309" s="7">
        <v>6</v>
      </c>
      <c r="G309" s="7">
        <v>8</v>
      </c>
      <c r="H309" s="7">
        <v>20</v>
      </c>
      <c r="I309" s="7">
        <v>4</v>
      </c>
      <c r="J309" s="7" t="s">
        <v>214</v>
      </c>
      <c r="K309" s="7">
        <v>1</v>
      </c>
    </row>
    <row r="310" spans="1:11" x14ac:dyDescent="0.2">
      <c r="A310" s="1" t="s">
        <v>609</v>
      </c>
      <c r="B310" s="1" t="s">
        <v>597</v>
      </c>
      <c r="C310" s="7" t="s">
        <v>1155</v>
      </c>
      <c r="D310" s="1">
        <v>30</v>
      </c>
      <c r="E310" s="7">
        <v>29</v>
      </c>
      <c r="F310" s="7">
        <v>1</v>
      </c>
      <c r="G310" s="7">
        <v>1</v>
      </c>
      <c r="H310" s="7">
        <v>1</v>
      </c>
      <c r="I310" s="7">
        <v>9</v>
      </c>
      <c r="J310" s="7" t="s">
        <v>214</v>
      </c>
      <c r="K310" s="7" t="s">
        <v>214</v>
      </c>
    </row>
    <row r="311" spans="1:11" x14ac:dyDescent="0.2">
      <c r="A311" s="1" t="s">
        <v>609</v>
      </c>
      <c r="B311" s="1" t="s">
        <v>585</v>
      </c>
      <c r="C311" s="7" t="s">
        <v>1156</v>
      </c>
      <c r="D311" s="1">
        <v>29</v>
      </c>
      <c r="E311" s="7">
        <v>27</v>
      </c>
      <c r="F311" s="7">
        <v>2</v>
      </c>
      <c r="G311" s="7" t="s">
        <v>214</v>
      </c>
      <c r="H311" s="7">
        <v>1</v>
      </c>
      <c r="I311" s="7">
        <v>6</v>
      </c>
      <c r="J311" s="7" t="s">
        <v>214</v>
      </c>
      <c r="K311" s="7" t="s">
        <v>214</v>
      </c>
    </row>
    <row r="312" spans="1:11" x14ac:dyDescent="0.2">
      <c r="A312" s="1" t="s">
        <v>609</v>
      </c>
      <c r="B312" s="1" t="s">
        <v>594</v>
      </c>
      <c r="C312" s="7" t="s">
        <v>1157</v>
      </c>
      <c r="D312" s="1">
        <v>27</v>
      </c>
      <c r="E312" s="7">
        <v>23</v>
      </c>
      <c r="F312" s="7">
        <v>4</v>
      </c>
      <c r="G312" s="7">
        <v>3</v>
      </c>
      <c r="H312" s="7" t="s">
        <v>214</v>
      </c>
      <c r="I312" s="7">
        <v>1</v>
      </c>
      <c r="J312" s="7" t="s">
        <v>214</v>
      </c>
      <c r="K312" s="7" t="s">
        <v>214</v>
      </c>
    </row>
    <row r="313" spans="1:11" x14ac:dyDescent="0.2">
      <c r="A313" s="1" t="s">
        <v>609</v>
      </c>
      <c r="B313" s="1" t="s">
        <v>591</v>
      </c>
      <c r="C313" s="7" t="s">
        <v>1158</v>
      </c>
      <c r="D313" s="1">
        <v>26</v>
      </c>
      <c r="E313" s="7">
        <v>20</v>
      </c>
      <c r="F313" s="7">
        <v>6</v>
      </c>
      <c r="G313" s="7">
        <v>12</v>
      </c>
      <c r="H313" s="7">
        <v>5</v>
      </c>
      <c r="I313" s="7">
        <v>4</v>
      </c>
      <c r="J313" s="7" t="s">
        <v>214</v>
      </c>
      <c r="K313" s="7" t="s">
        <v>214</v>
      </c>
    </row>
    <row r="314" spans="1:11" x14ac:dyDescent="0.2">
      <c r="A314" s="1" t="s">
        <v>609</v>
      </c>
      <c r="B314" s="1" t="s">
        <v>593</v>
      </c>
      <c r="C314" s="7" t="s">
        <v>1159</v>
      </c>
      <c r="D314" s="1">
        <v>25</v>
      </c>
      <c r="E314" s="7">
        <v>24</v>
      </c>
      <c r="F314" s="7">
        <v>1</v>
      </c>
      <c r="G314" s="7">
        <v>3</v>
      </c>
      <c r="H314" s="7">
        <v>1</v>
      </c>
      <c r="I314" s="7">
        <v>2</v>
      </c>
      <c r="J314" s="7" t="s">
        <v>214</v>
      </c>
      <c r="K314" s="7" t="s">
        <v>214</v>
      </c>
    </row>
    <row r="315" spans="1:11" x14ac:dyDescent="0.2">
      <c r="A315" s="1" t="s">
        <v>609</v>
      </c>
      <c r="B315" s="1" t="s">
        <v>600</v>
      </c>
      <c r="C315" s="7" t="s">
        <v>1160</v>
      </c>
      <c r="D315" s="1">
        <v>25</v>
      </c>
      <c r="E315" s="7">
        <v>22</v>
      </c>
      <c r="F315" s="7">
        <v>3</v>
      </c>
      <c r="G315" s="7">
        <v>8</v>
      </c>
      <c r="H315" s="7">
        <v>5</v>
      </c>
      <c r="I315" s="7">
        <v>4</v>
      </c>
      <c r="J315" s="7" t="s">
        <v>214</v>
      </c>
      <c r="K315" s="7" t="s">
        <v>214</v>
      </c>
    </row>
    <row r="316" spans="1:11" x14ac:dyDescent="0.2">
      <c r="A316" s="1" t="s">
        <v>609</v>
      </c>
      <c r="B316" s="1" t="s">
        <v>587</v>
      </c>
      <c r="C316" s="7" t="s">
        <v>1161</v>
      </c>
      <c r="D316" s="1">
        <v>24</v>
      </c>
      <c r="E316" s="7">
        <v>12</v>
      </c>
      <c r="F316" s="7">
        <v>12</v>
      </c>
      <c r="G316" s="7">
        <v>6</v>
      </c>
      <c r="H316" s="7" t="s">
        <v>214</v>
      </c>
      <c r="I316" s="7">
        <v>2</v>
      </c>
      <c r="J316" s="7" t="s">
        <v>214</v>
      </c>
      <c r="K316" s="7" t="s">
        <v>214</v>
      </c>
    </row>
    <row r="317" spans="1:11" x14ac:dyDescent="0.2">
      <c r="A317" s="1" t="s">
        <v>609</v>
      </c>
      <c r="B317" s="1" t="s">
        <v>574</v>
      </c>
      <c r="C317" s="7" t="s">
        <v>1162</v>
      </c>
      <c r="D317" s="1">
        <v>22</v>
      </c>
      <c r="E317" s="7">
        <v>22</v>
      </c>
      <c r="F317" s="7" t="s">
        <v>214</v>
      </c>
      <c r="G317" s="7">
        <v>1</v>
      </c>
      <c r="H317" s="7" t="s">
        <v>214</v>
      </c>
      <c r="I317" s="7" t="s">
        <v>214</v>
      </c>
      <c r="J317" s="7" t="s">
        <v>214</v>
      </c>
      <c r="K317" s="7" t="s">
        <v>214</v>
      </c>
    </row>
    <row r="318" spans="1:11" x14ac:dyDescent="0.2">
      <c r="A318" s="1" t="s">
        <v>609</v>
      </c>
      <c r="B318" s="1" t="s">
        <v>604</v>
      </c>
      <c r="C318" s="7" t="s">
        <v>1163</v>
      </c>
      <c r="D318" s="1">
        <v>20</v>
      </c>
      <c r="E318" s="7">
        <v>5</v>
      </c>
      <c r="F318" s="7">
        <v>15</v>
      </c>
      <c r="G318" s="7">
        <v>4</v>
      </c>
      <c r="H318" s="7">
        <v>4</v>
      </c>
      <c r="I318" s="7" t="s">
        <v>214</v>
      </c>
      <c r="J318" s="7" t="s">
        <v>214</v>
      </c>
      <c r="K318" s="7" t="s">
        <v>214</v>
      </c>
    </row>
    <row r="319" spans="1:11" x14ac:dyDescent="0.2">
      <c r="A319" s="1" t="s">
        <v>609</v>
      </c>
      <c r="B319" s="1" t="s">
        <v>577</v>
      </c>
      <c r="C319" s="7" t="s">
        <v>1058</v>
      </c>
      <c r="D319" s="1">
        <v>20</v>
      </c>
      <c r="E319" s="7">
        <v>11</v>
      </c>
      <c r="F319" s="7">
        <v>9</v>
      </c>
      <c r="G319" s="7">
        <v>3</v>
      </c>
      <c r="H319" s="7">
        <v>1</v>
      </c>
      <c r="I319" s="7">
        <v>2</v>
      </c>
      <c r="J319" s="7" t="s">
        <v>214</v>
      </c>
      <c r="K319" s="7" t="s">
        <v>214</v>
      </c>
    </row>
    <row r="320" spans="1:11" x14ac:dyDescent="0.2">
      <c r="A320" s="1" t="s">
        <v>609</v>
      </c>
      <c r="B320" s="1" t="s">
        <v>583</v>
      </c>
      <c r="C320" s="7" t="s">
        <v>1164</v>
      </c>
      <c r="D320" s="1">
        <v>19</v>
      </c>
      <c r="E320" s="7">
        <v>9</v>
      </c>
      <c r="F320" s="7">
        <v>10</v>
      </c>
      <c r="G320" s="7">
        <v>7</v>
      </c>
      <c r="H320" s="7">
        <v>4</v>
      </c>
      <c r="I320" s="7">
        <v>3</v>
      </c>
      <c r="J320" s="7" t="s">
        <v>214</v>
      </c>
      <c r="K320" s="7">
        <v>1</v>
      </c>
    </row>
    <row r="321" spans="1:11" x14ac:dyDescent="0.2">
      <c r="A321" s="1" t="s">
        <v>609</v>
      </c>
      <c r="B321" s="1" t="s">
        <v>1165</v>
      </c>
      <c r="C321" s="7" t="s">
        <v>263</v>
      </c>
      <c r="D321" s="1">
        <v>17</v>
      </c>
      <c r="E321" s="7">
        <v>16</v>
      </c>
      <c r="F321" s="7">
        <v>1</v>
      </c>
      <c r="G321" s="7" t="s">
        <v>214</v>
      </c>
      <c r="H321" s="7" t="s">
        <v>214</v>
      </c>
      <c r="I321" s="7" t="s">
        <v>214</v>
      </c>
      <c r="J321" s="7" t="s">
        <v>214</v>
      </c>
      <c r="K321" s="7" t="s">
        <v>214</v>
      </c>
    </row>
    <row r="322" spans="1:11" x14ac:dyDescent="0.2">
      <c r="A322" s="1" t="s">
        <v>609</v>
      </c>
      <c r="B322" s="1" t="s">
        <v>575</v>
      </c>
      <c r="C322" s="7" t="s">
        <v>1166</v>
      </c>
      <c r="D322" s="1">
        <v>17</v>
      </c>
      <c r="E322" s="7">
        <v>14</v>
      </c>
      <c r="F322" s="7">
        <v>3</v>
      </c>
      <c r="G322" s="7">
        <v>1</v>
      </c>
      <c r="H322" s="7" t="s">
        <v>214</v>
      </c>
      <c r="I322" s="7">
        <v>2</v>
      </c>
      <c r="J322" s="7" t="s">
        <v>214</v>
      </c>
      <c r="K322" s="7" t="s">
        <v>214</v>
      </c>
    </row>
    <row r="323" spans="1:11" x14ac:dyDescent="0.2">
      <c r="A323" s="1" t="s">
        <v>609</v>
      </c>
      <c r="B323" s="1" t="s">
        <v>579</v>
      </c>
      <c r="C323" s="7" t="s">
        <v>1167</v>
      </c>
      <c r="D323" s="1">
        <v>15</v>
      </c>
      <c r="E323" s="7">
        <v>5</v>
      </c>
      <c r="F323" s="7">
        <v>10</v>
      </c>
      <c r="G323" s="7">
        <v>1</v>
      </c>
      <c r="H323" s="7" t="s">
        <v>214</v>
      </c>
      <c r="I323" s="7">
        <v>3</v>
      </c>
      <c r="J323" s="7" t="s">
        <v>214</v>
      </c>
      <c r="K323" s="7" t="s">
        <v>214</v>
      </c>
    </row>
    <row r="324" spans="1:11" x14ac:dyDescent="0.2">
      <c r="A324" s="1" t="s">
        <v>609</v>
      </c>
      <c r="B324" s="1" t="s">
        <v>576</v>
      </c>
      <c r="C324" s="7" t="s">
        <v>1168</v>
      </c>
      <c r="D324" s="1">
        <v>11</v>
      </c>
      <c r="E324" s="7">
        <v>10</v>
      </c>
      <c r="F324" s="7">
        <v>1</v>
      </c>
      <c r="G324" s="7">
        <v>3</v>
      </c>
      <c r="H324" s="7">
        <v>3</v>
      </c>
      <c r="I324" s="7">
        <v>5</v>
      </c>
      <c r="J324" s="7" t="s">
        <v>214</v>
      </c>
      <c r="K324" s="7" t="s">
        <v>214</v>
      </c>
    </row>
    <row r="325" spans="1:11" x14ac:dyDescent="0.2">
      <c r="A325" s="1" t="s">
        <v>609</v>
      </c>
      <c r="B325" s="1" t="s">
        <v>598</v>
      </c>
      <c r="C325" s="7" t="s">
        <v>1169</v>
      </c>
      <c r="D325" s="1">
        <v>10</v>
      </c>
      <c r="E325" s="7">
        <v>8</v>
      </c>
      <c r="F325" s="7">
        <v>2</v>
      </c>
      <c r="G325" s="7">
        <v>3</v>
      </c>
      <c r="H325" s="7">
        <v>7</v>
      </c>
      <c r="I325" s="7">
        <v>2</v>
      </c>
      <c r="J325" s="7" t="s">
        <v>214</v>
      </c>
      <c r="K325" s="7" t="s">
        <v>214</v>
      </c>
    </row>
    <row r="326" spans="1:11" x14ac:dyDescent="0.2">
      <c r="A326" s="1" t="s">
        <v>609</v>
      </c>
      <c r="B326" s="1" t="s">
        <v>581</v>
      </c>
      <c r="C326" s="7" t="s">
        <v>1170</v>
      </c>
      <c r="D326" s="1">
        <v>10</v>
      </c>
      <c r="E326" s="7">
        <v>9</v>
      </c>
      <c r="F326" s="7">
        <v>1</v>
      </c>
      <c r="G326" s="7">
        <v>7</v>
      </c>
      <c r="H326" s="7">
        <v>3</v>
      </c>
      <c r="I326" s="7" t="s">
        <v>214</v>
      </c>
      <c r="J326" s="7" t="s">
        <v>214</v>
      </c>
      <c r="K326" s="7" t="s">
        <v>214</v>
      </c>
    </row>
    <row r="327" spans="1:11" x14ac:dyDescent="0.2">
      <c r="A327" s="1" t="s">
        <v>609</v>
      </c>
      <c r="B327" s="1" t="s">
        <v>590</v>
      </c>
      <c r="C327" s="7" t="s">
        <v>1171</v>
      </c>
      <c r="D327" s="1">
        <v>7</v>
      </c>
      <c r="E327" s="7">
        <v>2</v>
      </c>
      <c r="F327" s="7">
        <v>5</v>
      </c>
      <c r="G327" s="7" t="s">
        <v>214</v>
      </c>
      <c r="H327" s="7">
        <v>1</v>
      </c>
      <c r="I327" s="7">
        <v>1</v>
      </c>
      <c r="J327" s="7" t="s">
        <v>214</v>
      </c>
      <c r="K327" s="7" t="s">
        <v>214</v>
      </c>
    </row>
    <row r="328" spans="1:11" x14ac:dyDescent="0.2">
      <c r="A328" s="1" t="s">
        <v>609</v>
      </c>
      <c r="B328" s="1" t="s">
        <v>605</v>
      </c>
      <c r="C328" s="7" t="s">
        <v>1004</v>
      </c>
      <c r="D328" s="1">
        <v>4</v>
      </c>
      <c r="E328" s="7">
        <v>1</v>
      </c>
      <c r="F328" s="7">
        <v>3</v>
      </c>
      <c r="G328" s="7">
        <v>1</v>
      </c>
      <c r="H328" s="7" t="s">
        <v>214</v>
      </c>
      <c r="I328" s="7" t="s">
        <v>214</v>
      </c>
      <c r="J328" s="7" t="s">
        <v>214</v>
      </c>
      <c r="K328" s="7" t="s">
        <v>214</v>
      </c>
    </row>
    <row r="329" spans="1:11" x14ac:dyDescent="0.2">
      <c r="A329" s="1" t="s">
        <v>609</v>
      </c>
      <c r="B329" s="1" t="s">
        <v>1172</v>
      </c>
      <c r="C329" s="7" t="s">
        <v>1173</v>
      </c>
      <c r="D329" s="1">
        <v>1</v>
      </c>
      <c r="E329" s="7" t="s">
        <v>214</v>
      </c>
      <c r="F329" s="7">
        <v>1</v>
      </c>
      <c r="G329" s="7" t="s">
        <v>214</v>
      </c>
      <c r="H329" s="7" t="s">
        <v>214</v>
      </c>
      <c r="I329" s="7" t="s">
        <v>214</v>
      </c>
      <c r="J329" s="7" t="s">
        <v>214</v>
      </c>
      <c r="K329" s="7" t="s">
        <v>214</v>
      </c>
    </row>
    <row r="330" spans="1:11" x14ac:dyDescent="0.2">
      <c r="A330" s="1" t="s">
        <v>609</v>
      </c>
      <c r="B330" s="1" t="s">
        <v>601</v>
      </c>
      <c r="C330" s="7" t="s">
        <v>214</v>
      </c>
      <c r="D330" s="7" t="s">
        <v>214</v>
      </c>
      <c r="E330" s="7" t="s">
        <v>214</v>
      </c>
      <c r="F330" s="7" t="s">
        <v>214</v>
      </c>
      <c r="G330" s="7" t="s">
        <v>214</v>
      </c>
      <c r="H330" s="7" t="s">
        <v>214</v>
      </c>
      <c r="I330" s="7" t="s">
        <v>214</v>
      </c>
      <c r="J330" s="7" t="s">
        <v>214</v>
      </c>
      <c r="K330" s="7" t="s">
        <v>214</v>
      </c>
    </row>
    <row r="331" spans="1:11" x14ac:dyDescent="0.2">
      <c r="A331" s="1" t="s">
        <v>609</v>
      </c>
      <c r="B331" s="1" t="s">
        <v>602</v>
      </c>
      <c r="C331" s="7" t="s">
        <v>214</v>
      </c>
      <c r="D331" s="7" t="s">
        <v>214</v>
      </c>
      <c r="E331" s="7" t="s">
        <v>214</v>
      </c>
      <c r="F331" s="7" t="s">
        <v>214</v>
      </c>
      <c r="G331" s="7" t="s">
        <v>214</v>
      </c>
      <c r="H331" s="7" t="s">
        <v>214</v>
      </c>
      <c r="I331" s="7" t="s">
        <v>214</v>
      </c>
      <c r="J331" s="7" t="s">
        <v>214</v>
      </c>
      <c r="K331" s="7" t="s">
        <v>214</v>
      </c>
    </row>
    <row r="332" spans="1:11" x14ac:dyDescent="0.2">
      <c r="A332" s="1" t="s">
        <v>609</v>
      </c>
      <c r="B332" s="1" t="s">
        <v>1174</v>
      </c>
      <c r="C332" s="7" t="s">
        <v>214</v>
      </c>
      <c r="D332" s="7" t="s">
        <v>214</v>
      </c>
      <c r="E332" s="7" t="s">
        <v>214</v>
      </c>
      <c r="F332" s="7" t="s">
        <v>214</v>
      </c>
      <c r="G332" s="7" t="s">
        <v>214</v>
      </c>
      <c r="H332" s="7" t="s">
        <v>214</v>
      </c>
      <c r="I332" s="7" t="s">
        <v>214</v>
      </c>
      <c r="J332" s="7" t="s">
        <v>214</v>
      </c>
      <c r="K332" s="7" t="s">
        <v>214</v>
      </c>
    </row>
    <row r="333" spans="1:11" x14ac:dyDescent="0.2">
      <c r="A333" s="1" t="s">
        <v>609</v>
      </c>
      <c r="B333" s="1" t="s">
        <v>1175</v>
      </c>
      <c r="C333" s="7" t="s">
        <v>214</v>
      </c>
      <c r="D333" s="7" t="s">
        <v>214</v>
      </c>
      <c r="E333" s="7" t="s">
        <v>214</v>
      </c>
      <c r="F333" s="7" t="s">
        <v>214</v>
      </c>
      <c r="G333" s="7" t="s">
        <v>214</v>
      </c>
      <c r="H333" s="7" t="s">
        <v>214</v>
      </c>
      <c r="I333" s="7" t="s">
        <v>214</v>
      </c>
      <c r="J333" s="7" t="s">
        <v>214</v>
      </c>
      <c r="K333" s="7" t="s">
        <v>214</v>
      </c>
    </row>
    <row r="334" spans="1:11" x14ac:dyDescent="0.2">
      <c r="A334" s="1" t="s">
        <v>609</v>
      </c>
      <c r="B334" s="1" t="s">
        <v>603</v>
      </c>
      <c r="C334" s="7" t="s">
        <v>214</v>
      </c>
      <c r="D334" s="7" t="s">
        <v>214</v>
      </c>
      <c r="E334" s="7" t="s">
        <v>214</v>
      </c>
      <c r="F334" s="7" t="s">
        <v>214</v>
      </c>
      <c r="G334" s="7" t="s">
        <v>214</v>
      </c>
      <c r="H334" s="7" t="s">
        <v>214</v>
      </c>
      <c r="I334" s="7" t="s">
        <v>214</v>
      </c>
      <c r="J334" s="7" t="s">
        <v>214</v>
      </c>
      <c r="K334" s="7" t="s">
        <v>214</v>
      </c>
    </row>
    <row r="335" spans="1:11" x14ac:dyDescent="0.2">
      <c r="A335" s="1" t="s">
        <v>609</v>
      </c>
      <c r="B335" s="1" t="s">
        <v>608</v>
      </c>
      <c r="C335" s="7" t="s">
        <v>214</v>
      </c>
      <c r="D335" s="7" t="s">
        <v>214</v>
      </c>
      <c r="E335" s="7" t="s">
        <v>214</v>
      </c>
      <c r="F335" s="7" t="s">
        <v>214</v>
      </c>
      <c r="G335" s="7" t="s">
        <v>214</v>
      </c>
      <c r="H335" s="7" t="s">
        <v>214</v>
      </c>
      <c r="I335" s="7" t="s">
        <v>214</v>
      </c>
      <c r="J335" s="7" t="s">
        <v>214</v>
      </c>
      <c r="K335" s="7" t="s">
        <v>214</v>
      </c>
    </row>
    <row r="336" spans="1:11" x14ac:dyDescent="0.2">
      <c r="A336" s="1" t="s">
        <v>646</v>
      </c>
      <c r="B336" s="1" t="s">
        <v>1176</v>
      </c>
      <c r="C336" s="7" t="s">
        <v>260</v>
      </c>
      <c r="D336" s="1">
        <v>35</v>
      </c>
      <c r="E336" s="7">
        <v>35</v>
      </c>
      <c r="F336" s="7" t="s">
        <v>214</v>
      </c>
      <c r="G336" s="7" t="s">
        <v>214</v>
      </c>
      <c r="H336" s="7" t="s">
        <v>214</v>
      </c>
      <c r="I336" s="7">
        <v>2</v>
      </c>
      <c r="J336" s="7" t="s">
        <v>214</v>
      </c>
      <c r="K336" s="7" t="s">
        <v>214</v>
      </c>
    </row>
    <row r="337" spans="1:11" x14ac:dyDescent="0.2">
      <c r="A337" s="1" t="s">
        <v>646</v>
      </c>
      <c r="B337" s="1" t="s">
        <v>624</v>
      </c>
      <c r="C337" s="7" t="s">
        <v>1177</v>
      </c>
      <c r="D337" s="1">
        <v>32</v>
      </c>
      <c r="E337" s="7">
        <v>16</v>
      </c>
      <c r="F337" s="7">
        <v>16</v>
      </c>
      <c r="G337" s="7">
        <v>8</v>
      </c>
      <c r="H337" s="7">
        <v>5</v>
      </c>
      <c r="I337" s="7">
        <v>3</v>
      </c>
      <c r="J337" s="7" t="s">
        <v>214</v>
      </c>
      <c r="K337" s="7" t="s">
        <v>214</v>
      </c>
    </row>
    <row r="338" spans="1:11" x14ac:dyDescent="0.2">
      <c r="A338" s="1" t="s">
        <v>646</v>
      </c>
      <c r="B338" s="1" t="s">
        <v>627</v>
      </c>
      <c r="C338" s="7" t="s">
        <v>1178</v>
      </c>
      <c r="D338" s="1">
        <v>31</v>
      </c>
      <c r="E338" s="7">
        <v>27</v>
      </c>
      <c r="F338" s="7">
        <v>4</v>
      </c>
      <c r="G338" s="7">
        <v>5</v>
      </c>
      <c r="H338" s="7">
        <v>1</v>
      </c>
      <c r="I338" s="7">
        <v>5</v>
      </c>
      <c r="J338" s="7">
        <v>1</v>
      </c>
      <c r="K338" s="7" t="s">
        <v>214</v>
      </c>
    </row>
    <row r="339" spans="1:11" x14ac:dyDescent="0.2">
      <c r="A339" s="1" t="s">
        <v>646</v>
      </c>
      <c r="B339" s="1" t="s">
        <v>613</v>
      </c>
      <c r="C339" s="7" t="s">
        <v>1179</v>
      </c>
      <c r="D339" s="1">
        <v>30</v>
      </c>
      <c r="E339" s="7">
        <v>29</v>
      </c>
      <c r="F339" s="7">
        <v>1</v>
      </c>
      <c r="G339" s="7">
        <v>3</v>
      </c>
      <c r="H339" s="7">
        <v>5</v>
      </c>
      <c r="I339" s="7">
        <v>7</v>
      </c>
      <c r="J339" s="7" t="s">
        <v>214</v>
      </c>
      <c r="K339" s="7" t="s">
        <v>214</v>
      </c>
    </row>
    <row r="340" spans="1:11" x14ac:dyDescent="0.2">
      <c r="A340" s="1" t="s">
        <v>646</v>
      </c>
      <c r="B340" s="1" t="s">
        <v>633</v>
      </c>
      <c r="C340" s="7" t="s">
        <v>1180</v>
      </c>
      <c r="D340" s="1">
        <v>28</v>
      </c>
      <c r="E340" s="7">
        <v>18</v>
      </c>
      <c r="F340" s="7">
        <v>10</v>
      </c>
      <c r="G340" s="7">
        <v>4</v>
      </c>
      <c r="H340" s="7">
        <v>1</v>
      </c>
      <c r="I340" s="7">
        <v>8</v>
      </c>
      <c r="J340" s="7" t="s">
        <v>214</v>
      </c>
      <c r="K340" s="7">
        <v>1</v>
      </c>
    </row>
    <row r="341" spans="1:11" x14ac:dyDescent="0.2">
      <c r="A341" s="1" t="s">
        <v>646</v>
      </c>
      <c r="B341" s="1" t="s">
        <v>615</v>
      </c>
      <c r="C341" s="7" t="s">
        <v>1181</v>
      </c>
      <c r="D341" s="1">
        <v>28</v>
      </c>
      <c r="E341" s="7">
        <v>27</v>
      </c>
      <c r="F341" s="7">
        <v>1</v>
      </c>
      <c r="G341" s="7" t="s">
        <v>214</v>
      </c>
      <c r="H341" s="7">
        <v>17</v>
      </c>
      <c r="I341" s="7">
        <v>7</v>
      </c>
      <c r="J341" s="7" t="s">
        <v>214</v>
      </c>
      <c r="K341" s="7" t="s">
        <v>214</v>
      </c>
    </row>
    <row r="342" spans="1:11" x14ac:dyDescent="0.2">
      <c r="A342" s="1" t="s">
        <v>646</v>
      </c>
      <c r="B342" s="1" t="s">
        <v>1182</v>
      </c>
      <c r="C342" s="7" t="s">
        <v>1183</v>
      </c>
      <c r="D342" s="1">
        <v>28</v>
      </c>
      <c r="E342" s="7">
        <v>27</v>
      </c>
      <c r="F342" s="7">
        <v>1</v>
      </c>
      <c r="G342" s="7">
        <v>1</v>
      </c>
      <c r="H342" s="7">
        <v>1</v>
      </c>
      <c r="I342" s="7">
        <v>5</v>
      </c>
      <c r="J342" s="7" t="s">
        <v>214</v>
      </c>
      <c r="K342" s="7" t="s">
        <v>214</v>
      </c>
    </row>
    <row r="343" spans="1:11" x14ac:dyDescent="0.2">
      <c r="A343" s="1" t="s">
        <v>646</v>
      </c>
      <c r="B343" s="1" t="s">
        <v>610</v>
      </c>
      <c r="C343" s="7" t="s">
        <v>1184</v>
      </c>
      <c r="D343" s="1">
        <v>25</v>
      </c>
      <c r="E343" s="7">
        <v>24</v>
      </c>
      <c r="F343" s="7">
        <v>1</v>
      </c>
      <c r="G343" s="7">
        <v>3</v>
      </c>
      <c r="H343" s="7" t="s">
        <v>214</v>
      </c>
      <c r="I343" s="7">
        <v>4</v>
      </c>
      <c r="J343" s="7" t="s">
        <v>214</v>
      </c>
      <c r="K343" s="7" t="s">
        <v>214</v>
      </c>
    </row>
    <row r="344" spans="1:11" x14ac:dyDescent="0.2">
      <c r="A344" s="1" t="s">
        <v>646</v>
      </c>
      <c r="B344" s="1" t="s">
        <v>620</v>
      </c>
      <c r="C344" s="7" t="s">
        <v>1185</v>
      </c>
      <c r="D344" s="1">
        <v>25</v>
      </c>
      <c r="E344" s="7">
        <v>18</v>
      </c>
      <c r="F344" s="7">
        <v>7</v>
      </c>
      <c r="G344" s="7">
        <v>15</v>
      </c>
      <c r="H344" s="7">
        <v>1</v>
      </c>
      <c r="I344" s="7">
        <v>3</v>
      </c>
      <c r="J344" s="7" t="s">
        <v>214</v>
      </c>
      <c r="K344" s="7" t="s">
        <v>214</v>
      </c>
    </row>
    <row r="345" spans="1:11" x14ac:dyDescent="0.2">
      <c r="A345" s="1" t="s">
        <v>646</v>
      </c>
      <c r="B345" s="1" t="s">
        <v>617</v>
      </c>
      <c r="C345" s="7" t="s">
        <v>1186</v>
      </c>
      <c r="D345" s="1">
        <v>25</v>
      </c>
      <c r="E345" s="7">
        <v>18</v>
      </c>
      <c r="F345" s="7">
        <v>7</v>
      </c>
      <c r="G345" s="7">
        <v>11</v>
      </c>
      <c r="H345" s="7">
        <v>4</v>
      </c>
      <c r="I345" s="7">
        <v>2</v>
      </c>
      <c r="J345" s="7" t="s">
        <v>214</v>
      </c>
      <c r="K345" s="7" t="s">
        <v>214</v>
      </c>
    </row>
    <row r="346" spans="1:11" x14ac:dyDescent="0.2">
      <c r="A346" s="1" t="s">
        <v>646</v>
      </c>
      <c r="B346" s="1" t="s">
        <v>1187</v>
      </c>
      <c r="C346" s="7" t="s">
        <v>1188</v>
      </c>
      <c r="D346" s="1">
        <v>25</v>
      </c>
      <c r="E346" s="7">
        <v>19</v>
      </c>
      <c r="F346" s="7">
        <v>6</v>
      </c>
      <c r="G346" s="7">
        <v>18</v>
      </c>
      <c r="H346" s="7">
        <v>6</v>
      </c>
      <c r="I346" s="7">
        <v>3</v>
      </c>
      <c r="J346" s="7" t="s">
        <v>214</v>
      </c>
      <c r="K346" s="7" t="s">
        <v>214</v>
      </c>
    </row>
    <row r="347" spans="1:11" x14ac:dyDescent="0.2">
      <c r="A347" s="1" t="s">
        <v>646</v>
      </c>
      <c r="B347" s="1" t="s">
        <v>616</v>
      </c>
      <c r="C347" s="7" t="s">
        <v>1189</v>
      </c>
      <c r="D347" s="1">
        <v>25</v>
      </c>
      <c r="E347" s="7">
        <v>15</v>
      </c>
      <c r="F347" s="7">
        <v>10</v>
      </c>
      <c r="G347" s="7">
        <v>9</v>
      </c>
      <c r="H347" s="7">
        <v>5</v>
      </c>
      <c r="I347" s="7">
        <v>8</v>
      </c>
      <c r="J347" s="7" t="s">
        <v>214</v>
      </c>
      <c r="K347" s="7" t="s">
        <v>214</v>
      </c>
    </row>
    <row r="348" spans="1:11" x14ac:dyDescent="0.2">
      <c r="A348" s="1" t="s">
        <v>646</v>
      </c>
      <c r="B348" s="1" t="s">
        <v>629</v>
      </c>
      <c r="C348" s="7" t="s">
        <v>1190</v>
      </c>
      <c r="D348" s="1">
        <v>24</v>
      </c>
      <c r="E348" s="7">
        <v>15</v>
      </c>
      <c r="F348" s="7">
        <v>9</v>
      </c>
      <c r="G348" s="7">
        <v>11</v>
      </c>
      <c r="H348" s="7">
        <v>4</v>
      </c>
      <c r="I348" s="7">
        <v>1</v>
      </c>
      <c r="J348" s="7" t="s">
        <v>214</v>
      </c>
      <c r="K348" s="7" t="s">
        <v>214</v>
      </c>
    </row>
    <row r="349" spans="1:11" x14ac:dyDescent="0.2">
      <c r="A349" s="1" t="s">
        <v>646</v>
      </c>
      <c r="B349" s="1" t="s">
        <v>622</v>
      </c>
      <c r="C349" s="7" t="s">
        <v>1191</v>
      </c>
      <c r="D349" s="1">
        <v>23</v>
      </c>
      <c r="E349" s="7">
        <v>20</v>
      </c>
      <c r="F349" s="7">
        <v>3</v>
      </c>
      <c r="G349" s="7">
        <v>2</v>
      </c>
      <c r="H349" s="7">
        <v>1</v>
      </c>
      <c r="I349" s="7">
        <v>2</v>
      </c>
      <c r="J349" s="7" t="s">
        <v>214</v>
      </c>
      <c r="K349" s="7" t="s">
        <v>214</v>
      </c>
    </row>
    <row r="350" spans="1:11" x14ac:dyDescent="0.2">
      <c r="A350" s="1" t="s">
        <v>646</v>
      </c>
      <c r="B350" s="1" t="s">
        <v>621</v>
      </c>
      <c r="C350" s="7" t="s">
        <v>1192</v>
      </c>
      <c r="D350" s="1">
        <v>23</v>
      </c>
      <c r="E350" s="7">
        <v>18</v>
      </c>
      <c r="F350" s="7">
        <v>5</v>
      </c>
      <c r="G350" s="7">
        <v>4</v>
      </c>
      <c r="H350" s="7" t="s">
        <v>214</v>
      </c>
      <c r="I350" s="7">
        <v>2</v>
      </c>
      <c r="J350" s="7" t="s">
        <v>214</v>
      </c>
      <c r="K350" s="7" t="s">
        <v>214</v>
      </c>
    </row>
    <row r="351" spans="1:11" x14ac:dyDescent="0.2">
      <c r="A351" s="1" t="s">
        <v>646</v>
      </c>
      <c r="B351" s="1" t="s">
        <v>612</v>
      </c>
      <c r="C351" s="7" t="s">
        <v>1193</v>
      </c>
      <c r="D351" s="1">
        <v>21</v>
      </c>
      <c r="E351" s="7">
        <v>18</v>
      </c>
      <c r="F351" s="7">
        <v>3</v>
      </c>
      <c r="G351" s="7">
        <v>1</v>
      </c>
      <c r="H351" s="7">
        <v>1</v>
      </c>
      <c r="I351" s="7">
        <v>5</v>
      </c>
      <c r="J351" s="7" t="s">
        <v>214</v>
      </c>
      <c r="K351" s="7" t="s">
        <v>214</v>
      </c>
    </row>
    <row r="352" spans="1:11" x14ac:dyDescent="0.2">
      <c r="A352" s="1" t="s">
        <v>646</v>
      </c>
      <c r="B352" s="1" t="s">
        <v>636</v>
      </c>
      <c r="C352" s="7" t="s">
        <v>269</v>
      </c>
      <c r="D352" s="1">
        <v>18</v>
      </c>
      <c r="E352" s="7">
        <v>15</v>
      </c>
      <c r="F352" s="7">
        <v>3</v>
      </c>
      <c r="G352" s="7">
        <v>3</v>
      </c>
      <c r="H352" s="7" t="s">
        <v>214</v>
      </c>
      <c r="I352" s="7">
        <v>3</v>
      </c>
      <c r="J352" s="7" t="s">
        <v>214</v>
      </c>
      <c r="K352" s="7" t="s">
        <v>214</v>
      </c>
    </row>
    <row r="353" spans="1:11" x14ac:dyDescent="0.2">
      <c r="A353" s="1" t="s">
        <v>646</v>
      </c>
      <c r="B353" s="1" t="s">
        <v>611</v>
      </c>
      <c r="C353" s="7" t="s">
        <v>1194</v>
      </c>
      <c r="D353" s="1">
        <v>18</v>
      </c>
      <c r="E353" s="7">
        <v>18</v>
      </c>
      <c r="F353" s="7" t="s">
        <v>214</v>
      </c>
      <c r="G353" s="7">
        <v>1</v>
      </c>
      <c r="H353" s="7" t="s">
        <v>214</v>
      </c>
      <c r="I353" s="7">
        <v>2</v>
      </c>
      <c r="J353" s="7" t="s">
        <v>214</v>
      </c>
      <c r="K353" s="7" t="s">
        <v>214</v>
      </c>
    </row>
    <row r="354" spans="1:11" x14ac:dyDescent="0.2">
      <c r="A354" s="1" t="s">
        <v>646</v>
      </c>
      <c r="B354" s="1" t="s">
        <v>619</v>
      </c>
      <c r="C354" s="7" t="s">
        <v>1195</v>
      </c>
      <c r="D354" s="1">
        <v>18</v>
      </c>
      <c r="E354" s="7">
        <v>13</v>
      </c>
      <c r="F354" s="7">
        <v>5</v>
      </c>
      <c r="G354" s="7">
        <v>1</v>
      </c>
      <c r="H354" s="7">
        <v>1</v>
      </c>
      <c r="I354" s="7" t="s">
        <v>214</v>
      </c>
      <c r="J354" s="7" t="s">
        <v>214</v>
      </c>
      <c r="K354" s="7" t="s">
        <v>214</v>
      </c>
    </row>
    <row r="355" spans="1:11" x14ac:dyDescent="0.2">
      <c r="A355" s="1" t="s">
        <v>646</v>
      </c>
      <c r="B355" s="1" t="s">
        <v>623</v>
      </c>
      <c r="C355" s="7" t="s">
        <v>1196</v>
      </c>
      <c r="D355" s="1">
        <v>12</v>
      </c>
      <c r="E355" s="7">
        <v>8</v>
      </c>
      <c r="F355" s="7">
        <v>4</v>
      </c>
      <c r="G355" s="7">
        <v>3</v>
      </c>
      <c r="H355" s="7" t="s">
        <v>214</v>
      </c>
      <c r="I355" s="7">
        <v>2</v>
      </c>
      <c r="J355" s="7" t="s">
        <v>214</v>
      </c>
      <c r="K355" s="7" t="s">
        <v>214</v>
      </c>
    </row>
    <row r="356" spans="1:11" x14ac:dyDescent="0.2">
      <c r="A356" s="1" t="s">
        <v>646</v>
      </c>
      <c r="B356" s="1" t="s">
        <v>631</v>
      </c>
      <c r="C356" s="7" t="s">
        <v>1197</v>
      </c>
      <c r="D356" s="1">
        <v>11</v>
      </c>
      <c r="E356" s="7">
        <v>9</v>
      </c>
      <c r="F356" s="7">
        <v>2</v>
      </c>
      <c r="G356" s="7">
        <v>5</v>
      </c>
      <c r="H356" s="7" t="s">
        <v>214</v>
      </c>
      <c r="I356" s="7">
        <v>1</v>
      </c>
      <c r="J356" s="7" t="s">
        <v>214</v>
      </c>
      <c r="K356" s="7" t="s">
        <v>214</v>
      </c>
    </row>
    <row r="357" spans="1:11" x14ac:dyDescent="0.2">
      <c r="A357" s="1" t="s">
        <v>646</v>
      </c>
      <c r="B357" s="1" t="s">
        <v>1198</v>
      </c>
      <c r="C357" s="7" t="s">
        <v>1199</v>
      </c>
      <c r="D357" s="1">
        <v>4</v>
      </c>
      <c r="E357" s="7" t="s">
        <v>214</v>
      </c>
      <c r="F357" s="7">
        <v>4</v>
      </c>
      <c r="G357" s="7" t="s">
        <v>214</v>
      </c>
      <c r="H357" s="7" t="s">
        <v>214</v>
      </c>
      <c r="I357" s="7">
        <v>1</v>
      </c>
      <c r="J357" s="7" t="s">
        <v>214</v>
      </c>
      <c r="K357" s="7" t="s">
        <v>214</v>
      </c>
    </row>
    <row r="358" spans="1:11" x14ac:dyDescent="0.2">
      <c r="A358" s="1" t="s">
        <v>646</v>
      </c>
      <c r="B358" s="1" t="s">
        <v>632</v>
      </c>
      <c r="C358" s="7" t="s">
        <v>1200</v>
      </c>
      <c r="D358" s="1">
        <v>4</v>
      </c>
      <c r="E358" s="7">
        <v>1</v>
      </c>
      <c r="F358" s="7">
        <v>3</v>
      </c>
      <c r="G358" s="7" t="s">
        <v>214</v>
      </c>
      <c r="H358" s="7" t="s">
        <v>214</v>
      </c>
      <c r="I358" s="7" t="s">
        <v>214</v>
      </c>
      <c r="J358" s="7" t="s">
        <v>214</v>
      </c>
      <c r="K358" s="7" t="s">
        <v>214</v>
      </c>
    </row>
    <row r="359" spans="1:11" x14ac:dyDescent="0.2">
      <c r="A359" s="1" t="s">
        <v>646</v>
      </c>
      <c r="B359" s="1" t="s">
        <v>638</v>
      </c>
      <c r="C359" s="7" t="s">
        <v>1201</v>
      </c>
      <c r="D359" s="1">
        <v>4</v>
      </c>
      <c r="E359" s="7">
        <v>4</v>
      </c>
      <c r="F359" s="7" t="s">
        <v>214</v>
      </c>
      <c r="G359" s="7">
        <v>2</v>
      </c>
      <c r="H359" s="7" t="s">
        <v>214</v>
      </c>
      <c r="I359" s="7" t="s">
        <v>214</v>
      </c>
      <c r="J359" s="7" t="s">
        <v>214</v>
      </c>
      <c r="K359" s="7" t="s">
        <v>214</v>
      </c>
    </row>
    <row r="360" spans="1:11" x14ac:dyDescent="0.2">
      <c r="A360" s="1" t="s">
        <v>646</v>
      </c>
      <c r="B360" s="1" t="s">
        <v>406</v>
      </c>
      <c r="C360" s="7" t="s">
        <v>976</v>
      </c>
      <c r="D360" s="1">
        <v>3</v>
      </c>
      <c r="E360" s="7" t="s">
        <v>214</v>
      </c>
      <c r="F360" s="7">
        <v>3</v>
      </c>
      <c r="G360" s="7" t="s">
        <v>214</v>
      </c>
      <c r="H360" s="7" t="s">
        <v>214</v>
      </c>
      <c r="I360" s="7" t="s">
        <v>214</v>
      </c>
      <c r="J360" s="7" t="s">
        <v>214</v>
      </c>
      <c r="K360" s="7" t="s">
        <v>214</v>
      </c>
    </row>
    <row r="361" spans="1:11" x14ac:dyDescent="0.2">
      <c r="A361" s="1" t="s">
        <v>646</v>
      </c>
      <c r="B361" s="1" t="s">
        <v>639</v>
      </c>
      <c r="C361" s="7" t="s">
        <v>1202</v>
      </c>
      <c r="D361" s="1">
        <v>2</v>
      </c>
      <c r="E361" s="7">
        <v>1</v>
      </c>
      <c r="F361" s="7">
        <v>1</v>
      </c>
      <c r="G361" s="7" t="s">
        <v>214</v>
      </c>
      <c r="H361" s="7" t="s">
        <v>214</v>
      </c>
      <c r="I361" s="7">
        <v>1</v>
      </c>
      <c r="J361" s="7" t="s">
        <v>214</v>
      </c>
      <c r="K361" s="7" t="s">
        <v>214</v>
      </c>
    </row>
    <row r="362" spans="1:11" x14ac:dyDescent="0.2">
      <c r="A362" s="1" t="s">
        <v>646</v>
      </c>
      <c r="B362" s="1" t="s">
        <v>625</v>
      </c>
      <c r="C362" s="7" t="s">
        <v>236</v>
      </c>
      <c r="D362" s="1">
        <v>2</v>
      </c>
      <c r="E362" s="7">
        <v>2</v>
      </c>
      <c r="F362" s="7" t="s">
        <v>214</v>
      </c>
      <c r="G362" s="7" t="s">
        <v>214</v>
      </c>
      <c r="H362" s="7" t="s">
        <v>214</v>
      </c>
      <c r="I362" s="7" t="s">
        <v>214</v>
      </c>
      <c r="J362" s="7" t="s">
        <v>214</v>
      </c>
      <c r="K362" s="7" t="s">
        <v>214</v>
      </c>
    </row>
    <row r="363" spans="1:11" x14ac:dyDescent="0.2">
      <c r="A363" s="1" t="s">
        <v>646</v>
      </c>
      <c r="B363" s="1" t="s">
        <v>645</v>
      </c>
      <c r="C363" s="7" t="s">
        <v>1203</v>
      </c>
      <c r="D363" s="1">
        <v>1</v>
      </c>
      <c r="E363" s="7" t="s">
        <v>214</v>
      </c>
      <c r="F363" s="7">
        <v>1</v>
      </c>
      <c r="G363" s="7" t="s">
        <v>214</v>
      </c>
      <c r="H363" s="7" t="s">
        <v>214</v>
      </c>
      <c r="I363" s="7" t="s">
        <v>214</v>
      </c>
      <c r="J363" s="7" t="s">
        <v>214</v>
      </c>
      <c r="K363" s="7" t="s">
        <v>214</v>
      </c>
    </row>
    <row r="364" spans="1:11" x14ac:dyDescent="0.2">
      <c r="A364" s="1" t="s">
        <v>646</v>
      </c>
      <c r="B364" s="1" t="s">
        <v>644</v>
      </c>
      <c r="C364" s="7" t="s">
        <v>240</v>
      </c>
      <c r="D364" s="1">
        <v>1</v>
      </c>
      <c r="E364" s="7">
        <v>1</v>
      </c>
      <c r="F364" s="7" t="s">
        <v>214</v>
      </c>
      <c r="G364" s="7" t="s">
        <v>214</v>
      </c>
      <c r="H364" s="7">
        <v>1</v>
      </c>
      <c r="I364" s="7" t="s">
        <v>214</v>
      </c>
      <c r="J364" s="7" t="s">
        <v>214</v>
      </c>
      <c r="K364" s="7" t="s">
        <v>214</v>
      </c>
    </row>
    <row r="365" spans="1:11" x14ac:dyDescent="0.2">
      <c r="A365" s="1" t="s">
        <v>646</v>
      </c>
      <c r="B365" s="1" t="s">
        <v>640</v>
      </c>
      <c r="C365" s="7" t="s">
        <v>240</v>
      </c>
      <c r="D365" s="1">
        <v>1</v>
      </c>
      <c r="E365" s="7">
        <v>1</v>
      </c>
      <c r="F365" s="7" t="s">
        <v>214</v>
      </c>
      <c r="G365" s="7" t="s">
        <v>214</v>
      </c>
      <c r="H365" s="7" t="s">
        <v>214</v>
      </c>
      <c r="I365" s="7" t="s">
        <v>214</v>
      </c>
      <c r="J365" s="7" t="s">
        <v>214</v>
      </c>
      <c r="K365" s="7" t="s">
        <v>214</v>
      </c>
    </row>
    <row r="366" spans="1:11" x14ac:dyDescent="0.2">
      <c r="A366" s="1" t="s">
        <v>646</v>
      </c>
      <c r="B366" s="1" t="s">
        <v>1204</v>
      </c>
      <c r="C366" s="7" t="s">
        <v>240</v>
      </c>
      <c r="D366" s="1">
        <v>1</v>
      </c>
      <c r="E366" s="7">
        <v>1</v>
      </c>
      <c r="F366" s="7" t="s">
        <v>214</v>
      </c>
      <c r="G366" s="7" t="s">
        <v>214</v>
      </c>
      <c r="H366" s="7" t="s">
        <v>214</v>
      </c>
      <c r="I366" s="7" t="s">
        <v>214</v>
      </c>
      <c r="J366" s="7" t="s">
        <v>214</v>
      </c>
      <c r="K366" s="7" t="s">
        <v>214</v>
      </c>
    </row>
    <row r="367" spans="1:11" x14ac:dyDescent="0.2">
      <c r="A367" s="1" t="s">
        <v>646</v>
      </c>
      <c r="B367" s="1" t="s">
        <v>1205</v>
      </c>
      <c r="C367" s="7" t="s">
        <v>214</v>
      </c>
      <c r="D367" s="7" t="s">
        <v>214</v>
      </c>
      <c r="E367" s="7" t="s">
        <v>214</v>
      </c>
      <c r="F367" s="7" t="s">
        <v>214</v>
      </c>
      <c r="G367" s="7" t="s">
        <v>214</v>
      </c>
      <c r="H367" s="7" t="s">
        <v>214</v>
      </c>
      <c r="I367" s="7" t="s">
        <v>214</v>
      </c>
      <c r="J367" s="7" t="s">
        <v>214</v>
      </c>
      <c r="K367" s="7" t="s">
        <v>214</v>
      </c>
    </row>
    <row r="368" spans="1:11" x14ac:dyDescent="0.2">
      <c r="A368" s="1" t="s">
        <v>646</v>
      </c>
      <c r="B368" s="1" t="s">
        <v>643</v>
      </c>
      <c r="C368" s="7" t="s">
        <v>214</v>
      </c>
      <c r="D368" s="7" t="s">
        <v>214</v>
      </c>
      <c r="E368" s="7" t="s">
        <v>214</v>
      </c>
      <c r="F368" s="7" t="s">
        <v>214</v>
      </c>
      <c r="G368" s="7" t="s">
        <v>214</v>
      </c>
      <c r="H368" s="7" t="s">
        <v>214</v>
      </c>
      <c r="I368" s="7" t="s">
        <v>214</v>
      </c>
      <c r="J368" s="7" t="s">
        <v>214</v>
      </c>
      <c r="K368" s="7" t="s">
        <v>214</v>
      </c>
    </row>
    <row r="369" spans="1:11" x14ac:dyDescent="0.2">
      <c r="A369" s="1" t="s">
        <v>646</v>
      </c>
      <c r="B369" s="1" t="s">
        <v>1206</v>
      </c>
      <c r="C369" s="7" t="s">
        <v>214</v>
      </c>
      <c r="D369" s="7" t="s">
        <v>214</v>
      </c>
      <c r="E369" s="7" t="s">
        <v>214</v>
      </c>
      <c r="F369" s="7" t="s">
        <v>214</v>
      </c>
      <c r="G369" s="7" t="s">
        <v>214</v>
      </c>
      <c r="H369" s="7" t="s">
        <v>214</v>
      </c>
      <c r="I369" s="7" t="s">
        <v>214</v>
      </c>
      <c r="J369" s="7" t="s">
        <v>214</v>
      </c>
      <c r="K369" s="7" t="s">
        <v>214</v>
      </c>
    </row>
    <row r="370" spans="1:11" x14ac:dyDescent="0.2">
      <c r="A370" s="1" t="s">
        <v>646</v>
      </c>
      <c r="B370" s="1" t="s">
        <v>642</v>
      </c>
      <c r="C370" s="7" t="s">
        <v>214</v>
      </c>
      <c r="D370" s="7" t="s">
        <v>214</v>
      </c>
      <c r="E370" s="7" t="s">
        <v>214</v>
      </c>
      <c r="F370" s="7" t="s">
        <v>214</v>
      </c>
      <c r="G370" s="7" t="s">
        <v>214</v>
      </c>
      <c r="H370" s="7" t="s">
        <v>214</v>
      </c>
      <c r="I370" s="7" t="s">
        <v>214</v>
      </c>
      <c r="J370" s="7" t="s">
        <v>214</v>
      </c>
      <c r="K370" s="7" t="s">
        <v>214</v>
      </c>
    </row>
    <row r="371" spans="1:11" x14ac:dyDescent="0.2">
      <c r="A371" s="1" t="s">
        <v>646</v>
      </c>
      <c r="B371" s="1" t="s">
        <v>634</v>
      </c>
      <c r="C371" s="7" t="s">
        <v>214</v>
      </c>
      <c r="D371" s="7" t="s">
        <v>214</v>
      </c>
      <c r="E371" s="7" t="s">
        <v>214</v>
      </c>
      <c r="F371" s="7" t="s">
        <v>214</v>
      </c>
      <c r="G371" s="7" t="s">
        <v>214</v>
      </c>
      <c r="H371" s="7" t="s">
        <v>214</v>
      </c>
      <c r="I371" s="7" t="s">
        <v>214</v>
      </c>
      <c r="J371" s="7" t="s">
        <v>214</v>
      </c>
      <c r="K371" s="7" t="s">
        <v>214</v>
      </c>
    </row>
    <row r="372" spans="1:11" x14ac:dyDescent="0.2">
      <c r="A372" s="1" t="s">
        <v>663</v>
      </c>
      <c r="B372" s="1" t="s">
        <v>654</v>
      </c>
      <c r="C372" s="7" t="s">
        <v>256</v>
      </c>
      <c r="D372" s="1">
        <v>38</v>
      </c>
      <c r="E372" s="7">
        <v>38</v>
      </c>
      <c r="F372" s="7" t="s">
        <v>214</v>
      </c>
      <c r="G372" s="7" t="s">
        <v>214</v>
      </c>
      <c r="H372" s="7">
        <v>1</v>
      </c>
      <c r="I372" s="7">
        <v>4</v>
      </c>
      <c r="J372" s="7" t="s">
        <v>214</v>
      </c>
      <c r="K372" s="7" t="s">
        <v>214</v>
      </c>
    </row>
    <row r="373" spans="1:11" x14ac:dyDescent="0.2">
      <c r="A373" s="1" t="s">
        <v>663</v>
      </c>
      <c r="B373" s="1" t="s">
        <v>657</v>
      </c>
      <c r="C373" s="7" t="s">
        <v>1207</v>
      </c>
      <c r="D373" s="1">
        <v>36</v>
      </c>
      <c r="E373" s="7">
        <v>33</v>
      </c>
      <c r="F373" s="7">
        <v>3</v>
      </c>
      <c r="G373" s="7">
        <v>13</v>
      </c>
      <c r="H373" s="7">
        <v>9</v>
      </c>
      <c r="I373" s="7">
        <v>5</v>
      </c>
      <c r="J373" s="7" t="s">
        <v>214</v>
      </c>
      <c r="K373" s="7" t="s">
        <v>214</v>
      </c>
    </row>
    <row r="374" spans="1:11" x14ac:dyDescent="0.2">
      <c r="A374" s="1" t="s">
        <v>663</v>
      </c>
      <c r="B374" s="1" t="s">
        <v>656</v>
      </c>
      <c r="C374" s="7" t="s">
        <v>1208</v>
      </c>
      <c r="D374" s="1">
        <v>34</v>
      </c>
      <c r="E374" s="7">
        <v>32</v>
      </c>
      <c r="F374" s="7">
        <v>2</v>
      </c>
      <c r="G374" s="7">
        <v>4</v>
      </c>
      <c r="H374" s="7" t="s">
        <v>214</v>
      </c>
      <c r="I374" s="7">
        <v>10</v>
      </c>
      <c r="J374" s="7" t="s">
        <v>214</v>
      </c>
      <c r="K374" s="7" t="s">
        <v>214</v>
      </c>
    </row>
    <row r="375" spans="1:11" x14ac:dyDescent="0.2">
      <c r="A375" s="1" t="s">
        <v>663</v>
      </c>
      <c r="B375" s="1" t="s">
        <v>672</v>
      </c>
      <c r="C375" s="7" t="s">
        <v>1209</v>
      </c>
      <c r="D375" s="1">
        <v>34</v>
      </c>
      <c r="E375" s="7">
        <v>30</v>
      </c>
      <c r="F375" s="7">
        <v>4</v>
      </c>
      <c r="G375" s="7">
        <v>9</v>
      </c>
      <c r="H375" s="7" t="s">
        <v>214</v>
      </c>
      <c r="I375" s="7">
        <v>4</v>
      </c>
      <c r="J375" s="7" t="s">
        <v>214</v>
      </c>
      <c r="K375" s="7" t="s">
        <v>214</v>
      </c>
    </row>
    <row r="376" spans="1:11" x14ac:dyDescent="0.2">
      <c r="A376" s="1" t="s">
        <v>663</v>
      </c>
      <c r="B376" s="1" t="s">
        <v>660</v>
      </c>
      <c r="C376" s="7" t="s">
        <v>1210</v>
      </c>
      <c r="D376" s="1">
        <v>33</v>
      </c>
      <c r="E376" s="7">
        <v>32</v>
      </c>
      <c r="F376" s="7">
        <v>1</v>
      </c>
      <c r="G376" s="7">
        <v>5</v>
      </c>
      <c r="H376" s="7">
        <v>4</v>
      </c>
      <c r="I376" s="7">
        <v>8</v>
      </c>
      <c r="J376" s="7" t="s">
        <v>214</v>
      </c>
      <c r="K376" s="7" t="s">
        <v>214</v>
      </c>
    </row>
    <row r="377" spans="1:11" x14ac:dyDescent="0.2">
      <c r="A377" s="1" t="s">
        <v>663</v>
      </c>
      <c r="B377" s="1" t="s">
        <v>662</v>
      </c>
      <c r="C377" s="7" t="s">
        <v>1211</v>
      </c>
      <c r="D377" s="1">
        <v>30</v>
      </c>
      <c r="E377" s="7">
        <v>24</v>
      </c>
      <c r="F377" s="7">
        <v>6</v>
      </c>
      <c r="G377" s="7">
        <v>4</v>
      </c>
      <c r="H377" s="7">
        <v>1</v>
      </c>
      <c r="I377" s="7">
        <v>1</v>
      </c>
      <c r="J377" s="7" t="s">
        <v>214</v>
      </c>
      <c r="K377" s="7" t="s">
        <v>214</v>
      </c>
    </row>
    <row r="378" spans="1:11" x14ac:dyDescent="0.2">
      <c r="A378" s="1" t="s">
        <v>663</v>
      </c>
      <c r="B378" s="1" t="s">
        <v>667</v>
      </c>
      <c r="C378" s="7" t="s">
        <v>1070</v>
      </c>
      <c r="D378" s="1">
        <v>28</v>
      </c>
      <c r="E378" s="7">
        <v>28</v>
      </c>
      <c r="F378" s="7" t="s">
        <v>214</v>
      </c>
      <c r="G378" s="7" t="s">
        <v>214</v>
      </c>
      <c r="H378" s="7" t="s">
        <v>214</v>
      </c>
      <c r="I378" s="7">
        <v>1</v>
      </c>
      <c r="J378" s="7" t="s">
        <v>214</v>
      </c>
      <c r="K378" s="7" t="s">
        <v>214</v>
      </c>
    </row>
    <row r="379" spans="1:11" x14ac:dyDescent="0.2">
      <c r="A379" s="1" t="s">
        <v>663</v>
      </c>
      <c r="B379" s="1" t="s">
        <v>673</v>
      </c>
      <c r="C379" s="7" t="s">
        <v>1212</v>
      </c>
      <c r="D379" s="1">
        <v>27</v>
      </c>
      <c r="E379" s="7">
        <v>16</v>
      </c>
      <c r="F379" s="7">
        <v>11</v>
      </c>
      <c r="G379" s="7">
        <v>7</v>
      </c>
      <c r="H379" s="7" t="s">
        <v>214</v>
      </c>
      <c r="I379" s="7">
        <v>1</v>
      </c>
      <c r="J379" s="7" t="s">
        <v>214</v>
      </c>
      <c r="K379" s="7" t="s">
        <v>214</v>
      </c>
    </row>
    <row r="380" spans="1:11" x14ac:dyDescent="0.2">
      <c r="A380" s="1" t="s">
        <v>663</v>
      </c>
      <c r="B380" s="1" t="s">
        <v>1213</v>
      </c>
      <c r="C380" s="7" t="s">
        <v>1214</v>
      </c>
      <c r="D380" s="1">
        <v>26</v>
      </c>
      <c r="E380" s="7">
        <v>26</v>
      </c>
      <c r="F380" s="7" t="s">
        <v>214</v>
      </c>
      <c r="G380" s="7">
        <v>3</v>
      </c>
      <c r="H380" s="7" t="s">
        <v>214</v>
      </c>
      <c r="I380" s="7">
        <v>5</v>
      </c>
      <c r="J380" s="7" t="s">
        <v>214</v>
      </c>
      <c r="K380" s="7" t="s">
        <v>214</v>
      </c>
    </row>
    <row r="381" spans="1:11" x14ac:dyDescent="0.2">
      <c r="A381" s="1" t="s">
        <v>663</v>
      </c>
      <c r="B381" s="1" t="s">
        <v>239</v>
      </c>
      <c r="C381" s="7" t="s">
        <v>1215</v>
      </c>
      <c r="D381" s="1">
        <v>24</v>
      </c>
      <c r="E381" s="7">
        <v>24</v>
      </c>
      <c r="F381" s="7" t="s">
        <v>214</v>
      </c>
      <c r="G381" s="7" t="s">
        <v>214</v>
      </c>
      <c r="H381" s="7">
        <v>1</v>
      </c>
      <c r="I381" s="7">
        <v>4</v>
      </c>
      <c r="J381" s="7" t="s">
        <v>214</v>
      </c>
      <c r="K381" s="7" t="s">
        <v>214</v>
      </c>
    </row>
    <row r="382" spans="1:11" x14ac:dyDescent="0.2">
      <c r="A382" s="1" t="s">
        <v>663</v>
      </c>
      <c r="B382" s="1" t="s">
        <v>649</v>
      </c>
      <c r="C382" s="7" t="s">
        <v>1216</v>
      </c>
      <c r="D382" s="1">
        <v>24</v>
      </c>
      <c r="E382" s="7">
        <v>21</v>
      </c>
      <c r="F382" s="7">
        <v>3</v>
      </c>
      <c r="G382" s="7">
        <v>5</v>
      </c>
      <c r="H382" s="7" t="s">
        <v>214</v>
      </c>
      <c r="I382" s="7">
        <v>8</v>
      </c>
      <c r="J382" s="7" t="s">
        <v>214</v>
      </c>
      <c r="K382" s="7" t="s">
        <v>214</v>
      </c>
    </row>
    <row r="383" spans="1:11" x14ac:dyDescent="0.2">
      <c r="A383" s="1" t="s">
        <v>663</v>
      </c>
      <c r="B383" s="1" t="s">
        <v>650</v>
      </c>
      <c r="C383" s="7" t="s">
        <v>1217</v>
      </c>
      <c r="D383" s="1">
        <v>24</v>
      </c>
      <c r="E383" s="7">
        <v>20</v>
      </c>
      <c r="F383" s="7">
        <v>4</v>
      </c>
      <c r="G383" s="7" t="s">
        <v>214</v>
      </c>
      <c r="H383" s="7" t="s">
        <v>214</v>
      </c>
      <c r="I383" s="7">
        <v>4</v>
      </c>
      <c r="J383" s="7" t="s">
        <v>214</v>
      </c>
      <c r="K383" s="7" t="s">
        <v>214</v>
      </c>
    </row>
    <row r="384" spans="1:11" x14ac:dyDescent="0.2">
      <c r="A384" s="1" t="s">
        <v>663</v>
      </c>
      <c r="B384" s="1" t="s">
        <v>665</v>
      </c>
      <c r="C384" s="7" t="s">
        <v>1218</v>
      </c>
      <c r="D384" s="1">
        <v>24</v>
      </c>
      <c r="E384" s="7">
        <v>20</v>
      </c>
      <c r="F384" s="7">
        <v>4</v>
      </c>
      <c r="G384" s="7">
        <v>14</v>
      </c>
      <c r="H384" s="7">
        <v>2</v>
      </c>
      <c r="I384" s="7">
        <v>8</v>
      </c>
      <c r="J384" s="7">
        <v>1</v>
      </c>
      <c r="K384" s="7" t="s">
        <v>214</v>
      </c>
    </row>
    <row r="385" spans="1:11" x14ac:dyDescent="0.2">
      <c r="A385" s="1" t="s">
        <v>663</v>
      </c>
      <c r="B385" s="1" t="s">
        <v>661</v>
      </c>
      <c r="C385" s="7" t="s">
        <v>1219</v>
      </c>
      <c r="D385" s="1">
        <v>23</v>
      </c>
      <c r="E385" s="7">
        <v>16</v>
      </c>
      <c r="F385" s="7">
        <v>7</v>
      </c>
      <c r="G385" s="7">
        <v>12</v>
      </c>
      <c r="H385" s="7">
        <v>4</v>
      </c>
      <c r="I385" s="7">
        <v>4</v>
      </c>
      <c r="J385" s="7" t="s">
        <v>214</v>
      </c>
      <c r="K385" s="7" t="s">
        <v>214</v>
      </c>
    </row>
    <row r="386" spans="1:11" x14ac:dyDescent="0.2">
      <c r="A386" s="1" t="s">
        <v>663</v>
      </c>
      <c r="B386" s="1" t="s">
        <v>670</v>
      </c>
      <c r="C386" s="7" t="s">
        <v>1220</v>
      </c>
      <c r="D386" s="1">
        <v>16</v>
      </c>
      <c r="E386" s="7">
        <v>4</v>
      </c>
      <c r="F386" s="7">
        <v>12</v>
      </c>
      <c r="G386" s="7">
        <v>3</v>
      </c>
      <c r="H386" s="7">
        <v>1</v>
      </c>
      <c r="I386" s="7">
        <v>3</v>
      </c>
      <c r="J386" s="7" t="s">
        <v>214</v>
      </c>
      <c r="K386" s="7" t="s">
        <v>214</v>
      </c>
    </row>
    <row r="387" spans="1:11" x14ac:dyDescent="0.2">
      <c r="A387" s="1" t="s">
        <v>663</v>
      </c>
      <c r="B387" s="1" t="s">
        <v>652</v>
      </c>
      <c r="C387" s="7" t="s">
        <v>1221</v>
      </c>
      <c r="D387" s="1">
        <v>14</v>
      </c>
      <c r="E387" s="7">
        <v>11</v>
      </c>
      <c r="F387" s="7">
        <v>3</v>
      </c>
      <c r="G387" s="7">
        <v>2</v>
      </c>
      <c r="H387" s="7">
        <v>1</v>
      </c>
      <c r="I387" s="7">
        <v>3</v>
      </c>
      <c r="J387" s="7" t="s">
        <v>214</v>
      </c>
      <c r="K387" s="7" t="s">
        <v>214</v>
      </c>
    </row>
    <row r="388" spans="1:11" x14ac:dyDescent="0.2">
      <c r="A388" s="1" t="s">
        <v>663</v>
      </c>
      <c r="B388" s="1" t="s">
        <v>658</v>
      </c>
      <c r="C388" s="7" t="s">
        <v>1222</v>
      </c>
      <c r="D388" s="1">
        <v>13</v>
      </c>
      <c r="E388" s="7">
        <v>6</v>
      </c>
      <c r="F388" s="7">
        <v>7</v>
      </c>
      <c r="G388" s="7">
        <v>5</v>
      </c>
      <c r="H388" s="7" t="s">
        <v>214</v>
      </c>
      <c r="I388" s="7" t="s">
        <v>214</v>
      </c>
      <c r="J388" s="7" t="s">
        <v>214</v>
      </c>
      <c r="K388" s="7" t="s">
        <v>214</v>
      </c>
    </row>
    <row r="389" spans="1:11" x14ac:dyDescent="0.2">
      <c r="A389" s="1" t="s">
        <v>663</v>
      </c>
      <c r="B389" s="1" t="s">
        <v>655</v>
      </c>
      <c r="C389" s="7" t="s">
        <v>1223</v>
      </c>
      <c r="D389" s="1">
        <v>13</v>
      </c>
      <c r="E389" s="7">
        <v>7</v>
      </c>
      <c r="F389" s="7">
        <v>6</v>
      </c>
      <c r="G389" s="7">
        <v>3</v>
      </c>
      <c r="H389" s="7">
        <v>1</v>
      </c>
      <c r="I389" s="7">
        <v>1</v>
      </c>
      <c r="J389" s="7" t="s">
        <v>214</v>
      </c>
      <c r="K389" s="7" t="s">
        <v>214</v>
      </c>
    </row>
    <row r="390" spans="1:11" x14ac:dyDescent="0.2">
      <c r="A390" s="1" t="s">
        <v>663</v>
      </c>
      <c r="B390" s="1" t="s">
        <v>653</v>
      </c>
      <c r="C390" s="7" t="s">
        <v>1224</v>
      </c>
      <c r="D390" s="1">
        <v>11</v>
      </c>
      <c r="E390" s="7">
        <v>10</v>
      </c>
      <c r="F390" s="7">
        <v>1</v>
      </c>
      <c r="G390" s="7">
        <v>1</v>
      </c>
      <c r="H390" s="7" t="s">
        <v>214</v>
      </c>
      <c r="I390" s="7">
        <v>2</v>
      </c>
      <c r="J390" s="7" t="s">
        <v>214</v>
      </c>
      <c r="K390" s="7" t="s">
        <v>214</v>
      </c>
    </row>
    <row r="391" spans="1:11" x14ac:dyDescent="0.2">
      <c r="A391" s="1" t="s">
        <v>663</v>
      </c>
      <c r="B391" s="1" t="s">
        <v>659</v>
      </c>
      <c r="C391" s="7" t="s">
        <v>1143</v>
      </c>
      <c r="D391" s="1">
        <v>10</v>
      </c>
      <c r="E391" s="7">
        <v>10</v>
      </c>
      <c r="F391" s="7" t="s">
        <v>214</v>
      </c>
      <c r="G391" s="7" t="s">
        <v>214</v>
      </c>
      <c r="H391" s="7" t="s">
        <v>214</v>
      </c>
      <c r="I391" s="7" t="s">
        <v>214</v>
      </c>
      <c r="J391" s="7" t="s">
        <v>214</v>
      </c>
      <c r="K391" s="7" t="s">
        <v>214</v>
      </c>
    </row>
    <row r="392" spans="1:11" x14ac:dyDescent="0.2">
      <c r="A392" s="1" t="s">
        <v>663</v>
      </c>
      <c r="B392" s="1" t="s">
        <v>664</v>
      </c>
      <c r="C392" s="7" t="s">
        <v>1225</v>
      </c>
      <c r="D392" s="1">
        <v>8</v>
      </c>
      <c r="E392" s="7">
        <v>2</v>
      </c>
      <c r="F392" s="7">
        <v>6</v>
      </c>
      <c r="G392" s="7" t="s">
        <v>214</v>
      </c>
      <c r="H392" s="7">
        <v>1</v>
      </c>
      <c r="I392" s="7">
        <v>1</v>
      </c>
      <c r="J392" s="7" t="s">
        <v>214</v>
      </c>
      <c r="K392" s="7" t="s">
        <v>214</v>
      </c>
    </row>
    <row r="393" spans="1:11" x14ac:dyDescent="0.2">
      <c r="A393" s="1" t="s">
        <v>663</v>
      </c>
      <c r="B393" s="1" t="s">
        <v>1226</v>
      </c>
      <c r="C393" s="7" t="s">
        <v>1227</v>
      </c>
      <c r="D393" s="1">
        <v>6</v>
      </c>
      <c r="E393" s="7">
        <v>2</v>
      </c>
      <c r="F393" s="7">
        <v>4</v>
      </c>
      <c r="G393" s="7">
        <v>1</v>
      </c>
      <c r="H393" s="7" t="s">
        <v>214</v>
      </c>
      <c r="I393" s="7" t="s">
        <v>214</v>
      </c>
      <c r="J393" s="7" t="s">
        <v>214</v>
      </c>
      <c r="K393" s="7" t="s">
        <v>214</v>
      </c>
    </row>
    <row r="394" spans="1:11" x14ac:dyDescent="0.2">
      <c r="A394" s="1" t="s">
        <v>663</v>
      </c>
      <c r="B394" s="1" t="s">
        <v>668</v>
      </c>
      <c r="C394" s="7" t="s">
        <v>1028</v>
      </c>
      <c r="D394" s="1">
        <v>5</v>
      </c>
      <c r="E394" s="7" t="s">
        <v>214</v>
      </c>
      <c r="F394" s="7">
        <v>5</v>
      </c>
      <c r="G394" s="7" t="s">
        <v>214</v>
      </c>
      <c r="H394" s="7" t="s">
        <v>214</v>
      </c>
      <c r="I394" s="7" t="s">
        <v>214</v>
      </c>
      <c r="J394" s="7" t="s">
        <v>214</v>
      </c>
      <c r="K394" s="7" t="s">
        <v>214</v>
      </c>
    </row>
    <row r="395" spans="1:11" x14ac:dyDescent="0.2">
      <c r="A395" s="1" t="s">
        <v>663</v>
      </c>
      <c r="B395" s="1" t="s">
        <v>1228</v>
      </c>
      <c r="C395" s="7" t="s">
        <v>1229</v>
      </c>
      <c r="D395" s="1">
        <v>4</v>
      </c>
      <c r="E395" s="7">
        <v>4</v>
      </c>
      <c r="F395" s="7" t="s">
        <v>214</v>
      </c>
      <c r="G395" s="7">
        <v>2</v>
      </c>
      <c r="H395" s="7" t="s">
        <v>214</v>
      </c>
      <c r="I395" s="7" t="s">
        <v>214</v>
      </c>
      <c r="J395" s="7" t="s">
        <v>214</v>
      </c>
      <c r="K395" s="7" t="s">
        <v>214</v>
      </c>
    </row>
    <row r="396" spans="1:11" x14ac:dyDescent="0.2">
      <c r="A396" s="1" t="s">
        <v>663</v>
      </c>
      <c r="B396" s="1" t="s">
        <v>1230</v>
      </c>
      <c r="C396" s="7" t="s">
        <v>1231</v>
      </c>
      <c r="D396" s="1">
        <v>4</v>
      </c>
      <c r="E396" s="7" t="s">
        <v>214</v>
      </c>
      <c r="F396" s="7">
        <v>4</v>
      </c>
      <c r="G396" s="7" t="s">
        <v>214</v>
      </c>
      <c r="H396" s="7" t="s">
        <v>214</v>
      </c>
      <c r="I396" s="7" t="s">
        <v>214</v>
      </c>
      <c r="J396" s="7" t="s">
        <v>214</v>
      </c>
      <c r="K396" s="7" t="s">
        <v>214</v>
      </c>
    </row>
    <row r="397" spans="1:11" x14ac:dyDescent="0.2">
      <c r="A397" s="1" t="s">
        <v>663</v>
      </c>
      <c r="B397" s="1" t="s">
        <v>1232</v>
      </c>
      <c r="C397" s="7" t="s">
        <v>1233</v>
      </c>
      <c r="D397" s="1">
        <v>2</v>
      </c>
      <c r="E397" s="7">
        <v>1</v>
      </c>
      <c r="F397" s="7">
        <v>1</v>
      </c>
      <c r="G397" s="7" t="s">
        <v>214</v>
      </c>
      <c r="H397" s="7" t="s">
        <v>214</v>
      </c>
      <c r="I397" s="7" t="s">
        <v>214</v>
      </c>
      <c r="J397" s="7" t="s">
        <v>214</v>
      </c>
      <c r="K397" s="7" t="s">
        <v>214</v>
      </c>
    </row>
    <row r="398" spans="1:11" x14ac:dyDescent="0.2">
      <c r="A398" s="1" t="s">
        <v>663</v>
      </c>
      <c r="B398" s="1" t="s">
        <v>674</v>
      </c>
      <c r="C398" s="7" t="s">
        <v>1234</v>
      </c>
      <c r="D398" s="1">
        <v>1</v>
      </c>
      <c r="E398" s="7">
        <v>1</v>
      </c>
      <c r="F398" s="7" t="s">
        <v>214</v>
      </c>
      <c r="G398" s="7">
        <v>1</v>
      </c>
      <c r="H398" s="7" t="s">
        <v>214</v>
      </c>
      <c r="I398" s="7" t="s">
        <v>214</v>
      </c>
      <c r="J398" s="7" t="s">
        <v>214</v>
      </c>
      <c r="K398" s="7" t="s">
        <v>214</v>
      </c>
    </row>
    <row r="399" spans="1:11" x14ac:dyDescent="0.2">
      <c r="A399" s="1" t="s">
        <v>663</v>
      </c>
      <c r="B399" s="1" t="s">
        <v>1235</v>
      </c>
      <c r="C399" s="7" t="s">
        <v>214</v>
      </c>
      <c r="D399" s="7" t="s">
        <v>214</v>
      </c>
      <c r="E399" s="7" t="s">
        <v>214</v>
      </c>
      <c r="F399" s="7" t="s">
        <v>214</v>
      </c>
      <c r="G399" s="7" t="s">
        <v>214</v>
      </c>
      <c r="H399" s="7" t="s">
        <v>214</v>
      </c>
      <c r="I399" s="7" t="s">
        <v>214</v>
      </c>
      <c r="J399" s="7" t="s">
        <v>214</v>
      </c>
      <c r="K399" s="7" t="s">
        <v>214</v>
      </c>
    </row>
    <row r="400" spans="1:11" x14ac:dyDescent="0.2">
      <c r="A400" s="1" t="s">
        <v>663</v>
      </c>
      <c r="B400" s="1" t="s">
        <v>1236</v>
      </c>
      <c r="C400" s="7" t="s">
        <v>214</v>
      </c>
      <c r="D400" s="7" t="s">
        <v>214</v>
      </c>
      <c r="E400" s="7" t="s">
        <v>214</v>
      </c>
      <c r="F400" s="7" t="s">
        <v>214</v>
      </c>
      <c r="G400" s="7" t="s">
        <v>214</v>
      </c>
      <c r="H400" s="7" t="s">
        <v>214</v>
      </c>
      <c r="I400" s="7" t="s">
        <v>214</v>
      </c>
      <c r="J400" s="7" t="s">
        <v>214</v>
      </c>
      <c r="K400" s="7" t="s">
        <v>214</v>
      </c>
    </row>
    <row r="401" spans="1:11" x14ac:dyDescent="0.2">
      <c r="A401" s="1" t="s">
        <v>663</v>
      </c>
      <c r="B401" s="1" t="s">
        <v>666</v>
      </c>
      <c r="C401" s="7" t="s">
        <v>214</v>
      </c>
      <c r="D401" s="7" t="s">
        <v>214</v>
      </c>
      <c r="E401" s="7" t="s">
        <v>214</v>
      </c>
      <c r="F401" s="7" t="s">
        <v>214</v>
      </c>
      <c r="G401" s="7" t="s">
        <v>214</v>
      </c>
      <c r="H401" s="7" t="s">
        <v>214</v>
      </c>
      <c r="I401" s="7" t="s">
        <v>214</v>
      </c>
      <c r="J401" s="7" t="s">
        <v>214</v>
      </c>
      <c r="K401" s="7" t="s">
        <v>214</v>
      </c>
    </row>
    <row r="402" spans="1:11" x14ac:dyDescent="0.2">
      <c r="A402" s="1" t="s">
        <v>663</v>
      </c>
      <c r="B402" s="1" t="s">
        <v>647</v>
      </c>
      <c r="C402" s="7" t="s">
        <v>214</v>
      </c>
      <c r="D402" s="7" t="s">
        <v>214</v>
      </c>
      <c r="E402" s="7" t="s">
        <v>214</v>
      </c>
      <c r="F402" s="7" t="s">
        <v>214</v>
      </c>
      <c r="G402" s="7" t="s">
        <v>214</v>
      </c>
      <c r="H402" s="7" t="s">
        <v>214</v>
      </c>
      <c r="I402" s="7" t="s">
        <v>214</v>
      </c>
      <c r="J402" s="7" t="s">
        <v>214</v>
      </c>
      <c r="K402" s="7" t="s">
        <v>214</v>
      </c>
    </row>
    <row r="403" spans="1:11" x14ac:dyDescent="0.2">
      <c r="A403" s="1" t="s">
        <v>663</v>
      </c>
      <c r="B403" s="1" t="s">
        <v>1237</v>
      </c>
      <c r="C403" s="7" t="s">
        <v>214</v>
      </c>
      <c r="D403" s="7" t="s">
        <v>214</v>
      </c>
      <c r="E403" s="7" t="s">
        <v>214</v>
      </c>
      <c r="F403" s="7" t="s">
        <v>214</v>
      </c>
      <c r="G403" s="7" t="s">
        <v>214</v>
      </c>
      <c r="H403" s="7" t="s">
        <v>214</v>
      </c>
      <c r="I403" s="7" t="s">
        <v>214</v>
      </c>
      <c r="J403" s="7" t="s">
        <v>214</v>
      </c>
      <c r="K403" s="7" t="s">
        <v>214</v>
      </c>
    </row>
    <row r="404" spans="1:11" x14ac:dyDescent="0.2">
      <c r="A404" s="1" t="s">
        <v>102</v>
      </c>
      <c r="B404" s="1" t="s">
        <v>675</v>
      </c>
      <c r="C404" s="7" t="s">
        <v>256</v>
      </c>
      <c r="D404" s="1">
        <v>38</v>
      </c>
      <c r="E404" s="7">
        <v>38</v>
      </c>
      <c r="F404" s="7" t="s">
        <v>214</v>
      </c>
      <c r="G404" s="7" t="s">
        <v>214</v>
      </c>
      <c r="H404" s="7" t="s">
        <v>214</v>
      </c>
      <c r="I404" s="7">
        <v>3</v>
      </c>
      <c r="J404" s="7" t="s">
        <v>214</v>
      </c>
      <c r="K404" s="7" t="s">
        <v>214</v>
      </c>
    </row>
    <row r="405" spans="1:11" x14ac:dyDescent="0.2">
      <c r="A405" s="1" t="s">
        <v>102</v>
      </c>
      <c r="B405" s="1" t="s">
        <v>699</v>
      </c>
      <c r="C405" s="7" t="s">
        <v>1238</v>
      </c>
      <c r="D405" s="1">
        <v>37</v>
      </c>
      <c r="E405" s="7">
        <v>32</v>
      </c>
      <c r="F405" s="7">
        <v>5</v>
      </c>
      <c r="G405" s="7">
        <v>11</v>
      </c>
      <c r="H405" s="7">
        <v>7</v>
      </c>
      <c r="I405" s="7">
        <v>2</v>
      </c>
      <c r="J405" s="7" t="s">
        <v>214</v>
      </c>
      <c r="K405" s="7">
        <v>1</v>
      </c>
    </row>
    <row r="406" spans="1:11" x14ac:dyDescent="0.2">
      <c r="A406" s="1" t="s">
        <v>102</v>
      </c>
      <c r="B406" s="1" t="s">
        <v>689</v>
      </c>
      <c r="C406" s="7" t="s">
        <v>1239</v>
      </c>
      <c r="D406" s="1">
        <v>35</v>
      </c>
      <c r="E406" s="7">
        <v>35</v>
      </c>
      <c r="F406" s="7" t="s">
        <v>214</v>
      </c>
      <c r="G406" s="7">
        <v>1</v>
      </c>
      <c r="H406" s="7">
        <v>1</v>
      </c>
      <c r="I406" s="7">
        <v>11</v>
      </c>
      <c r="J406" s="7" t="s">
        <v>214</v>
      </c>
      <c r="K406" s="7" t="s">
        <v>214</v>
      </c>
    </row>
    <row r="407" spans="1:11" x14ac:dyDescent="0.2">
      <c r="A407" s="1" t="s">
        <v>102</v>
      </c>
      <c r="B407" s="1" t="s">
        <v>685</v>
      </c>
      <c r="C407" s="7" t="s">
        <v>1240</v>
      </c>
      <c r="D407" s="1">
        <v>33</v>
      </c>
      <c r="E407" s="7">
        <v>30</v>
      </c>
      <c r="F407" s="7">
        <v>3</v>
      </c>
      <c r="G407" s="7">
        <v>19</v>
      </c>
      <c r="H407" s="7">
        <v>3</v>
      </c>
      <c r="I407" s="7">
        <v>4</v>
      </c>
      <c r="J407" s="7" t="s">
        <v>214</v>
      </c>
      <c r="K407" s="7" t="s">
        <v>214</v>
      </c>
    </row>
    <row r="408" spans="1:11" x14ac:dyDescent="0.2">
      <c r="A408" s="1" t="s">
        <v>102</v>
      </c>
      <c r="B408" s="1" t="s">
        <v>682</v>
      </c>
      <c r="C408" s="7" t="s">
        <v>1241</v>
      </c>
      <c r="D408" s="1">
        <v>32</v>
      </c>
      <c r="E408" s="7">
        <v>29</v>
      </c>
      <c r="F408" s="7">
        <v>3</v>
      </c>
      <c r="G408" s="7">
        <v>3</v>
      </c>
      <c r="H408" s="7" t="s">
        <v>214</v>
      </c>
      <c r="I408" s="7">
        <v>3</v>
      </c>
      <c r="J408" s="7" t="s">
        <v>214</v>
      </c>
      <c r="K408" s="7" t="s">
        <v>214</v>
      </c>
    </row>
    <row r="409" spans="1:11" x14ac:dyDescent="0.2">
      <c r="A409" s="1" t="s">
        <v>102</v>
      </c>
      <c r="B409" s="1" t="s">
        <v>680</v>
      </c>
      <c r="C409" s="7" t="s">
        <v>1242</v>
      </c>
      <c r="D409" s="1">
        <v>32</v>
      </c>
      <c r="E409" s="7">
        <v>10</v>
      </c>
      <c r="F409" s="7">
        <v>22</v>
      </c>
      <c r="G409" s="7">
        <v>6</v>
      </c>
      <c r="H409" s="7">
        <v>3</v>
      </c>
      <c r="I409" s="7">
        <v>2</v>
      </c>
      <c r="J409" s="7" t="s">
        <v>214</v>
      </c>
      <c r="K409" s="7" t="s">
        <v>214</v>
      </c>
    </row>
    <row r="410" spans="1:11" x14ac:dyDescent="0.2">
      <c r="A410" s="1" t="s">
        <v>102</v>
      </c>
      <c r="B410" s="1" t="s">
        <v>676</v>
      </c>
      <c r="C410" s="7" t="s">
        <v>1070</v>
      </c>
      <c r="D410" s="1">
        <v>30</v>
      </c>
      <c r="E410" s="7">
        <v>30</v>
      </c>
      <c r="F410" s="7" t="s">
        <v>214</v>
      </c>
      <c r="G410" s="7">
        <v>5</v>
      </c>
      <c r="H410" s="7" t="s">
        <v>214</v>
      </c>
      <c r="I410" s="7">
        <v>7</v>
      </c>
      <c r="J410" s="7" t="s">
        <v>214</v>
      </c>
      <c r="K410" s="7" t="s">
        <v>214</v>
      </c>
    </row>
    <row r="411" spans="1:11" x14ac:dyDescent="0.2">
      <c r="A411" s="1" t="s">
        <v>102</v>
      </c>
      <c r="B411" s="1" t="s">
        <v>691</v>
      </c>
      <c r="C411" s="7" t="s">
        <v>1243</v>
      </c>
      <c r="D411" s="1">
        <v>30</v>
      </c>
      <c r="E411" s="7">
        <v>22</v>
      </c>
      <c r="F411" s="7">
        <v>8</v>
      </c>
      <c r="G411" s="7">
        <v>9</v>
      </c>
      <c r="H411" s="7">
        <v>4</v>
      </c>
      <c r="I411" s="7">
        <v>4</v>
      </c>
      <c r="J411" s="7" t="s">
        <v>214</v>
      </c>
      <c r="K411" s="7" t="s">
        <v>214</v>
      </c>
    </row>
    <row r="412" spans="1:11" x14ac:dyDescent="0.2">
      <c r="A412" s="1" t="s">
        <v>102</v>
      </c>
      <c r="B412" s="1" t="s">
        <v>698</v>
      </c>
      <c r="C412" s="7" t="s">
        <v>1244</v>
      </c>
      <c r="D412" s="1">
        <v>28</v>
      </c>
      <c r="E412" s="7">
        <v>28</v>
      </c>
      <c r="F412" s="7" t="s">
        <v>214</v>
      </c>
      <c r="G412" s="7">
        <v>1</v>
      </c>
      <c r="H412" s="7">
        <v>2</v>
      </c>
      <c r="I412" s="7">
        <v>3</v>
      </c>
      <c r="J412" s="7" t="s">
        <v>214</v>
      </c>
      <c r="K412" s="7" t="s">
        <v>214</v>
      </c>
    </row>
    <row r="413" spans="1:11" x14ac:dyDescent="0.2">
      <c r="A413" s="1" t="s">
        <v>102</v>
      </c>
      <c r="B413" s="1" t="s">
        <v>694</v>
      </c>
      <c r="C413" s="7" t="s">
        <v>1245</v>
      </c>
      <c r="D413" s="1">
        <v>24</v>
      </c>
      <c r="E413" s="7">
        <v>12</v>
      </c>
      <c r="F413" s="7">
        <v>12</v>
      </c>
      <c r="G413" s="7">
        <v>10</v>
      </c>
      <c r="H413" s="7">
        <v>1</v>
      </c>
      <c r="I413" s="7">
        <v>5</v>
      </c>
      <c r="J413" s="7" t="s">
        <v>214</v>
      </c>
      <c r="K413" s="7" t="s">
        <v>214</v>
      </c>
    </row>
    <row r="414" spans="1:11" x14ac:dyDescent="0.2">
      <c r="A414" s="1" t="s">
        <v>102</v>
      </c>
      <c r="B414" s="1" t="s">
        <v>683</v>
      </c>
      <c r="C414" s="7" t="s">
        <v>1246</v>
      </c>
      <c r="D414" s="1">
        <v>24</v>
      </c>
      <c r="E414" s="7">
        <v>9</v>
      </c>
      <c r="F414" s="7">
        <v>15</v>
      </c>
      <c r="G414" s="7">
        <v>6</v>
      </c>
      <c r="H414" s="7">
        <v>5</v>
      </c>
      <c r="I414" s="7" t="s">
        <v>214</v>
      </c>
      <c r="J414" s="7" t="s">
        <v>214</v>
      </c>
      <c r="K414" s="7" t="s">
        <v>214</v>
      </c>
    </row>
    <row r="415" spans="1:11" x14ac:dyDescent="0.2">
      <c r="A415" s="1" t="s">
        <v>102</v>
      </c>
      <c r="B415" s="1" t="s">
        <v>677</v>
      </c>
      <c r="C415" s="7" t="s">
        <v>1247</v>
      </c>
      <c r="D415" s="1">
        <v>23</v>
      </c>
      <c r="E415" s="7">
        <v>23</v>
      </c>
      <c r="F415" s="7" t="s">
        <v>214</v>
      </c>
      <c r="G415" s="7" t="s">
        <v>214</v>
      </c>
      <c r="H415" s="7">
        <v>1</v>
      </c>
      <c r="I415" s="7">
        <v>2</v>
      </c>
      <c r="J415" s="7" t="s">
        <v>214</v>
      </c>
      <c r="K415" s="7" t="s">
        <v>214</v>
      </c>
    </row>
    <row r="416" spans="1:11" x14ac:dyDescent="0.2">
      <c r="A416" s="1" t="s">
        <v>102</v>
      </c>
      <c r="B416" s="1" t="s">
        <v>700</v>
      </c>
      <c r="C416" s="7" t="s">
        <v>1248</v>
      </c>
      <c r="D416" s="1">
        <v>22</v>
      </c>
      <c r="E416" s="7">
        <v>14</v>
      </c>
      <c r="F416" s="7">
        <v>8</v>
      </c>
      <c r="G416" s="7">
        <v>6</v>
      </c>
      <c r="H416" s="7" t="s">
        <v>214</v>
      </c>
      <c r="I416" s="7">
        <v>2</v>
      </c>
      <c r="J416" s="7" t="s">
        <v>214</v>
      </c>
      <c r="K416" s="7" t="s">
        <v>214</v>
      </c>
    </row>
    <row r="417" spans="1:11" x14ac:dyDescent="0.2">
      <c r="A417" s="1" t="s">
        <v>102</v>
      </c>
      <c r="B417" s="1" t="s">
        <v>692</v>
      </c>
      <c r="C417" s="7" t="s">
        <v>1249</v>
      </c>
      <c r="D417" s="1">
        <v>21</v>
      </c>
      <c r="E417" s="7">
        <v>21</v>
      </c>
      <c r="F417" s="7" t="s">
        <v>214</v>
      </c>
      <c r="G417" s="7">
        <v>1</v>
      </c>
      <c r="H417" s="7">
        <v>1</v>
      </c>
      <c r="I417" s="7">
        <v>3</v>
      </c>
      <c r="J417" s="7">
        <v>1</v>
      </c>
      <c r="K417" s="7" t="s">
        <v>214</v>
      </c>
    </row>
    <row r="418" spans="1:11" x14ac:dyDescent="0.2">
      <c r="A418" s="1" t="s">
        <v>102</v>
      </c>
      <c r="B418" s="1" t="s">
        <v>931</v>
      </c>
      <c r="C418" s="7" t="s">
        <v>1250</v>
      </c>
      <c r="D418" s="1">
        <v>17</v>
      </c>
      <c r="E418" s="7">
        <v>17</v>
      </c>
      <c r="F418" s="7" t="s">
        <v>214</v>
      </c>
      <c r="G418" s="7" t="s">
        <v>214</v>
      </c>
      <c r="H418" s="7" t="s">
        <v>214</v>
      </c>
      <c r="I418" s="7">
        <v>2</v>
      </c>
      <c r="J418" s="7" t="s">
        <v>214</v>
      </c>
      <c r="K418" s="7" t="s">
        <v>214</v>
      </c>
    </row>
    <row r="419" spans="1:11" x14ac:dyDescent="0.2">
      <c r="A419" s="1" t="s">
        <v>102</v>
      </c>
      <c r="B419" s="1" t="s">
        <v>702</v>
      </c>
      <c r="C419" s="7" t="s">
        <v>1251</v>
      </c>
      <c r="D419" s="1">
        <v>17</v>
      </c>
      <c r="E419" s="7">
        <v>15</v>
      </c>
      <c r="F419" s="7">
        <v>2</v>
      </c>
      <c r="G419" s="7" t="s">
        <v>214</v>
      </c>
      <c r="H419" s="7" t="s">
        <v>214</v>
      </c>
      <c r="I419" s="7">
        <v>1</v>
      </c>
      <c r="J419" s="7" t="s">
        <v>214</v>
      </c>
      <c r="K419" s="7" t="s">
        <v>214</v>
      </c>
    </row>
    <row r="420" spans="1:11" x14ac:dyDescent="0.2">
      <c r="A420" s="1" t="s">
        <v>102</v>
      </c>
      <c r="B420" s="1" t="s">
        <v>679</v>
      </c>
      <c r="C420" s="7" t="s">
        <v>1020</v>
      </c>
      <c r="D420" s="1">
        <v>16</v>
      </c>
      <c r="E420" s="7">
        <v>12</v>
      </c>
      <c r="F420" s="7">
        <v>4</v>
      </c>
      <c r="G420" s="7">
        <v>9</v>
      </c>
      <c r="H420" s="7">
        <v>1</v>
      </c>
      <c r="I420" s="7">
        <v>3</v>
      </c>
      <c r="J420" s="7" t="s">
        <v>214</v>
      </c>
      <c r="K420" s="7" t="s">
        <v>214</v>
      </c>
    </row>
    <row r="421" spans="1:11" x14ac:dyDescent="0.2">
      <c r="A421" s="1" t="s">
        <v>102</v>
      </c>
      <c r="B421" s="1" t="s">
        <v>684</v>
      </c>
      <c r="C421" s="7" t="s">
        <v>1252</v>
      </c>
      <c r="D421" s="1">
        <v>15</v>
      </c>
      <c r="E421" s="7">
        <v>11</v>
      </c>
      <c r="F421" s="7">
        <v>4</v>
      </c>
      <c r="G421" s="7">
        <v>9</v>
      </c>
      <c r="H421" s="7">
        <v>6</v>
      </c>
      <c r="I421" s="7">
        <v>1</v>
      </c>
      <c r="J421" s="7" t="s">
        <v>214</v>
      </c>
      <c r="K421" s="7" t="s">
        <v>214</v>
      </c>
    </row>
    <row r="422" spans="1:11" x14ac:dyDescent="0.2">
      <c r="A422" s="1" t="s">
        <v>102</v>
      </c>
      <c r="B422" s="1" t="s">
        <v>1253</v>
      </c>
      <c r="C422" s="7" t="s">
        <v>1254</v>
      </c>
      <c r="D422" s="1">
        <v>13</v>
      </c>
      <c r="E422" s="7">
        <v>5</v>
      </c>
      <c r="F422" s="7">
        <v>8</v>
      </c>
      <c r="G422" s="7" t="s">
        <v>214</v>
      </c>
      <c r="H422" s="7" t="s">
        <v>214</v>
      </c>
      <c r="I422" s="7" t="s">
        <v>214</v>
      </c>
      <c r="J422" s="7" t="s">
        <v>214</v>
      </c>
      <c r="K422" s="7" t="s">
        <v>214</v>
      </c>
    </row>
    <row r="423" spans="1:11" x14ac:dyDescent="0.2">
      <c r="A423" s="1" t="s">
        <v>102</v>
      </c>
      <c r="B423" s="1" t="s">
        <v>696</v>
      </c>
      <c r="C423" s="7" t="s">
        <v>1255</v>
      </c>
      <c r="D423" s="1">
        <v>11</v>
      </c>
      <c r="E423" s="7">
        <v>10</v>
      </c>
      <c r="F423" s="7">
        <v>1</v>
      </c>
      <c r="G423" s="7">
        <v>8</v>
      </c>
      <c r="H423" s="7">
        <v>4</v>
      </c>
      <c r="I423" s="7">
        <v>1</v>
      </c>
      <c r="J423" s="7" t="s">
        <v>214</v>
      </c>
      <c r="K423" s="7" t="s">
        <v>214</v>
      </c>
    </row>
    <row r="424" spans="1:11" x14ac:dyDescent="0.2">
      <c r="A424" s="1" t="s">
        <v>102</v>
      </c>
      <c r="B424" s="1" t="s">
        <v>690</v>
      </c>
      <c r="C424" s="7" t="s">
        <v>1256</v>
      </c>
      <c r="D424" s="1">
        <v>9</v>
      </c>
      <c r="E424" s="7">
        <v>6</v>
      </c>
      <c r="F424" s="7">
        <v>3</v>
      </c>
      <c r="G424" s="7">
        <v>2</v>
      </c>
      <c r="H424" s="7" t="s">
        <v>214</v>
      </c>
      <c r="I424" s="7" t="s">
        <v>214</v>
      </c>
      <c r="J424" s="7" t="s">
        <v>214</v>
      </c>
      <c r="K424" s="7" t="s">
        <v>214</v>
      </c>
    </row>
    <row r="425" spans="1:11" x14ac:dyDescent="0.2">
      <c r="A425" s="1" t="s">
        <v>102</v>
      </c>
      <c r="B425" s="1" t="s">
        <v>709</v>
      </c>
      <c r="C425" s="7" t="s">
        <v>1257</v>
      </c>
      <c r="D425" s="1">
        <v>7</v>
      </c>
      <c r="E425" s="7">
        <v>1</v>
      </c>
      <c r="F425" s="7">
        <v>6</v>
      </c>
      <c r="G425" s="7">
        <v>1</v>
      </c>
      <c r="H425" s="7" t="s">
        <v>214</v>
      </c>
      <c r="I425" s="7" t="s">
        <v>214</v>
      </c>
      <c r="J425" s="7" t="s">
        <v>214</v>
      </c>
      <c r="K425" s="7" t="s">
        <v>214</v>
      </c>
    </row>
    <row r="426" spans="1:11" x14ac:dyDescent="0.2">
      <c r="A426" s="1" t="s">
        <v>102</v>
      </c>
      <c r="B426" s="1" t="s">
        <v>708</v>
      </c>
      <c r="C426" s="7" t="s">
        <v>1258</v>
      </c>
      <c r="D426" s="1">
        <v>5</v>
      </c>
      <c r="E426" s="7">
        <v>5</v>
      </c>
      <c r="F426" s="7" t="s">
        <v>214</v>
      </c>
      <c r="G426" s="7">
        <v>1</v>
      </c>
      <c r="H426" s="7" t="s">
        <v>214</v>
      </c>
      <c r="I426" s="7" t="s">
        <v>214</v>
      </c>
      <c r="J426" s="7" t="s">
        <v>214</v>
      </c>
      <c r="K426" s="7" t="s">
        <v>214</v>
      </c>
    </row>
    <row r="427" spans="1:11" x14ac:dyDescent="0.2">
      <c r="A427" s="1" t="s">
        <v>102</v>
      </c>
      <c r="B427" s="1" t="s">
        <v>704</v>
      </c>
      <c r="C427" s="7" t="s">
        <v>1259</v>
      </c>
      <c r="D427" s="1">
        <v>4</v>
      </c>
      <c r="E427" s="7">
        <v>1</v>
      </c>
      <c r="F427" s="7">
        <v>3</v>
      </c>
      <c r="G427" s="7" t="s">
        <v>214</v>
      </c>
      <c r="H427" s="7" t="s">
        <v>214</v>
      </c>
      <c r="I427" s="7" t="s">
        <v>214</v>
      </c>
      <c r="J427" s="7" t="s">
        <v>214</v>
      </c>
      <c r="K427" s="7" t="s">
        <v>214</v>
      </c>
    </row>
    <row r="428" spans="1:11" x14ac:dyDescent="0.2">
      <c r="A428" s="1" t="s">
        <v>102</v>
      </c>
      <c r="B428" s="1" t="s">
        <v>693</v>
      </c>
      <c r="C428" s="7" t="s">
        <v>1260</v>
      </c>
      <c r="D428" s="1">
        <v>3</v>
      </c>
      <c r="E428" s="7">
        <v>1</v>
      </c>
      <c r="F428" s="7">
        <v>2</v>
      </c>
      <c r="G428" s="7">
        <v>1</v>
      </c>
      <c r="H428" s="7" t="s">
        <v>214</v>
      </c>
      <c r="I428" s="7" t="s">
        <v>214</v>
      </c>
      <c r="J428" s="7" t="s">
        <v>214</v>
      </c>
      <c r="K428" s="7" t="s">
        <v>214</v>
      </c>
    </row>
    <row r="429" spans="1:11" x14ac:dyDescent="0.2">
      <c r="A429" s="1" t="s">
        <v>102</v>
      </c>
      <c r="B429" s="1" t="s">
        <v>687</v>
      </c>
      <c r="C429" s="7" t="s">
        <v>240</v>
      </c>
      <c r="D429" s="1">
        <v>1</v>
      </c>
      <c r="E429" s="7">
        <v>1</v>
      </c>
      <c r="F429" s="7" t="s">
        <v>214</v>
      </c>
      <c r="G429" s="7" t="s">
        <v>214</v>
      </c>
      <c r="H429" s="7" t="s">
        <v>214</v>
      </c>
      <c r="I429" s="7" t="s">
        <v>214</v>
      </c>
      <c r="J429" s="7" t="s">
        <v>214</v>
      </c>
      <c r="K429" s="7" t="s">
        <v>214</v>
      </c>
    </row>
    <row r="430" spans="1:11" x14ac:dyDescent="0.2">
      <c r="A430" s="1" t="s">
        <v>102</v>
      </c>
      <c r="B430" s="1" t="s">
        <v>1261</v>
      </c>
      <c r="C430" s="7" t="s">
        <v>214</v>
      </c>
      <c r="D430" s="7" t="s">
        <v>214</v>
      </c>
      <c r="E430" s="7" t="s">
        <v>214</v>
      </c>
      <c r="F430" s="7" t="s">
        <v>214</v>
      </c>
      <c r="G430" s="7" t="s">
        <v>214</v>
      </c>
      <c r="H430" s="7" t="s">
        <v>214</v>
      </c>
      <c r="I430" s="7" t="s">
        <v>214</v>
      </c>
      <c r="J430" s="7" t="s">
        <v>214</v>
      </c>
      <c r="K430" s="7" t="s">
        <v>214</v>
      </c>
    </row>
    <row r="431" spans="1:11" x14ac:dyDescent="0.2">
      <c r="A431" s="1" t="s">
        <v>102</v>
      </c>
      <c r="B431" s="1" t="s">
        <v>710</v>
      </c>
      <c r="C431" s="7" t="s">
        <v>214</v>
      </c>
      <c r="D431" s="7" t="s">
        <v>214</v>
      </c>
      <c r="E431" s="7" t="s">
        <v>214</v>
      </c>
      <c r="F431" s="7" t="s">
        <v>214</v>
      </c>
      <c r="G431" s="7" t="s">
        <v>214</v>
      </c>
      <c r="H431" s="7" t="s">
        <v>214</v>
      </c>
      <c r="I431" s="7" t="s">
        <v>214</v>
      </c>
      <c r="J431" s="7" t="s">
        <v>214</v>
      </c>
      <c r="K431" s="7" t="s">
        <v>214</v>
      </c>
    </row>
    <row r="432" spans="1:11" x14ac:dyDescent="0.2">
      <c r="A432" s="1" t="s">
        <v>102</v>
      </c>
      <c r="B432" s="1" t="s">
        <v>713</v>
      </c>
      <c r="C432" s="7" t="s">
        <v>214</v>
      </c>
      <c r="D432" s="7" t="s">
        <v>214</v>
      </c>
      <c r="E432" s="7" t="s">
        <v>214</v>
      </c>
      <c r="F432" s="7" t="s">
        <v>214</v>
      </c>
      <c r="G432" s="7" t="s">
        <v>214</v>
      </c>
      <c r="H432" s="7" t="s">
        <v>214</v>
      </c>
      <c r="I432" s="7" t="s">
        <v>214</v>
      </c>
      <c r="J432" s="7" t="s">
        <v>214</v>
      </c>
      <c r="K432" s="7" t="s">
        <v>214</v>
      </c>
    </row>
    <row r="433" spans="1:11" x14ac:dyDescent="0.2">
      <c r="A433" s="1" t="s">
        <v>102</v>
      </c>
      <c r="B433" s="1" t="s">
        <v>705</v>
      </c>
      <c r="C433" s="7" t="s">
        <v>214</v>
      </c>
      <c r="D433" s="7" t="s">
        <v>214</v>
      </c>
      <c r="E433" s="7" t="s">
        <v>214</v>
      </c>
      <c r="F433" s="7" t="s">
        <v>214</v>
      </c>
      <c r="G433" s="7" t="s">
        <v>214</v>
      </c>
      <c r="H433" s="7" t="s">
        <v>214</v>
      </c>
      <c r="I433" s="7" t="s">
        <v>214</v>
      </c>
      <c r="J433" s="7" t="s">
        <v>214</v>
      </c>
      <c r="K433" s="7" t="s">
        <v>214</v>
      </c>
    </row>
    <row r="434" spans="1:11" x14ac:dyDescent="0.2">
      <c r="A434" s="1" t="s">
        <v>102</v>
      </c>
      <c r="B434" s="1" t="s">
        <v>711</v>
      </c>
      <c r="C434" s="7" t="s">
        <v>214</v>
      </c>
      <c r="D434" s="7" t="s">
        <v>214</v>
      </c>
      <c r="E434" s="7" t="s">
        <v>214</v>
      </c>
      <c r="F434" s="7" t="s">
        <v>214</v>
      </c>
      <c r="G434" s="7" t="s">
        <v>214</v>
      </c>
      <c r="H434" s="7" t="s">
        <v>214</v>
      </c>
      <c r="I434" s="7" t="s">
        <v>214</v>
      </c>
      <c r="J434" s="7" t="s">
        <v>214</v>
      </c>
      <c r="K434" s="7" t="s">
        <v>214</v>
      </c>
    </row>
    <row r="435" spans="1:11" x14ac:dyDescent="0.2">
      <c r="A435" s="1" t="s">
        <v>102</v>
      </c>
      <c r="B435" s="1" t="s">
        <v>688</v>
      </c>
      <c r="C435" s="7" t="s">
        <v>214</v>
      </c>
      <c r="D435" s="7" t="s">
        <v>214</v>
      </c>
      <c r="E435" s="7" t="s">
        <v>214</v>
      </c>
      <c r="F435" s="7" t="s">
        <v>214</v>
      </c>
      <c r="G435" s="7" t="s">
        <v>214</v>
      </c>
      <c r="H435" s="7" t="s">
        <v>214</v>
      </c>
      <c r="I435" s="7" t="s">
        <v>214</v>
      </c>
      <c r="J435" s="7" t="s">
        <v>214</v>
      </c>
      <c r="K435" s="7" t="s">
        <v>214</v>
      </c>
    </row>
    <row r="436" spans="1:11" x14ac:dyDescent="0.2">
      <c r="A436" s="1" t="s">
        <v>102</v>
      </c>
      <c r="B436" s="1" t="s">
        <v>707</v>
      </c>
      <c r="C436" s="7" t="s">
        <v>214</v>
      </c>
      <c r="D436" s="7" t="s">
        <v>214</v>
      </c>
      <c r="E436" s="7" t="s">
        <v>214</v>
      </c>
      <c r="F436" s="7" t="s">
        <v>214</v>
      </c>
      <c r="G436" s="7" t="s">
        <v>214</v>
      </c>
      <c r="H436" s="7" t="s">
        <v>214</v>
      </c>
      <c r="I436" s="7" t="s">
        <v>214</v>
      </c>
      <c r="J436" s="7" t="s">
        <v>214</v>
      </c>
      <c r="K436" s="7" t="s">
        <v>214</v>
      </c>
    </row>
    <row r="437" spans="1:11" x14ac:dyDescent="0.2">
      <c r="A437" s="1" t="s">
        <v>102</v>
      </c>
      <c r="B437" s="1" t="s">
        <v>706</v>
      </c>
      <c r="C437" s="7" t="s">
        <v>214</v>
      </c>
      <c r="D437" s="7" t="s">
        <v>214</v>
      </c>
      <c r="E437" s="7" t="s">
        <v>214</v>
      </c>
      <c r="F437" s="7" t="s">
        <v>214</v>
      </c>
      <c r="G437" s="7" t="s">
        <v>214</v>
      </c>
      <c r="H437" s="7" t="s">
        <v>214</v>
      </c>
      <c r="I437" s="7" t="s">
        <v>214</v>
      </c>
      <c r="J437" s="7" t="s">
        <v>214</v>
      </c>
      <c r="K437" s="7" t="s">
        <v>214</v>
      </c>
    </row>
    <row r="438" spans="1:11" x14ac:dyDescent="0.2">
      <c r="A438" s="1" t="s">
        <v>743</v>
      </c>
      <c r="B438" s="1" t="s">
        <v>717</v>
      </c>
      <c r="C438" s="7" t="s">
        <v>1262</v>
      </c>
      <c r="D438" s="1">
        <v>36</v>
      </c>
      <c r="E438" s="7">
        <v>34</v>
      </c>
      <c r="F438" s="7">
        <v>2</v>
      </c>
      <c r="G438" s="7">
        <v>8</v>
      </c>
      <c r="H438" s="7">
        <v>6</v>
      </c>
      <c r="I438" s="7">
        <v>9</v>
      </c>
      <c r="J438" s="7" t="s">
        <v>214</v>
      </c>
      <c r="K438" s="7" t="s">
        <v>214</v>
      </c>
    </row>
    <row r="439" spans="1:11" x14ac:dyDescent="0.2">
      <c r="A439" s="1" t="s">
        <v>743</v>
      </c>
      <c r="B439" s="1" t="s">
        <v>715</v>
      </c>
      <c r="C439" s="7" t="s">
        <v>260</v>
      </c>
      <c r="D439" s="1">
        <v>36</v>
      </c>
      <c r="E439" s="7">
        <v>35</v>
      </c>
      <c r="F439" s="7">
        <v>1</v>
      </c>
      <c r="G439" s="7" t="s">
        <v>214</v>
      </c>
      <c r="H439" s="7" t="s">
        <v>214</v>
      </c>
      <c r="I439" s="7">
        <v>5</v>
      </c>
      <c r="J439" s="7" t="s">
        <v>214</v>
      </c>
      <c r="K439" s="7" t="s">
        <v>214</v>
      </c>
    </row>
    <row r="440" spans="1:11" x14ac:dyDescent="0.2">
      <c r="A440" s="1" t="s">
        <v>743</v>
      </c>
      <c r="B440" s="1" t="s">
        <v>725</v>
      </c>
      <c r="C440" s="7" t="s">
        <v>1263</v>
      </c>
      <c r="D440" s="1">
        <v>35</v>
      </c>
      <c r="E440" s="7">
        <v>35</v>
      </c>
      <c r="F440" s="7" t="s">
        <v>214</v>
      </c>
      <c r="G440" s="7">
        <v>1</v>
      </c>
      <c r="H440" s="7">
        <v>1</v>
      </c>
      <c r="I440" s="7">
        <v>4</v>
      </c>
      <c r="J440" s="7" t="s">
        <v>214</v>
      </c>
      <c r="K440" s="7" t="s">
        <v>214</v>
      </c>
    </row>
    <row r="441" spans="1:11" x14ac:dyDescent="0.2">
      <c r="A441" s="1" t="s">
        <v>743</v>
      </c>
      <c r="B441" s="1" t="s">
        <v>727</v>
      </c>
      <c r="C441" s="7" t="s">
        <v>260</v>
      </c>
      <c r="D441" s="1">
        <v>35</v>
      </c>
      <c r="E441" s="7">
        <v>35</v>
      </c>
      <c r="F441" s="7" t="s">
        <v>214</v>
      </c>
      <c r="G441" s="7" t="s">
        <v>214</v>
      </c>
      <c r="H441" s="7">
        <v>1</v>
      </c>
      <c r="I441" s="7">
        <v>6</v>
      </c>
      <c r="J441" s="7" t="s">
        <v>214</v>
      </c>
      <c r="K441" s="7" t="s">
        <v>214</v>
      </c>
    </row>
    <row r="442" spans="1:11" x14ac:dyDescent="0.2">
      <c r="A442" s="1" t="s">
        <v>743</v>
      </c>
      <c r="B442" s="1" t="s">
        <v>722</v>
      </c>
      <c r="C442" s="7" t="s">
        <v>1264</v>
      </c>
      <c r="D442" s="1">
        <v>32</v>
      </c>
      <c r="E442" s="7">
        <v>32</v>
      </c>
      <c r="F442" s="7" t="s">
        <v>214</v>
      </c>
      <c r="G442" s="7">
        <v>11</v>
      </c>
      <c r="H442" s="7">
        <v>6</v>
      </c>
      <c r="I442" s="7">
        <v>9</v>
      </c>
      <c r="J442" s="7" t="s">
        <v>214</v>
      </c>
      <c r="K442" s="7">
        <v>1</v>
      </c>
    </row>
    <row r="443" spans="1:11" x14ac:dyDescent="0.2">
      <c r="A443" s="1" t="s">
        <v>743</v>
      </c>
      <c r="B443" s="1" t="s">
        <v>718</v>
      </c>
      <c r="C443" s="7" t="s">
        <v>1265</v>
      </c>
      <c r="D443" s="1">
        <v>30</v>
      </c>
      <c r="E443" s="7">
        <v>26</v>
      </c>
      <c r="F443" s="7">
        <v>4</v>
      </c>
      <c r="G443" s="7">
        <v>7</v>
      </c>
      <c r="H443" s="7" t="s">
        <v>214</v>
      </c>
      <c r="I443" s="7">
        <v>5</v>
      </c>
      <c r="J443" s="7" t="s">
        <v>214</v>
      </c>
      <c r="K443" s="7" t="s">
        <v>214</v>
      </c>
    </row>
    <row r="444" spans="1:11" x14ac:dyDescent="0.2">
      <c r="A444" s="1" t="s">
        <v>743</v>
      </c>
      <c r="B444" s="1" t="s">
        <v>737</v>
      </c>
      <c r="C444" s="7" t="s">
        <v>1070</v>
      </c>
      <c r="D444" s="1">
        <v>28</v>
      </c>
      <c r="E444" s="7">
        <v>28</v>
      </c>
      <c r="F444" s="7" t="s">
        <v>214</v>
      </c>
      <c r="G444" s="7" t="s">
        <v>214</v>
      </c>
      <c r="H444" s="7" t="s">
        <v>214</v>
      </c>
      <c r="I444" s="7">
        <v>1</v>
      </c>
      <c r="J444" s="7" t="s">
        <v>214</v>
      </c>
      <c r="K444" s="7" t="s">
        <v>214</v>
      </c>
    </row>
    <row r="445" spans="1:11" x14ac:dyDescent="0.2">
      <c r="A445" s="1" t="s">
        <v>743</v>
      </c>
      <c r="B445" s="1" t="s">
        <v>734</v>
      </c>
      <c r="C445" s="7" t="s">
        <v>1266</v>
      </c>
      <c r="D445" s="1">
        <v>27</v>
      </c>
      <c r="E445" s="7">
        <v>13</v>
      </c>
      <c r="F445" s="7">
        <v>14</v>
      </c>
      <c r="G445" s="7">
        <v>5</v>
      </c>
      <c r="H445" s="7">
        <v>7</v>
      </c>
      <c r="I445" s="7">
        <v>3</v>
      </c>
      <c r="J445" s="7" t="s">
        <v>214</v>
      </c>
      <c r="K445" s="7" t="s">
        <v>214</v>
      </c>
    </row>
    <row r="446" spans="1:11" x14ac:dyDescent="0.2">
      <c r="A446" s="1" t="s">
        <v>743</v>
      </c>
      <c r="B446" s="1" t="s">
        <v>1267</v>
      </c>
      <c r="C446" s="7" t="s">
        <v>1268</v>
      </c>
      <c r="D446" s="1">
        <v>27</v>
      </c>
      <c r="E446" s="7">
        <v>15</v>
      </c>
      <c r="F446" s="7">
        <v>12</v>
      </c>
      <c r="G446" s="7">
        <v>9</v>
      </c>
      <c r="H446" s="7">
        <v>1</v>
      </c>
      <c r="I446" s="7">
        <v>3</v>
      </c>
      <c r="J446" s="7" t="s">
        <v>214</v>
      </c>
      <c r="K446" s="7" t="s">
        <v>214</v>
      </c>
    </row>
    <row r="447" spans="1:11" x14ac:dyDescent="0.2">
      <c r="A447" s="1" t="s">
        <v>743</v>
      </c>
      <c r="B447" s="1" t="s">
        <v>726</v>
      </c>
      <c r="C447" s="7" t="s">
        <v>1269</v>
      </c>
      <c r="D447" s="1">
        <v>24</v>
      </c>
      <c r="E447" s="7">
        <v>17</v>
      </c>
      <c r="F447" s="7">
        <v>7</v>
      </c>
      <c r="G447" s="7">
        <v>11</v>
      </c>
      <c r="H447" s="7">
        <v>1</v>
      </c>
      <c r="I447" s="7">
        <v>7</v>
      </c>
      <c r="J447" s="7" t="s">
        <v>214</v>
      </c>
      <c r="K447" s="7" t="s">
        <v>214</v>
      </c>
    </row>
    <row r="448" spans="1:11" x14ac:dyDescent="0.2">
      <c r="A448" s="1" t="s">
        <v>743</v>
      </c>
      <c r="B448" s="1" t="s">
        <v>720</v>
      </c>
      <c r="C448" s="7" t="s">
        <v>1270</v>
      </c>
      <c r="D448" s="1">
        <v>23</v>
      </c>
      <c r="E448" s="7">
        <v>21</v>
      </c>
      <c r="F448" s="7">
        <v>2</v>
      </c>
      <c r="G448" s="7" t="s">
        <v>214</v>
      </c>
      <c r="H448" s="7" t="s">
        <v>214</v>
      </c>
      <c r="I448" s="7">
        <v>1</v>
      </c>
      <c r="J448" s="7" t="s">
        <v>214</v>
      </c>
      <c r="K448" s="7" t="s">
        <v>214</v>
      </c>
    </row>
    <row r="449" spans="1:11" x14ac:dyDescent="0.2">
      <c r="A449" s="1" t="s">
        <v>743</v>
      </c>
      <c r="B449" s="1" t="s">
        <v>1271</v>
      </c>
      <c r="C449" s="7" t="s">
        <v>1272</v>
      </c>
      <c r="D449" s="1">
        <v>23</v>
      </c>
      <c r="E449" s="7">
        <v>13</v>
      </c>
      <c r="F449" s="7">
        <v>10</v>
      </c>
      <c r="G449" s="7">
        <v>2</v>
      </c>
      <c r="H449" s="7">
        <v>4</v>
      </c>
      <c r="I449" s="7">
        <v>1</v>
      </c>
      <c r="J449" s="7" t="s">
        <v>214</v>
      </c>
      <c r="K449" s="7" t="s">
        <v>214</v>
      </c>
    </row>
    <row r="450" spans="1:11" x14ac:dyDescent="0.2">
      <c r="A450" s="1" t="s">
        <v>743</v>
      </c>
      <c r="B450" s="1" t="s">
        <v>732</v>
      </c>
      <c r="C450" s="7" t="s">
        <v>1273</v>
      </c>
      <c r="D450" s="1">
        <v>21</v>
      </c>
      <c r="E450" s="7">
        <v>21</v>
      </c>
      <c r="F450" s="7" t="s">
        <v>214</v>
      </c>
      <c r="G450" s="7">
        <v>11</v>
      </c>
      <c r="H450" s="7">
        <v>4</v>
      </c>
      <c r="I450" s="7">
        <v>2</v>
      </c>
      <c r="J450" s="7" t="s">
        <v>214</v>
      </c>
      <c r="K450" s="7" t="s">
        <v>214</v>
      </c>
    </row>
    <row r="451" spans="1:11" x14ac:dyDescent="0.2">
      <c r="A451" s="1" t="s">
        <v>743</v>
      </c>
      <c r="B451" s="1" t="s">
        <v>728</v>
      </c>
      <c r="C451" s="7" t="s">
        <v>1274</v>
      </c>
      <c r="D451" s="1">
        <v>19</v>
      </c>
      <c r="E451" s="7">
        <v>18</v>
      </c>
      <c r="F451" s="7">
        <v>1</v>
      </c>
      <c r="G451" s="7" t="s">
        <v>214</v>
      </c>
      <c r="H451" s="7" t="s">
        <v>214</v>
      </c>
      <c r="I451" s="7">
        <v>1</v>
      </c>
      <c r="J451" s="7" t="s">
        <v>214</v>
      </c>
      <c r="K451" s="7" t="s">
        <v>214</v>
      </c>
    </row>
    <row r="452" spans="1:11" x14ac:dyDescent="0.2">
      <c r="A452" s="1" t="s">
        <v>743</v>
      </c>
      <c r="B452" s="1" t="s">
        <v>735</v>
      </c>
      <c r="C452" s="7" t="s">
        <v>1275</v>
      </c>
      <c r="D452" s="1">
        <v>17</v>
      </c>
      <c r="E452" s="7">
        <v>8</v>
      </c>
      <c r="F452" s="7">
        <v>9</v>
      </c>
      <c r="G452" s="7">
        <v>3</v>
      </c>
      <c r="H452" s="7" t="s">
        <v>214</v>
      </c>
      <c r="I452" s="7">
        <v>2</v>
      </c>
      <c r="J452" s="7" t="s">
        <v>214</v>
      </c>
      <c r="K452" s="7" t="s">
        <v>214</v>
      </c>
    </row>
    <row r="453" spans="1:11" x14ac:dyDescent="0.2">
      <c r="A453" s="1" t="s">
        <v>743</v>
      </c>
      <c r="B453" s="1" t="s">
        <v>1276</v>
      </c>
      <c r="C453" s="7" t="s">
        <v>1277</v>
      </c>
      <c r="D453" s="1">
        <v>15</v>
      </c>
      <c r="E453" s="7">
        <v>14</v>
      </c>
      <c r="F453" s="7">
        <v>1</v>
      </c>
      <c r="G453" s="7">
        <v>3</v>
      </c>
      <c r="H453" s="7" t="s">
        <v>214</v>
      </c>
      <c r="I453" s="7">
        <v>4</v>
      </c>
      <c r="J453" s="7">
        <v>1</v>
      </c>
      <c r="K453" s="7" t="s">
        <v>214</v>
      </c>
    </row>
    <row r="454" spans="1:11" x14ac:dyDescent="0.2">
      <c r="A454" s="1" t="s">
        <v>743</v>
      </c>
      <c r="B454" s="1" t="s">
        <v>721</v>
      </c>
      <c r="C454" s="7" t="s">
        <v>1278</v>
      </c>
      <c r="D454" s="1">
        <v>13</v>
      </c>
      <c r="E454" s="7">
        <v>8</v>
      </c>
      <c r="F454" s="7">
        <v>5</v>
      </c>
      <c r="G454" s="7">
        <v>6</v>
      </c>
      <c r="H454" s="7" t="s">
        <v>214</v>
      </c>
      <c r="I454" s="7" t="s">
        <v>214</v>
      </c>
      <c r="J454" s="7" t="s">
        <v>214</v>
      </c>
      <c r="K454" s="7" t="s">
        <v>214</v>
      </c>
    </row>
    <row r="455" spans="1:11" x14ac:dyDescent="0.2">
      <c r="A455" s="1" t="s">
        <v>743</v>
      </c>
      <c r="B455" s="1" t="s">
        <v>724</v>
      </c>
      <c r="C455" s="7" t="s">
        <v>1279</v>
      </c>
      <c r="D455" s="1">
        <v>12</v>
      </c>
      <c r="E455" s="7">
        <v>3</v>
      </c>
      <c r="F455" s="7">
        <v>9</v>
      </c>
      <c r="G455" s="7">
        <v>2</v>
      </c>
      <c r="H455" s="7" t="s">
        <v>214</v>
      </c>
      <c r="I455" s="7" t="s">
        <v>214</v>
      </c>
      <c r="J455" s="7" t="s">
        <v>214</v>
      </c>
      <c r="K455" s="7" t="s">
        <v>214</v>
      </c>
    </row>
    <row r="456" spans="1:11" x14ac:dyDescent="0.2">
      <c r="A456" s="1" t="s">
        <v>743</v>
      </c>
      <c r="B456" s="1" t="s">
        <v>730</v>
      </c>
      <c r="C456" s="7" t="s">
        <v>1280</v>
      </c>
      <c r="D456" s="1">
        <v>12</v>
      </c>
      <c r="E456" s="7">
        <v>9</v>
      </c>
      <c r="F456" s="7">
        <v>3</v>
      </c>
      <c r="G456" s="7">
        <v>3</v>
      </c>
      <c r="H456" s="7" t="s">
        <v>214</v>
      </c>
      <c r="I456" s="7">
        <v>1</v>
      </c>
      <c r="J456" s="7" t="s">
        <v>214</v>
      </c>
      <c r="K456" s="7" t="s">
        <v>214</v>
      </c>
    </row>
    <row r="457" spans="1:11" x14ac:dyDescent="0.2">
      <c r="A457" s="1" t="s">
        <v>743</v>
      </c>
      <c r="B457" s="1" t="s">
        <v>723</v>
      </c>
      <c r="C457" s="7" t="s">
        <v>1281</v>
      </c>
      <c r="D457" s="1">
        <v>10</v>
      </c>
      <c r="E457" s="7">
        <v>9</v>
      </c>
      <c r="F457" s="7">
        <v>1</v>
      </c>
      <c r="G457" s="7">
        <v>7</v>
      </c>
      <c r="H457" s="7">
        <v>2</v>
      </c>
      <c r="I457" s="7">
        <v>1</v>
      </c>
      <c r="J457" s="7" t="s">
        <v>214</v>
      </c>
      <c r="K457" s="7" t="s">
        <v>214</v>
      </c>
    </row>
    <row r="458" spans="1:11" x14ac:dyDescent="0.2">
      <c r="A458" s="1" t="s">
        <v>743</v>
      </c>
      <c r="B458" s="1" t="s">
        <v>1282</v>
      </c>
      <c r="C458" s="7" t="s">
        <v>1283</v>
      </c>
      <c r="D458" s="1">
        <v>10</v>
      </c>
      <c r="E458" s="7">
        <v>7</v>
      </c>
      <c r="F458" s="7">
        <v>3</v>
      </c>
      <c r="G458" s="7" t="s">
        <v>214</v>
      </c>
      <c r="H458" s="7">
        <v>1</v>
      </c>
      <c r="I458" s="7">
        <v>2</v>
      </c>
      <c r="J458" s="7" t="s">
        <v>214</v>
      </c>
      <c r="K458" s="7" t="s">
        <v>214</v>
      </c>
    </row>
    <row r="459" spans="1:11" x14ac:dyDescent="0.2">
      <c r="A459" s="1" t="s">
        <v>743</v>
      </c>
      <c r="B459" s="1" t="s">
        <v>1284</v>
      </c>
      <c r="C459" s="7" t="s">
        <v>1285</v>
      </c>
      <c r="D459" s="1">
        <v>9</v>
      </c>
      <c r="E459" s="7">
        <v>5</v>
      </c>
      <c r="F459" s="7">
        <v>4</v>
      </c>
      <c r="G459" s="7">
        <v>4</v>
      </c>
      <c r="H459" s="7">
        <v>3</v>
      </c>
      <c r="I459" s="7">
        <v>1</v>
      </c>
      <c r="J459" s="7" t="s">
        <v>214</v>
      </c>
      <c r="K459" s="7" t="s">
        <v>214</v>
      </c>
    </row>
    <row r="460" spans="1:11" x14ac:dyDescent="0.2">
      <c r="A460" s="1" t="s">
        <v>743</v>
      </c>
      <c r="B460" s="1" t="s">
        <v>714</v>
      </c>
      <c r="C460" s="7" t="s">
        <v>1286</v>
      </c>
      <c r="D460" s="1">
        <v>5</v>
      </c>
      <c r="E460" s="7">
        <v>5</v>
      </c>
      <c r="F460" s="7" t="s">
        <v>214</v>
      </c>
      <c r="G460" s="7" t="s">
        <v>214</v>
      </c>
      <c r="H460" s="7" t="s">
        <v>214</v>
      </c>
      <c r="I460" s="7" t="s">
        <v>214</v>
      </c>
      <c r="J460" s="7" t="s">
        <v>214</v>
      </c>
      <c r="K460" s="7" t="s">
        <v>214</v>
      </c>
    </row>
    <row r="461" spans="1:11" x14ac:dyDescent="0.2">
      <c r="A461" s="1" t="s">
        <v>743</v>
      </c>
      <c r="B461" s="1" t="s">
        <v>733</v>
      </c>
      <c r="C461" s="7" t="s">
        <v>1286</v>
      </c>
      <c r="D461" s="1">
        <v>5</v>
      </c>
      <c r="E461" s="7">
        <v>5</v>
      </c>
      <c r="F461" s="7" t="s">
        <v>214</v>
      </c>
      <c r="G461" s="7" t="s">
        <v>214</v>
      </c>
      <c r="H461" s="7" t="s">
        <v>214</v>
      </c>
      <c r="I461" s="7">
        <v>1</v>
      </c>
      <c r="J461" s="7" t="s">
        <v>214</v>
      </c>
      <c r="K461" s="7" t="s">
        <v>214</v>
      </c>
    </row>
    <row r="462" spans="1:11" x14ac:dyDescent="0.2">
      <c r="A462" s="1" t="s">
        <v>743</v>
      </c>
      <c r="B462" s="1" t="s">
        <v>1287</v>
      </c>
      <c r="C462" s="7" t="s">
        <v>1288</v>
      </c>
      <c r="D462" s="1">
        <v>5</v>
      </c>
      <c r="E462" s="7" t="s">
        <v>214</v>
      </c>
      <c r="F462" s="7">
        <v>5</v>
      </c>
      <c r="G462" s="7" t="s">
        <v>214</v>
      </c>
      <c r="H462" s="7" t="s">
        <v>214</v>
      </c>
      <c r="I462" s="7" t="s">
        <v>214</v>
      </c>
      <c r="J462" s="7" t="s">
        <v>214</v>
      </c>
      <c r="K462" s="7" t="s">
        <v>214</v>
      </c>
    </row>
    <row r="463" spans="1:11" x14ac:dyDescent="0.2">
      <c r="A463" s="1" t="s">
        <v>743</v>
      </c>
      <c r="B463" s="1" t="s">
        <v>1289</v>
      </c>
      <c r="C463" s="7" t="s">
        <v>236</v>
      </c>
      <c r="D463" s="1">
        <v>2</v>
      </c>
      <c r="E463" s="7">
        <v>2</v>
      </c>
      <c r="F463" s="7" t="s">
        <v>214</v>
      </c>
      <c r="G463" s="7" t="s">
        <v>214</v>
      </c>
      <c r="H463" s="7" t="s">
        <v>214</v>
      </c>
      <c r="I463" s="7">
        <v>1</v>
      </c>
      <c r="J463" s="7" t="s">
        <v>214</v>
      </c>
      <c r="K463" s="7" t="s">
        <v>214</v>
      </c>
    </row>
    <row r="464" spans="1:11" x14ac:dyDescent="0.2">
      <c r="A464" s="1" t="s">
        <v>743</v>
      </c>
      <c r="B464" s="1" t="s">
        <v>742</v>
      </c>
      <c r="C464" s="7" t="s">
        <v>214</v>
      </c>
      <c r="D464" s="7" t="s">
        <v>214</v>
      </c>
      <c r="E464" s="7" t="s">
        <v>214</v>
      </c>
      <c r="F464" s="7" t="s">
        <v>214</v>
      </c>
      <c r="G464" s="7" t="s">
        <v>214</v>
      </c>
      <c r="H464" s="7" t="s">
        <v>214</v>
      </c>
      <c r="I464" s="7" t="s">
        <v>214</v>
      </c>
      <c r="J464" s="7" t="s">
        <v>214</v>
      </c>
      <c r="K464" s="7" t="s">
        <v>214</v>
      </c>
    </row>
    <row r="465" spans="1:11" x14ac:dyDescent="0.2">
      <c r="A465" s="1" t="s">
        <v>743</v>
      </c>
      <c r="B465" s="1" t="s">
        <v>1290</v>
      </c>
      <c r="C465" s="7" t="s">
        <v>214</v>
      </c>
      <c r="D465" s="7" t="s">
        <v>214</v>
      </c>
      <c r="E465" s="7" t="s">
        <v>214</v>
      </c>
      <c r="F465" s="7" t="s">
        <v>214</v>
      </c>
      <c r="G465" s="7" t="s">
        <v>214</v>
      </c>
      <c r="H465" s="7" t="s">
        <v>214</v>
      </c>
      <c r="I465" s="7" t="s">
        <v>214</v>
      </c>
      <c r="J465" s="7" t="s">
        <v>214</v>
      </c>
      <c r="K465" s="7" t="s">
        <v>214</v>
      </c>
    </row>
    <row r="466" spans="1:11" x14ac:dyDescent="0.2">
      <c r="A466" s="1" t="s">
        <v>743</v>
      </c>
      <c r="B466" s="1" t="s">
        <v>1291</v>
      </c>
      <c r="C466" s="7" t="s">
        <v>214</v>
      </c>
      <c r="D466" s="7" t="s">
        <v>214</v>
      </c>
      <c r="E466" s="7" t="s">
        <v>214</v>
      </c>
      <c r="F466" s="7" t="s">
        <v>214</v>
      </c>
      <c r="G466" s="7" t="s">
        <v>214</v>
      </c>
      <c r="H466" s="7" t="s">
        <v>214</v>
      </c>
      <c r="I466" s="7" t="s">
        <v>214</v>
      </c>
      <c r="J466" s="7" t="s">
        <v>214</v>
      </c>
      <c r="K466" s="7" t="s">
        <v>214</v>
      </c>
    </row>
    <row r="467" spans="1:11" x14ac:dyDescent="0.2">
      <c r="A467" s="1" t="s">
        <v>743</v>
      </c>
      <c r="B467" s="1" t="s">
        <v>740</v>
      </c>
      <c r="C467" s="7" t="s">
        <v>214</v>
      </c>
      <c r="D467" s="7" t="s">
        <v>214</v>
      </c>
      <c r="E467" s="7" t="s">
        <v>214</v>
      </c>
      <c r="F467" s="7" t="s">
        <v>214</v>
      </c>
      <c r="G467" s="7" t="s">
        <v>214</v>
      </c>
      <c r="H467" s="7" t="s">
        <v>214</v>
      </c>
      <c r="I467" s="7" t="s">
        <v>214</v>
      </c>
      <c r="J467" s="7" t="s">
        <v>214</v>
      </c>
      <c r="K467" s="7" t="s">
        <v>214</v>
      </c>
    </row>
    <row r="468" spans="1:11" x14ac:dyDescent="0.2">
      <c r="A468" s="1" t="s">
        <v>743</v>
      </c>
      <c r="B468" s="1" t="s">
        <v>738</v>
      </c>
      <c r="C468" s="7" t="s">
        <v>214</v>
      </c>
      <c r="D468" s="7" t="s">
        <v>214</v>
      </c>
      <c r="E468" s="7" t="s">
        <v>214</v>
      </c>
      <c r="F468" s="7" t="s">
        <v>214</v>
      </c>
      <c r="G468" s="7" t="s">
        <v>214</v>
      </c>
      <c r="H468" s="7" t="s">
        <v>214</v>
      </c>
      <c r="I468" s="7" t="s">
        <v>214</v>
      </c>
      <c r="J468" s="7" t="s">
        <v>214</v>
      </c>
      <c r="K468" s="7" t="s">
        <v>214</v>
      </c>
    </row>
    <row r="469" spans="1:11" x14ac:dyDescent="0.2">
      <c r="A469" s="1" t="s">
        <v>743</v>
      </c>
      <c r="B469" s="1" t="s">
        <v>719</v>
      </c>
      <c r="C469" s="7" t="s">
        <v>214</v>
      </c>
      <c r="D469" s="7" t="s">
        <v>214</v>
      </c>
      <c r="E469" s="7" t="s">
        <v>214</v>
      </c>
      <c r="F469" s="7" t="s">
        <v>214</v>
      </c>
      <c r="G469" s="7" t="s">
        <v>214</v>
      </c>
      <c r="H469" s="7" t="s">
        <v>214</v>
      </c>
      <c r="I469" s="7" t="s">
        <v>214</v>
      </c>
      <c r="J469" s="7" t="s">
        <v>214</v>
      </c>
      <c r="K469" s="7" t="s">
        <v>214</v>
      </c>
    </row>
    <row r="470" spans="1:11" x14ac:dyDescent="0.2">
      <c r="A470" s="1" t="s">
        <v>368</v>
      </c>
      <c r="B470" s="1" t="s">
        <v>765</v>
      </c>
      <c r="C470" s="7" t="s">
        <v>1292</v>
      </c>
      <c r="D470" s="1">
        <v>37</v>
      </c>
      <c r="E470" s="7">
        <v>37</v>
      </c>
      <c r="F470" s="7" t="s">
        <v>214</v>
      </c>
      <c r="G470" s="7">
        <v>2</v>
      </c>
      <c r="H470" s="7">
        <v>15</v>
      </c>
      <c r="I470" s="7">
        <v>1</v>
      </c>
      <c r="J470" s="7" t="s">
        <v>214</v>
      </c>
      <c r="K470" s="7" t="s">
        <v>214</v>
      </c>
    </row>
    <row r="471" spans="1:11" x14ac:dyDescent="0.2">
      <c r="A471" s="1" t="s">
        <v>368</v>
      </c>
      <c r="B471" s="1" t="s">
        <v>763</v>
      </c>
      <c r="C471" s="7" t="s">
        <v>1293</v>
      </c>
      <c r="D471" s="1">
        <v>31</v>
      </c>
      <c r="E471" s="7">
        <v>27</v>
      </c>
      <c r="F471" s="7">
        <v>4</v>
      </c>
      <c r="G471" s="7">
        <v>3</v>
      </c>
      <c r="H471" s="7">
        <v>1</v>
      </c>
      <c r="I471" s="7">
        <v>5</v>
      </c>
      <c r="J471" s="7" t="s">
        <v>214</v>
      </c>
      <c r="K471" s="7" t="s">
        <v>214</v>
      </c>
    </row>
    <row r="472" spans="1:11" x14ac:dyDescent="0.2">
      <c r="A472" s="1" t="s">
        <v>368</v>
      </c>
      <c r="B472" s="1" t="s">
        <v>771</v>
      </c>
      <c r="C472" s="7" t="s">
        <v>1294</v>
      </c>
      <c r="D472" s="1">
        <v>30</v>
      </c>
      <c r="E472" s="7">
        <v>29</v>
      </c>
      <c r="F472" s="7">
        <v>1</v>
      </c>
      <c r="G472" s="7">
        <v>1</v>
      </c>
      <c r="H472" s="7">
        <v>1</v>
      </c>
      <c r="I472" s="7">
        <v>4</v>
      </c>
      <c r="J472" s="7" t="s">
        <v>214</v>
      </c>
      <c r="K472" s="7" t="s">
        <v>214</v>
      </c>
    </row>
    <row r="473" spans="1:11" x14ac:dyDescent="0.2">
      <c r="A473" s="1" t="s">
        <v>368</v>
      </c>
      <c r="B473" s="1" t="s">
        <v>758</v>
      </c>
      <c r="C473" s="7" t="s">
        <v>1012</v>
      </c>
      <c r="D473" s="1">
        <v>29</v>
      </c>
      <c r="E473" s="7">
        <v>29</v>
      </c>
      <c r="F473" s="7" t="s">
        <v>214</v>
      </c>
      <c r="G473" s="7" t="s">
        <v>214</v>
      </c>
      <c r="H473" s="7" t="s">
        <v>214</v>
      </c>
      <c r="I473" s="7" t="s">
        <v>214</v>
      </c>
      <c r="J473" s="7" t="s">
        <v>214</v>
      </c>
      <c r="K473" s="7" t="s">
        <v>214</v>
      </c>
    </row>
    <row r="474" spans="1:11" x14ac:dyDescent="0.2">
      <c r="A474" s="1" t="s">
        <v>368</v>
      </c>
      <c r="B474" s="1" t="s">
        <v>762</v>
      </c>
      <c r="C474" s="7" t="s">
        <v>1295</v>
      </c>
      <c r="D474" s="1">
        <v>28</v>
      </c>
      <c r="E474" s="7">
        <v>26</v>
      </c>
      <c r="F474" s="7">
        <v>2</v>
      </c>
      <c r="G474" s="7">
        <v>5</v>
      </c>
      <c r="H474" s="7" t="s">
        <v>214</v>
      </c>
      <c r="I474" s="7">
        <v>5</v>
      </c>
      <c r="J474" s="7" t="s">
        <v>214</v>
      </c>
      <c r="K474" s="7" t="s">
        <v>214</v>
      </c>
    </row>
    <row r="475" spans="1:11" x14ac:dyDescent="0.2">
      <c r="A475" s="1" t="s">
        <v>368</v>
      </c>
      <c r="B475" s="1" t="s">
        <v>745</v>
      </c>
      <c r="C475" s="7" t="s">
        <v>1296</v>
      </c>
      <c r="D475" s="1">
        <v>27</v>
      </c>
      <c r="E475" s="7">
        <v>25</v>
      </c>
      <c r="F475" s="7">
        <v>2</v>
      </c>
      <c r="G475" s="7">
        <v>3</v>
      </c>
      <c r="H475" s="7">
        <v>1</v>
      </c>
      <c r="I475" s="7">
        <v>8</v>
      </c>
      <c r="J475" s="7" t="s">
        <v>214</v>
      </c>
      <c r="K475" s="7" t="s">
        <v>214</v>
      </c>
    </row>
    <row r="476" spans="1:11" x14ac:dyDescent="0.2">
      <c r="A476" s="1" t="s">
        <v>368</v>
      </c>
      <c r="B476" s="1" t="s">
        <v>782</v>
      </c>
      <c r="C476" s="7" t="s">
        <v>1297</v>
      </c>
      <c r="D476" s="1">
        <v>25</v>
      </c>
      <c r="E476" s="7">
        <v>18</v>
      </c>
      <c r="F476" s="7">
        <v>7</v>
      </c>
      <c r="G476" s="7">
        <v>8</v>
      </c>
      <c r="H476" s="7" t="s">
        <v>214</v>
      </c>
      <c r="I476" s="7">
        <v>3</v>
      </c>
      <c r="J476" s="7">
        <v>1</v>
      </c>
      <c r="K476" s="7" t="s">
        <v>214</v>
      </c>
    </row>
    <row r="477" spans="1:11" x14ac:dyDescent="0.2">
      <c r="A477" s="1" t="s">
        <v>368</v>
      </c>
      <c r="B477" s="1" t="s">
        <v>753</v>
      </c>
      <c r="C477" s="7" t="s">
        <v>1298</v>
      </c>
      <c r="D477" s="1">
        <v>24</v>
      </c>
      <c r="E477" s="7">
        <v>19</v>
      </c>
      <c r="F477" s="7">
        <v>5</v>
      </c>
      <c r="G477" s="7">
        <v>5</v>
      </c>
      <c r="H477" s="7">
        <v>2</v>
      </c>
      <c r="I477" s="7">
        <v>5</v>
      </c>
      <c r="J477" s="7" t="s">
        <v>214</v>
      </c>
      <c r="K477" s="7" t="s">
        <v>214</v>
      </c>
    </row>
    <row r="478" spans="1:11" x14ac:dyDescent="0.2">
      <c r="A478" s="1" t="s">
        <v>368</v>
      </c>
      <c r="B478" s="1" t="s">
        <v>748</v>
      </c>
      <c r="C478" s="7" t="s">
        <v>1299</v>
      </c>
      <c r="D478" s="1">
        <v>24</v>
      </c>
      <c r="E478" s="7">
        <v>22</v>
      </c>
      <c r="F478" s="7">
        <v>2</v>
      </c>
      <c r="G478" s="7">
        <v>5</v>
      </c>
      <c r="H478" s="7" t="s">
        <v>214</v>
      </c>
      <c r="I478" s="7">
        <v>2</v>
      </c>
      <c r="J478" s="7" t="s">
        <v>214</v>
      </c>
      <c r="K478" s="7" t="s">
        <v>214</v>
      </c>
    </row>
    <row r="479" spans="1:11" x14ac:dyDescent="0.2">
      <c r="A479" s="1" t="s">
        <v>368</v>
      </c>
      <c r="B479" s="1" t="s">
        <v>754</v>
      </c>
      <c r="C479" s="7" t="s">
        <v>1300</v>
      </c>
      <c r="D479" s="1">
        <v>21</v>
      </c>
      <c r="E479" s="7">
        <v>7</v>
      </c>
      <c r="F479" s="7">
        <v>14</v>
      </c>
      <c r="G479" s="7">
        <v>3</v>
      </c>
      <c r="H479" s="7">
        <v>1</v>
      </c>
      <c r="I479" s="7">
        <v>6</v>
      </c>
      <c r="J479" s="7" t="s">
        <v>214</v>
      </c>
      <c r="K479" s="7" t="s">
        <v>214</v>
      </c>
    </row>
    <row r="480" spans="1:11" x14ac:dyDescent="0.2">
      <c r="A480" s="1" t="s">
        <v>368</v>
      </c>
      <c r="B480" s="1" t="s">
        <v>751</v>
      </c>
      <c r="C480" s="7" t="s">
        <v>1301</v>
      </c>
      <c r="D480" s="1">
        <v>21</v>
      </c>
      <c r="E480" s="7">
        <v>17</v>
      </c>
      <c r="F480" s="7">
        <v>4</v>
      </c>
      <c r="G480" s="7">
        <v>5</v>
      </c>
      <c r="H480" s="7" t="s">
        <v>214</v>
      </c>
      <c r="I480" s="7">
        <v>4</v>
      </c>
      <c r="J480" s="7" t="s">
        <v>214</v>
      </c>
      <c r="K480" s="7">
        <v>1</v>
      </c>
    </row>
    <row r="481" spans="1:11" x14ac:dyDescent="0.2">
      <c r="A481" s="1" t="s">
        <v>368</v>
      </c>
      <c r="B481" s="1" t="s">
        <v>367</v>
      </c>
      <c r="C481" s="7" t="s">
        <v>1302</v>
      </c>
      <c r="D481" s="1">
        <v>21</v>
      </c>
      <c r="E481" s="7">
        <v>20</v>
      </c>
      <c r="F481" s="7">
        <v>1</v>
      </c>
      <c r="G481" s="7">
        <v>1</v>
      </c>
      <c r="H481" s="7">
        <v>3</v>
      </c>
      <c r="I481" s="7">
        <v>2</v>
      </c>
      <c r="J481" s="7" t="s">
        <v>214</v>
      </c>
      <c r="K481" s="7" t="s">
        <v>214</v>
      </c>
    </row>
    <row r="482" spans="1:11" x14ac:dyDescent="0.2">
      <c r="A482" s="1" t="s">
        <v>368</v>
      </c>
      <c r="B482" s="1" t="s">
        <v>1303</v>
      </c>
      <c r="C482" s="7" t="s">
        <v>1075</v>
      </c>
      <c r="D482" s="1">
        <v>20</v>
      </c>
      <c r="E482" s="7">
        <v>15</v>
      </c>
      <c r="F482" s="7">
        <v>5</v>
      </c>
      <c r="G482" s="7">
        <v>2</v>
      </c>
      <c r="H482" s="7">
        <v>1</v>
      </c>
      <c r="I482" s="7">
        <v>2</v>
      </c>
      <c r="J482" s="7" t="s">
        <v>214</v>
      </c>
      <c r="K482" s="7" t="s">
        <v>214</v>
      </c>
    </row>
    <row r="483" spans="1:11" x14ac:dyDescent="0.2">
      <c r="A483" s="1" t="s">
        <v>368</v>
      </c>
      <c r="B483" s="1" t="s">
        <v>752</v>
      </c>
      <c r="C483" s="7" t="s">
        <v>1304</v>
      </c>
      <c r="D483" s="1">
        <v>20</v>
      </c>
      <c r="E483" s="7">
        <v>17</v>
      </c>
      <c r="F483" s="7">
        <v>3</v>
      </c>
      <c r="G483" s="7">
        <v>4</v>
      </c>
      <c r="H483" s="7" t="s">
        <v>214</v>
      </c>
      <c r="I483" s="7">
        <v>4</v>
      </c>
      <c r="J483" s="7" t="s">
        <v>214</v>
      </c>
      <c r="K483" s="7" t="s">
        <v>214</v>
      </c>
    </row>
    <row r="484" spans="1:11" x14ac:dyDescent="0.2">
      <c r="A484" s="1" t="s">
        <v>368</v>
      </c>
      <c r="B484" s="1" t="s">
        <v>775</v>
      </c>
      <c r="C484" s="7" t="s">
        <v>1305</v>
      </c>
      <c r="D484" s="1">
        <v>18</v>
      </c>
      <c r="E484" s="7">
        <v>14</v>
      </c>
      <c r="F484" s="7">
        <v>4</v>
      </c>
      <c r="G484" s="7">
        <v>2</v>
      </c>
      <c r="H484" s="7">
        <v>3</v>
      </c>
      <c r="I484" s="7">
        <v>2</v>
      </c>
      <c r="J484" s="7" t="s">
        <v>214</v>
      </c>
      <c r="K484" s="7" t="s">
        <v>214</v>
      </c>
    </row>
    <row r="485" spans="1:11" x14ac:dyDescent="0.2">
      <c r="A485" s="1" t="s">
        <v>368</v>
      </c>
      <c r="B485" s="1" t="s">
        <v>749</v>
      </c>
      <c r="C485" s="7" t="s">
        <v>1306</v>
      </c>
      <c r="D485" s="1">
        <v>18</v>
      </c>
      <c r="E485" s="7">
        <v>17</v>
      </c>
      <c r="F485" s="7">
        <v>1</v>
      </c>
      <c r="G485" s="7" t="s">
        <v>214</v>
      </c>
      <c r="H485" s="7" t="s">
        <v>214</v>
      </c>
      <c r="I485" s="7">
        <v>4</v>
      </c>
      <c r="J485" s="7">
        <v>1</v>
      </c>
      <c r="K485" s="7" t="s">
        <v>214</v>
      </c>
    </row>
    <row r="486" spans="1:11" x14ac:dyDescent="0.2">
      <c r="A486" s="1" t="s">
        <v>368</v>
      </c>
      <c r="B486" s="1" t="s">
        <v>768</v>
      </c>
      <c r="C486" s="7" t="s">
        <v>1307</v>
      </c>
      <c r="D486" s="1">
        <v>15</v>
      </c>
      <c r="E486" s="7">
        <v>10</v>
      </c>
      <c r="F486" s="7">
        <v>5</v>
      </c>
      <c r="G486" s="7">
        <v>9</v>
      </c>
      <c r="H486" s="7" t="s">
        <v>214</v>
      </c>
      <c r="I486" s="7">
        <v>5</v>
      </c>
      <c r="J486" s="7">
        <v>1</v>
      </c>
      <c r="K486" s="7" t="s">
        <v>214</v>
      </c>
    </row>
    <row r="487" spans="1:11" x14ac:dyDescent="0.2">
      <c r="A487" s="1" t="s">
        <v>368</v>
      </c>
      <c r="B487" s="1" t="s">
        <v>759</v>
      </c>
      <c r="C487" s="7" t="s">
        <v>1308</v>
      </c>
      <c r="D487" s="1">
        <v>14</v>
      </c>
      <c r="E487" s="7">
        <v>11</v>
      </c>
      <c r="F487" s="7">
        <v>3</v>
      </c>
      <c r="G487" s="7">
        <v>8</v>
      </c>
      <c r="H487" s="7" t="s">
        <v>214</v>
      </c>
      <c r="I487" s="7">
        <v>1</v>
      </c>
      <c r="J487" s="7" t="s">
        <v>214</v>
      </c>
      <c r="K487" s="7" t="s">
        <v>214</v>
      </c>
    </row>
    <row r="488" spans="1:11" x14ac:dyDescent="0.2">
      <c r="A488" s="1" t="s">
        <v>368</v>
      </c>
      <c r="B488" s="1" t="s">
        <v>772</v>
      </c>
      <c r="C488" s="7" t="s">
        <v>1309</v>
      </c>
      <c r="D488" s="1">
        <v>12</v>
      </c>
      <c r="E488" s="7">
        <v>7</v>
      </c>
      <c r="F488" s="7">
        <v>5</v>
      </c>
      <c r="G488" s="7">
        <v>6</v>
      </c>
      <c r="H488" s="7" t="s">
        <v>214</v>
      </c>
      <c r="I488" s="7">
        <v>4</v>
      </c>
      <c r="J488" s="7" t="s">
        <v>214</v>
      </c>
      <c r="K488" s="7" t="s">
        <v>214</v>
      </c>
    </row>
    <row r="489" spans="1:11" x14ac:dyDescent="0.2">
      <c r="A489" s="1" t="s">
        <v>368</v>
      </c>
      <c r="B489" s="1" t="s">
        <v>769</v>
      </c>
      <c r="C489" s="7" t="s">
        <v>1310</v>
      </c>
      <c r="D489" s="1">
        <v>12</v>
      </c>
      <c r="E489" s="7">
        <v>6</v>
      </c>
      <c r="F489" s="7">
        <v>6</v>
      </c>
      <c r="G489" s="7">
        <v>1</v>
      </c>
      <c r="H489" s="7" t="s">
        <v>214</v>
      </c>
      <c r="I489" s="7">
        <v>1</v>
      </c>
      <c r="J489" s="7" t="s">
        <v>214</v>
      </c>
      <c r="K489" s="7" t="s">
        <v>214</v>
      </c>
    </row>
    <row r="490" spans="1:11" x14ac:dyDescent="0.2">
      <c r="A490" s="1" t="s">
        <v>368</v>
      </c>
      <c r="B490" s="1" t="s">
        <v>784</v>
      </c>
      <c r="C490" s="7" t="s">
        <v>1311</v>
      </c>
      <c r="D490" s="1">
        <v>11</v>
      </c>
      <c r="E490" s="7">
        <v>4</v>
      </c>
      <c r="F490" s="7">
        <v>7</v>
      </c>
      <c r="G490" s="7">
        <v>3</v>
      </c>
      <c r="H490" s="7" t="s">
        <v>214</v>
      </c>
      <c r="I490" s="7">
        <v>3</v>
      </c>
      <c r="J490" s="7" t="s">
        <v>214</v>
      </c>
      <c r="K490" s="7" t="s">
        <v>214</v>
      </c>
    </row>
    <row r="491" spans="1:11" x14ac:dyDescent="0.2">
      <c r="A491" s="1" t="s">
        <v>368</v>
      </c>
      <c r="B491" s="1" t="s">
        <v>746</v>
      </c>
      <c r="C491" s="7" t="s">
        <v>1312</v>
      </c>
      <c r="D491" s="1">
        <v>10</v>
      </c>
      <c r="E491" s="7">
        <v>10</v>
      </c>
      <c r="F491" s="7" t="s">
        <v>214</v>
      </c>
      <c r="G491" s="7">
        <v>1</v>
      </c>
      <c r="H491" s="7" t="s">
        <v>214</v>
      </c>
      <c r="I491" s="7">
        <v>1</v>
      </c>
      <c r="J491" s="7" t="s">
        <v>214</v>
      </c>
      <c r="K491" s="7" t="s">
        <v>214</v>
      </c>
    </row>
    <row r="492" spans="1:11" x14ac:dyDescent="0.2">
      <c r="A492" s="1" t="s">
        <v>368</v>
      </c>
      <c r="B492" s="1" t="s">
        <v>744</v>
      </c>
      <c r="C492" s="7" t="s">
        <v>234</v>
      </c>
      <c r="D492" s="1">
        <v>9</v>
      </c>
      <c r="E492" s="7">
        <v>9</v>
      </c>
      <c r="F492" s="7" t="s">
        <v>214</v>
      </c>
      <c r="G492" s="7" t="s">
        <v>214</v>
      </c>
      <c r="H492" s="7" t="s">
        <v>214</v>
      </c>
      <c r="I492" s="7" t="s">
        <v>214</v>
      </c>
      <c r="J492" s="7" t="s">
        <v>214</v>
      </c>
      <c r="K492" s="7" t="s">
        <v>214</v>
      </c>
    </row>
    <row r="493" spans="1:11" x14ac:dyDescent="0.2">
      <c r="A493" s="1" t="s">
        <v>368</v>
      </c>
      <c r="B493" s="1" t="s">
        <v>767</v>
      </c>
      <c r="C493" s="7" t="s">
        <v>1313</v>
      </c>
      <c r="D493" s="1">
        <v>9</v>
      </c>
      <c r="E493" s="7">
        <v>5</v>
      </c>
      <c r="F493" s="7">
        <v>4</v>
      </c>
      <c r="G493" s="7">
        <v>5</v>
      </c>
      <c r="H493" s="7" t="s">
        <v>214</v>
      </c>
      <c r="I493" s="7" t="s">
        <v>214</v>
      </c>
      <c r="J493" s="7" t="s">
        <v>214</v>
      </c>
      <c r="K493" s="7" t="s">
        <v>214</v>
      </c>
    </row>
    <row r="494" spans="1:11" x14ac:dyDescent="0.2">
      <c r="A494" s="1" t="s">
        <v>368</v>
      </c>
      <c r="B494" s="1" t="s">
        <v>750</v>
      </c>
      <c r="C494" s="7" t="s">
        <v>1314</v>
      </c>
      <c r="D494" s="1">
        <v>8</v>
      </c>
      <c r="E494" s="7">
        <v>8</v>
      </c>
      <c r="F494" s="7" t="s">
        <v>214</v>
      </c>
      <c r="G494" s="7">
        <v>7</v>
      </c>
      <c r="H494" s="7" t="s">
        <v>214</v>
      </c>
      <c r="I494" s="7">
        <v>4</v>
      </c>
      <c r="J494" s="7" t="s">
        <v>214</v>
      </c>
      <c r="K494" s="7" t="s">
        <v>214</v>
      </c>
    </row>
    <row r="495" spans="1:11" x14ac:dyDescent="0.2">
      <c r="A495" s="1" t="s">
        <v>368</v>
      </c>
      <c r="B495" s="1" t="s">
        <v>774</v>
      </c>
      <c r="C495" s="7" t="s">
        <v>1119</v>
      </c>
      <c r="D495" s="1">
        <v>7</v>
      </c>
      <c r="E495" s="7">
        <v>5</v>
      </c>
      <c r="F495" s="7">
        <v>2</v>
      </c>
      <c r="G495" s="7">
        <v>4</v>
      </c>
      <c r="H495" s="7" t="s">
        <v>214</v>
      </c>
      <c r="I495" s="7">
        <v>1</v>
      </c>
      <c r="J495" s="7" t="s">
        <v>214</v>
      </c>
      <c r="K495" s="7" t="s">
        <v>214</v>
      </c>
    </row>
    <row r="496" spans="1:11" x14ac:dyDescent="0.2">
      <c r="A496" s="1" t="s">
        <v>368</v>
      </c>
      <c r="B496" s="1" t="s">
        <v>780</v>
      </c>
      <c r="C496" s="7" t="s">
        <v>1315</v>
      </c>
      <c r="D496" s="1">
        <v>5</v>
      </c>
      <c r="E496" s="7">
        <v>2</v>
      </c>
      <c r="F496" s="7">
        <v>3</v>
      </c>
      <c r="G496" s="7">
        <v>1</v>
      </c>
      <c r="H496" s="7" t="s">
        <v>214</v>
      </c>
      <c r="I496" s="7">
        <v>1</v>
      </c>
      <c r="J496" s="7" t="s">
        <v>214</v>
      </c>
      <c r="K496" s="7" t="s">
        <v>214</v>
      </c>
    </row>
    <row r="497" spans="1:11" x14ac:dyDescent="0.2">
      <c r="A497" s="1" t="s">
        <v>368</v>
      </c>
      <c r="B497" s="1" t="s">
        <v>1316</v>
      </c>
      <c r="C497" s="7" t="s">
        <v>1317</v>
      </c>
      <c r="D497" s="1">
        <v>2</v>
      </c>
      <c r="E497" s="7" t="s">
        <v>214</v>
      </c>
      <c r="F497" s="7">
        <v>2</v>
      </c>
      <c r="G497" s="7" t="s">
        <v>214</v>
      </c>
      <c r="H497" s="7" t="s">
        <v>214</v>
      </c>
      <c r="I497" s="7" t="s">
        <v>214</v>
      </c>
      <c r="J497" s="7" t="s">
        <v>214</v>
      </c>
      <c r="K497" s="7" t="s">
        <v>214</v>
      </c>
    </row>
    <row r="498" spans="1:11" x14ac:dyDescent="0.2">
      <c r="A498" s="1" t="s">
        <v>368</v>
      </c>
      <c r="B498" s="1" t="s">
        <v>761</v>
      </c>
      <c r="C498" s="7" t="s">
        <v>272</v>
      </c>
      <c r="D498" s="1">
        <v>2</v>
      </c>
      <c r="E498" s="7">
        <v>1</v>
      </c>
      <c r="F498" s="7">
        <v>1</v>
      </c>
      <c r="G498" s="7" t="s">
        <v>214</v>
      </c>
      <c r="H498" s="7" t="s">
        <v>214</v>
      </c>
      <c r="I498" s="7" t="s">
        <v>214</v>
      </c>
      <c r="J498" s="7" t="s">
        <v>214</v>
      </c>
      <c r="K498" s="7" t="s">
        <v>214</v>
      </c>
    </row>
    <row r="499" spans="1:11" x14ac:dyDescent="0.2">
      <c r="A499" s="1" t="s">
        <v>368</v>
      </c>
      <c r="B499" s="1" t="s">
        <v>776</v>
      </c>
      <c r="C499" s="7" t="s">
        <v>1318</v>
      </c>
      <c r="D499" s="1">
        <v>1</v>
      </c>
      <c r="E499" s="7" t="s">
        <v>214</v>
      </c>
      <c r="F499" s="7">
        <v>1</v>
      </c>
      <c r="G499" s="7" t="s">
        <v>214</v>
      </c>
      <c r="H499" s="7" t="s">
        <v>214</v>
      </c>
      <c r="I499" s="7" t="s">
        <v>214</v>
      </c>
      <c r="J499" s="7" t="s">
        <v>214</v>
      </c>
      <c r="K499" s="7" t="s">
        <v>214</v>
      </c>
    </row>
    <row r="500" spans="1:11" x14ac:dyDescent="0.2">
      <c r="A500" s="1" t="s">
        <v>368</v>
      </c>
      <c r="B500" s="1" t="s">
        <v>853</v>
      </c>
      <c r="C500" s="7" t="s">
        <v>240</v>
      </c>
      <c r="D500" s="1">
        <v>1</v>
      </c>
      <c r="E500" s="7">
        <v>1</v>
      </c>
      <c r="F500" s="7" t="s">
        <v>214</v>
      </c>
      <c r="G500" s="7" t="s">
        <v>214</v>
      </c>
      <c r="H500" s="7" t="s">
        <v>214</v>
      </c>
      <c r="I500" s="7" t="s">
        <v>214</v>
      </c>
      <c r="J500" s="7" t="s">
        <v>214</v>
      </c>
      <c r="K500" s="7" t="s">
        <v>214</v>
      </c>
    </row>
    <row r="501" spans="1:11" x14ac:dyDescent="0.2">
      <c r="A501" s="1" t="s">
        <v>368</v>
      </c>
      <c r="B501" s="1" t="s">
        <v>781</v>
      </c>
      <c r="C501" s="7" t="s">
        <v>214</v>
      </c>
      <c r="D501" s="7" t="s">
        <v>214</v>
      </c>
      <c r="E501" s="7" t="s">
        <v>214</v>
      </c>
      <c r="F501" s="7" t="s">
        <v>214</v>
      </c>
      <c r="G501" s="7" t="s">
        <v>214</v>
      </c>
      <c r="H501" s="7" t="s">
        <v>214</v>
      </c>
      <c r="I501" s="7" t="s">
        <v>214</v>
      </c>
      <c r="J501" s="7" t="s">
        <v>214</v>
      </c>
      <c r="K501" s="7" t="s">
        <v>214</v>
      </c>
    </row>
    <row r="502" spans="1:11" x14ac:dyDescent="0.2">
      <c r="A502" s="1" t="s">
        <v>368</v>
      </c>
      <c r="B502" s="1" t="s">
        <v>1319</v>
      </c>
      <c r="C502" s="7" t="s">
        <v>214</v>
      </c>
      <c r="D502" s="7" t="s">
        <v>214</v>
      </c>
      <c r="E502" s="7" t="s">
        <v>214</v>
      </c>
      <c r="F502" s="7" t="s">
        <v>214</v>
      </c>
      <c r="G502" s="7" t="s">
        <v>214</v>
      </c>
      <c r="H502" s="7" t="s">
        <v>214</v>
      </c>
      <c r="I502" s="7" t="s">
        <v>214</v>
      </c>
      <c r="J502" s="7" t="s">
        <v>214</v>
      </c>
      <c r="K502" s="7" t="s">
        <v>214</v>
      </c>
    </row>
    <row r="503" spans="1:11" x14ac:dyDescent="0.2">
      <c r="A503" s="1" t="s">
        <v>368</v>
      </c>
      <c r="B503" s="1" t="s">
        <v>777</v>
      </c>
      <c r="C503" s="7" t="s">
        <v>214</v>
      </c>
      <c r="D503" s="7" t="s">
        <v>214</v>
      </c>
      <c r="E503" s="7" t="s">
        <v>214</v>
      </c>
      <c r="F503" s="7" t="s">
        <v>214</v>
      </c>
      <c r="G503" s="7" t="s">
        <v>214</v>
      </c>
      <c r="H503" s="7" t="s">
        <v>214</v>
      </c>
      <c r="I503" s="7" t="s">
        <v>214</v>
      </c>
      <c r="J503" s="7" t="s">
        <v>214</v>
      </c>
      <c r="K503" s="7" t="s">
        <v>214</v>
      </c>
    </row>
    <row r="504" spans="1:11" x14ac:dyDescent="0.2">
      <c r="A504" s="1" t="s">
        <v>368</v>
      </c>
      <c r="B504" s="1" t="s">
        <v>756</v>
      </c>
      <c r="C504" s="7" t="s">
        <v>214</v>
      </c>
      <c r="D504" s="7" t="s">
        <v>214</v>
      </c>
      <c r="E504" s="7" t="s">
        <v>214</v>
      </c>
      <c r="F504" s="7" t="s">
        <v>214</v>
      </c>
      <c r="G504" s="7" t="s">
        <v>214</v>
      </c>
      <c r="H504" s="7" t="s">
        <v>214</v>
      </c>
      <c r="I504" s="7" t="s">
        <v>214</v>
      </c>
      <c r="J504" s="7" t="s">
        <v>214</v>
      </c>
      <c r="K504" s="7" t="s">
        <v>214</v>
      </c>
    </row>
    <row r="505" spans="1:11" x14ac:dyDescent="0.2">
      <c r="A505" s="1" t="s">
        <v>368</v>
      </c>
      <c r="B505" s="1" t="s">
        <v>773</v>
      </c>
      <c r="C505" s="7" t="s">
        <v>214</v>
      </c>
      <c r="D505" s="7" t="s">
        <v>214</v>
      </c>
      <c r="E505" s="7" t="s">
        <v>214</v>
      </c>
      <c r="F505" s="7" t="s">
        <v>214</v>
      </c>
      <c r="G505" s="7" t="s">
        <v>214</v>
      </c>
      <c r="H505" s="7" t="s">
        <v>214</v>
      </c>
      <c r="I505" s="7" t="s">
        <v>214</v>
      </c>
      <c r="J505" s="7" t="s">
        <v>214</v>
      </c>
      <c r="K505" s="7" t="s">
        <v>214</v>
      </c>
    </row>
    <row r="506" spans="1:11" x14ac:dyDescent="0.2">
      <c r="A506" s="1" t="s">
        <v>368</v>
      </c>
      <c r="B506" s="1" t="s">
        <v>783</v>
      </c>
      <c r="C506" s="7" t="s">
        <v>214</v>
      </c>
      <c r="D506" s="7" t="s">
        <v>214</v>
      </c>
      <c r="E506" s="7" t="s">
        <v>214</v>
      </c>
      <c r="F506" s="7" t="s">
        <v>214</v>
      </c>
      <c r="G506" s="7" t="s">
        <v>214</v>
      </c>
      <c r="H506" s="7" t="s">
        <v>214</v>
      </c>
      <c r="I506" s="7" t="s">
        <v>214</v>
      </c>
      <c r="J506" s="7" t="s">
        <v>214</v>
      </c>
      <c r="K506" s="7" t="s">
        <v>214</v>
      </c>
    </row>
    <row r="507" spans="1:11" x14ac:dyDescent="0.2">
      <c r="A507" s="1" t="s">
        <v>368</v>
      </c>
      <c r="B507" s="1" t="s">
        <v>1320</v>
      </c>
      <c r="C507" s="7" t="s">
        <v>214</v>
      </c>
      <c r="D507" s="7" t="s">
        <v>214</v>
      </c>
      <c r="E507" s="7" t="s">
        <v>214</v>
      </c>
      <c r="F507" s="7" t="s">
        <v>214</v>
      </c>
      <c r="G507" s="7" t="s">
        <v>214</v>
      </c>
      <c r="H507" s="7" t="s">
        <v>214</v>
      </c>
      <c r="I507" s="7" t="s">
        <v>214</v>
      </c>
      <c r="J507" s="7" t="s">
        <v>214</v>
      </c>
      <c r="K507" s="7" t="s">
        <v>214</v>
      </c>
    </row>
    <row r="508" spans="1:11" x14ac:dyDescent="0.2">
      <c r="A508" s="1" t="s">
        <v>368</v>
      </c>
      <c r="B508" s="1" t="s">
        <v>1321</v>
      </c>
      <c r="C508" s="7" t="s">
        <v>214</v>
      </c>
      <c r="D508" s="7" t="s">
        <v>214</v>
      </c>
      <c r="E508" s="7" t="s">
        <v>214</v>
      </c>
      <c r="F508" s="7" t="s">
        <v>214</v>
      </c>
      <c r="G508" s="7" t="s">
        <v>214</v>
      </c>
      <c r="H508" s="7" t="s">
        <v>214</v>
      </c>
      <c r="I508" s="7" t="s">
        <v>214</v>
      </c>
      <c r="J508" s="7" t="s">
        <v>214</v>
      </c>
      <c r="K508" s="7" t="s">
        <v>214</v>
      </c>
    </row>
    <row r="509" spans="1:11" x14ac:dyDescent="0.2">
      <c r="A509" s="1" t="s">
        <v>368</v>
      </c>
      <c r="B509" s="1" t="s">
        <v>779</v>
      </c>
      <c r="C509" s="7" t="s">
        <v>214</v>
      </c>
      <c r="D509" s="7" t="s">
        <v>214</v>
      </c>
      <c r="E509" s="7" t="s">
        <v>214</v>
      </c>
      <c r="F509" s="7" t="s">
        <v>214</v>
      </c>
      <c r="G509" s="7" t="s">
        <v>214</v>
      </c>
      <c r="H509" s="7" t="s">
        <v>214</v>
      </c>
      <c r="I509" s="7" t="s">
        <v>214</v>
      </c>
      <c r="J509" s="7" t="s">
        <v>214</v>
      </c>
      <c r="K509" s="7" t="s">
        <v>214</v>
      </c>
    </row>
    <row r="510" spans="1:11" x14ac:dyDescent="0.2">
      <c r="A510" s="1" t="s">
        <v>818</v>
      </c>
      <c r="B510" s="1" t="s">
        <v>801</v>
      </c>
      <c r="C510" s="7" t="s">
        <v>1322</v>
      </c>
      <c r="D510" s="1">
        <v>38</v>
      </c>
      <c r="E510" s="7">
        <v>37</v>
      </c>
      <c r="F510" s="7">
        <v>1</v>
      </c>
      <c r="G510" s="7">
        <v>2</v>
      </c>
      <c r="H510" s="7">
        <v>9</v>
      </c>
      <c r="I510" s="7">
        <v>2</v>
      </c>
      <c r="J510" s="7" t="s">
        <v>214</v>
      </c>
      <c r="K510" s="7" t="s">
        <v>214</v>
      </c>
    </row>
    <row r="511" spans="1:11" x14ac:dyDescent="0.2">
      <c r="A511" s="1" t="s">
        <v>818</v>
      </c>
      <c r="B511" s="1" t="s">
        <v>785</v>
      </c>
      <c r="C511" s="7" t="s">
        <v>1323</v>
      </c>
      <c r="D511" s="1">
        <v>37</v>
      </c>
      <c r="E511" s="7">
        <v>37</v>
      </c>
      <c r="F511" s="7" t="s">
        <v>214</v>
      </c>
      <c r="G511" s="7" t="s">
        <v>214</v>
      </c>
      <c r="H511" s="7" t="s">
        <v>214</v>
      </c>
      <c r="I511" s="7">
        <v>1</v>
      </c>
      <c r="J511" s="7" t="s">
        <v>214</v>
      </c>
      <c r="K511" s="7" t="s">
        <v>214</v>
      </c>
    </row>
    <row r="512" spans="1:11" x14ac:dyDescent="0.2">
      <c r="A512" s="1" t="s">
        <v>818</v>
      </c>
      <c r="B512" s="1" t="s">
        <v>791</v>
      </c>
      <c r="C512" s="7" t="s">
        <v>1324</v>
      </c>
      <c r="D512" s="1">
        <v>34</v>
      </c>
      <c r="E512" s="7">
        <v>27</v>
      </c>
      <c r="F512" s="7">
        <v>7</v>
      </c>
      <c r="G512" s="7">
        <v>7</v>
      </c>
      <c r="H512" s="7">
        <v>6</v>
      </c>
      <c r="I512" s="7">
        <v>9</v>
      </c>
      <c r="J512" s="7" t="s">
        <v>214</v>
      </c>
      <c r="K512" s="7" t="s">
        <v>214</v>
      </c>
    </row>
    <row r="513" spans="1:11" x14ac:dyDescent="0.2">
      <c r="A513" s="1" t="s">
        <v>818</v>
      </c>
      <c r="B513" s="1" t="s">
        <v>1325</v>
      </c>
      <c r="C513" s="7" t="s">
        <v>1326</v>
      </c>
      <c r="D513" s="1">
        <v>33</v>
      </c>
      <c r="E513" s="7">
        <v>28</v>
      </c>
      <c r="F513" s="7">
        <v>5</v>
      </c>
      <c r="G513" s="7">
        <v>14</v>
      </c>
      <c r="H513" s="7">
        <v>15</v>
      </c>
      <c r="I513" s="7">
        <v>2</v>
      </c>
      <c r="J513" s="7" t="s">
        <v>214</v>
      </c>
      <c r="K513" s="7" t="s">
        <v>214</v>
      </c>
    </row>
    <row r="514" spans="1:11" x14ac:dyDescent="0.2">
      <c r="A514" s="1" t="s">
        <v>818</v>
      </c>
      <c r="B514" s="1" t="s">
        <v>805</v>
      </c>
      <c r="C514" s="7" t="s">
        <v>1327</v>
      </c>
      <c r="D514" s="1">
        <v>31</v>
      </c>
      <c r="E514" s="7">
        <v>31</v>
      </c>
      <c r="F514" s="7" t="s">
        <v>214</v>
      </c>
      <c r="G514" s="7">
        <v>4</v>
      </c>
      <c r="H514" s="7">
        <v>1</v>
      </c>
      <c r="I514" s="7">
        <v>5</v>
      </c>
      <c r="J514" s="7" t="s">
        <v>214</v>
      </c>
      <c r="K514" s="7" t="s">
        <v>214</v>
      </c>
    </row>
    <row r="515" spans="1:11" x14ac:dyDescent="0.2">
      <c r="A515" s="1" t="s">
        <v>818</v>
      </c>
      <c r="B515" s="1" t="s">
        <v>802</v>
      </c>
      <c r="C515" s="7" t="s">
        <v>1328</v>
      </c>
      <c r="D515" s="1">
        <v>30</v>
      </c>
      <c r="E515" s="7">
        <v>25</v>
      </c>
      <c r="F515" s="7">
        <v>5</v>
      </c>
      <c r="G515" s="7">
        <v>6</v>
      </c>
      <c r="H515" s="7" t="s">
        <v>214</v>
      </c>
      <c r="I515" s="7">
        <v>7</v>
      </c>
      <c r="J515" s="7" t="s">
        <v>214</v>
      </c>
      <c r="K515" s="7" t="s">
        <v>214</v>
      </c>
    </row>
    <row r="516" spans="1:11" x14ac:dyDescent="0.2">
      <c r="A516" s="1" t="s">
        <v>818</v>
      </c>
      <c r="B516" s="1" t="s">
        <v>807</v>
      </c>
      <c r="C516" s="7" t="s">
        <v>1113</v>
      </c>
      <c r="D516" s="1">
        <v>27</v>
      </c>
      <c r="E516" s="7">
        <v>27</v>
      </c>
      <c r="F516" s="7" t="s">
        <v>214</v>
      </c>
      <c r="G516" s="7" t="s">
        <v>214</v>
      </c>
      <c r="H516" s="7" t="s">
        <v>214</v>
      </c>
      <c r="I516" s="7">
        <v>7</v>
      </c>
      <c r="J516" s="7" t="s">
        <v>214</v>
      </c>
      <c r="K516" s="7" t="s">
        <v>214</v>
      </c>
    </row>
    <row r="517" spans="1:11" x14ac:dyDescent="0.2">
      <c r="A517" s="1" t="s">
        <v>818</v>
      </c>
      <c r="B517" s="1" t="s">
        <v>789</v>
      </c>
      <c r="C517" s="7" t="s">
        <v>1113</v>
      </c>
      <c r="D517" s="1">
        <v>27</v>
      </c>
      <c r="E517" s="7">
        <v>27</v>
      </c>
      <c r="F517" s="7" t="s">
        <v>214</v>
      </c>
      <c r="G517" s="7" t="s">
        <v>214</v>
      </c>
      <c r="H517" s="7">
        <v>4</v>
      </c>
      <c r="I517" s="7">
        <v>1</v>
      </c>
      <c r="J517" s="7" t="s">
        <v>214</v>
      </c>
      <c r="K517" s="7" t="s">
        <v>214</v>
      </c>
    </row>
    <row r="518" spans="1:11" x14ac:dyDescent="0.2">
      <c r="A518" s="1" t="s">
        <v>818</v>
      </c>
      <c r="B518" s="1" t="s">
        <v>795</v>
      </c>
      <c r="C518" s="7" t="s">
        <v>1329</v>
      </c>
      <c r="D518" s="1">
        <v>27</v>
      </c>
      <c r="E518" s="7">
        <v>24</v>
      </c>
      <c r="F518" s="7">
        <v>3</v>
      </c>
      <c r="G518" s="7">
        <v>17</v>
      </c>
      <c r="H518" s="7">
        <v>3</v>
      </c>
      <c r="I518" s="7">
        <v>1</v>
      </c>
      <c r="J518" s="7" t="s">
        <v>214</v>
      </c>
      <c r="K518" s="7" t="s">
        <v>214</v>
      </c>
    </row>
    <row r="519" spans="1:11" x14ac:dyDescent="0.2">
      <c r="A519" s="1" t="s">
        <v>818</v>
      </c>
      <c r="B519" s="1" t="s">
        <v>1330</v>
      </c>
      <c r="C519" s="7" t="s">
        <v>1331</v>
      </c>
      <c r="D519" s="1">
        <v>23</v>
      </c>
      <c r="E519" s="7">
        <v>13</v>
      </c>
      <c r="F519" s="7">
        <v>10</v>
      </c>
      <c r="G519" s="7">
        <v>6</v>
      </c>
      <c r="H519" s="7" t="s">
        <v>214</v>
      </c>
      <c r="I519" s="7">
        <v>3</v>
      </c>
      <c r="J519" s="7" t="s">
        <v>214</v>
      </c>
      <c r="K519" s="7" t="s">
        <v>214</v>
      </c>
    </row>
    <row r="520" spans="1:11" x14ac:dyDescent="0.2">
      <c r="A520" s="1" t="s">
        <v>818</v>
      </c>
      <c r="B520" s="1" t="s">
        <v>1332</v>
      </c>
      <c r="C520" s="7" t="s">
        <v>1168</v>
      </c>
      <c r="D520" s="1">
        <v>18</v>
      </c>
      <c r="E520" s="7">
        <v>8</v>
      </c>
      <c r="F520" s="7">
        <v>10</v>
      </c>
      <c r="G520" s="7">
        <v>1</v>
      </c>
      <c r="H520" s="7">
        <v>1</v>
      </c>
      <c r="I520" s="7">
        <v>1</v>
      </c>
      <c r="J520" s="7" t="s">
        <v>214</v>
      </c>
      <c r="K520" s="7" t="s">
        <v>214</v>
      </c>
    </row>
    <row r="521" spans="1:11" x14ac:dyDescent="0.2">
      <c r="A521" s="1" t="s">
        <v>818</v>
      </c>
      <c r="B521" s="1" t="s">
        <v>1333</v>
      </c>
      <c r="C521" s="7" t="s">
        <v>1334</v>
      </c>
      <c r="D521" s="1">
        <v>18</v>
      </c>
      <c r="E521" s="7">
        <v>12</v>
      </c>
      <c r="F521" s="7">
        <v>6</v>
      </c>
      <c r="G521" s="7">
        <v>9</v>
      </c>
      <c r="H521" s="7" t="s">
        <v>214</v>
      </c>
      <c r="I521" s="7">
        <v>1</v>
      </c>
      <c r="J521" s="7" t="s">
        <v>214</v>
      </c>
      <c r="K521" s="7" t="s">
        <v>214</v>
      </c>
    </row>
    <row r="522" spans="1:11" x14ac:dyDescent="0.2">
      <c r="A522" s="1" t="s">
        <v>818</v>
      </c>
      <c r="B522" s="1" t="s">
        <v>1335</v>
      </c>
      <c r="C522" s="7" t="s">
        <v>1336</v>
      </c>
      <c r="D522" s="1">
        <v>18</v>
      </c>
      <c r="E522" s="7">
        <v>4</v>
      </c>
      <c r="F522" s="7">
        <v>14</v>
      </c>
      <c r="G522" s="7">
        <v>1</v>
      </c>
      <c r="H522" s="7">
        <v>1</v>
      </c>
      <c r="I522" s="7" t="s">
        <v>214</v>
      </c>
      <c r="J522" s="7" t="s">
        <v>214</v>
      </c>
      <c r="K522" s="7" t="s">
        <v>214</v>
      </c>
    </row>
    <row r="523" spans="1:11" x14ac:dyDescent="0.2">
      <c r="A523" s="1" t="s">
        <v>818</v>
      </c>
      <c r="B523" s="1" t="s">
        <v>810</v>
      </c>
      <c r="C523" s="7" t="s">
        <v>1337</v>
      </c>
      <c r="D523" s="1">
        <v>17</v>
      </c>
      <c r="E523" s="7">
        <v>16</v>
      </c>
      <c r="F523" s="7">
        <v>1</v>
      </c>
      <c r="G523" s="7">
        <v>4</v>
      </c>
      <c r="H523" s="7">
        <v>1</v>
      </c>
      <c r="I523" s="7">
        <v>1</v>
      </c>
      <c r="J523" s="7" t="s">
        <v>214</v>
      </c>
      <c r="K523" s="7" t="s">
        <v>214</v>
      </c>
    </row>
    <row r="524" spans="1:11" x14ac:dyDescent="0.2">
      <c r="A524" s="1" t="s">
        <v>818</v>
      </c>
      <c r="B524" s="1" t="s">
        <v>786</v>
      </c>
      <c r="C524" s="7" t="s">
        <v>1338</v>
      </c>
      <c r="D524" s="1">
        <v>17</v>
      </c>
      <c r="E524" s="7">
        <v>15</v>
      </c>
      <c r="F524" s="7">
        <v>2</v>
      </c>
      <c r="G524" s="7" t="s">
        <v>214</v>
      </c>
      <c r="H524" s="7" t="s">
        <v>214</v>
      </c>
      <c r="I524" s="7">
        <v>5</v>
      </c>
      <c r="J524" s="7" t="s">
        <v>214</v>
      </c>
      <c r="K524" s="7" t="s">
        <v>214</v>
      </c>
    </row>
    <row r="525" spans="1:11" x14ac:dyDescent="0.2">
      <c r="A525" s="1" t="s">
        <v>818</v>
      </c>
      <c r="B525" s="1" t="s">
        <v>790</v>
      </c>
      <c r="C525" s="7" t="s">
        <v>1339</v>
      </c>
      <c r="D525" s="1">
        <v>16</v>
      </c>
      <c r="E525" s="7">
        <v>16</v>
      </c>
      <c r="F525" s="7" t="s">
        <v>214</v>
      </c>
      <c r="G525" s="7">
        <v>13</v>
      </c>
      <c r="H525" s="7" t="s">
        <v>214</v>
      </c>
      <c r="I525" s="7">
        <v>3</v>
      </c>
      <c r="J525" s="7" t="s">
        <v>214</v>
      </c>
      <c r="K525" s="7" t="s">
        <v>214</v>
      </c>
    </row>
    <row r="526" spans="1:11" x14ac:dyDescent="0.2">
      <c r="A526" s="1" t="s">
        <v>818</v>
      </c>
      <c r="B526" s="1" t="s">
        <v>796</v>
      </c>
      <c r="C526" s="7" t="s">
        <v>1340</v>
      </c>
      <c r="D526" s="1">
        <v>15</v>
      </c>
      <c r="E526" s="7">
        <v>14</v>
      </c>
      <c r="F526" s="7">
        <v>1</v>
      </c>
      <c r="G526" s="7">
        <v>2</v>
      </c>
      <c r="H526" s="7">
        <v>2</v>
      </c>
      <c r="I526" s="7">
        <v>2</v>
      </c>
      <c r="J526" s="7" t="s">
        <v>214</v>
      </c>
      <c r="K526" s="7" t="s">
        <v>214</v>
      </c>
    </row>
    <row r="527" spans="1:11" x14ac:dyDescent="0.2">
      <c r="A527" s="1" t="s">
        <v>818</v>
      </c>
      <c r="B527" s="1" t="s">
        <v>787</v>
      </c>
      <c r="C527" s="7" t="s">
        <v>1341</v>
      </c>
      <c r="D527" s="1">
        <v>14</v>
      </c>
      <c r="E527" s="7">
        <v>9</v>
      </c>
      <c r="F527" s="7">
        <v>5</v>
      </c>
      <c r="G527" s="7">
        <v>3</v>
      </c>
      <c r="H527" s="7">
        <v>1</v>
      </c>
      <c r="I527" s="7">
        <v>1</v>
      </c>
      <c r="J527" s="7" t="s">
        <v>214</v>
      </c>
      <c r="K527" s="7" t="s">
        <v>214</v>
      </c>
    </row>
    <row r="528" spans="1:11" x14ac:dyDescent="0.2">
      <c r="A528" s="1" t="s">
        <v>818</v>
      </c>
      <c r="B528" s="1" t="s">
        <v>808</v>
      </c>
      <c r="C528" s="7" t="s">
        <v>1342</v>
      </c>
      <c r="D528" s="1">
        <v>13</v>
      </c>
      <c r="E528" s="7">
        <v>12</v>
      </c>
      <c r="F528" s="7">
        <v>1</v>
      </c>
      <c r="G528" s="7">
        <v>1</v>
      </c>
      <c r="H528" s="7" t="s">
        <v>214</v>
      </c>
      <c r="I528" s="7" t="s">
        <v>214</v>
      </c>
      <c r="J528" s="7" t="s">
        <v>214</v>
      </c>
      <c r="K528" s="7" t="s">
        <v>214</v>
      </c>
    </row>
    <row r="529" spans="1:11" x14ac:dyDescent="0.2">
      <c r="A529" s="1" t="s">
        <v>818</v>
      </c>
      <c r="B529" s="1" t="s">
        <v>799</v>
      </c>
      <c r="C529" s="7" t="s">
        <v>1343</v>
      </c>
      <c r="D529" s="1">
        <v>13</v>
      </c>
      <c r="E529" s="7">
        <v>2</v>
      </c>
      <c r="F529" s="7">
        <v>11</v>
      </c>
      <c r="G529" s="7">
        <v>4</v>
      </c>
      <c r="H529" s="7" t="s">
        <v>214</v>
      </c>
      <c r="I529" s="7" t="s">
        <v>214</v>
      </c>
      <c r="J529" s="7" t="s">
        <v>214</v>
      </c>
      <c r="K529" s="7" t="s">
        <v>214</v>
      </c>
    </row>
    <row r="530" spans="1:11" x14ac:dyDescent="0.2">
      <c r="A530" s="1" t="s">
        <v>818</v>
      </c>
      <c r="B530" s="1" t="s">
        <v>806</v>
      </c>
      <c r="C530" s="7" t="s">
        <v>1344</v>
      </c>
      <c r="D530" s="1">
        <v>13</v>
      </c>
      <c r="E530" s="7">
        <v>3</v>
      </c>
      <c r="F530" s="7">
        <v>10</v>
      </c>
      <c r="G530" s="7">
        <v>2</v>
      </c>
      <c r="H530" s="7" t="s">
        <v>214</v>
      </c>
      <c r="I530" s="7" t="s">
        <v>214</v>
      </c>
      <c r="J530" s="7" t="s">
        <v>214</v>
      </c>
      <c r="K530" s="7" t="s">
        <v>214</v>
      </c>
    </row>
    <row r="531" spans="1:11" x14ac:dyDescent="0.2">
      <c r="A531" s="1" t="s">
        <v>818</v>
      </c>
      <c r="B531" s="1" t="s">
        <v>814</v>
      </c>
      <c r="C531" s="7" t="s">
        <v>1345</v>
      </c>
      <c r="D531" s="1">
        <v>11</v>
      </c>
      <c r="E531" s="7">
        <v>9</v>
      </c>
      <c r="F531" s="7">
        <v>2</v>
      </c>
      <c r="G531" s="7">
        <v>5</v>
      </c>
      <c r="H531" s="7" t="s">
        <v>214</v>
      </c>
      <c r="I531" s="7">
        <v>2</v>
      </c>
      <c r="J531" s="7" t="s">
        <v>214</v>
      </c>
      <c r="K531" s="7" t="s">
        <v>214</v>
      </c>
    </row>
    <row r="532" spans="1:11" x14ac:dyDescent="0.2">
      <c r="A532" s="1" t="s">
        <v>818</v>
      </c>
      <c r="B532" s="1" t="s">
        <v>1346</v>
      </c>
      <c r="C532" s="7" t="s">
        <v>1347</v>
      </c>
      <c r="D532" s="1">
        <v>11</v>
      </c>
      <c r="E532" s="7">
        <v>11</v>
      </c>
      <c r="F532" s="7" t="s">
        <v>214</v>
      </c>
      <c r="G532" s="7">
        <v>2</v>
      </c>
      <c r="H532" s="7" t="s">
        <v>214</v>
      </c>
      <c r="I532" s="7">
        <v>1</v>
      </c>
      <c r="J532" s="7" t="s">
        <v>214</v>
      </c>
      <c r="K532" s="7" t="s">
        <v>214</v>
      </c>
    </row>
    <row r="533" spans="1:11" x14ac:dyDescent="0.2">
      <c r="A533" s="1" t="s">
        <v>818</v>
      </c>
      <c r="B533" s="1" t="s">
        <v>792</v>
      </c>
      <c r="C533" s="7" t="s">
        <v>1348</v>
      </c>
      <c r="D533" s="1">
        <v>8</v>
      </c>
      <c r="E533" s="7">
        <v>3</v>
      </c>
      <c r="F533" s="7">
        <v>5</v>
      </c>
      <c r="G533" s="7">
        <v>2</v>
      </c>
      <c r="H533" s="7" t="s">
        <v>214</v>
      </c>
      <c r="I533" s="7" t="s">
        <v>214</v>
      </c>
      <c r="J533" s="7" t="s">
        <v>214</v>
      </c>
      <c r="K533" s="7" t="s">
        <v>214</v>
      </c>
    </row>
    <row r="534" spans="1:11" x14ac:dyDescent="0.2">
      <c r="A534" s="1" t="s">
        <v>818</v>
      </c>
      <c r="B534" s="1" t="s">
        <v>788</v>
      </c>
      <c r="C534" s="7" t="s">
        <v>1349</v>
      </c>
      <c r="D534" s="1">
        <v>8</v>
      </c>
      <c r="E534" s="7">
        <v>7</v>
      </c>
      <c r="F534" s="7">
        <v>1</v>
      </c>
      <c r="G534" s="7" t="s">
        <v>214</v>
      </c>
      <c r="H534" s="7">
        <v>1</v>
      </c>
      <c r="I534" s="7">
        <v>1</v>
      </c>
      <c r="J534" s="7" t="s">
        <v>214</v>
      </c>
      <c r="K534" s="7" t="s">
        <v>214</v>
      </c>
    </row>
    <row r="535" spans="1:11" x14ac:dyDescent="0.2">
      <c r="A535" s="1" t="s">
        <v>818</v>
      </c>
      <c r="B535" s="1" t="s">
        <v>815</v>
      </c>
      <c r="C535" s="7" t="s">
        <v>1350</v>
      </c>
      <c r="D535" s="1">
        <v>5</v>
      </c>
      <c r="E535" s="7" t="s">
        <v>214</v>
      </c>
      <c r="F535" s="7">
        <v>5</v>
      </c>
      <c r="G535" s="7" t="s">
        <v>214</v>
      </c>
      <c r="H535" s="7" t="s">
        <v>214</v>
      </c>
      <c r="I535" s="7" t="s">
        <v>214</v>
      </c>
      <c r="J535" s="7" t="s">
        <v>214</v>
      </c>
      <c r="K535" s="7" t="s">
        <v>214</v>
      </c>
    </row>
    <row r="536" spans="1:11" x14ac:dyDescent="0.2">
      <c r="A536" s="1" t="s">
        <v>818</v>
      </c>
      <c r="B536" s="1" t="s">
        <v>793</v>
      </c>
      <c r="C536" s="7" t="s">
        <v>240</v>
      </c>
      <c r="D536" s="1">
        <v>1</v>
      </c>
      <c r="E536" s="7">
        <v>1</v>
      </c>
      <c r="F536" s="7" t="s">
        <v>214</v>
      </c>
      <c r="G536" s="7" t="s">
        <v>214</v>
      </c>
      <c r="H536" s="7" t="s">
        <v>214</v>
      </c>
      <c r="I536" s="7" t="s">
        <v>214</v>
      </c>
      <c r="J536" s="7" t="s">
        <v>214</v>
      </c>
      <c r="K536" s="7" t="s">
        <v>214</v>
      </c>
    </row>
    <row r="537" spans="1:11" x14ac:dyDescent="0.2">
      <c r="A537" s="1" t="s">
        <v>818</v>
      </c>
      <c r="B537" s="1" t="s">
        <v>812</v>
      </c>
      <c r="C537" s="7" t="s">
        <v>214</v>
      </c>
      <c r="D537" s="7" t="s">
        <v>214</v>
      </c>
      <c r="E537" s="7" t="s">
        <v>214</v>
      </c>
      <c r="F537" s="7" t="s">
        <v>214</v>
      </c>
      <c r="G537" s="7" t="s">
        <v>214</v>
      </c>
      <c r="H537" s="7" t="s">
        <v>214</v>
      </c>
      <c r="I537" s="7" t="s">
        <v>214</v>
      </c>
      <c r="J537" s="7" t="s">
        <v>214</v>
      </c>
      <c r="K537" s="7" t="s">
        <v>214</v>
      </c>
    </row>
    <row r="538" spans="1:11" x14ac:dyDescent="0.2">
      <c r="A538" s="1" t="s">
        <v>818</v>
      </c>
      <c r="B538" s="1" t="s">
        <v>813</v>
      </c>
      <c r="C538" s="7" t="s">
        <v>214</v>
      </c>
      <c r="D538" s="7" t="s">
        <v>214</v>
      </c>
      <c r="E538" s="7" t="s">
        <v>214</v>
      </c>
      <c r="F538" s="7" t="s">
        <v>214</v>
      </c>
      <c r="G538" s="7" t="s">
        <v>214</v>
      </c>
      <c r="H538" s="7" t="s">
        <v>214</v>
      </c>
      <c r="I538" s="7" t="s">
        <v>214</v>
      </c>
      <c r="J538" s="7" t="s">
        <v>214</v>
      </c>
      <c r="K538" s="7" t="s">
        <v>214</v>
      </c>
    </row>
    <row r="539" spans="1:11" x14ac:dyDescent="0.2">
      <c r="A539" s="1" t="s">
        <v>818</v>
      </c>
      <c r="B539" s="1" t="s">
        <v>803</v>
      </c>
      <c r="C539" s="7" t="s">
        <v>214</v>
      </c>
      <c r="D539" s="7" t="s">
        <v>214</v>
      </c>
      <c r="E539" s="7" t="s">
        <v>214</v>
      </c>
      <c r="F539" s="7" t="s">
        <v>214</v>
      </c>
      <c r="G539" s="7" t="s">
        <v>214</v>
      </c>
      <c r="H539" s="7" t="s">
        <v>214</v>
      </c>
      <c r="I539" s="7" t="s">
        <v>214</v>
      </c>
      <c r="J539" s="7" t="s">
        <v>214</v>
      </c>
      <c r="K539" s="7" t="s">
        <v>214</v>
      </c>
    </row>
    <row r="540" spans="1:11" x14ac:dyDescent="0.2">
      <c r="A540" s="1" t="s">
        <v>818</v>
      </c>
      <c r="B540" s="1" t="s">
        <v>797</v>
      </c>
      <c r="C540" s="7" t="s">
        <v>214</v>
      </c>
      <c r="D540" s="7" t="s">
        <v>214</v>
      </c>
      <c r="E540" s="7" t="s">
        <v>214</v>
      </c>
      <c r="F540" s="7" t="s">
        <v>214</v>
      </c>
      <c r="G540" s="7" t="s">
        <v>214</v>
      </c>
      <c r="H540" s="7" t="s">
        <v>214</v>
      </c>
      <c r="I540" s="7" t="s">
        <v>214</v>
      </c>
      <c r="J540" s="7" t="s">
        <v>214</v>
      </c>
      <c r="K540" s="7" t="s">
        <v>214</v>
      </c>
    </row>
    <row r="541" spans="1:11" x14ac:dyDescent="0.2">
      <c r="A541" s="1" t="s">
        <v>818</v>
      </c>
      <c r="B541" s="1" t="s">
        <v>817</v>
      </c>
      <c r="C541" s="7" t="s">
        <v>214</v>
      </c>
      <c r="D541" s="7" t="s">
        <v>214</v>
      </c>
      <c r="E541" s="7" t="s">
        <v>214</v>
      </c>
      <c r="F541" s="7" t="s">
        <v>214</v>
      </c>
      <c r="G541" s="7" t="s">
        <v>214</v>
      </c>
      <c r="H541" s="7" t="s">
        <v>214</v>
      </c>
      <c r="I541" s="7" t="s">
        <v>214</v>
      </c>
      <c r="J541" s="7" t="s">
        <v>214</v>
      </c>
      <c r="K541" s="7" t="s">
        <v>214</v>
      </c>
    </row>
    <row r="542" spans="1:11" x14ac:dyDescent="0.2">
      <c r="A542" s="1" t="s">
        <v>818</v>
      </c>
      <c r="B542" s="1" t="s">
        <v>811</v>
      </c>
      <c r="C542" s="7" t="s">
        <v>214</v>
      </c>
      <c r="D542" s="7" t="s">
        <v>214</v>
      </c>
      <c r="E542" s="7" t="s">
        <v>214</v>
      </c>
      <c r="F542" s="7" t="s">
        <v>214</v>
      </c>
      <c r="G542" s="7" t="s">
        <v>214</v>
      </c>
      <c r="H542" s="7" t="s">
        <v>214</v>
      </c>
      <c r="I542" s="7" t="s">
        <v>214</v>
      </c>
      <c r="J542" s="7" t="s">
        <v>214</v>
      </c>
      <c r="K542" s="7" t="s">
        <v>214</v>
      </c>
    </row>
    <row r="543" spans="1:11" x14ac:dyDescent="0.2">
      <c r="A543" s="1" t="s">
        <v>852</v>
      </c>
      <c r="B543" s="1" t="s">
        <v>834</v>
      </c>
      <c r="C543" s="7" t="s">
        <v>1351</v>
      </c>
      <c r="D543" s="1">
        <v>37</v>
      </c>
      <c r="E543" s="7">
        <v>35</v>
      </c>
      <c r="F543" s="7">
        <v>2</v>
      </c>
      <c r="G543" s="7">
        <v>13</v>
      </c>
      <c r="H543" s="7">
        <v>18</v>
      </c>
      <c r="I543" s="7">
        <v>4</v>
      </c>
      <c r="J543" s="7" t="s">
        <v>214</v>
      </c>
      <c r="K543" s="7" t="s">
        <v>214</v>
      </c>
    </row>
    <row r="544" spans="1:11" x14ac:dyDescent="0.2">
      <c r="A544" s="1" t="s">
        <v>852</v>
      </c>
      <c r="B544" s="1" t="s">
        <v>830</v>
      </c>
      <c r="C544" s="7" t="s">
        <v>1352</v>
      </c>
      <c r="D544" s="1">
        <v>36</v>
      </c>
      <c r="E544" s="7">
        <v>34</v>
      </c>
      <c r="F544" s="7">
        <v>2</v>
      </c>
      <c r="G544" s="7">
        <v>3</v>
      </c>
      <c r="H544" s="7">
        <v>2</v>
      </c>
      <c r="I544" s="7">
        <v>6</v>
      </c>
      <c r="J544" s="7" t="s">
        <v>214</v>
      </c>
      <c r="K544" s="7" t="s">
        <v>214</v>
      </c>
    </row>
    <row r="545" spans="1:11" x14ac:dyDescent="0.2">
      <c r="A545" s="1" t="s">
        <v>852</v>
      </c>
      <c r="B545" s="1" t="s">
        <v>835</v>
      </c>
      <c r="C545" s="7" t="s">
        <v>1353</v>
      </c>
      <c r="D545" s="1">
        <v>36</v>
      </c>
      <c r="E545" s="7">
        <v>36</v>
      </c>
      <c r="F545" s="7" t="s">
        <v>214</v>
      </c>
      <c r="G545" s="7">
        <v>10</v>
      </c>
      <c r="H545" s="7">
        <v>8</v>
      </c>
      <c r="I545" s="7" t="s">
        <v>214</v>
      </c>
      <c r="J545" s="7" t="s">
        <v>214</v>
      </c>
      <c r="K545" s="7" t="s">
        <v>214</v>
      </c>
    </row>
    <row r="546" spans="1:11" x14ac:dyDescent="0.2">
      <c r="A546" s="1" t="s">
        <v>852</v>
      </c>
      <c r="B546" s="1" t="s">
        <v>827</v>
      </c>
      <c r="C546" s="7" t="s">
        <v>956</v>
      </c>
      <c r="D546" s="1">
        <v>36</v>
      </c>
      <c r="E546" s="7">
        <v>35</v>
      </c>
      <c r="F546" s="7">
        <v>1</v>
      </c>
      <c r="G546" s="7">
        <v>5</v>
      </c>
      <c r="H546" s="7">
        <v>4</v>
      </c>
      <c r="I546" s="7">
        <v>10</v>
      </c>
      <c r="J546" s="7" t="s">
        <v>214</v>
      </c>
      <c r="K546" s="7" t="s">
        <v>214</v>
      </c>
    </row>
    <row r="547" spans="1:11" x14ac:dyDescent="0.2">
      <c r="A547" s="1" t="s">
        <v>852</v>
      </c>
      <c r="B547" s="1" t="s">
        <v>819</v>
      </c>
      <c r="C547" s="7" t="s">
        <v>1354</v>
      </c>
      <c r="D547" s="1">
        <v>34</v>
      </c>
      <c r="E547" s="7">
        <v>34</v>
      </c>
      <c r="F547" s="7" t="s">
        <v>214</v>
      </c>
      <c r="G547" s="7">
        <v>1</v>
      </c>
      <c r="H547" s="7" t="s">
        <v>214</v>
      </c>
      <c r="I547" s="7" t="s">
        <v>214</v>
      </c>
      <c r="J547" s="7" t="s">
        <v>214</v>
      </c>
      <c r="K547" s="7" t="s">
        <v>214</v>
      </c>
    </row>
    <row r="548" spans="1:11" x14ac:dyDescent="0.2">
      <c r="A548" s="1" t="s">
        <v>852</v>
      </c>
      <c r="B548" s="1" t="s">
        <v>1355</v>
      </c>
      <c r="C548" s="7" t="s">
        <v>1356</v>
      </c>
      <c r="D548" s="1">
        <v>34</v>
      </c>
      <c r="E548" s="7">
        <v>23</v>
      </c>
      <c r="F548" s="7">
        <v>11</v>
      </c>
      <c r="G548" s="7">
        <v>15</v>
      </c>
      <c r="H548" s="7">
        <v>14</v>
      </c>
      <c r="I548" s="7">
        <v>2</v>
      </c>
      <c r="J548" s="7" t="s">
        <v>214</v>
      </c>
      <c r="K548" s="7" t="s">
        <v>214</v>
      </c>
    </row>
    <row r="549" spans="1:11" x14ac:dyDescent="0.2">
      <c r="A549" s="1" t="s">
        <v>852</v>
      </c>
      <c r="B549" s="1" t="s">
        <v>823</v>
      </c>
      <c r="C549" s="7" t="s">
        <v>1357</v>
      </c>
      <c r="D549" s="1">
        <v>33</v>
      </c>
      <c r="E549" s="7">
        <v>33</v>
      </c>
      <c r="F549" s="7" t="s">
        <v>214</v>
      </c>
      <c r="G549" s="7">
        <v>3</v>
      </c>
      <c r="H549" s="7" t="s">
        <v>214</v>
      </c>
      <c r="I549" s="7">
        <v>5</v>
      </c>
      <c r="J549" s="7" t="s">
        <v>214</v>
      </c>
      <c r="K549" s="7" t="s">
        <v>214</v>
      </c>
    </row>
    <row r="550" spans="1:11" x14ac:dyDescent="0.2">
      <c r="A550" s="1" t="s">
        <v>852</v>
      </c>
      <c r="B550" s="1" t="s">
        <v>820</v>
      </c>
      <c r="C550" s="7" t="s">
        <v>1358</v>
      </c>
      <c r="D550" s="1">
        <v>33</v>
      </c>
      <c r="E550" s="7">
        <v>31</v>
      </c>
      <c r="F550" s="7">
        <v>2</v>
      </c>
      <c r="G550" s="7">
        <v>5</v>
      </c>
      <c r="H550" s="7" t="s">
        <v>214</v>
      </c>
      <c r="I550" s="7">
        <v>8</v>
      </c>
      <c r="J550" s="7" t="s">
        <v>214</v>
      </c>
      <c r="K550" s="7" t="s">
        <v>214</v>
      </c>
    </row>
    <row r="551" spans="1:11" x14ac:dyDescent="0.2">
      <c r="A551" s="1" t="s">
        <v>852</v>
      </c>
      <c r="B551" s="1" t="s">
        <v>822</v>
      </c>
      <c r="C551" s="7" t="s">
        <v>1359</v>
      </c>
      <c r="D551" s="1">
        <v>30</v>
      </c>
      <c r="E551" s="7">
        <v>30</v>
      </c>
      <c r="F551" s="7" t="s">
        <v>214</v>
      </c>
      <c r="G551" s="7">
        <v>3</v>
      </c>
      <c r="H551" s="7">
        <v>1</v>
      </c>
      <c r="I551" s="7">
        <v>1</v>
      </c>
      <c r="J551" s="7" t="s">
        <v>214</v>
      </c>
      <c r="K551" s="7" t="s">
        <v>214</v>
      </c>
    </row>
    <row r="552" spans="1:11" x14ac:dyDescent="0.2">
      <c r="A552" s="1" t="s">
        <v>852</v>
      </c>
      <c r="B552" s="1" t="s">
        <v>833</v>
      </c>
      <c r="C552" s="7" t="s">
        <v>1356</v>
      </c>
      <c r="D552" s="1">
        <v>30</v>
      </c>
      <c r="E552" s="7">
        <v>24</v>
      </c>
      <c r="F552" s="7">
        <v>6</v>
      </c>
      <c r="G552" s="7">
        <v>16</v>
      </c>
      <c r="H552" s="7">
        <v>1</v>
      </c>
      <c r="I552" s="7">
        <v>5</v>
      </c>
      <c r="J552" s="7" t="s">
        <v>214</v>
      </c>
      <c r="K552" s="7" t="s">
        <v>214</v>
      </c>
    </row>
    <row r="553" spans="1:11" x14ac:dyDescent="0.2">
      <c r="A553" s="1" t="s">
        <v>852</v>
      </c>
      <c r="B553" s="1" t="s">
        <v>825</v>
      </c>
      <c r="C553" s="7" t="s">
        <v>1360</v>
      </c>
      <c r="D553" s="1">
        <v>30</v>
      </c>
      <c r="E553" s="7">
        <v>29</v>
      </c>
      <c r="F553" s="7">
        <v>1</v>
      </c>
      <c r="G553" s="7">
        <v>16</v>
      </c>
      <c r="H553" s="7">
        <v>29</v>
      </c>
      <c r="I553" s="7">
        <v>3</v>
      </c>
      <c r="J553" s="7" t="s">
        <v>214</v>
      </c>
      <c r="K553" s="7" t="s">
        <v>214</v>
      </c>
    </row>
    <row r="554" spans="1:11" x14ac:dyDescent="0.2">
      <c r="A554" s="1" t="s">
        <v>852</v>
      </c>
      <c r="B554" s="1" t="s">
        <v>824</v>
      </c>
      <c r="C554" s="7" t="s">
        <v>1361</v>
      </c>
      <c r="D554" s="1">
        <v>27</v>
      </c>
      <c r="E554" s="7">
        <v>7</v>
      </c>
      <c r="F554" s="7">
        <v>20</v>
      </c>
      <c r="G554" s="7">
        <v>4</v>
      </c>
      <c r="H554" s="7">
        <v>2</v>
      </c>
      <c r="I554" s="7" t="s">
        <v>214</v>
      </c>
      <c r="J554" s="7" t="s">
        <v>214</v>
      </c>
      <c r="K554" s="7" t="s">
        <v>214</v>
      </c>
    </row>
    <row r="555" spans="1:11" x14ac:dyDescent="0.2">
      <c r="A555" s="1" t="s">
        <v>852</v>
      </c>
      <c r="B555" s="1" t="s">
        <v>832</v>
      </c>
      <c r="C555" s="7" t="s">
        <v>1362</v>
      </c>
      <c r="D555" s="1">
        <v>25</v>
      </c>
      <c r="E555" s="7">
        <v>8</v>
      </c>
      <c r="F555" s="7">
        <v>17</v>
      </c>
      <c r="G555" s="7">
        <v>7</v>
      </c>
      <c r="H555" s="7" t="s">
        <v>214</v>
      </c>
      <c r="I555" s="7">
        <v>3</v>
      </c>
      <c r="J555" s="7" t="s">
        <v>214</v>
      </c>
      <c r="K555" s="7" t="s">
        <v>214</v>
      </c>
    </row>
    <row r="556" spans="1:11" x14ac:dyDescent="0.2">
      <c r="A556" s="1" t="s">
        <v>852</v>
      </c>
      <c r="B556" s="1" t="s">
        <v>841</v>
      </c>
      <c r="C556" s="7" t="s">
        <v>1363</v>
      </c>
      <c r="D556" s="1">
        <v>23</v>
      </c>
      <c r="E556" s="7">
        <v>18</v>
      </c>
      <c r="F556" s="7">
        <v>5</v>
      </c>
      <c r="G556" s="7">
        <v>1</v>
      </c>
      <c r="H556" s="7">
        <v>1</v>
      </c>
      <c r="I556" s="7">
        <v>1</v>
      </c>
      <c r="J556" s="7" t="s">
        <v>214</v>
      </c>
      <c r="K556" s="7" t="s">
        <v>214</v>
      </c>
    </row>
    <row r="557" spans="1:11" x14ac:dyDescent="0.2">
      <c r="A557" s="1" t="s">
        <v>852</v>
      </c>
      <c r="B557" s="1" t="s">
        <v>839</v>
      </c>
      <c r="C557" s="7" t="s">
        <v>1364</v>
      </c>
      <c r="D557" s="1">
        <v>21</v>
      </c>
      <c r="E557" s="7">
        <v>3</v>
      </c>
      <c r="F557" s="7">
        <v>18</v>
      </c>
      <c r="G557" s="7">
        <v>1</v>
      </c>
      <c r="H557" s="7">
        <v>1</v>
      </c>
      <c r="I557" s="7">
        <v>1</v>
      </c>
      <c r="J557" s="7" t="s">
        <v>214</v>
      </c>
      <c r="K557" s="7" t="s">
        <v>214</v>
      </c>
    </row>
    <row r="558" spans="1:11" x14ac:dyDescent="0.2">
      <c r="A558" s="1" t="s">
        <v>852</v>
      </c>
      <c r="B558" s="1" t="s">
        <v>821</v>
      </c>
      <c r="C558" s="7" t="s">
        <v>1365</v>
      </c>
      <c r="D558" s="1">
        <v>18</v>
      </c>
      <c r="E558" s="7">
        <v>18</v>
      </c>
      <c r="F558" s="7" t="s">
        <v>214</v>
      </c>
      <c r="G558" s="7">
        <v>3</v>
      </c>
      <c r="H558" s="7">
        <v>2</v>
      </c>
      <c r="I558" s="7">
        <v>8</v>
      </c>
      <c r="J558" s="7" t="s">
        <v>214</v>
      </c>
      <c r="K558" s="7" t="s">
        <v>214</v>
      </c>
    </row>
    <row r="559" spans="1:11" x14ac:dyDescent="0.2">
      <c r="A559" s="1" t="s">
        <v>852</v>
      </c>
      <c r="B559" s="1" t="s">
        <v>831</v>
      </c>
      <c r="C559" s="7" t="s">
        <v>1366</v>
      </c>
      <c r="D559" s="1">
        <v>12</v>
      </c>
      <c r="E559" s="7">
        <v>6</v>
      </c>
      <c r="F559" s="7">
        <v>6</v>
      </c>
      <c r="G559" s="7">
        <v>2</v>
      </c>
      <c r="H559" s="7" t="s">
        <v>214</v>
      </c>
      <c r="I559" s="7">
        <v>1</v>
      </c>
      <c r="J559" s="7" t="s">
        <v>214</v>
      </c>
      <c r="K559" s="7" t="s">
        <v>214</v>
      </c>
    </row>
    <row r="560" spans="1:11" x14ac:dyDescent="0.2">
      <c r="A560" s="1" t="s">
        <v>852</v>
      </c>
      <c r="B560" s="1" t="s">
        <v>1367</v>
      </c>
      <c r="C560" s="7" t="s">
        <v>1368</v>
      </c>
      <c r="D560" s="1">
        <v>9</v>
      </c>
      <c r="E560" s="7">
        <v>6</v>
      </c>
      <c r="F560" s="7">
        <v>3</v>
      </c>
      <c r="G560" s="7">
        <v>2</v>
      </c>
      <c r="H560" s="7">
        <v>1</v>
      </c>
      <c r="I560" s="7">
        <v>1</v>
      </c>
      <c r="J560" s="7" t="s">
        <v>214</v>
      </c>
      <c r="K560" s="7" t="s">
        <v>214</v>
      </c>
    </row>
    <row r="561" spans="1:11" x14ac:dyDescent="0.2">
      <c r="A561" s="1" t="s">
        <v>852</v>
      </c>
      <c r="B561" s="1" t="s">
        <v>1369</v>
      </c>
      <c r="C561" s="7" t="s">
        <v>1370</v>
      </c>
      <c r="D561" s="1">
        <v>8</v>
      </c>
      <c r="E561" s="7" t="s">
        <v>214</v>
      </c>
      <c r="F561" s="7">
        <v>8</v>
      </c>
      <c r="G561" s="7" t="s">
        <v>214</v>
      </c>
      <c r="H561" s="7" t="s">
        <v>214</v>
      </c>
      <c r="I561" s="7" t="s">
        <v>214</v>
      </c>
      <c r="J561" s="7" t="s">
        <v>214</v>
      </c>
      <c r="K561" s="7" t="s">
        <v>214</v>
      </c>
    </row>
    <row r="562" spans="1:11" x14ac:dyDescent="0.2">
      <c r="A562" s="1" t="s">
        <v>852</v>
      </c>
      <c r="B562" s="1" t="s">
        <v>836</v>
      </c>
      <c r="C562" s="7" t="s">
        <v>1371</v>
      </c>
      <c r="D562" s="1">
        <v>5</v>
      </c>
      <c r="E562" s="7" t="s">
        <v>214</v>
      </c>
      <c r="F562" s="7">
        <v>5</v>
      </c>
      <c r="G562" s="7" t="s">
        <v>214</v>
      </c>
      <c r="H562" s="7" t="s">
        <v>214</v>
      </c>
      <c r="I562" s="7" t="s">
        <v>214</v>
      </c>
      <c r="J562" s="7" t="s">
        <v>214</v>
      </c>
      <c r="K562" s="7" t="s">
        <v>214</v>
      </c>
    </row>
    <row r="563" spans="1:11" x14ac:dyDescent="0.2">
      <c r="A563" s="1" t="s">
        <v>852</v>
      </c>
      <c r="B563" s="1" t="s">
        <v>829</v>
      </c>
      <c r="C563" s="7" t="s">
        <v>1372</v>
      </c>
      <c r="D563" s="1">
        <v>5</v>
      </c>
      <c r="E563" s="7">
        <v>4</v>
      </c>
      <c r="F563" s="7">
        <v>1</v>
      </c>
      <c r="G563" s="7" t="s">
        <v>214</v>
      </c>
      <c r="H563" s="7" t="s">
        <v>214</v>
      </c>
      <c r="I563" s="7" t="s">
        <v>214</v>
      </c>
      <c r="J563" s="7" t="s">
        <v>214</v>
      </c>
      <c r="K563" s="7" t="s">
        <v>214</v>
      </c>
    </row>
    <row r="564" spans="1:11" x14ac:dyDescent="0.2">
      <c r="A564" s="1" t="s">
        <v>852</v>
      </c>
      <c r="B564" s="1" t="s">
        <v>837</v>
      </c>
      <c r="C564" s="7" t="s">
        <v>1373</v>
      </c>
      <c r="D564" s="1">
        <v>5</v>
      </c>
      <c r="E564" s="7">
        <v>4</v>
      </c>
      <c r="F564" s="7">
        <v>1</v>
      </c>
      <c r="G564" s="7">
        <v>1</v>
      </c>
      <c r="H564" s="7" t="s">
        <v>214</v>
      </c>
      <c r="I564" s="7">
        <v>3</v>
      </c>
      <c r="J564" s="7" t="s">
        <v>214</v>
      </c>
      <c r="K564" s="7" t="s">
        <v>214</v>
      </c>
    </row>
    <row r="565" spans="1:11" x14ac:dyDescent="0.2">
      <c r="A565" s="1" t="s">
        <v>852</v>
      </c>
      <c r="B565" s="1" t="s">
        <v>810</v>
      </c>
      <c r="C565" s="7" t="s">
        <v>214</v>
      </c>
      <c r="D565" s="1">
        <v>1</v>
      </c>
      <c r="E565" s="7" t="s">
        <v>214</v>
      </c>
      <c r="F565" s="7">
        <v>1</v>
      </c>
      <c r="G565" s="7" t="s">
        <v>214</v>
      </c>
      <c r="H565" s="7" t="s">
        <v>214</v>
      </c>
      <c r="I565" s="7" t="s">
        <v>214</v>
      </c>
      <c r="J565" s="7" t="s">
        <v>214</v>
      </c>
      <c r="K565" s="7" t="s">
        <v>214</v>
      </c>
    </row>
    <row r="566" spans="1:11" x14ac:dyDescent="0.2">
      <c r="A566" s="1" t="s">
        <v>852</v>
      </c>
      <c r="B566" s="1" t="s">
        <v>848</v>
      </c>
      <c r="C566" s="7" t="s">
        <v>1374</v>
      </c>
      <c r="D566" s="1">
        <v>1</v>
      </c>
      <c r="E566" s="7" t="s">
        <v>214</v>
      </c>
      <c r="F566" s="7">
        <v>1</v>
      </c>
      <c r="G566" s="7" t="s">
        <v>214</v>
      </c>
      <c r="H566" s="7" t="s">
        <v>214</v>
      </c>
      <c r="I566" s="7" t="s">
        <v>214</v>
      </c>
      <c r="J566" s="7" t="s">
        <v>214</v>
      </c>
      <c r="K566" s="7" t="s">
        <v>214</v>
      </c>
    </row>
    <row r="567" spans="1:11" x14ac:dyDescent="0.2">
      <c r="A567" s="1" t="s">
        <v>852</v>
      </c>
      <c r="B567" s="1" t="s">
        <v>843</v>
      </c>
      <c r="C567" s="7" t="s">
        <v>214</v>
      </c>
      <c r="D567" s="7" t="s">
        <v>214</v>
      </c>
      <c r="E567" s="7" t="s">
        <v>214</v>
      </c>
      <c r="F567" s="7" t="s">
        <v>214</v>
      </c>
      <c r="G567" s="7" t="s">
        <v>214</v>
      </c>
      <c r="H567" s="7" t="s">
        <v>214</v>
      </c>
      <c r="I567" s="7" t="s">
        <v>214</v>
      </c>
      <c r="J567" s="7" t="s">
        <v>214</v>
      </c>
      <c r="K567" s="7" t="s">
        <v>214</v>
      </c>
    </row>
    <row r="568" spans="1:11" x14ac:dyDescent="0.2">
      <c r="A568" s="1" t="s">
        <v>852</v>
      </c>
      <c r="B568" s="1" t="s">
        <v>476</v>
      </c>
      <c r="C568" s="7" t="s">
        <v>214</v>
      </c>
      <c r="D568" s="7" t="s">
        <v>214</v>
      </c>
      <c r="E568" s="7" t="s">
        <v>214</v>
      </c>
      <c r="F568" s="7" t="s">
        <v>214</v>
      </c>
      <c r="G568" s="7" t="s">
        <v>214</v>
      </c>
      <c r="H568" s="7" t="s">
        <v>214</v>
      </c>
      <c r="I568" s="7" t="s">
        <v>214</v>
      </c>
      <c r="J568" s="7" t="s">
        <v>214</v>
      </c>
      <c r="K568" s="7" t="s">
        <v>214</v>
      </c>
    </row>
    <row r="569" spans="1:11" x14ac:dyDescent="0.2">
      <c r="A569" s="1" t="s">
        <v>852</v>
      </c>
      <c r="B569" s="1" t="s">
        <v>1375</v>
      </c>
      <c r="C569" s="7" t="s">
        <v>214</v>
      </c>
      <c r="D569" s="7" t="s">
        <v>214</v>
      </c>
      <c r="E569" s="7" t="s">
        <v>214</v>
      </c>
      <c r="F569" s="7" t="s">
        <v>214</v>
      </c>
      <c r="G569" s="7" t="s">
        <v>214</v>
      </c>
      <c r="H569" s="7" t="s">
        <v>214</v>
      </c>
      <c r="I569" s="7" t="s">
        <v>214</v>
      </c>
      <c r="J569" s="7" t="s">
        <v>214</v>
      </c>
      <c r="K569" s="7" t="s">
        <v>214</v>
      </c>
    </row>
    <row r="570" spans="1:11" x14ac:dyDescent="0.2">
      <c r="A570" s="1" t="s">
        <v>852</v>
      </c>
      <c r="B570" s="1" t="s">
        <v>840</v>
      </c>
      <c r="C570" s="7" t="s">
        <v>214</v>
      </c>
      <c r="D570" s="7" t="s">
        <v>214</v>
      </c>
      <c r="E570" s="7" t="s">
        <v>214</v>
      </c>
      <c r="F570" s="7" t="s">
        <v>214</v>
      </c>
      <c r="G570" s="7" t="s">
        <v>214</v>
      </c>
      <c r="H570" s="7" t="s">
        <v>214</v>
      </c>
      <c r="I570" s="7" t="s">
        <v>214</v>
      </c>
      <c r="J570" s="7" t="s">
        <v>214</v>
      </c>
      <c r="K570" s="7" t="s">
        <v>214</v>
      </c>
    </row>
    <row r="571" spans="1:11" x14ac:dyDescent="0.2">
      <c r="A571" s="1" t="s">
        <v>852</v>
      </c>
      <c r="B571" s="1" t="s">
        <v>847</v>
      </c>
      <c r="C571" s="7" t="s">
        <v>214</v>
      </c>
      <c r="D571" s="7" t="s">
        <v>214</v>
      </c>
      <c r="E571" s="7" t="s">
        <v>214</v>
      </c>
      <c r="F571" s="7" t="s">
        <v>214</v>
      </c>
      <c r="G571" s="7" t="s">
        <v>214</v>
      </c>
      <c r="H571" s="7" t="s">
        <v>214</v>
      </c>
      <c r="I571" s="7" t="s">
        <v>214</v>
      </c>
      <c r="J571" s="7" t="s">
        <v>214</v>
      </c>
      <c r="K571" s="7" t="s">
        <v>214</v>
      </c>
    </row>
    <row r="572" spans="1:11" x14ac:dyDescent="0.2">
      <c r="A572" s="1" t="s">
        <v>852</v>
      </c>
      <c r="B572" s="1" t="s">
        <v>851</v>
      </c>
      <c r="C572" s="7" t="s">
        <v>214</v>
      </c>
      <c r="D572" s="7" t="s">
        <v>214</v>
      </c>
      <c r="E572" s="7" t="s">
        <v>214</v>
      </c>
      <c r="F572" s="7" t="s">
        <v>214</v>
      </c>
      <c r="G572" s="7" t="s">
        <v>214</v>
      </c>
      <c r="H572" s="7" t="s">
        <v>214</v>
      </c>
      <c r="I572" s="7" t="s">
        <v>214</v>
      </c>
      <c r="J572" s="7" t="s">
        <v>214</v>
      </c>
      <c r="K572" s="7" t="s">
        <v>214</v>
      </c>
    </row>
    <row r="573" spans="1:11" x14ac:dyDescent="0.2">
      <c r="A573" s="1" t="s">
        <v>852</v>
      </c>
      <c r="B573" s="1" t="s">
        <v>844</v>
      </c>
      <c r="C573" s="7" t="s">
        <v>214</v>
      </c>
      <c r="D573" s="7" t="s">
        <v>214</v>
      </c>
      <c r="E573" s="7" t="s">
        <v>214</v>
      </c>
      <c r="F573" s="7" t="s">
        <v>214</v>
      </c>
      <c r="G573" s="7" t="s">
        <v>214</v>
      </c>
      <c r="H573" s="7" t="s">
        <v>214</v>
      </c>
      <c r="I573" s="7" t="s">
        <v>214</v>
      </c>
      <c r="J573" s="7" t="s">
        <v>214</v>
      </c>
      <c r="K573" s="7" t="s">
        <v>214</v>
      </c>
    </row>
    <row r="574" spans="1:11" x14ac:dyDescent="0.2">
      <c r="A574" s="1" t="s">
        <v>852</v>
      </c>
      <c r="B574" s="1" t="s">
        <v>842</v>
      </c>
      <c r="C574" s="7" t="s">
        <v>214</v>
      </c>
      <c r="D574" s="7" t="s">
        <v>214</v>
      </c>
      <c r="E574" s="7" t="s">
        <v>214</v>
      </c>
      <c r="F574" s="7" t="s">
        <v>214</v>
      </c>
      <c r="G574" s="7" t="s">
        <v>214</v>
      </c>
      <c r="H574" s="7" t="s">
        <v>214</v>
      </c>
      <c r="I574" s="7" t="s">
        <v>214</v>
      </c>
      <c r="J574" s="7" t="s">
        <v>214</v>
      </c>
      <c r="K574" s="7" t="s">
        <v>214</v>
      </c>
    </row>
    <row r="575" spans="1:11" x14ac:dyDescent="0.2">
      <c r="A575" s="1" t="s">
        <v>852</v>
      </c>
      <c r="B575" s="1" t="s">
        <v>846</v>
      </c>
      <c r="C575" s="7" t="s">
        <v>214</v>
      </c>
      <c r="D575" s="7" t="s">
        <v>214</v>
      </c>
      <c r="E575" s="7" t="s">
        <v>214</v>
      </c>
      <c r="F575" s="7" t="s">
        <v>214</v>
      </c>
      <c r="G575" s="7" t="s">
        <v>214</v>
      </c>
      <c r="H575" s="7" t="s">
        <v>214</v>
      </c>
      <c r="I575" s="7" t="s">
        <v>214</v>
      </c>
      <c r="J575" s="7" t="s">
        <v>214</v>
      </c>
      <c r="K575" s="7" t="s">
        <v>214</v>
      </c>
    </row>
    <row r="576" spans="1:11" x14ac:dyDescent="0.2">
      <c r="A576" s="1" t="s">
        <v>669</v>
      </c>
      <c r="B576" s="1" t="s">
        <v>1376</v>
      </c>
      <c r="C576" s="7" t="s">
        <v>1377</v>
      </c>
      <c r="D576" s="1">
        <v>38</v>
      </c>
      <c r="E576" s="7">
        <v>38</v>
      </c>
      <c r="F576" s="7" t="s">
        <v>214</v>
      </c>
      <c r="G576" s="7">
        <v>2</v>
      </c>
      <c r="H576" s="7" t="s">
        <v>214</v>
      </c>
      <c r="I576" s="7">
        <v>1</v>
      </c>
      <c r="J576" s="7" t="s">
        <v>214</v>
      </c>
      <c r="K576" s="7" t="s">
        <v>214</v>
      </c>
    </row>
    <row r="577" spans="1:11" x14ac:dyDescent="0.2">
      <c r="A577" s="1" t="s">
        <v>669</v>
      </c>
      <c r="B577" s="1" t="s">
        <v>871</v>
      </c>
      <c r="C577" s="7" t="s">
        <v>1378</v>
      </c>
      <c r="D577" s="1">
        <v>37</v>
      </c>
      <c r="E577" s="7">
        <v>37</v>
      </c>
      <c r="F577" s="7" t="s">
        <v>214</v>
      </c>
      <c r="G577" s="7">
        <v>10</v>
      </c>
      <c r="H577" s="7">
        <v>7</v>
      </c>
      <c r="I577" s="7">
        <v>5</v>
      </c>
      <c r="J577" s="7" t="s">
        <v>214</v>
      </c>
      <c r="K577" s="7" t="s">
        <v>214</v>
      </c>
    </row>
    <row r="578" spans="1:11" x14ac:dyDescent="0.2">
      <c r="A578" s="1" t="s">
        <v>669</v>
      </c>
      <c r="B578" s="1" t="s">
        <v>858</v>
      </c>
      <c r="C578" s="7" t="s">
        <v>262</v>
      </c>
      <c r="D578" s="1">
        <v>37</v>
      </c>
      <c r="E578" s="7">
        <v>31</v>
      </c>
      <c r="F578" s="7">
        <v>6</v>
      </c>
      <c r="G578" s="7">
        <v>3</v>
      </c>
      <c r="H578" s="7">
        <v>10</v>
      </c>
      <c r="I578" s="7">
        <v>7</v>
      </c>
      <c r="J578" s="7" t="s">
        <v>214</v>
      </c>
      <c r="K578" s="7" t="s">
        <v>214</v>
      </c>
    </row>
    <row r="579" spans="1:11" x14ac:dyDescent="0.2">
      <c r="A579" s="1" t="s">
        <v>669</v>
      </c>
      <c r="B579" s="1" t="s">
        <v>869</v>
      </c>
      <c r="C579" s="7" t="s">
        <v>1379</v>
      </c>
      <c r="D579" s="1">
        <v>33</v>
      </c>
      <c r="E579" s="7">
        <v>33</v>
      </c>
      <c r="F579" s="7" t="s">
        <v>214</v>
      </c>
      <c r="G579" s="7">
        <v>5</v>
      </c>
      <c r="H579" s="7">
        <v>2</v>
      </c>
      <c r="I579" s="7">
        <v>14</v>
      </c>
      <c r="J579" s="7" t="s">
        <v>214</v>
      </c>
      <c r="K579" s="7" t="s">
        <v>214</v>
      </c>
    </row>
    <row r="580" spans="1:11" x14ac:dyDescent="0.2">
      <c r="A580" s="1" t="s">
        <v>669</v>
      </c>
      <c r="B580" s="1" t="s">
        <v>854</v>
      </c>
      <c r="C580" s="7" t="s">
        <v>1380</v>
      </c>
      <c r="D580" s="1">
        <v>33</v>
      </c>
      <c r="E580" s="7">
        <v>32</v>
      </c>
      <c r="F580" s="7">
        <v>1</v>
      </c>
      <c r="G580" s="7">
        <v>4</v>
      </c>
      <c r="H580" s="7">
        <v>1</v>
      </c>
      <c r="I580" s="7">
        <v>10</v>
      </c>
      <c r="J580" s="7">
        <v>1</v>
      </c>
      <c r="K580" s="7" t="s">
        <v>214</v>
      </c>
    </row>
    <row r="581" spans="1:11" x14ac:dyDescent="0.2">
      <c r="A581" s="1" t="s">
        <v>669</v>
      </c>
      <c r="B581" s="1" t="s">
        <v>856</v>
      </c>
      <c r="C581" s="7" t="s">
        <v>1381</v>
      </c>
      <c r="D581" s="1">
        <v>29</v>
      </c>
      <c r="E581" s="7">
        <v>25</v>
      </c>
      <c r="F581" s="7">
        <v>4</v>
      </c>
      <c r="G581" s="7">
        <v>14</v>
      </c>
      <c r="H581" s="7" t="s">
        <v>214</v>
      </c>
      <c r="I581" s="7">
        <v>4</v>
      </c>
      <c r="J581" s="7" t="s">
        <v>214</v>
      </c>
      <c r="K581" s="7" t="s">
        <v>214</v>
      </c>
    </row>
    <row r="582" spans="1:11" x14ac:dyDescent="0.2">
      <c r="A582" s="1" t="s">
        <v>669</v>
      </c>
      <c r="B582" s="1" t="s">
        <v>860</v>
      </c>
      <c r="C582" s="7" t="s">
        <v>1382</v>
      </c>
      <c r="D582" s="1">
        <v>27</v>
      </c>
      <c r="E582" s="7">
        <v>26</v>
      </c>
      <c r="F582" s="7">
        <v>1</v>
      </c>
      <c r="G582" s="7">
        <v>9</v>
      </c>
      <c r="H582" s="7" t="s">
        <v>214</v>
      </c>
      <c r="I582" s="7">
        <v>7</v>
      </c>
      <c r="J582" s="7" t="s">
        <v>214</v>
      </c>
      <c r="K582" s="7" t="s">
        <v>214</v>
      </c>
    </row>
    <row r="583" spans="1:11" x14ac:dyDescent="0.2">
      <c r="A583" s="1" t="s">
        <v>669</v>
      </c>
      <c r="B583" s="1" t="s">
        <v>1383</v>
      </c>
      <c r="C583" s="7" t="s">
        <v>1384</v>
      </c>
      <c r="D583" s="1">
        <v>27</v>
      </c>
      <c r="E583" s="7">
        <v>27</v>
      </c>
      <c r="F583" s="7" t="s">
        <v>214</v>
      </c>
      <c r="G583" s="7">
        <v>3</v>
      </c>
      <c r="H583" s="7">
        <v>1</v>
      </c>
      <c r="I583" s="7">
        <v>6</v>
      </c>
      <c r="J583" s="7">
        <v>2</v>
      </c>
      <c r="K583" s="7" t="s">
        <v>214</v>
      </c>
    </row>
    <row r="584" spans="1:11" x14ac:dyDescent="0.2">
      <c r="A584" s="1" t="s">
        <v>669</v>
      </c>
      <c r="B584" s="1" t="s">
        <v>867</v>
      </c>
      <c r="C584" s="7" t="s">
        <v>1385</v>
      </c>
      <c r="D584" s="1">
        <v>27</v>
      </c>
      <c r="E584" s="7">
        <v>18</v>
      </c>
      <c r="F584" s="7">
        <v>9</v>
      </c>
      <c r="G584" s="7">
        <v>6</v>
      </c>
      <c r="H584" s="7">
        <v>2</v>
      </c>
      <c r="I584" s="7">
        <v>2</v>
      </c>
      <c r="J584" s="7" t="s">
        <v>214</v>
      </c>
      <c r="K584" s="7" t="s">
        <v>214</v>
      </c>
    </row>
    <row r="585" spans="1:11" x14ac:dyDescent="0.2">
      <c r="A585" s="1" t="s">
        <v>669</v>
      </c>
      <c r="B585" s="1" t="s">
        <v>853</v>
      </c>
      <c r="C585" s="7" t="s">
        <v>1386</v>
      </c>
      <c r="D585" s="1">
        <v>22</v>
      </c>
      <c r="E585" s="7">
        <v>22</v>
      </c>
      <c r="F585" s="7" t="s">
        <v>214</v>
      </c>
      <c r="G585" s="7">
        <v>5</v>
      </c>
      <c r="H585" s="7">
        <v>2</v>
      </c>
      <c r="I585" s="7">
        <v>2</v>
      </c>
      <c r="J585" s="7" t="s">
        <v>214</v>
      </c>
      <c r="K585" s="7" t="s">
        <v>214</v>
      </c>
    </row>
    <row r="586" spans="1:11" x14ac:dyDescent="0.2">
      <c r="A586" s="1" t="s">
        <v>669</v>
      </c>
      <c r="B586" s="1" t="s">
        <v>1387</v>
      </c>
      <c r="C586" s="7" t="s">
        <v>1388</v>
      </c>
      <c r="D586" s="1">
        <v>21</v>
      </c>
      <c r="E586" s="7">
        <v>6</v>
      </c>
      <c r="F586" s="7">
        <v>15</v>
      </c>
      <c r="G586" s="7">
        <v>5</v>
      </c>
      <c r="H586" s="7">
        <v>1</v>
      </c>
      <c r="I586" s="7">
        <v>1</v>
      </c>
      <c r="J586" s="7" t="s">
        <v>214</v>
      </c>
      <c r="K586" s="7" t="s">
        <v>214</v>
      </c>
    </row>
    <row r="587" spans="1:11" x14ac:dyDescent="0.2">
      <c r="A587" s="1" t="s">
        <v>669</v>
      </c>
      <c r="B587" s="1" t="s">
        <v>864</v>
      </c>
      <c r="C587" s="7" t="s">
        <v>1389</v>
      </c>
      <c r="D587" s="1">
        <v>20</v>
      </c>
      <c r="E587" s="7">
        <v>14</v>
      </c>
      <c r="F587" s="7">
        <v>6</v>
      </c>
      <c r="G587" s="7">
        <v>3</v>
      </c>
      <c r="H587" s="7">
        <v>1</v>
      </c>
      <c r="I587" s="7">
        <v>4</v>
      </c>
      <c r="J587" s="7" t="s">
        <v>214</v>
      </c>
      <c r="K587" s="7" t="s">
        <v>214</v>
      </c>
    </row>
    <row r="588" spans="1:11" x14ac:dyDescent="0.2">
      <c r="A588" s="1" t="s">
        <v>669</v>
      </c>
      <c r="B588" s="1" t="s">
        <v>1390</v>
      </c>
      <c r="C588" s="7" t="s">
        <v>1391</v>
      </c>
      <c r="D588" s="1">
        <v>19</v>
      </c>
      <c r="E588" s="7">
        <v>2</v>
      </c>
      <c r="F588" s="7">
        <v>17</v>
      </c>
      <c r="G588" s="7">
        <v>1</v>
      </c>
      <c r="H588" s="7">
        <v>1</v>
      </c>
      <c r="I588" s="7">
        <v>2</v>
      </c>
      <c r="J588" s="7" t="s">
        <v>214</v>
      </c>
      <c r="K588" s="7" t="s">
        <v>214</v>
      </c>
    </row>
    <row r="589" spans="1:11" x14ac:dyDescent="0.2">
      <c r="A589" s="1" t="s">
        <v>669</v>
      </c>
      <c r="B589" s="1" t="s">
        <v>874</v>
      </c>
      <c r="C589" s="7" t="s">
        <v>1080</v>
      </c>
      <c r="D589" s="1">
        <v>19</v>
      </c>
      <c r="E589" s="7">
        <v>10</v>
      </c>
      <c r="F589" s="7">
        <v>9</v>
      </c>
      <c r="G589" s="7">
        <v>5</v>
      </c>
      <c r="H589" s="7">
        <v>4</v>
      </c>
      <c r="I589" s="7">
        <v>5</v>
      </c>
      <c r="J589" s="7" t="s">
        <v>214</v>
      </c>
      <c r="K589" s="7" t="s">
        <v>214</v>
      </c>
    </row>
    <row r="590" spans="1:11" x14ac:dyDescent="0.2">
      <c r="A590" s="1" t="s">
        <v>669</v>
      </c>
      <c r="B590" s="1" t="s">
        <v>1392</v>
      </c>
      <c r="C590" s="7" t="s">
        <v>1393</v>
      </c>
      <c r="D590" s="1">
        <v>18</v>
      </c>
      <c r="E590" s="7">
        <v>14</v>
      </c>
      <c r="F590" s="7">
        <v>4</v>
      </c>
      <c r="G590" s="7">
        <v>4</v>
      </c>
      <c r="H590" s="7">
        <v>1</v>
      </c>
      <c r="I590" s="7">
        <v>1</v>
      </c>
      <c r="J590" s="7" t="s">
        <v>214</v>
      </c>
      <c r="K590" s="7" t="s">
        <v>214</v>
      </c>
    </row>
    <row r="591" spans="1:11" x14ac:dyDescent="0.2">
      <c r="A591" s="1" t="s">
        <v>669</v>
      </c>
      <c r="B591" s="1" t="s">
        <v>857</v>
      </c>
      <c r="C591" s="7" t="s">
        <v>1394</v>
      </c>
      <c r="D591" s="1">
        <v>17</v>
      </c>
      <c r="E591" s="7">
        <v>16</v>
      </c>
      <c r="F591" s="7">
        <v>1</v>
      </c>
      <c r="G591" s="7">
        <v>2</v>
      </c>
      <c r="H591" s="7" t="s">
        <v>214</v>
      </c>
      <c r="I591" s="7">
        <v>3</v>
      </c>
      <c r="J591" s="7" t="s">
        <v>214</v>
      </c>
      <c r="K591" s="7" t="s">
        <v>214</v>
      </c>
    </row>
    <row r="592" spans="1:11" x14ac:dyDescent="0.2">
      <c r="A592" s="1" t="s">
        <v>669</v>
      </c>
      <c r="B592" s="1" t="s">
        <v>870</v>
      </c>
      <c r="C592" s="7" t="s">
        <v>1395</v>
      </c>
      <c r="D592" s="1">
        <v>16</v>
      </c>
      <c r="E592" s="7">
        <v>7</v>
      </c>
      <c r="F592" s="7">
        <v>9</v>
      </c>
      <c r="G592" s="7">
        <v>4</v>
      </c>
      <c r="H592" s="7">
        <v>2</v>
      </c>
      <c r="I592" s="7">
        <v>1</v>
      </c>
      <c r="J592" s="7" t="s">
        <v>214</v>
      </c>
      <c r="K592" s="7" t="s">
        <v>214</v>
      </c>
    </row>
    <row r="593" spans="1:11" x14ac:dyDescent="0.2">
      <c r="A593" s="1" t="s">
        <v>669</v>
      </c>
      <c r="B593" s="1" t="s">
        <v>1396</v>
      </c>
      <c r="C593" s="7" t="s">
        <v>1397</v>
      </c>
      <c r="D593" s="1">
        <v>16</v>
      </c>
      <c r="E593" s="7">
        <v>15</v>
      </c>
      <c r="F593" s="7">
        <v>1</v>
      </c>
      <c r="G593" s="7">
        <v>9</v>
      </c>
      <c r="H593" s="7">
        <v>2</v>
      </c>
      <c r="I593" s="7">
        <v>2</v>
      </c>
      <c r="J593" s="7" t="s">
        <v>214</v>
      </c>
      <c r="K593" s="7" t="s">
        <v>214</v>
      </c>
    </row>
    <row r="594" spans="1:11" x14ac:dyDescent="0.2">
      <c r="A594" s="1" t="s">
        <v>669</v>
      </c>
      <c r="B594" s="1" t="s">
        <v>863</v>
      </c>
      <c r="C594" s="7" t="s">
        <v>1017</v>
      </c>
      <c r="D594" s="1">
        <v>15</v>
      </c>
      <c r="E594" s="7">
        <v>13</v>
      </c>
      <c r="F594" s="7">
        <v>2</v>
      </c>
      <c r="G594" s="7">
        <v>2</v>
      </c>
      <c r="H594" s="7" t="s">
        <v>214</v>
      </c>
      <c r="I594" s="7">
        <v>3</v>
      </c>
      <c r="J594" s="7" t="s">
        <v>214</v>
      </c>
      <c r="K594" s="7" t="s">
        <v>214</v>
      </c>
    </row>
    <row r="595" spans="1:11" x14ac:dyDescent="0.2">
      <c r="A595" s="1" t="s">
        <v>669</v>
      </c>
      <c r="B595" s="1" t="s">
        <v>879</v>
      </c>
      <c r="C595" s="7" t="s">
        <v>1398</v>
      </c>
      <c r="D595" s="1">
        <v>13</v>
      </c>
      <c r="E595" s="7">
        <v>12</v>
      </c>
      <c r="F595" s="7">
        <v>1</v>
      </c>
      <c r="G595" s="7">
        <v>3</v>
      </c>
      <c r="H595" s="7">
        <v>2</v>
      </c>
      <c r="I595" s="7">
        <v>2</v>
      </c>
      <c r="J595" s="7" t="s">
        <v>214</v>
      </c>
      <c r="K595" s="7">
        <v>1</v>
      </c>
    </row>
    <row r="596" spans="1:11" x14ac:dyDescent="0.2">
      <c r="A596" s="1" t="s">
        <v>669</v>
      </c>
      <c r="B596" s="1" t="s">
        <v>668</v>
      </c>
      <c r="C596" s="7" t="s">
        <v>1399</v>
      </c>
      <c r="D596" s="1">
        <v>12</v>
      </c>
      <c r="E596" s="7">
        <v>9</v>
      </c>
      <c r="F596" s="7">
        <v>3</v>
      </c>
      <c r="G596" s="7">
        <v>5</v>
      </c>
      <c r="H596" s="7" t="s">
        <v>214</v>
      </c>
      <c r="I596" s="7">
        <v>2</v>
      </c>
      <c r="J596" s="7" t="s">
        <v>214</v>
      </c>
      <c r="K596" s="7" t="s">
        <v>214</v>
      </c>
    </row>
    <row r="597" spans="1:11" x14ac:dyDescent="0.2">
      <c r="A597" s="1" t="s">
        <v>669</v>
      </c>
      <c r="B597" s="1" t="s">
        <v>855</v>
      </c>
      <c r="C597" s="7" t="s">
        <v>1400</v>
      </c>
      <c r="D597" s="1">
        <v>7</v>
      </c>
      <c r="E597" s="7">
        <v>6</v>
      </c>
      <c r="F597" s="7">
        <v>1</v>
      </c>
      <c r="G597" s="7" t="s">
        <v>214</v>
      </c>
      <c r="H597" s="7" t="s">
        <v>214</v>
      </c>
      <c r="I597" s="7" t="s">
        <v>214</v>
      </c>
      <c r="J597" s="7" t="s">
        <v>214</v>
      </c>
      <c r="K597" s="7" t="s">
        <v>214</v>
      </c>
    </row>
    <row r="598" spans="1:11" x14ac:dyDescent="0.2">
      <c r="A598" s="1" t="s">
        <v>669</v>
      </c>
      <c r="B598" s="1" t="s">
        <v>1401</v>
      </c>
      <c r="C598" s="7" t="s">
        <v>1402</v>
      </c>
      <c r="D598" s="1">
        <v>5</v>
      </c>
      <c r="E598" s="7">
        <v>1</v>
      </c>
      <c r="F598" s="7">
        <v>4</v>
      </c>
      <c r="G598" s="7">
        <v>1</v>
      </c>
      <c r="H598" s="7" t="s">
        <v>214</v>
      </c>
      <c r="I598" s="7" t="s">
        <v>214</v>
      </c>
      <c r="J598" s="7" t="s">
        <v>214</v>
      </c>
      <c r="K598" s="7" t="s">
        <v>214</v>
      </c>
    </row>
    <row r="599" spans="1:11" x14ac:dyDescent="0.2">
      <c r="A599" s="1" t="s">
        <v>669</v>
      </c>
      <c r="B599" s="1" t="s">
        <v>868</v>
      </c>
      <c r="C599" s="7" t="s">
        <v>1403</v>
      </c>
      <c r="D599" s="1">
        <v>4</v>
      </c>
      <c r="E599" s="7" t="s">
        <v>214</v>
      </c>
      <c r="F599" s="7">
        <v>4</v>
      </c>
      <c r="G599" s="7" t="s">
        <v>214</v>
      </c>
      <c r="H599" s="7" t="s">
        <v>214</v>
      </c>
      <c r="I599" s="7" t="s">
        <v>214</v>
      </c>
      <c r="J599" s="7" t="s">
        <v>214</v>
      </c>
      <c r="K599" s="7">
        <v>1</v>
      </c>
    </row>
    <row r="600" spans="1:11" x14ac:dyDescent="0.2">
      <c r="A600" s="1" t="s">
        <v>669</v>
      </c>
      <c r="B600" s="1" t="s">
        <v>865</v>
      </c>
      <c r="C600" s="7" t="s">
        <v>1257</v>
      </c>
      <c r="D600" s="1">
        <v>3</v>
      </c>
      <c r="E600" s="7">
        <v>3</v>
      </c>
      <c r="F600" s="7" t="s">
        <v>214</v>
      </c>
      <c r="G600" s="7">
        <v>3</v>
      </c>
      <c r="H600" s="7" t="s">
        <v>214</v>
      </c>
      <c r="I600" s="7" t="s">
        <v>214</v>
      </c>
      <c r="J600" s="7" t="s">
        <v>214</v>
      </c>
      <c r="K600" s="7" t="s">
        <v>214</v>
      </c>
    </row>
    <row r="601" spans="1:11" x14ac:dyDescent="0.2">
      <c r="A601" s="1" t="s">
        <v>669</v>
      </c>
      <c r="B601" s="1" t="s">
        <v>873</v>
      </c>
      <c r="C601" s="7" t="s">
        <v>1404</v>
      </c>
      <c r="D601" s="1">
        <v>2</v>
      </c>
      <c r="E601" s="7">
        <v>1</v>
      </c>
      <c r="F601" s="7">
        <v>1</v>
      </c>
      <c r="G601" s="7" t="s">
        <v>214</v>
      </c>
      <c r="H601" s="7" t="s">
        <v>214</v>
      </c>
      <c r="I601" s="7" t="s">
        <v>214</v>
      </c>
      <c r="J601" s="7" t="s">
        <v>214</v>
      </c>
      <c r="K601" s="7" t="s">
        <v>214</v>
      </c>
    </row>
    <row r="602" spans="1:11" x14ac:dyDescent="0.2">
      <c r="A602" s="1" t="s">
        <v>669</v>
      </c>
      <c r="B602" s="1" t="s">
        <v>872</v>
      </c>
      <c r="C602" s="7" t="s">
        <v>1405</v>
      </c>
      <c r="D602" s="1">
        <v>2</v>
      </c>
      <c r="E602" s="7" t="s">
        <v>214</v>
      </c>
      <c r="F602" s="7">
        <v>2</v>
      </c>
      <c r="G602" s="7" t="s">
        <v>214</v>
      </c>
      <c r="H602" s="7" t="s">
        <v>214</v>
      </c>
      <c r="I602" s="7" t="s">
        <v>214</v>
      </c>
      <c r="J602" s="7" t="s">
        <v>214</v>
      </c>
      <c r="K602" s="7" t="s">
        <v>214</v>
      </c>
    </row>
    <row r="603" spans="1:11" x14ac:dyDescent="0.2">
      <c r="A603" s="1" t="s">
        <v>669</v>
      </c>
      <c r="B603" s="1" t="s">
        <v>882</v>
      </c>
      <c r="C603" s="7" t="s">
        <v>1002</v>
      </c>
      <c r="D603" s="1">
        <v>2</v>
      </c>
      <c r="E603" s="7" t="s">
        <v>214</v>
      </c>
      <c r="F603" s="7">
        <v>2</v>
      </c>
      <c r="G603" s="7" t="s">
        <v>214</v>
      </c>
      <c r="H603" s="7" t="s">
        <v>214</v>
      </c>
      <c r="I603" s="7" t="s">
        <v>214</v>
      </c>
      <c r="J603" s="7" t="s">
        <v>214</v>
      </c>
      <c r="K603" s="7" t="s">
        <v>214</v>
      </c>
    </row>
    <row r="604" spans="1:11" x14ac:dyDescent="0.2">
      <c r="A604" s="1" t="s">
        <v>669</v>
      </c>
      <c r="B604" s="1" t="s">
        <v>1406</v>
      </c>
      <c r="C604" s="7" t="s">
        <v>1318</v>
      </c>
      <c r="D604" s="1">
        <v>1</v>
      </c>
      <c r="E604" s="7" t="s">
        <v>214</v>
      </c>
      <c r="F604" s="7">
        <v>1</v>
      </c>
      <c r="G604" s="7" t="s">
        <v>214</v>
      </c>
      <c r="H604" s="7" t="s">
        <v>214</v>
      </c>
      <c r="I604" s="7" t="s">
        <v>214</v>
      </c>
      <c r="J604" s="7" t="s">
        <v>214</v>
      </c>
      <c r="K604" s="7" t="s">
        <v>214</v>
      </c>
    </row>
    <row r="605" spans="1:11" x14ac:dyDescent="0.2">
      <c r="A605" s="1" t="s">
        <v>669</v>
      </c>
      <c r="B605" s="1" t="s">
        <v>881</v>
      </c>
      <c r="C605" s="7" t="s">
        <v>1403</v>
      </c>
      <c r="D605" s="1">
        <v>1</v>
      </c>
      <c r="E605" s="7" t="s">
        <v>214</v>
      </c>
      <c r="F605" s="7">
        <v>1</v>
      </c>
      <c r="G605" s="7" t="s">
        <v>214</v>
      </c>
      <c r="H605" s="7" t="s">
        <v>214</v>
      </c>
      <c r="I605" s="7" t="s">
        <v>214</v>
      </c>
      <c r="J605" s="7" t="s">
        <v>214</v>
      </c>
      <c r="K605" s="7" t="s">
        <v>214</v>
      </c>
    </row>
    <row r="606" spans="1:11" x14ac:dyDescent="0.2">
      <c r="A606" s="1" t="s">
        <v>669</v>
      </c>
      <c r="B606" s="1" t="s">
        <v>1407</v>
      </c>
      <c r="C606" s="7" t="s">
        <v>1318</v>
      </c>
      <c r="D606" s="1">
        <v>1</v>
      </c>
      <c r="E606" s="7" t="s">
        <v>214</v>
      </c>
      <c r="F606" s="7">
        <v>1</v>
      </c>
      <c r="G606" s="7" t="s">
        <v>214</v>
      </c>
      <c r="H606" s="7" t="s">
        <v>214</v>
      </c>
      <c r="I606" s="7" t="s">
        <v>214</v>
      </c>
      <c r="J606" s="7" t="s">
        <v>214</v>
      </c>
      <c r="K606" s="7" t="s">
        <v>214</v>
      </c>
    </row>
    <row r="607" spans="1:11" x14ac:dyDescent="0.2">
      <c r="A607" s="1" t="s">
        <v>669</v>
      </c>
      <c r="B607" s="1" t="s">
        <v>341</v>
      </c>
      <c r="C607" s="7" t="s">
        <v>1173</v>
      </c>
      <c r="D607" s="1">
        <v>1</v>
      </c>
      <c r="E607" s="7" t="s">
        <v>214</v>
      </c>
      <c r="F607" s="7">
        <v>1</v>
      </c>
      <c r="G607" s="7" t="s">
        <v>214</v>
      </c>
      <c r="H607" s="7" t="s">
        <v>214</v>
      </c>
      <c r="I607" s="7" t="s">
        <v>214</v>
      </c>
      <c r="J607" s="7" t="s">
        <v>214</v>
      </c>
      <c r="K607" s="7" t="s">
        <v>214</v>
      </c>
    </row>
    <row r="608" spans="1:11" x14ac:dyDescent="0.2">
      <c r="A608" s="1" t="s">
        <v>669</v>
      </c>
      <c r="B608" s="1" t="s">
        <v>1408</v>
      </c>
      <c r="C608" s="7" t="s">
        <v>1203</v>
      </c>
      <c r="D608" s="1">
        <v>1</v>
      </c>
      <c r="E608" s="7" t="s">
        <v>214</v>
      </c>
      <c r="F608" s="7">
        <v>1</v>
      </c>
      <c r="G608" s="7" t="s">
        <v>214</v>
      </c>
      <c r="H608" s="7" t="s">
        <v>214</v>
      </c>
      <c r="I608" s="7" t="s">
        <v>214</v>
      </c>
      <c r="J608" s="7" t="s">
        <v>214</v>
      </c>
      <c r="K608" s="7" t="s">
        <v>214</v>
      </c>
    </row>
    <row r="609" spans="1:11" x14ac:dyDescent="0.2">
      <c r="A609" s="1" t="s">
        <v>669</v>
      </c>
      <c r="B609" s="1" t="s">
        <v>875</v>
      </c>
      <c r="C609" s="7" t="s">
        <v>214</v>
      </c>
      <c r="D609" s="7" t="s">
        <v>214</v>
      </c>
      <c r="E609" s="7" t="s">
        <v>214</v>
      </c>
      <c r="F609" s="7" t="s">
        <v>214</v>
      </c>
      <c r="G609" s="7" t="s">
        <v>214</v>
      </c>
      <c r="H609" s="7" t="s">
        <v>214</v>
      </c>
      <c r="I609" s="7" t="s">
        <v>214</v>
      </c>
      <c r="J609" s="7" t="s">
        <v>214</v>
      </c>
      <c r="K609" s="7" t="s">
        <v>214</v>
      </c>
    </row>
    <row r="610" spans="1:11" x14ac:dyDescent="0.2">
      <c r="A610" s="1" t="s">
        <v>669</v>
      </c>
      <c r="B610" s="1" t="s">
        <v>861</v>
      </c>
      <c r="C610" s="7" t="s">
        <v>214</v>
      </c>
      <c r="D610" s="7" t="s">
        <v>214</v>
      </c>
      <c r="E610" s="7" t="s">
        <v>214</v>
      </c>
      <c r="F610" s="7" t="s">
        <v>214</v>
      </c>
      <c r="G610" s="7" t="s">
        <v>214</v>
      </c>
      <c r="H610" s="7" t="s">
        <v>214</v>
      </c>
      <c r="I610" s="7" t="s">
        <v>214</v>
      </c>
      <c r="J610" s="7" t="s">
        <v>214</v>
      </c>
      <c r="K610" s="7" t="s">
        <v>214</v>
      </c>
    </row>
    <row r="611" spans="1:11" x14ac:dyDescent="0.2">
      <c r="A611" s="1" t="s">
        <v>669</v>
      </c>
      <c r="B611" s="1" t="s">
        <v>1409</v>
      </c>
      <c r="C611" s="7" t="s">
        <v>214</v>
      </c>
      <c r="D611" s="7" t="s">
        <v>214</v>
      </c>
      <c r="E611" s="7" t="s">
        <v>214</v>
      </c>
      <c r="F611" s="7" t="s">
        <v>214</v>
      </c>
      <c r="G611" s="7" t="s">
        <v>214</v>
      </c>
      <c r="H611" s="7" t="s">
        <v>214</v>
      </c>
      <c r="I611" s="7" t="s">
        <v>214</v>
      </c>
      <c r="J611" s="7" t="s">
        <v>214</v>
      </c>
      <c r="K611" s="7" t="s">
        <v>214</v>
      </c>
    </row>
    <row r="612" spans="1:11" x14ac:dyDescent="0.2">
      <c r="A612" s="1" t="s">
        <v>669</v>
      </c>
      <c r="B612" s="1" t="s">
        <v>1410</v>
      </c>
      <c r="C612" s="7" t="s">
        <v>214</v>
      </c>
      <c r="D612" s="7" t="s">
        <v>214</v>
      </c>
      <c r="E612" s="7" t="s">
        <v>214</v>
      </c>
      <c r="F612" s="7" t="s">
        <v>214</v>
      </c>
      <c r="G612" s="7" t="s">
        <v>214</v>
      </c>
      <c r="H612" s="7" t="s">
        <v>214</v>
      </c>
      <c r="I612" s="7" t="s">
        <v>214</v>
      </c>
      <c r="J612" s="7" t="s">
        <v>214</v>
      </c>
      <c r="K612" s="7" t="s">
        <v>214</v>
      </c>
    </row>
    <row r="613" spans="1:11" x14ac:dyDescent="0.2">
      <c r="A613" s="1" t="s">
        <v>669</v>
      </c>
      <c r="B613" s="1" t="s">
        <v>880</v>
      </c>
      <c r="C613" s="7" t="s">
        <v>214</v>
      </c>
      <c r="D613" s="7" t="s">
        <v>214</v>
      </c>
      <c r="E613" s="7" t="s">
        <v>214</v>
      </c>
      <c r="F613" s="7" t="s">
        <v>214</v>
      </c>
      <c r="G613" s="7" t="s">
        <v>214</v>
      </c>
      <c r="H613" s="7" t="s">
        <v>214</v>
      </c>
      <c r="I613" s="7" t="s">
        <v>214</v>
      </c>
      <c r="J613" s="7" t="s">
        <v>214</v>
      </c>
      <c r="K613" s="7" t="s">
        <v>214</v>
      </c>
    </row>
    <row r="614" spans="1:11" x14ac:dyDescent="0.2">
      <c r="A614" s="1" t="s">
        <v>669</v>
      </c>
      <c r="B614" s="1" t="s">
        <v>878</v>
      </c>
      <c r="C614" s="7" t="s">
        <v>214</v>
      </c>
      <c r="D614" s="7" t="s">
        <v>214</v>
      </c>
      <c r="E614" s="7" t="s">
        <v>214</v>
      </c>
      <c r="F614" s="7" t="s">
        <v>214</v>
      </c>
      <c r="G614" s="7" t="s">
        <v>214</v>
      </c>
      <c r="H614" s="7" t="s">
        <v>214</v>
      </c>
      <c r="I614" s="7" t="s">
        <v>214</v>
      </c>
      <c r="J614" s="7" t="s">
        <v>214</v>
      </c>
      <c r="K614" s="7" t="s">
        <v>214</v>
      </c>
    </row>
    <row r="615" spans="1:11" x14ac:dyDescent="0.2">
      <c r="A615" s="1" t="s">
        <v>669</v>
      </c>
      <c r="B615" s="1" t="s">
        <v>1411</v>
      </c>
      <c r="C615" s="7" t="s">
        <v>214</v>
      </c>
      <c r="D615" s="7" t="s">
        <v>214</v>
      </c>
      <c r="E615" s="7" t="s">
        <v>214</v>
      </c>
      <c r="F615" s="7" t="s">
        <v>214</v>
      </c>
      <c r="G615" s="7" t="s">
        <v>214</v>
      </c>
      <c r="H615" s="7" t="s">
        <v>214</v>
      </c>
      <c r="I615" s="7" t="s">
        <v>214</v>
      </c>
      <c r="J615" s="7" t="s">
        <v>214</v>
      </c>
      <c r="K615" s="7" t="s">
        <v>214</v>
      </c>
    </row>
    <row r="616" spans="1:11" x14ac:dyDescent="0.2">
      <c r="A616" s="1" t="s">
        <v>907</v>
      </c>
      <c r="B616" s="1" t="s">
        <v>899</v>
      </c>
      <c r="C616" s="7" t="s">
        <v>1412</v>
      </c>
      <c r="D616" s="1">
        <v>38</v>
      </c>
      <c r="E616" s="7">
        <v>37</v>
      </c>
      <c r="F616" s="7">
        <v>1</v>
      </c>
      <c r="G616" s="7">
        <v>5</v>
      </c>
      <c r="H616" s="7">
        <v>2</v>
      </c>
      <c r="I616" s="7" t="s">
        <v>214</v>
      </c>
      <c r="J616" s="7" t="s">
        <v>214</v>
      </c>
      <c r="K616" s="7" t="s">
        <v>214</v>
      </c>
    </row>
    <row r="617" spans="1:11" x14ac:dyDescent="0.2">
      <c r="A617" s="1" t="s">
        <v>907</v>
      </c>
      <c r="B617" s="1" t="s">
        <v>883</v>
      </c>
      <c r="C617" s="7" t="s">
        <v>256</v>
      </c>
      <c r="D617" s="1">
        <v>38</v>
      </c>
      <c r="E617" s="7">
        <v>38</v>
      </c>
      <c r="F617" s="7" t="s">
        <v>214</v>
      </c>
      <c r="G617" s="7" t="s">
        <v>214</v>
      </c>
      <c r="H617" s="7" t="s">
        <v>214</v>
      </c>
      <c r="I617" s="7">
        <v>2</v>
      </c>
      <c r="J617" s="7" t="s">
        <v>214</v>
      </c>
      <c r="K617" s="7" t="s">
        <v>214</v>
      </c>
    </row>
    <row r="618" spans="1:11" x14ac:dyDescent="0.2">
      <c r="A618" s="1" t="s">
        <v>907</v>
      </c>
      <c r="B618" s="1" t="s">
        <v>1413</v>
      </c>
      <c r="C618" s="7" t="s">
        <v>1414</v>
      </c>
      <c r="D618" s="1">
        <v>38</v>
      </c>
      <c r="E618" s="7">
        <v>32</v>
      </c>
      <c r="F618" s="7">
        <v>6</v>
      </c>
      <c r="G618" s="7">
        <v>11</v>
      </c>
      <c r="H618" s="7">
        <v>8</v>
      </c>
      <c r="I618" s="7">
        <v>2</v>
      </c>
      <c r="J618" s="7" t="s">
        <v>214</v>
      </c>
      <c r="K618" s="7" t="s">
        <v>214</v>
      </c>
    </row>
    <row r="619" spans="1:11" x14ac:dyDescent="0.2">
      <c r="A619" s="1" t="s">
        <v>907</v>
      </c>
      <c r="B619" s="1" t="s">
        <v>900</v>
      </c>
      <c r="C619" s="7" t="s">
        <v>1415</v>
      </c>
      <c r="D619" s="1">
        <v>37</v>
      </c>
      <c r="E619" s="7">
        <v>37</v>
      </c>
      <c r="F619" s="7" t="s">
        <v>214</v>
      </c>
      <c r="G619" s="7">
        <v>2</v>
      </c>
      <c r="H619" s="7">
        <v>4</v>
      </c>
      <c r="I619" s="7">
        <v>10</v>
      </c>
      <c r="J619" s="7" t="s">
        <v>214</v>
      </c>
      <c r="K619" s="7" t="s">
        <v>214</v>
      </c>
    </row>
    <row r="620" spans="1:11" x14ac:dyDescent="0.2">
      <c r="A620" s="1" t="s">
        <v>907</v>
      </c>
      <c r="B620" s="1" t="s">
        <v>898</v>
      </c>
      <c r="C620" s="7" t="s">
        <v>1416</v>
      </c>
      <c r="D620" s="1">
        <v>36</v>
      </c>
      <c r="E620" s="7">
        <v>36</v>
      </c>
      <c r="F620" s="7" t="s">
        <v>214</v>
      </c>
      <c r="G620" s="7">
        <v>3</v>
      </c>
      <c r="H620" s="7">
        <v>6</v>
      </c>
      <c r="I620" s="7">
        <v>5</v>
      </c>
      <c r="J620" s="7" t="s">
        <v>214</v>
      </c>
      <c r="K620" s="7" t="s">
        <v>214</v>
      </c>
    </row>
    <row r="621" spans="1:11" x14ac:dyDescent="0.2">
      <c r="A621" s="1" t="s">
        <v>907</v>
      </c>
      <c r="B621" s="1" t="s">
        <v>895</v>
      </c>
      <c r="C621" s="7" t="s">
        <v>1417</v>
      </c>
      <c r="D621" s="1">
        <v>34</v>
      </c>
      <c r="E621" s="7">
        <v>13</v>
      </c>
      <c r="F621" s="7">
        <v>21</v>
      </c>
      <c r="G621" s="7">
        <v>8</v>
      </c>
      <c r="H621" s="7">
        <v>1</v>
      </c>
      <c r="I621" s="7">
        <v>9</v>
      </c>
      <c r="J621" s="7" t="s">
        <v>214</v>
      </c>
      <c r="K621" s="7" t="s">
        <v>214</v>
      </c>
    </row>
    <row r="622" spans="1:11" x14ac:dyDescent="0.2">
      <c r="A622" s="1" t="s">
        <v>907</v>
      </c>
      <c r="B622" s="1" t="s">
        <v>885</v>
      </c>
      <c r="C622" s="7" t="s">
        <v>1418</v>
      </c>
      <c r="D622" s="1">
        <v>33</v>
      </c>
      <c r="E622" s="7">
        <v>27</v>
      </c>
      <c r="F622" s="7">
        <v>6</v>
      </c>
      <c r="G622" s="7">
        <v>6</v>
      </c>
      <c r="H622" s="7" t="s">
        <v>214</v>
      </c>
      <c r="I622" s="7">
        <v>9</v>
      </c>
      <c r="J622" s="7" t="s">
        <v>214</v>
      </c>
      <c r="K622" s="7" t="s">
        <v>214</v>
      </c>
    </row>
    <row r="623" spans="1:11" x14ac:dyDescent="0.2">
      <c r="A623" s="1" t="s">
        <v>907</v>
      </c>
      <c r="B623" s="1" t="s">
        <v>1410</v>
      </c>
      <c r="C623" s="7" t="s">
        <v>1419</v>
      </c>
      <c r="D623" s="1">
        <v>32</v>
      </c>
      <c r="E623" s="7">
        <v>29</v>
      </c>
      <c r="F623" s="7">
        <v>3</v>
      </c>
      <c r="G623" s="7">
        <v>3</v>
      </c>
      <c r="H623" s="7" t="s">
        <v>214</v>
      </c>
      <c r="I623" s="7">
        <v>8</v>
      </c>
      <c r="J623" s="7" t="s">
        <v>214</v>
      </c>
      <c r="K623" s="7" t="s">
        <v>214</v>
      </c>
    </row>
    <row r="624" spans="1:11" x14ac:dyDescent="0.2">
      <c r="A624" s="1" t="s">
        <v>907</v>
      </c>
      <c r="B624" s="1" t="s">
        <v>893</v>
      </c>
      <c r="C624" s="7" t="s">
        <v>1420</v>
      </c>
      <c r="D624" s="1">
        <v>31</v>
      </c>
      <c r="E624" s="7">
        <v>27</v>
      </c>
      <c r="F624" s="7">
        <v>4</v>
      </c>
      <c r="G624" s="7">
        <v>4</v>
      </c>
      <c r="H624" s="7">
        <v>3</v>
      </c>
      <c r="I624" s="7">
        <v>5</v>
      </c>
      <c r="J624" s="7" t="s">
        <v>214</v>
      </c>
      <c r="K624" s="7" t="s">
        <v>214</v>
      </c>
    </row>
    <row r="625" spans="1:11" x14ac:dyDescent="0.2">
      <c r="A625" s="1" t="s">
        <v>907</v>
      </c>
      <c r="B625" s="1" t="s">
        <v>897</v>
      </c>
      <c r="C625" s="7" t="s">
        <v>1421</v>
      </c>
      <c r="D625" s="1">
        <v>31</v>
      </c>
      <c r="E625" s="7">
        <v>27</v>
      </c>
      <c r="F625" s="7">
        <v>4</v>
      </c>
      <c r="G625" s="7">
        <v>19</v>
      </c>
      <c r="H625" s="7">
        <v>5</v>
      </c>
      <c r="I625" s="7">
        <v>2</v>
      </c>
      <c r="J625" s="7" t="s">
        <v>214</v>
      </c>
      <c r="K625" s="7" t="s">
        <v>214</v>
      </c>
    </row>
    <row r="626" spans="1:11" x14ac:dyDescent="0.2">
      <c r="A626" s="1" t="s">
        <v>907</v>
      </c>
      <c r="B626" s="1" t="s">
        <v>887</v>
      </c>
      <c r="C626" s="7" t="s">
        <v>1419</v>
      </c>
      <c r="D626" s="1">
        <v>31</v>
      </c>
      <c r="E626" s="7">
        <v>30</v>
      </c>
      <c r="F626" s="7">
        <v>1</v>
      </c>
      <c r="G626" s="7">
        <v>2</v>
      </c>
      <c r="H626" s="7">
        <v>2</v>
      </c>
      <c r="I626" s="7">
        <v>8</v>
      </c>
      <c r="J626" s="7" t="s">
        <v>214</v>
      </c>
      <c r="K626" s="7" t="s">
        <v>214</v>
      </c>
    </row>
    <row r="627" spans="1:11" x14ac:dyDescent="0.2">
      <c r="A627" s="1" t="s">
        <v>907</v>
      </c>
      <c r="B627" s="1" t="s">
        <v>888</v>
      </c>
      <c r="C627" s="7" t="s">
        <v>1422</v>
      </c>
      <c r="D627" s="1">
        <v>31</v>
      </c>
      <c r="E627" s="7">
        <v>17</v>
      </c>
      <c r="F627" s="7">
        <v>14</v>
      </c>
      <c r="G627" s="7">
        <v>12</v>
      </c>
      <c r="H627" s="7">
        <v>5</v>
      </c>
      <c r="I627" s="7">
        <v>3</v>
      </c>
      <c r="J627" s="7" t="s">
        <v>214</v>
      </c>
      <c r="K627" s="7" t="s">
        <v>214</v>
      </c>
    </row>
    <row r="628" spans="1:11" x14ac:dyDescent="0.2">
      <c r="A628" s="1" t="s">
        <v>907</v>
      </c>
      <c r="B628" s="1" t="s">
        <v>884</v>
      </c>
      <c r="C628" s="7" t="s">
        <v>1423</v>
      </c>
      <c r="D628" s="1">
        <v>29</v>
      </c>
      <c r="E628" s="7">
        <v>5</v>
      </c>
      <c r="F628" s="7">
        <v>24</v>
      </c>
      <c r="G628" s="7">
        <v>4</v>
      </c>
      <c r="H628" s="7">
        <v>3</v>
      </c>
      <c r="I628" s="7">
        <v>3</v>
      </c>
      <c r="J628" s="7" t="s">
        <v>214</v>
      </c>
      <c r="K628" s="7" t="s">
        <v>214</v>
      </c>
    </row>
    <row r="629" spans="1:11" x14ac:dyDescent="0.2">
      <c r="A629" s="1" t="s">
        <v>907</v>
      </c>
      <c r="B629" s="1" t="s">
        <v>892</v>
      </c>
      <c r="C629" s="7" t="s">
        <v>1424</v>
      </c>
      <c r="D629" s="1">
        <v>27</v>
      </c>
      <c r="E629" s="7">
        <v>26</v>
      </c>
      <c r="F629" s="7">
        <v>1</v>
      </c>
      <c r="G629" s="7">
        <v>13</v>
      </c>
      <c r="H629" s="7">
        <v>4</v>
      </c>
      <c r="I629" s="7">
        <v>2</v>
      </c>
      <c r="J629" s="7" t="s">
        <v>214</v>
      </c>
      <c r="K629" s="7" t="s">
        <v>214</v>
      </c>
    </row>
    <row r="630" spans="1:11" x14ac:dyDescent="0.2">
      <c r="A630" s="1" t="s">
        <v>907</v>
      </c>
      <c r="B630" s="1" t="s">
        <v>889</v>
      </c>
      <c r="C630" s="7" t="s">
        <v>1425</v>
      </c>
      <c r="D630" s="1">
        <v>16</v>
      </c>
      <c r="E630" s="7">
        <v>15</v>
      </c>
      <c r="F630" s="7">
        <v>1</v>
      </c>
      <c r="G630" s="7">
        <v>3</v>
      </c>
      <c r="H630" s="7" t="s">
        <v>214</v>
      </c>
      <c r="I630" s="7">
        <v>2</v>
      </c>
      <c r="J630" s="7" t="s">
        <v>214</v>
      </c>
      <c r="K630" s="7" t="s">
        <v>214</v>
      </c>
    </row>
    <row r="631" spans="1:11" x14ac:dyDescent="0.2">
      <c r="A631" s="1" t="s">
        <v>907</v>
      </c>
      <c r="B631" s="1" t="s">
        <v>1426</v>
      </c>
      <c r="C631" s="7" t="s">
        <v>1427</v>
      </c>
      <c r="D631" s="1">
        <v>9</v>
      </c>
      <c r="E631" s="7">
        <v>2</v>
      </c>
      <c r="F631" s="7">
        <v>7</v>
      </c>
      <c r="G631" s="7">
        <v>2</v>
      </c>
      <c r="H631" s="7" t="s">
        <v>214</v>
      </c>
      <c r="I631" s="7">
        <v>1</v>
      </c>
      <c r="J631" s="7" t="s">
        <v>214</v>
      </c>
      <c r="K631" s="7" t="s">
        <v>214</v>
      </c>
    </row>
    <row r="632" spans="1:11" x14ac:dyDescent="0.2">
      <c r="A632" s="1" t="s">
        <v>907</v>
      </c>
      <c r="B632" s="1" t="s">
        <v>904</v>
      </c>
      <c r="C632" s="7" t="s">
        <v>1428</v>
      </c>
      <c r="D632" s="1">
        <v>9</v>
      </c>
      <c r="E632" s="7" t="s">
        <v>214</v>
      </c>
      <c r="F632" s="7">
        <v>9</v>
      </c>
      <c r="G632" s="7">
        <v>1</v>
      </c>
      <c r="H632" s="7" t="s">
        <v>214</v>
      </c>
      <c r="I632" s="7" t="s">
        <v>214</v>
      </c>
      <c r="J632" s="7" t="s">
        <v>214</v>
      </c>
      <c r="K632" s="7" t="s">
        <v>214</v>
      </c>
    </row>
    <row r="633" spans="1:11" x14ac:dyDescent="0.2">
      <c r="A633" s="1" t="s">
        <v>907</v>
      </c>
      <c r="B633" s="1" t="s">
        <v>905</v>
      </c>
      <c r="C633" s="7" t="s">
        <v>1429</v>
      </c>
      <c r="D633" s="1">
        <v>8</v>
      </c>
      <c r="E633" s="7">
        <v>4</v>
      </c>
      <c r="F633" s="7">
        <v>4</v>
      </c>
      <c r="G633" s="7">
        <v>3</v>
      </c>
      <c r="H633" s="7" t="s">
        <v>214</v>
      </c>
      <c r="I633" s="7">
        <v>2</v>
      </c>
      <c r="J633" s="7" t="s">
        <v>214</v>
      </c>
      <c r="K633" s="7" t="s">
        <v>214</v>
      </c>
    </row>
    <row r="634" spans="1:11" x14ac:dyDescent="0.2">
      <c r="A634" s="1" t="s">
        <v>907</v>
      </c>
      <c r="B634" s="1" t="s">
        <v>1430</v>
      </c>
      <c r="C634" s="7" t="s">
        <v>1256</v>
      </c>
      <c r="D634" s="1">
        <v>7</v>
      </c>
      <c r="E634" s="7">
        <v>7</v>
      </c>
      <c r="F634" s="7" t="s">
        <v>214</v>
      </c>
      <c r="G634" s="7">
        <v>1</v>
      </c>
      <c r="H634" s="7" t="s">
        <v>214</v>
      </c>
      <c r="I634" s="7">
        <v>3</v>
      </c>
      <c r="J634" s="7" t="s">
        <v>214</v>
      </c>
      <c r="K634" s="7" t="s">
        <v>214</v>
      </c>
    </row>
    <row r="635" spans="1:11" x14ac:dyDescent="0.2">
      <c r="A635" s="1" t="s">
        <v>907</v>
      </c>
      <c r="B635" s="1" t="s">
        <v>721</v>
      </c>
      <c r="C635" s="7" t="s">
        <v>1431</v>
      </c>
      <c r="D635" s="1">
        <v>4</v>
      </c>
      <c r="E635" s="7">
        <v>3</v>
      </c>
      <c r="F635" s="7">
        <v>1</v>
      </c>
      <c r="G635" s="7">
        <v>3</v>
      </c>
      <c r="H635" s="7" t="s">
        <v>214</v>
      </c>
      <c r="I635" s="7">
        <v>1</v>
      </c>
      <c r="J635" s="7" t="s">
        <v>214</v>
      </c>
      <c r="K635" s="7" t="s">
        <v>214</v>
      </c>
    </row>
    <row r="636" spans="1:11" x14ac:dyDescent="0.2">
      <c r="A636" s="1" t="s">
        <v>907</v>
      </c>
      <c r="B636" s="1" t="s">
        <v>281</v>
      </c>
      <c r="C636" s="7" t="s">
        <v>1432</v>
      </c>
      <c r="D636" s="1">
        <v>4</v>
      </c>
      <c r="E636" s="7">
        <v>3</v>
      </c>
      <c r="F636" s="7">
        <v>1</v>
      </c>
      <c r="G636" s="7">
        <v>3</v>
      </c>
      <c r="H636" s="7" t="s">
        <v>214</v>
      </c>
      <c r="I636" s="7">
        <v>3</v>
      </c>
      <c r="J636" s="7" t="s">
        <v>214</v>
      </c>
      <c r="K636" s="7" t="s">
        <v>214</v>
      </c>
    </row>
    <row r="637" spans="1:11" x14ac:dyDescent="0.2">
      <c r="A637" s="1" t="s">
        <v>907</v>
      </c>
      <c r="B637" s="1" t="s">
        <v>896</v>
      </c>
      <c r="C637" s="7" t="s">
        <v>1433</v>
      </c>
      <c r="D637" s="1">
        <v>3</v>
      </c>
      <c r="E637" s="7">
        <v>3</v>
      </c>
      <c r="F637" s="7" t="s">
        <v>214</v>
      </c>
      <c r="G637" s="7">
        <v>1</v>
      </c>
      <c r="H637" s="7" t="s">
        <v>214</v>
      </c>
      <c r="I637" s="7" t="s">
        <v>214</v>
      </c>
      <c r="J637" s="7" t="s">
        <v>214</v>
      </c>
      <c r="K637" s="7" t="s">
        <v>214</v>
      </c>
    </row>
    <row r="638" spans="1:11" x14ac:dyDescent="0.2">
      <c r="A638" s="1" t="s">
        <v>907</v>
      </c>
      <c r="B638" s="1" t="s">
        <v>1434</v>
      </c>
      <c r="C638" s="7" t="s">
        <v>280</v>
      </c>
      <c r="D638" s="1">
        <v>1</v>
      </c>
      <c r="E638" s="7" t="s">
        <v>214</v>
      </c>
      <c r="F638" s="7">
        <v>1</v>
      </c>
      <c r="G638" s="7" t="s">
        <v>214</v>
      </c>
      <c r="H638" s="7" t="s">
        <v>214</v>
      </c>
      <c r="I638" s="7" t="s">
        <v>214</v>
      </c>
      <c r="J638" s="7" t="s">
        <v>214</v>
      </c>
      <c r="K638" s="7" t="s">
        <v>214</v>
      </c>
    </row>
    <row r="639" spans="1:11" x14ac:dyDescent="0.2">
      <c r="A639" s="1" t="s">
        <v>907</v>
      </c>
      <c r="B639" s="1" t="s">
        <v>901</v>
      </c>
      <c r="C639" s="7" t="s">
        <v>214</v>
      </c>
      <c r="D639" s="7" t="s">
        <v>214</v>
      </c>
      <c r="E639" s="7" t="s">
        <v>214</v>
      </c>
      <c r="F639" s="7" t="s">
        <v>214</v>
      </c>
      <c r="G639" s="7" t="s">
        <v>214</v>
      </c>
      <c r="H639" s="7" t="s">
        <v>214</v>
      </c>
      <c r="I639" s="7" t="s">
        <v>214</v>
      </c>
      <c r="J639" s="7" t="s">
        <v>214</v>
      </c>
      <c r="K639" s="7" t="s">
        <v>214</v>
      </c>
    </row>
    <row r="640" spans="1:11" x14ac:dyDescent="0.2">
      <c r="A640" s="1" t="s">
        <v>907</v>
      </c>
      <c r="B640" s="1" t="s">
        <v>894</v>
      </c>
      <c r="C640" s="7" t="s">
        <v>214</v>
      </c>
      <c r="D640" s="7" t="s">
        <v>214</v>
      </c>
      <c r="E640" s="7" t="s">
        <v>214</v>
      </c>
      <c r="F640" s="7" t="s">
        <v>214</v>
      </c>
      <c r="G640" s="7" t="s">
        <v>214</v>
      </c>
      <c r="H640" s="7" t="s">
        <v>214</v>
      </c>
      <c r="I640" s="7" t="s">
        <v>214</v>
      </c>
      <c r="J640" s="7" t="s">
        <v>214</v>
      </c>
      <c r="K640" s="7" t="s">
        <v>214</v>
      </c>
    </row>
    <row r="641" spans="1:11" x14ac:dyDescent="0.2">
      <c r="A641" s="1" t="s">
        <v>907</v>
      </c>
      <c r="B641" s="1" t="s">
        <v>903</v>
      </c>
      <c r="C641" s="7" t="s">
        <v>214</v>
      </c>
      <c r="D641" s="7" t="s">
        <v>214</v>
      </c>
      <c r="E641" s="7" t="s">
        <v>214</v>
      </c>
      <c r="F641" s="7" t="s">
        <v>214</v>
      </c>
      <c r="G641" s="7" t="s">
        <v>214</v>
      </c>
      <c r="H641" s="7" t="s">
        <v>214</v>
      </c>
      <c r="I641" s="7" t="s">
        <v>214</v>
      </c>
      <c r="J641" s="7" t="s">
        <v>214</v>
      </c>
      <c r="K641" s="7" t="s">
        <v>214</v>
      </c>
    </row>
    <row r="642" spans="1:11" x14ac:dyDescent="0.2">
      <c r="A642" s="1" t="s">
        <v>907</v>
      </c>
      <c r="B642" s="1" t="s">
        <v>902</v>
      </c>
      <c r="C642" s="7" t="s">
        <v>214</v>
      </c>
      <c r="D642" s="7" t="s">
        <v>214</v>
      </c>
      <c r="E642" s="7" t="s">
        <v>214</v>
      </c>
      <c r="F642" s="7" t="s">
        <v>214</v>
      </c>
      <c r="G642" s="7" t="s">
        <v>214</v>
      </c>
      <c r="H642" s="7" t="s">
        <v>214</v>
      </c>
      <c r="I642" s="7" t="s">
        <v>214</v>
      </c>
      <c r="J642" s="7" t="s">
        <v>214</v>
      </c>
      <c r="K642" s="7" t="s">
        <v>214</v>
      </c>
    </row>
    <row r="643" spans="1:11" x14ac:dyDescent="0.2">
      <c r="A643" s="1" t="s">
        <v>907</v>
      </c>
      <c r="B643" s="1" t="s">
        <v>906</v>
      </c>
      <c r="C643" s="7" t="s">
        <v>214</v>
      </c>
      <c r="D643" s="7" t="s">
        <v>214</v>
      </c>
      <c r="E643" s="7" t="s">
        <v>214</v>
      </c>
      <c r="F643" s="7" t="s">
        <v>214</v>
      </c>
      <c r="G643" s="7" t="s">
        <v>214</v>
      </c>
      <c r="H643" s="7" t="s">
        <v>214</v>
      </c>
      <c r="I643" s="7" t="s">
        <v>214</v>
      </c>
      <c r="J643" s="7" t="s">
        <v>214</v>
      </c>
      <c r="K643" s="7" t="s">
        <v>214</v>
      </c>
    </row>
    <row r="644" spans="1:11" x14ac:dyDescent="0.2">
      <c r="A644" s="1" t="s">
        <v>948</v>
      </c>
      <c r="B644" s="1" t="s">
        <v>915</v>
      </c>
      <c r="C644" s="7" t="s">
        <v>1435</v>
      </c>
      <c r="D644" s="1">
        <v>35</v>
      </c>
      <c r="E644" s="7">
        <v>31</v>
      </c>
      <c r="F644" s="7">
        <v>4</v>
      </c>
      <c r="G644" s="7">
        <v>13</v>
      </c>
      <c r="H644" s="7">
        <v>8</v>
      </c>
      <c r="I644" s="7">
        <v>9</v>
      </c>
      <c r="J644" s="7" t="s">
        <v>214</v>
      </c>
      <c r="K644" s="7" t="s">
        <v>214</v>
      </c>
    </row>
    <row r="645" spans="1:11" x14ac:dyDescent="0.2">
      <c r="A645" s="1" t="s">
        <v>948</v>
      </c>
      <c r="B645" s="1" t="s">
        <v>913</v>
      </c>
      <c r="C645" s="7" t="s">
        <v>1436</v>
      </c>
      <c r="D645" s="1">
        <v>31</v>
      </c>
      <c r="E645" s="7">
        <v>31</v>
      </c>
      <c r="F645" s="7" t="s">
        <v>214</v>
      </c>
      <c r="G645" s="7">
        <v>6</v>
      </c>
      <c r="H645" s="7">
        <v>1</v>
      </c>
      <c r="I645" s="7">
        <v>3</v>
      </c>
      <c r="J645" s="7" t="s">
        <v>214</v>
      </c>
      <c r="K645" s="7" t="s">
        <v>214</v>
      </c>
    </row>
    <row r="646" spans="1:11" x14ac:dyDescent="0.2">
      <c r="A646" s="1" t="s">
        <v>948</v>
      </c>
      <c r="B646" s="1" t="s">
        <v>923</v>
      </c>
      <c r="C646" s="7" t="s">
        <v>1437</v>
      </c>
      <c r="D646" s="1">
        <v>30</v>
      </c>
      <c r="E646" s="7">
        <v>29</v>
      </c>
      <c r="F646" s="7">
        <v>1</v>
      </c>
      <c r="G646" s="7">
        <v>11</v>
      </c>
      <c r="H646" s="7">
        <v>3</v>
      </c>
      <c r="I646" s="7">
        <v>10</v>
      </c>
      <c r="J646" s="7" t="s">
        <v>214</v>
      </c>
      <c r="K646" s="7" t="s">
        <v>214</v>
      </c>
    </row>
    <row r="647" spans="1:11" x14ac:dyDescent="0.2">
      <c r="A647" s="1" t="s">
        <v>948</v>
      </c>
      <c r="B647" s="1" t="s">
        <v>909</v>
      </c>
      <c r="C647" s="7" t="s">
        <v>1438</v>
      </c>
      <c r="D647" s="1">
        <v>30</v>
      </c>
      <c r="E647" s="7">
        <v>30</v>
      </c>
      <c r="F647" s="7" t="s">
        <v>214</v>
      </c>
      <c r="G647" s="7">
        <v>3</v>
      </c>
      <c r="H647" s="7">
        <v>2</v>
      </c>
      <c r="I647" s="7">
        <v>8</v>
      </c>
      <c r="J647" s="7">
        <v>1</v>
      </c>
      <c r="K647" s="7" t="s">
        <v>214</v>
      </c>
    </row>
    <row r="648" spans="1:11" x14ac:dyDescent="0.2">
      <c r="A648" s="1" t="s">
        <v>948</v>
      </c>
      <c r="B648" s="1" t="s">
        <v>938</v>
      </c>
      <c r="C648" s="7" t="s">
        <v>1439</v>
      </c>
      <c r="D648" s="1">
        <v>29</v>
      </c>
      <c r="E648" s="7">
        <v>29</v>
      </c>
      <c r="F648" s="7" t="s">
        <v>214</v>
      </c>
      <c r="G648" s="7">
        <v>6</v>
      </c>
      <c r="H648" s="7">
        <v>9</v>
      </c>
      <c r="I648" s="7">
        <v>4</v>
      </c>
      <c r="J648" s="7">
        <v>1</v>
      </c>
      <c r="K648" s="7" t="s">
        <v>214</v>
      </c>
    </row>
    <row r="649" spans="1:11" x14ac:dyDescent="0.2">
      <c r="A649" s="1" t="s">
        <v>948</v>
      </c>
      <c r="B649" s="1" t="s">
        <v>939</v>
      </c>
      <c r="C649" s="7" t="s">
        <v>1440</v>
      </c>
      <c r="D649" s="1">
        <v>28</v>
      </c>
      <c r="E649" s="7">
        <v>8</v>
      </c>
      <c r="F649" s="7">
        <v>20</v>
      </c>
      <c r="G649" s="7">
        <v>3</v>
      </c>
      <c r="H649" s="7" t="s">
        <v>214</v>
      </c>
      <c r="I649" s="7">
        <v>4</v>
      </c>
      <c r="J649" s="7" t="s">
        <v>214</v>
      </c>
      <c r="K649" s="7" t="s">
        <v>214</v>
      </c>
    </row>
    <row r="650" spans="1:11" x14ac:dyDescent="0.2">
      <c r="A650" s="1" t="s">
        <v>948</v>
      </c>
      <c r="B650" s="1" t="s">
        <v>911</v>
      </c>
      <c r="C650" s="7" t="s">
        <v>1441</v>
      </c>
      <c r="D650" s="1">
        <v>26</v>
      </c>
      <c r="E650" s="7">
        <v>24</v>
      </c>
      <c r="F650" s="7">
        <v>2</v>
      </c>
      <c r="G650" s="7">
        <v>3</v>
      </c>
      <c r="H650" s="7" t="s">
        <v>214</v>
      </c>
      <c r="I650" s="7">
        <v>2</v>
      </c>
      <c r="J650" s="7">
        <v>1</v>
      </c>
      <c r="K650" s="7" t="s">
        <v>214</v>
      </c>
    </row>
    <row r="651" spans="1:11" x14ac:dyDescent="0.2">
      <c r="A651" s="1" t="s">
        <v>948</v>
      </c>
      <c r="B651" s="1" t="s">
        <v>928</v>
      </c>
      <c r="C651" s="7" t="s">
        <v>1083</v>
      </c>
      <c r="D651" s="1">
        <v>25</v>
      </c>
      <c r="E651" s="7">
        <v>16</v>
      </c>
      <c r="F651" s="7">
        <v>9</v>
      </c>
      <c r="G651" s="7">
        <v>11</v>
      </c>
      <c r="H651" s="7">
        <v>6</v>
      </c>
      <c r="I651" s="7">
        <v>1</v>
      </c>
      <c r="J651" s="7" t="s">
        <v>214</v>
      </c>
      <c r="K651" s="7" t="s">
        <v>214</v>
      </c>
    </row>
    <row r="652" spans="1:11" x14ac:dyDescent="0.2">
      <c r="A652" s="1" t="s">
        <v>948</v>
      </c>
      <c r="B652" s="1" t="s">
        <v>927</v>
      </c>
      <c r="C652" s="7" t="s">
        <v>1442</v>
      </c>
      <c r="D652" s="1">
        <v>22</v>
      </c>
      <c r="E652" s="7">
        <v>19</v>
      </c>
      <c r="F652" s="7">
        <v>3</v>
      </c>
      <c r="G652" s="7">
        <v>1</v>
      </c>
      <c r="H652" s="7">
        <v>2</v>
      </c>
      <c r="I652" s="7">
        <v>3</v>
      </c>
      <c r="J652" s="7" t="s">
        <v>214</v>
      </c>
      <c r="K652" s="7" t="s">
        <v>214</v>
      </c>
    </row>
    <row r="653" spans="1:11" x14ac:dyDescent="0.2">
      <c r="A653" s="1" t="s">
        <v>948</v>
      </c>
      <c r="B653" s="1" t="s">
        <v>920</v>
      </c>
      <c r="C653" s="7" t="s">
        <v>1443</v>
      </c>
      <c r="D653" s="1">
        <v>22</v>
      </c>
      <c r="E653" s="7">
        <v>21</v>
      </c>
      <c r="F653" s="7">
        <v>1</v>
      </c>
      <c r="G653" s="7">
        <v>5</v>
      </c>
      <c r="H653" s="7">
        <v>1</v>
      </c>
      <c r="I653" s="7">
        <v>7</v>
      </c>
      <c r="J653" s="7" t="s">
        <v>214</v>
      </c>
      <c r="K653" s="7" t="s">
        <v>214</v>
      </c>
    </row>
    <row r="654" spans="1:11" x14ac:dyDescent="0.2">
      <c r="A654" s="1" t="s">
        <v>948</v>
      </c>
      <c r="B654" s="1" t="s">
        <v>908</v>
      </c>
      <c r="C654" s="7" t="s">
        <v>1078</v>
      </c>
      <c r="D654" s="1">
        <v>22</v>
      </c>
      <c r="E654" s="7">
        <v>22</v>
      </c>
      <c r="F654" s="7" t="s">
        <v>214</v>
      </c>
      <c r="G654" s="7" t="s">
        <v>214</v>
      </c>
      <c r="H654" s="7" t="s">
        <v>214</v>
      </c>
      <c r="I654" s="7">
        <v>1</v>
      </c>
      <c r="J654" s="7" t="s">
        <v>214</v>
      </c>
      <c r="K654" s="7" t="s">
        <v>214</v>
      </c>
    </row>
    <row r="655" spans="1:11" x14ac:dyDescent="0.2">
      <c r="A655" s="1" t="s">
        <v>948</v>
      </c>
      <c r="B655" s="1" t="s">
        <v>1444</v>
      </c>
      <c r="C655" s="7" t="s">
        <v>1445</v>
      </c>
      <c r="D655" s="1">
        <v>21</v>
      </c>
      <c r="E655" s="7">
        <v>11</v>
      </c>
      <c r="F655" s="7">
        <v>10</v>
      </c>
      <c r="G655" s="7">
        <v>6</v>
      </c>
      <c r="H655" s="7">
        <v>3</v>
      </c>
      <c r="I655" s="7">
        <v>1</v>
      </c>
      <c r="J655" s="7" t="s">
        <v>214</v>
      </c>
      <c r="K655" s="7">
        <v>1</v>
      </c>
    </row>
    <row r="656" spans="1:11" x14ac:dyDescent="0.2">
      <c r="A656" s="1" t="s">
        <v>948</v>
      </c>
      <c r="B656" s="1" t="s">
        <v>929</v>
      </c>
      <c r="C656" s="7" t="s">
        <v>1446</v>
      </c>
      <c r="D656" s="1">
        <v>20</v>
      </c>
      <c r="E656" s="7">
        <v>20</v>
      </c>
      <c r="F656" s="7" t="s">
        <v>214</v>
      </c>
      <c r="G656" s="7">
        <v>1</v>
      </c>
      <c r="H656" s="7" t="s">
        <v>214</v>
      </c>
      <c r="I656" s="7">
        <v>2</v>
      </c>
      <c r="J656" s="7" t="s">
        <v>214</v>
      </c>
      <c r="K656" s="7" t="s">
        <v>214</v>
      </c>
    </row>
    <row r="657" spans="1:11" x14ac:dyDescent="0.2">
      <c r="A657" s="1" t="s">
        <v>948</v>
      </c>
      <c r="B657" s="1" t="s">
        <v>930</v>
      </c>
      <c r="C657" s="7" t="s">
        <v>1242</v>
      </c>
      <c r="D657" s="1">
        <v>18</v>
      </c>
      <c r="E657" s="7">
        <v>13</v>
      </c>
      <c r="F657" s="7">
        <v>5</v>
      </c>
      <c r="G657" s="7">
        <v>2</v>
      </c>
      <c r="H657" s="7" t="s">
        <v>214</v>
      </c>
      <c r="I657" s="7">
        <v>5</v>
      </c>
      <c r="J657" s="7">
        <v>1</v>
      </c>
      <c r="K657" s="7" t="s">
        <v>214</v>
      </c>
    </row>
    <row r="658" spans="1:11" x14ac:dyDescent="0.2">
      <c r="A658" s="1" t="s">
        <v>948</v>
      </c>
      <c r="B658" s="1" t="s">
        <v>914</v>
      </c>
      <c r="C658" s="7" t="s">
        <v>1447</v>
      </c>
      <c r="D658" s="1">
        <v>18</v>
      </c>
      <c r="E658" s="7">
        <v>15</v>
      </c>
      <c r="F658" s="7">
        <v>3</v>
      </c>
      <c r="G658" s="7">
        <v>6</v>
      </c>
      <c r="H658" s="7">
        <v>7</v>
      </c>
      <c r="I658" s="7">
        <v>3</v>
      </c>
      <c r="J658" s="7" t="s">
        <v>214</v>
      </c>
      <c r="K658" s="7" t="s">
        <v>214</v>
      </c>
    </row>
    <row r="659" spans="1:11" x14ac:dyDescent="0.2">
      <c r="A659" s="1" t="s">
        <v>948</v>
      </c>
      <c r="B659" s="1" t="s">
        <v>1448</v>
      </c>
      <c r="C659" s="7" t="s">
        <v>228</v>
      </c>
      <c r="D659" s="1">
        <v>18</v>
      </c>
      <c r="E659" s="7">
        <v>17</v>
      </c>
      <c r="F659" s="7">
        <v>1</v>
      </c>
      <c r="G659" s="7">
        <v>5</v>
      </c>
      <c r="H659" s="7">
        <v>2</v>
      </c>
      <c r="I659" s="7">
        <v>2</v>
      </c>
      <c r="J659" s="7" t="s">
        <v>214</v>
      </c>
      <c r="K659" s="7" t="s">
        <v>214</v>
      </c>
    </row>
    <row r="660" spans="1:11" x14ac:dyDescent="0.2">
      <c r="A660" s="1" t="s">
        <v>948</v>
      </c>
      <c r="B660" s="1" t="s">
        <v>918</v>
      </c>
      <c r="C660" s="7" t="s">
        <v>1083</v>
      </c>
      <c r="D660" s="1">
        <v>16</v>
      </c>
      <c r="E660" s="7">
        <v>16</v>
      </c>
      <c r="F660" s="7" t="s">
        <v>214</v>
      </c>
      <c r="G660" s="7" t="s">
        <v>214</v>
      </c>
      <c r="H660" s="7" t="s">
        <v>214</v>
      </c>
      <c r="I660" s="7">
        <v>2</v>
      </c>
      <c r="J660" s="7" t="s">
        <v>214</v>
      </c>
      <c r="K660" s="7" t="s">
        <v>214</v>
      </c>
    </row>
    <row r="661" spans="1:11" x14ac:dyDescent="0.2">
      <c r="A661" s="1" t="s">
        <v>948</v>
      </c>
      <c r="B661" s="1" t="s">
        <v>936</v>
      </c>
      <c r="C661" s="7" t="s">
        <v>1449</v>
      </c>
      <c r="D661" s="1">
        <v>16</v>
      </c>
      <c r="E661" s="7">
        <v>4</v>
      </c>
      <c r="F661" s="7">
        <v>12</v>
      </c>
      <c r="G661" s="7">
        <v>4</v>
      </c>
      <c r="H661" s="7">
        <v>1</v>
      </c>
      <c r="I661" s="7" t="s">
        <v>214</v>
      </c>
      <c r="J661" s="7" t="s">
        <v>214</v>
      </c>
      <c r="K661" s="7" t="s">
        <v>214</v>
      </c>
    </row>
    <row r="662" spans="1:11" x14ac:dyDescent="0.2">
      <c r="A662" s="1" t="s">
        <v>948</v>
      </c>
      <c r="B662" s="1" t="s">
        <v>932</v>
      </c>
      <c r="C662" s="7" t="s">
        <v>1450</v>
      </c>
      <c r="D662" s="1">
        <v>16</v>
      </c>
      <c r="E662" s="7">
        <v>2</v>
      </c>
      <c r="F662" s="7">
        <v>14</v>
      </c>
      <c r="G662" s="7" t="s">
        <v>214</v>
      </c>
      <c r="H662" s="7" t="s">
        <v>214</v>
      </c>
      <c r="I662" s="7">
        <v>2</v>
      </c>
      <c r="J662" s="7" t="s">
        <v>214</v>
      </c>
      <c r="K662" s="7" t="s">
        <v>214</v>
      </c>
    </row>
    <row r="663" spans="1:11" x14ac:dyDescent="0.2">
      <c r="A663" s="1" t="s">
        <v>948</v>
      </c>
      <c r="B663" s="1" t="s">
        <v>931</v>
      </c>
      <c r="C663" s="7" t="s">
        <v>1140</v>
      </c>
      <c r="D663" s="1">
        <v>16</v>
      </c>
      <c r="E663" s="7">
        <v>16</v>
      </c>
      <c r="F663" s="7" t="s">
        <v>214</v>
      </c>
      <c r="G663" s="7">
        <v>1</v>
      </c>
      <c r="H663" s="7" t="s">
        <v>214</v>
      </c>
      <c r="I663" s="7">
        <v>2</v>
      </c>
      <c r="J663" s="7" t="s">
        <v>214</v>
      </c>
      <c r="K663" s="7" t="s">
        <v>214</v>
      </c>
    </row>
    <row r="664" spans="1:11" x14ac:dyDescent="0.2">
      <c r="A664" s="1" t="s">
        <v>948</v>
      </c>
      <c r="B664" s="1" t="s">
        <v>912</v>
      </c>
      <c r="C664" s="7" t="s">
        <v>1451</v>
      </c>
      <c r="D664" s="1">
        <v>16</v>
      </c>
      <c r="E664" s="7">
        <v>11</v>
      </c>
      <c r="F664" s="7">
        <v>5</v>
      </c>
      <c r="G664" s="7">
        <v>3</v>
      </c>
      <c r="H664" s="7" t="s">
        <v>214</v>
      </c>
      <c r="I664" s="7">
        <v>2</v>
      </c>
      <c r="J664" s="7" t="s">
        <v>214</v>
      </c>
      <c r="K664" s="7" t="s">
        <v>214</v>
      </c>
    </row>
    <row r="665" spans="1:11" x14ac:dyDescent="0.2">
      <c r="A665" s="1" t="s">
        <v>948</v>
      </c>
      <c r="B665" s="1" t="s">
        <v>917</v>
      </c>
      <c r="C665" s="7" t="s">
        <v>1452</v>
      </c>
      <c r="D665" s="1">
        <v>15</v>
      </c>
      <c r="E665" s="7">
        <v>8</v>
      </c>
      <c r="F665" s="7">
        <v>7</v>
      </c>
      <c r="G665" s="7">
        <v>6</v>
      </c>
      <c r="H665" s="7" t="s">
        <v>214</v>
      </c>
      <c r="I665" s="7" t="s">
        <v>214</v>
      </c>
      <c r="J665" s="7" t="s">
        <v>214</v>
      </c>
      <c r="K665" s="7" t="s">
        <v>214</v>
      </c>
    </row>
    <row r="666" spans="1:11" x14ac:dyDescent="0.2">
      <c r="A666" s="1" t="s">
        <v>948</v>
      </c>
      <c r="B666" s="1" t="s">
        <v>935</v>
      </c>
      <c r="C666" s="7" t="s">
        <v>1453</v>
      </c>
      <c r="D666" s="1">
        <v>13</v>
      </c>
      <c r="E666" s="7">
        <v>11</v>
      </c>
      <c r="F666" s="7">
        <v>2</v>
      </c>
      <c r="G666" s="7">
        <v>2</v>
      </c>
      <c r="H666" s="7" t="s">
        <v>214</v>
      </c>
      <c r="I666" s="7">
        <v>1</v>
      </c>
      <c r="J666" s="7" t="s">
        <v>214</v>
      </c>
      <c r="K666" s="7" t="s">
        <v>214</v>
      </c>
    </row>
    <row r="667" spans="1:11" x14ac:dyDescent="0.2">
      <c r="A667" s="1" t="s">
        <v>948</v>
      </c>
      <c r="B667" s="1" t="s">
        <v>1454</v>
      </c>
      <c r="C667" s="7" t="s">
        <v>1455</v>
      </c>
      <c r="D667" s="1">
        <v>8</v>
      </c>
      <c r="E667" s="7">
        <v>5</v>
      </c>
      <c r="F667" s="7">
        <v>3</v>
      </c>
      <c r="G667" s="7">
        <v>4</v>
      </c>
      <c r="H667" s="7" t="s">
        <v>214</v>
      </c>
      <c r="I667" s="7">
        <v>2</v>
      </c>
      <c r="J667" s="7" t="s">
        <v>214</v>
      </c>
      <c r="K667" s="7" t="s">
        <v>214</v>
      </c>
    </row>
    <row r="668" spans="1:11" x14ac:dyDescent="0.2">
      <c r="A668" s="1" t="s">
        <v>948</v>
      </c>
      <c r="B668" s="1" t="s">
        <v>924</v>
      </c>
      <c r="C668" s="7" t="s">
        <v>1456</v>
      </c>
      <c r="D668" s="1">
        <v>5</v>
      </c>
      <c r="E668" s="7">
        <v>3</v>
      </c>
      <c r="F668" s="7">
        <v>2</v>
      </c>
      <c r="G668" s="7">
        <v>3</v>
      </c>
      <c r="H668" s="7" t="s">
        <v>214</v>
      </c>
      <c r="I668" s="7" t="s">
        <v>214</v>
      </c>
      <c r="J668" s="7" t="s">
        <v>214</v>
      </c>
      <c r="K668" s="7" t="s">
        <v>214</v>
      </c>
    </row>
    <row r="669" spans="1:11" x14ac:dyDescent="0.2">
      <c r="A669" s="1" t="s">
        <v>948</v>
      </c>
      <c r="B669" s="1" t="s">
        <v>921</v>
      </c>
      <c r="C669" s="7" t="s">
        <v>1457</v>
      </c>
      <c r="D669" s="1">
        <v>4</v>
      </c>
      <c r="E669" s="7">
        <v>2</v>
      </c>
      <c r="F669" s="7">
        <v>2</v>
      </c>
      <c r="G669" s="7">
        <v>2</v>
      </c>
      <c r="H669" s="7">
        <v>1</v>
      </c>
      <c r="I669" s="7" t="s">
        <v>214</v>
      </c>
      <c r="J669" s="7" t="s">
        <v>214</v>
      </c>
      <c r="K669" s="7" t="s">
        <v>214</v>
      </c>
    </row>
    <row r="670" spans="1:11" x14ac:dyDescent="0.2">
      <c r="A670" s="1" t="s">
        <v>948</v>
      </c>
      <c r="B670" s="1" t="s">
        <v>1458</v>
      </c>
      <c r="C670" s="7" t="s">
        <v>1432</v>
      </c>
      <c r="D670" s="1">
        <v>3</v>
      </c>
      <c r="E670" s="7">
        <v>1</v>
      </c>
      <c r="F670" s="7">
        <v>2</v>
      </c>
      <c r="G670" s="7" t="s">
        <v>214</v>
      </c>
      <c r="H670" s="7" t="s">
        <v>214</v>
      </c>
      <c r="I670" s="7">
        <v>3</v>
      </c>
      <c r="J670" s="7" t="s">
        <v>214</v>
      </c>
      <c r="K670" s="7" t="s">
        <v>214</v>
      </c>
    </row>
    <row r="671" spans="1:11" x14ac:dyDescent="0.2">
      <c r="A671" s="1" t="s">
        <v>948</v>
      </c>
      <c r="B671" s="1" t="s">
        <v>421</v>
      </c>
      <c r="C671" s="7" t="s">
        <v>1427</v>
      </c>
      <c r="D671" s="1">
        <v>3</v>
      </c>
      <c r="E671" s="7">
        <v>3</v>
      </c>
      <c r="F671" s="7" t="s">
        <v>214</v>
      </c>
      <c r="G671" s="7">
        <v>2</v>
      </c>
      <c r="H671" s="7" t="s">
        <v>214</v>
      </c>
      <c r="I671" s="7" t="s">
        <v>214</v>
      </c>
      <c r="J671" s="7" t="s">
        <v>214</v>
      </c>
      <c r="K671" s="7" t="s">
        <v>214</v>
      </c>
    </row>
    <row r="672" spans="1:11" x14ac:dyDescent="0.2">
      <c r="A672" s="1" t="s">
        <v>948</v>
      </c>
      <c r="B672" s="1" t="s">
        <v>945</v>
      </c>
      <c r="C672" s="7" t="s">
        <v>214</v>
      </c>
      <c r="D672" s="1">
        <v>1</v>
      </c>
      <c r="E672" s="7" t="s">
        <v>214</v>
      </c>
      <c r="F672" s="7">
        <v>1</v>
      </c>
      <c r="G672" s="7" t="s">
        <v>214</v>
      </c>
      <c r="H672" s="7" t="s">
        <v>214</v>
      </c>
      <c r="I672" s="7" t="s">
        <v>214</v>
      </c>
      <c r="J672" s="7" t="s">
        <v>214</v>
      </c>
      <c r="K672" s="7" t="s">
        <v>214</v>
      </c>
    </row>
    <row r="673" spans="1:11" x14ac:dyDescent="0.2">
      <c r="A673" s="1" t="s">
        <v>948</v>
      </c>
      <c r="B673" s="1" t="s">
        <v>1459</v>
      </c>
      <c r="C673" s="7" t="s">
        <v>214</v>
      </c>
      <c r="D673" s="7" t="s">
        <v>214</v>
      </c>
      <c r="E673" s="7" t="s">
        <v>214</v>
      </c>
      <c r="F673" s="7" t="s">
        <v>214</v>
      </c>
      <c r="G673" s="7" t="s">
        <v>214</v>
      </c>
      <c r="H673" s="7" t="s">
        <v>214</v>
      </c>
      <c r="I673" s="7" t="s">
        <v>214</v>
      </c>
      <c r="J673" s="7" t="s">
        <v>214</v>
      </c>
      <c r="K673" s="7" t="s">
        <v>214</v>
      </c>
    </row>
    <row r="674" spans="1:11" x14ac:dyDescent="0.2">
      <c r="A674" s="1" t="s">
        <v>948</v>
      </c>
      <c r="B674" s="1" t="s">
        <v>1460</v>
      </c>
      <c r="C674" s="7" t="s">
        <v>214</v>
      </c>
      <c r="D674" s="7" t="s">
        <v>214</v>
      </c>
      <c r="E674" s="7" t="s">
        <v>214</v>
      </c>
      <c r="F674" s="7" t="s">
        <v>214</v>
      </c>
      <c r="G674" s="7" t="s">
        <v>214</v>
      </c>
      <c r="H674" s="7" t="s">
        <v>214</v>
      </c>
      <c r="I674" s="7" t="s">
        <v>214</v>
      </c>
      <c r="J674" s="7" t="s">
        <v>214</v>
      </c>
      <c r="K674" s="7" t="s">
        <v>214</v>
      </c>
    </row>
    <row r="675" spans="1:11" x14ac:dyDescent="0.2">
      <c r="A675" s="1" t="s">
        <v>948</v>
      </c>
      <c r="B675" s="1" t="s">
        <v>943</v>
      </c>
      <c r="C675" s="7" t="s">
        <v>214</v>
      </c>
      <c r="D675" s="7" t="s">
        <v>214</v>
      </c>
      <c r="E675" s="7" t="s">
        <v>214</v>
      </c>
      <c r="F675" s="7" t="s">
        <v>214</v>
      </c>
      <c r="G675" s="7" t="s">
        <v>214</v>
      </c>
      <c r="H675" s="7" t="s">
        <v>214</v>
      </c>
      <c r="I675" s="7" t="s">
        <v>214</v>
      </c>
      <c r="J675" s="7" t="s">
        <v>214</v>
      </c>
      <c r="K675" s="7" t="s">
        <v>214</v>
      </c>
    </row>
    <row r="676" spans="1:11" x14ac:dyDescent="0.2">
      <c r="A676" s="1" t="s">
        <v>948</v>
      </c>
      <c r="B676" s="1" t="s">
        <v>944</v>
      </c>
      <c r="C676" s="7" t="s">
        <v>214</v>
      </c>
      <c r="D676" s="7" t="s">
        <v>214</v>
      </c>
      <c r="E676" s="7" t="s">
        <v>214</v>
      </c>
      <c r="F676" s="7" t="s">
        <v>214</v>
      </c>
      <c r="G676" s="7" t="s">
        <v>214</v>
      </c>
      <c r="H676" s="7" t="s">
        <v>214</v>
      </c>
      <c r="I676" s="7" t="s">
        <v>214</v>
      </c>
      <c r="J676" s="7" t="s">
        <v>214</v>
      </c>
      <c r="K676" s="7" t="s">
        <v>214</v>
      </c>
    </row>
    <row r="677" spans="1:11" x14ac:dyDescent="0.2">
      <c r="A677" s="1" t="s">
        <v>948</v>
      </c>
      <c r="B677" s="1" t="s">
        <v>1461</v>
      </c>
      <c r="C677" s="7" t="s">
        <v>214</v>
      </c>
      <c r="D677" s="7" t="s">
        <v>214</v>
      </c>
      <c r="E677" s="7" t="s">
        <v>214</v>
      </c>
      <c r="F677" s="7" t="s">
        <v>214</v>
      </c>
      <c r="G677" s="7" t="s">
        <v>214</v>
      </c>
      <c r="H677" s="7" t="s">
        <v>214</v>
      </c>
      <c r="I677" s="7" t="s">
        <v>214</v>
      </c>
      <c r="J677" s="7" t="s">
        <v>214</v>
      </c>
      <c r="K677" s="7" t="s">
        <v>214</v>
      </c>
    </row>
    <row r="678" spans="1:11" x14ac:dyDescent="0.2">
      <c r="A678" s="1" t="s">
        <v>948</v>
      </c>
      <c r="B678" s="1" t="s">
        <v>946</v>
      </c>
      <c r="C678" s="7" t="s">
        <v>214</v>
      </c>
      <c r="D678" s="7" t="s">
        <v>214</v>
      </c>
      <c r="E678" s="7" t="s">
        <v>214</v>
      </c>
      <c r="F678" s="7" t="s">
        <v>214</v>
      </c>
      <c r="G678" s="7" t="s">
        <v>214</v>
      </c>
      <c r="H678" s="7" t="s">
        <v>214</v>
      </c>
      <c r="I678" s="7" t="s">
        <v>214</v>
      </c>
      <c r="J678" s="7" t="s">
        <v>214</v>
      </c>
      <c r="K678" s="7" t="s">
        <v>214</v>
      </c>
    </row>
    <row r="679" spans="1:11" x14ac:dyDescent="0.2">
      <c r="A679" s="1" t="s">
        <v>948</v>
      </c>
      <c r="B679" s="1" t="s">
        <v>1462</v>
      </c>
      <c r="C679" s="7" t="s">
        <v>214</v>
      </c>
      <c r="D679" s="7" t="s">
        <v>214</v>
      </c>
      <c r="E679" s="7" t="s">
        <v>214</v>
      </c>
      <c r="F679" s="7" t="s">
        <v>214</v>
      </c>
      <c r="G679" s="7" t="s">
        <v>214</v>
      </c>
      <c r="H679" s="7" t="s">
        <v>214</v>
      </c>
      <c r="I679" s="7" t="s">
        <v>214</v>
      </c>
      <c r="J679" s="7" t="s">
        <v>214</v>
      </c>
      <c r="K679" s="7" t="s">
        <v>214</v>
      </c>
    </row>
    <row r="680" spans="1:11" x14ac:dyDescent="0.2">
      <c r="A680" s="1" t="s">
        <v>948</v>
      </c>
      <c r="B680" s="1" t="s">
        <v>1463</v>
      </c>
      <c r="C680" s="7" t="s">
        <v>214</v>
      </c>
      <c r="D680" s="7" t="s">
        <v>214</v>
      </c>
      <c r="E680" s="7" t="s">
        <v>214</v>
      </c>
      <c r="F680" s="7" t="s">
        <v>214</v>
      </c>
      <c r="G680" s="7" t="s">
        <v>214</v>
      </c>
      <c r="H680" s="7" t="s">
        <v>214</v>
      </c>
      <c r="I680" s="7" t="s">
        <v>214</v>
      </c>
      <c r="J680" s="7" t="s">
        <v>214</v>
      </c>
      <c r="K680" s="7" t="s">
        <v>214</v>
      </c>
    </row>
    <row r="681" spans="1:11" x14ac:dyDescent="0.2">
      <c r="A681" s="1" t="s">
        <v>948</v>
      </c>
      <c r="B681" s="1" t="s">
        <v>941</v>
      </c>
      <c r="C681" s="7" t="s">
        <v>214</v>
      </c>
      <c r="D681" s="7" t="s">
        <v>214</v>
      </c>
      <c r="E681" s="7" t="s">
        <v>214</v>
      </c>
      <c r="F681" s="7" t="s">
        <v>214</v>
      </c>
      <c r="G681" s="7" t="s">
        <v>214</v>
      </c>
      <c r="H681" s="7" t="s">
        <v>214</v>
      </c>
      <c r="I681" s="7" t="s">
        <v>214</v>
      </c>
      <c r="J681" s="7" t="s">
        <v>214</v>
      </c>
      <c r="K681" s="7" t="s">
        <v>214</v>
      </c>
    </row>
    <row r="682" spans="1:11" x14ac:dyDescent="0.2">
      <c r="A682" s="1" t="s">
        <v>948</v>
      </c>
      <c r="B682" s="1" t="s">
        <v>947</v>
      </c>
      <c r="C682" s="7" t="s">
        <v>214</v>
      </c>
      <c r="D682" s="7" t="s">
        <v>214</v>
      </c>
      <c r="E682" s="7" t="s">
        <v>214</v>
      </c>
      <c r="F682" s="7" t="s">
        <v>214</v>
      </c>
      <c r="G682" s="7" t="s">
        <v>214</v>
      </c>
      <c r="H682" s="7" t="s">
        <v>214</v>
      </c>
      <c r="I682" s="7" t="s">
        <v>214</v>
      </c>
      <c r="J682" s="7" t="s">
        <v>214</v>
      </c>
      <c r="K682" s="7" t="s">
        <v>214</v>
      </c>
    </row>
    <row r="683" spans="1:11" x14ac:dyDescent="0.2">
      <c r="A683" s="1" t="s">
        <v>948</v>
      </c>
      <c r="B683" s="1" t="s">
        <v>933</v>
      </c>
      <c r="C683" s="7" t="s">
        <v>214</v>
      </c>
      <c r="D683" s="7" t="s">
        <v>214</v>
      </c>
      <c r="E683" s="7" t="s">
        <v>214</v>
      </c>
      <c r="F683" s="7" t="s">
        <v>214</v>
      </c>
      <c r="G683" s="7" t="s">
        <v>214</v>
      </c>
      <c r="H683" s="7" t="s">
        <v>214</v>
      </c>
      <c r="I683" s="7" t="s">
        <v>214</v>
      </c>
      <c r="J683" s="7" t="s">
        <v>214</v>
      </c>
      <c r="K683" s="7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9"/>
  <sheetViews>
    <sheetView tabSelected="1" workbookViewId="0">
      <selection activeCell="F11" sqref="F11:F13"/>
    </sheetView>
  </sheetViews>
  <sheetFormatPr baseColWidth="10" defaultRowHeight="16" x14ac:dyDescent="0.2"/>
  <cols>
    <col min="1" max="2" width="17.5" bestFit="1" customWidth="1"/>
    <col min="3" max="3" width="6.6640625" bestFit="1" customWidth="1"/>
    <col min="4" max="4" width="9.5" bestFit="1" customWidth="1"/>
    <col min="5" max="5" width="23.5" bestFit="1" customWidth="1"/>
    <col min="6" max="6" width="17.33203125" bestFit="1" customWidth="1"/>
    <col min="7" max="8" width="12" bestFit="1" customWidth="1"/>
  </cols>
  <sheetData>
    <row r="1" spans="1:12" x14ac:dyDescent="0.2">
      <c r="A1" s="18">
        <v>13</v>
      </c>
      <c r="B1" s="13"/>
      <c r="C1" t="s">
        <v>336</v>
      </c>
      <c r="D1" s="14" t="s">
        <v>1538</v>
      </c>
      <c r="E1" s="14"/>
      <c r="F1" s="16"/>
      <c r="G1" s="14" t="s">
        <v>1486</v>
      </c>
      <c r="H1" s="14" t="s">
        <v>1485</v>
      </c>
      <c r="I1" s="17">
        <v>40750</v>
      </c>
      <c r="J1" s="16"/>
      <c r="K1" s="14" t="s">
        <v>1484</v>
      </c>
      <c r="L1" s="15" t="s">
        <v>1537</v>
      </c>
    </row>
    <row r="2" spans="1:12" x14ac:dyDescent="0.2">
      <c r="A2" s="18"/>
      <c r="B2" s="11" t="s">
        <v>1474</v>
      </c>
      <c r="D2" s="14"/>
      <c r="E2" s="14"/>
      <c r="F2" s="16"/>
      <c r="G2" s="14"/>
      <c r="H2" s="14"/>
      <c r="I2" s="17"/>
      <c r="J2" s="16"/>
      <c r="K2" s="14"/>
      <c r="L2" s="15"/>
    </row>
    <row r="3" spans="1:12" x14ac:dyDescent="0.2">
      <c r="A3" s="18">
        <v>1</v>
      </c>
      <c r="B3" s="13"/>
      <c r="C3" t="s">
        <v>1539</v>
      </c>
      <c r="D3" s="14" t="s">
        <v>1540</v>
      </c>
      <c r="E3" s="14"/>
      <c r="F3" s="16"/>
      <c r="G3" s="14" t="s">
        <v>1492</v>
      </c>
      <c r="H3" s="14" t="s">
        <v>1483</v>
      </c>
      <c r="I3" s="17">
        <v>42198</v>
      </c>
      <c r="J3" s="16"/>
      <c r="K3" s="14" t="s">
        <v>1484</v>
      </c>
      <c r="L3" s="15" t="s">
        <v>1541</v>
      </c>
    </row>
    <row r="4" spans="1:12" x14ac:dyDescent="0.2">
      <c r="A4" s="18"/>
      <c r="B4" s="11" t="s">
        <v>1474</v>
      </c>
      <c r="D4" s="14"/>
      <c r="E4" s="14"/>
      <c r="F4" s="16"/>
      <c r="G4" s="14"/>
      <c r="H4" s="14"/>
      <c r="I4" s="17"/>
      <c r="J4" s="16"/>
      <c r="K4" s="14"/>
      <c r="L4" s="15"/>
    </row>
    <row r="5" spans="1:12" x14ac:dyDescent="0.2">
      <c r="A5" s="18">
        <v>37</v>
      </c>
      <c r="B5" s="16"/>
      <c r="C5" s="16"/>
      <c r="D5" s="14" t="s">
        <v>1542</v>
      </c>
      <c r="E5" s="14"/>
      <c r="F5" s="16"/>
      <c r="G5" s="14" t="s">
        <v>1510</v>
      </c>
      <c r="H5" s="14" t="s">
        <v>1483</v>
      </c>
      <c r="I5" s="17">
        <v>42607</v>
      </c>
      <c r="J5" s="16"/>
      <c r="K5" s="14" t="s">
        <v>1487</v>
      </c>
      <c r="L5" s="15" t="s">
        <v>1523</v>
      </c>
    </row>
    <row r="6" spans="1:12" x14ac:dyDescent="0.2">
      <c r="A6" s="18"/>
      <c r="B6" s="13"/>
      <c r="C6" t="s">
        <v>358</v>
      </c>
      <c r="D6" s="14"/>
      <c r="E6" s="14"/>
      <c r="F6" s="16"/>
      <c r="G6" s="14"/>
      <c r="H6" s="14"/>
      <c r="I6" s="17"/>
      <c r="J6" s="16"/>
      <c r="K6" s="14"/>
      <c r="L6" s="15"/>
    </row>
    <row r="7" spans="1:12" x14ac:dyDescent="0.2">
      <c r="A7" s="18"/>
      <c r="B7" s="11" t="s">
        <v>1474</v>
      </c>
      <c r="D7" s="14"/>
      <c r="E7" s="14"/>
      <c r="F7" s="16"/>
      <c r="G7" s="14"/>
      <c r="H7" s="14"/>
      <c r="I7" s="17"/>
      <c r="J7" s="16"/>
      <c r="K7" s="14"/>
      <c r="L7" s="15"/>
    </row>
    <row r="8" spans="1:12" x14ac:dyDescent="0.2">
      <c r="A8" s="18" t="s">
        <v>214</v>
      </c>
      <c r="B8" s="16"/>
      <c r="C8" s="16"/>
      <c r="D8" s="14" t="s">
        <v>1543</v>
      </c>
      <c r="E8" s="14"/>
      <c r="F8" s="16"/>
      <c r="G8" s="14" t="s">
        <v>1515</v>
      </c>
      <c r="H8" s="14" t="s">
        <v>1483</v>
      </c>
      <c r="I8" s="17">
        <v>40360</v>
      </c>
      <c r="J8" s="16"/>
      <c r="K8" s="14" t="s">
        <v>1487</v>
      </c>
      <c r="L8" s="15" t="s">
        <v>1536</v>
      </c>
    </row>
    <row r="9" spans="1:12" x14ac:dyDescent="0.2">
      <c r="A9" s="18"/>
      <c r="B9" s="13"/>
      <c r="C9" t="s">
        <v>1530</v>
      </c>
      <c r="D9" s="14"/>
      <c r="E9" s="14"/>
      <c r="F9" s="16"/>
      <c r="G9" s="14"/>
      <c r="H9" s="14"/>
      <c r="I9" s="17"/>
      <c r="J9" s="16"/>
      <c r="K9" s="14"/>
      <c r="L9" s="15"/>
    </row>
    <row r="10" spans="1:12" x14ac:dyDescent="0.2">
      <c r="A10" s="18"/>
      <c r="B10" s="11" t="s">
        <v>1474</v>
      </c>
      <c r="D10" s="14"/>
      <c r="E10" s="14"/>
      <c r="F10" s="16"/>
      <c r="G10" s="14"/>
      <c r="H10" s="14"/>
      <c r="I10" s="17"/>
      <c r="J10" s="16"/>
      <c r="K10" s="14"/>
      <c r="L10" s="15"/>
    </row>
    <row r="11" spans="1:12" x14ac:dyDescent="0.2">
      <c r="A11" s="18" t="s">
        <v>214</v>
      </c>
      <c r="B11" s="16"/>
      <c r="C11" s="16"/>
      <c r="D11" s="14" t="s">
        <v>1545</v>
      </c>
      <c r="E11" s="14"/>
      <c r="F11" s="16"/>
      <c r="G11" s="14" t="s">
        <v>1486</v>
      </c>
      <c r="H11" s="14" t="s">
        <v>1483</v>
      </c>
      <c r="I11" s="17">
        <v>41821</v>
      </c>
      <c r="J11" s="16"/>
      <c r="K11" s="14" t="s">
        <v>1484</v>
      </c>
      <c r="L11" s="15" t="s">
        <v>1546</v>
      </c>
    </row>
    <row r="12" spans="1:12" x14ac:dyDescent="0.2">
      <c r="A12" s="18"/>
      <c r="B12" s="13"/>
      <c r="C12" t="s">
        <v>1544</v>
      </c>
      <c r="D12" s="14"/>
      <c r="E12" s="14"/>
      <c r="F12" s="16"/>
      <c r="G12" s="14"/>
      <c r="H12" s="14"/>
      <c r="I12" s="17"/>
      <c r="J12" s="16"/>
      <c r="K12" s="14"/>
      <c r="L12" s="15"/>
    </row>
    <row r="13" spans="1:12" x14ac:dyDescent="0.2">
      <c r="A13" s="18"/>
      <c r="B13" s="11" t="s">
        <v>1474</v>
      </c>
      <c r="D13" s="14"/>
      <c r="E13" s="14"/>
      <c r="F13" s="16"/>
      <c r="G13" s="14"/>
      <c r="H13" s="14"/>
      <c r="I13" s="17"/>
      <c r="J13" s="16"/>
      <c r="K13" s="14"/>
      <c r="L13" s="15"/>
    </row>
    <row r="14" spans="1:12" x14ac:dyDescent="0.2">
      <c r="A14" s="18">
        <v>30</v>
      </c>
      <c r="B14" s="16"/>
      <c r="C14" s="16"/>
      <c r="D14" s="14" t="s">
        <v>1547</v>
      </c>
      <c r="E14" s="14"/>
      <c r="F14" s="16"/>
      <c r="G14" s="14" t="s">
        <v>1491</v>
      </c>
      <c r="H14" s="14" t="s">
        <v>1499</v>
      </c>
      <c r="I14" s="17">
        <v>42613</v>
      </c>
      <c r="J14" s="16"/>
      <c r="K14" s="14" t="s">
        <v>1484</v>
      </c>
      <c r="L14" s="15" t="s">
        <v>1509</v>
      </c>
    </row>
    <row r="15" spans="1:12" x14ac:dyDescent="0.2">
      <c r="A15" s="18"/>
      <c r="B15" s="13"/>
      <c r="C15" t="s">
        <v>355</v>
      </c>
      <c r="D15" s="14"/>
      <c r="E15" s="14"/>
      <c r="F15" s="16"/>
      <c r="G15" s="14"/>
      <c r="H15" s="14"/>
      <c r="I15" s="17"/>
      <c r="J15" s="16"/>
      <c r="K15" s="14"/>
      <c r="L15" s="15"/>
    </row>
    <row r="16" spans="1:12" x14ac:dyDescent="0.2">
      <c r="A16" s="18"/>
      <c r="B16" s="11" t="s">
        <v>1472</v>
      </c>
      <c r="D16" s="14"/>
      <c r="E16" s="14"/>
      <c r="F16" s="16"/>
      <c r="G16" s="14"/>
      <c r="H16" s="14"/>
      <c r="I16" s="17"/>
      <c r="J16" s="16"/>
      <c r="K16" s="14"/>
      <c r="L16" s="15"/>
    </row>
    <row r="17" spans="1:12" x14ac:dyDescent="0.2">
      <c r="A17" s="18">
        <v>5</v>
      </c>
      <c r="B17" s="13"/>
      <c r="C17" t="s">
        <v>329</v>
      </c>
      <c r="D17" s="14" t="s">
        <v>1548</v>
      </c>
      <c r="E17" s="14"/>
      <c r="F17" s="16"/>
      <c r="G17" s="14" t="s">
        <v>1515</v>
      </c>
      <c r="H17" s="14" t="s">
        <v>1483</v>
      </c>
      <c r="I17" s="17">
        <v>41670</v>
      </c>
      <c r="J17" s="16"/>
      <c r="K17" s="14" t="s">
        <v>1484</v>
      </c>
      <c r="L17" s="15" t="s">
        <v>1502</v>
      </c>
    </row>
    <row r="18" spans="1:12" x14ac:dyDescent="0.2">
      <c r="A18" s="18"/>
      <c r="B18" s="11" t="s">
        <v>1472</v>
      </c>
      <c r="D18" s="14"/>
      <c r="E18" s="14"/>
      <c r="F18" s="16"/>
      <c r="G18" s="14"/>
      <c r="H18" s="14"/>
      <c r="I18" s="17"/>
      <c r="J18" s="16"/>
      <c r="K18" s="14"/>
      <c r="L18" s="15"/>
    </row>
    <row r="19" spans="1:12" x14ac:dyDescent="0.2">
      <c r="A19" s="18">
        <v>24</v>
      </c>
      <c r="B19" s="13"/>
      <c r="C19" t="s">
        <v>352</v>
      </c>
      <c r="D19" s="14" t="s">
        <v>1549</v>
      </c>
      <c r="E19" s="14"/>
      <c r="F19" s="16"/>
      <c r="G19" s="14" t="s">
        <v>1508</v>
      </c>
      <c r="H19" s="14" t="s">
        <v>1483</v>
      </c>
      <c r="I19" s="17">
        <v>40924</v>
      </c>
      <c r="J19" s="16"/>
      <c r="K19" s="14" t="s">
        <v>1484</v>
      </c>
      <c r="L19" s="15" t="s">
        <v>1519</v>
      </c>
    </row>
    <row r="20" spans="1:12" x14ac:dyDescent="0.2">
      <c r="A20" s="18"/>
      <c r="B20" s="11" t="s">
        <v>1472</v>
      </c>
      <c r="D20" s="14"/>
      <c r="E20" s="14"/>
      <c r="F20" s="16"/>
      <c r="G20" s="14"/>
      <c r="H20" s="14"/>
      <c r="I20" s="17"/>
      <c r="J20" s="16"/>
      <c r="K20" s="14"/>
      <c r="L20" s="15"/>
    </row>
    <row r="21" spans="1:12" x14ac:dyDescent="0.2">
      <c r="A21" s="18" t="s">
        <v>214</v>
      </c>
      <c r="B21" s="13"/>
      <c r="C21" t="s">
        <v>1550</v>
      </c>
      <c r="D21" s="14" t="s">
        <v>1551</v>
      </c>
      <c r="E21" s="14"/>
      <c r="F21" s="16"/>
      <c r="G21" s="14" t="s">
        <v>1496</v>
      </c>
      <c r="H21" s="14" t="s">
        <v>1483</v>
      </c>
      <c r="I21" s="17">
        <v>39462</v>
      </c>
      <c r="J21" s="16"/>
      <c r="K21" s="14" t="s">
        <v>1504</v>
      </c>
      <c r="L21" s="15" t="s">
        <v>1516</v>
      </c>
    </row>
    <row r="22" spans="1:12" x14ac:dyDescent="0.2">
      <c r="A22" s="18"/>
      <c r="B22" s="11" t="s">
        <v>1472</v>
      </c>
      <c r="D22" s="14"/>
      <c r="E22" s="14"/>
      <c r="F22" s="16"/>
      <c r="G22" s="14"/>
      <c r="H22" s="14"/>
      <c r="I22" s="17"/>
      <c r="J22" s="16"/>
      <c r="K22" s="14"/>
      <c r="L22" s="15"/>
    </row>
    <row r="23" spans="1:12" x14ac:dyDescent="0.2">
      <c r="A23" s="18" t="s">
        <v>214</v>
      </c>
      <c r="B23" s="16"/>
      <c r="C23" s="16"/>
      <c r="D23" s="14" t="s">
        <v>1552</v>
      </c>
      <c r="E23" s="14"/>
      <c r="F23" s="16"/>
      <c r="G23" s="14" t="s">
        <v>1510</v>
      </c>
      <c r="H23" s="14" t="s">
        <v>1483</v>
      </c>
      <c r="I23" s="17">
        <v>41456</v>
      </c>
      <c r="J23" s="16"/>
      <c r="K23" s="14" t="s">
        <v>1490</v>
      </c>
      <c r="L23" s="15" t="s">
        <v>1529</v>
      </c>
    </row>
    <row r="24" spans="1:12" x14ac:dyDescent="0.2">
      <c r="A24" s="18"/>
      <c r="B24" s="13"/>
      <c r="C24" t="s">
        <v>1532</v>
      </c>
      <c r="D24" s="14"/>
      <c r="E24" s="14"/>
      <c r="F24" s="16"/>
      <c r="G24" s="14"/>
      <c r="H24" s="14"/>
      <c r="I24" s="17"/>
      <c r="J24" s="16"/>
      <c r="K24" s="14"/>
      <c r="L24" s="15"/>
    </row>
    <row r="25" spans="1:12" x14ac:dyDescent="0.2">
      <c r="A25" s="18"/>
      <c r="B25" s="11" t="s">
        <v>1472</v>
      </c>
      <c r="D25" s="14"/>
      <c r="E25" s="14"/>
      <c r="F25" s="16"/>
      <c r="G25" s="14"/>
      <c r="H25" s="14"/>
      <c r="I25" s="17"/>
      <c r="J25" s="16"/>
      <c r="K25" s="14"/>
      <c r="L25" s="15"/>
    </row>
    <row r="26" spans="1:12" x14ac:dyDescent="0.2">
      <c r="A26" s="18">
        <v>6</v>
      </c>
      <c r="B26" s="16"/>
      <c r="C26" s="16"/>
      <c r="D26" s="14" t="s">
        <v>1553</v>
      </c>
      <c r="E26" s="14"/>
      <c r="F26" s="16"/>
      <c r="G26" s="14" t="s">
        <v>1497</v>
      </c>
      <c r="H26" s="14" t="s">
        <v>1485</v>
      </c>
      <c r="I26" s="17">
        <v>41091</v>
      </c>
      <c r="J26" s="16"/>
      <c r="K26" s="14" t="s">
        <v>1490</v>
      </c>
      <c r="L26" s="15" t="s">
        <v>1554</v>
      </c>
    </row>
    <row r="27" spans="1:12" x14ac:dyDescent="0.2">
      <c r="A27" s="18"/>
      <c r="B27" s="13"/>
      <c r="C27" t="s">
        <v>273</v>
      </c>
      <c r="D27" s="14"/>
      <c r="E27" s="14"/>
      <c r="F27" s="16"/>
      <c r="G27" s="14"/>
      <c r="H27" s="14"/>
      <c r="I27" s="17"/>
      <c r="J27" s="16"/>
      <c r="K27" s="14"/>
      <c r="L27" s="15"/>
    </row>
    <row r="28" spans="1:12" x14ac:dyDescent="0.2">
      <c r="A28" s="18"/>
      <c r="B28" s="11" t="s">
        <v>1472</v>
      </c>
      <c r="D28" s="14"/>
      <c r="E28" s="14"/>
      <c r="F28" s="16"/>
      <c r="G28" s="14"/>
      <c r="H28" s="14"/>
      <c r="I28" s="17"/>
      <c r="J28" s="16"/>
      <c r="K28" s="14"/>
      <c r="L28" s="15"/>
    </row>
    <row r="29" spans="1:12" x14ac:dyDescent="0.2">
      <c r="A29" s="18" t="s">
        <v>214</v>
      </c>
      <c r="B29" s="16"/>
      <c r="C29" s="16"/>
      <c r="D29" s="14" t="s">
        <v>1556</v>
      </c>
      <c r="E29" s="14"/>
      <c r="F29" s="16"/>
      <c r="G29" s="14" t="s">
        <v>1482</v>
      </c>
      <c r="H29" s="14" t="s">
        <v>1483</v>
      </c>
      <c r="I29" s="17">
        <v>40360</v>
      </c>
      <c r="J29" s="16"/>
      <c r="K29" s="14" t="s">
        <v>1487</v>
      </c>
      <c r="L29" s="15" t="s">
        <v>1505</v>
      </c>
    </row>
    <row r="30" spans="1:12" x14ac:dyDescent="0.2">
      <c r="A30" s="18"/>
      <c r="B30" s="13"/>
      <c r="C30" t="s">
        <v>1555</v>
      </c>
      <c r="D30" s="14"/>
      <c r="E30" s="14"/>
      <c r="F30" s="16"/>
      <c r="G30" s="14"/>
      <c r="H30" s="14"/>
      <c r="I30" s="17"/>
      <c r="J30" s="16"/>
      <c r="K30" s="14"/>
      <c r="L30" s="15"/>
    </row>
    <row r="31" spans="1:12" x14ac:dyDescent="0.2">
      <c r="A31" s="18"/>
      <c r="B31" s="11" t="s">
        <v>1472</v>
      </c>
      <c r="D31" s="14"/>
      <c r="E31" s="14"/>
      <c r="F31" s="16"/>
      <c r="G31" s="14"/>
      <c r="H31" s="14"/>
      <c r="I31" s="17"/>
      <c r="J31" s="16"/>
      <c r="K31" s="14"/>
      <c r="L31" s="15"/>
    </row>
    <row r="32" spans="1:12" x14ac:dyDescent="0.2">
      <c r="A32" s="18" t="s">
        <v>214</v>
      </c>
      <c r="B32" s="16"/>
      <c r="C32" s="16"/>
      <c r="D32" s="14" t="s">
        <v>1558</v>
      </c>
      <c r="E32" s="14"/>
      <c r="F32" s="16"/>
      <c r="G32" s="14" t="s">
        <v>1508</v>
      </c>
      <c r="H32" s="14" t="s">
        <v>1483</v>
      </c>
      <c r="I32" s="17">
        <v>42248</v>
      </c>
      <c r="J32" s="16"/>
      <c r="K32" s="14" t="s">
        <v>1490</v>
      </c>
      <c r="L32" s="15" t="s">
        <v>1505</v>
      </c>
    </row>
    <row r="33" spans="1:12" x14ac:dyDescent="0.2">
      <c r="A33" s="18"/>
      <c r="B33" s="13"/>
      <c r="C33" t="s">
        <v>1557</v>
      </c>
      <c r="D33" s="14"/>
      <c r="E33" s="14"/>
      <c r="F33" s="16"/>
      <c r="G33" s="14"/>
      <c r="H33" s="14"/>
      <c r="I33" s="17"/>
      <c r="J33" s="16"/>
      <c r="K33" s="14"/>
      <c r="L33" s="15"/>
    </row>
    <row r="34" spans="1:12" x14ac:dyDescent="0.2">
      <c r="A34" s="18"/>
      <c r="B34" s="11" t="s">
        <v>1472</v>
      </c>
      <c r="D34" s="14"/>
      <c r="E34" s="14"/>
      <c r="F34" s="16"/>
      <c r="G34" s="14"/>
      <c r="H34" s="14"/>
      <c r="I34" s="17"/>
      <c r="J34" s="16"/>
      <c r="K34" s="14"/>
      <c r="L34" s="15"/>
    </row>
    <row r="35" spans="1:12" x14ac:dyDescent="0.2">
      <c r="A35" s="18">
        <v>26</v>
      </c>
      <c r="B35" s="13"/>
      <c r="C35" t="s">
        <v>353</v>
      </c>
      <c r="D35" s="14" t="s">
        <v>1559</v>
      </c>
      <c r="E35" s="14"/>
      <c r="F35" s="16"/>
      <c r="G35" s="14" t="s">
        <v>1511</v>
      </c>
      <c r="H35" s="14" t="s">
        <v>1483</v>
      </c>
      <c r="I35" s="17">
        <v>36342</v>
      </c>
      <c r="J35" s="16"/>
      <c r="K35" s="14" t="s">
        <v>1504</v>
      </c>
      <c r="L35" s="15" t="s">
        <v>1505</v>
      </c>
    </row>
    <row r="36" spans="1:12" x14ac:dyDescent="0.2">
      <c r="A36" s="18"/>
      <c r="B36" s="11" t="s">
        <v>1472</v>
      </c>
      <c r="D36" s="14"/>
      <c r="E36" s="14"/>
      <c r="F36" s="16"/>
      <c r="G36" s="14"/>
      <c r="H36" s="14"/>
      <c r="I36" s="17"/>
      <c r="J36" s="16"/>
      <c r="K36" s="14"/>
      <c r="L36" s="15"/>
    </row>
    <row r="37" spans="1:12" x14ac:dyDescent="0.2">
      <c r="A37" s="18" t="s">
        <v>214</v>
      </c>
      <c r="B37" s="16"/>
      <c r="C37" s="16"/>
      <c r="D37" s="14" t="s">
        <v>1561</v>
      </c>
      <c r="E37" s="14"/>
      <c r="F37" s="16"/>
      <c r="G37" s="14" t="s">
        <v>1508</v>
      </c>
      <c r="H37" s="14" t="s">
        <v>1483</v>
      </c>
      <c r="I37" s="17">
        <v>42399</v>
      </c>
      <c r="J37" s="16"/>
      <c r="K37" s="14" t="s">
        <v>1490</v>
      </c>
      <c r="L37" s="15" t="s">
        <v>1562</v>
      </c>
    </row>
    <row r="38" spans="1:12" x14ac:dyDescent="0.2">
      <c r="A38" s="18"/>
      <c r="B38" s="13"/>
      <c r="C38" t="s">
        <v>1560</v>
      </c>
      <c r="D38" s="14"/>
      <c r="E38" s="14"/>
      <c r="F38" s="16"/>
      <c r="G38" s="14"/>
      <c r="H38" s="14"/>
      <c r="I38" s="17"/>
      <c r="J38" s="16"/>
      <c r="K38" s="14"/>
      <c r="L38" s="15"/>
    </row>
    <row r="39" spans="1:12" x14ac:dyDescent="0.2">
      <c r="A39" s="18"/>
      <c r="B39" s="11" t="s">
        <v>1472</v>
      </c>
      <c r="D39" s="14"/>
      <c r="E39" s="14"/>
      <c r="F39" s="16"/>
      <c r="G39" s="14"/>
      <c r="H39" s="14"/>
      <c r="I39" s="17"/>
      <c r="J39" s="16"/>
      <c r="K39" s="14"/>
      <c r="L39" s="15"/>
    </row>
    <row r="40" spans="1:12" x14ac:dyDescent="0.2">
      <c r="A40" s="18" t="s">
        <v>214</v>
      </c>
      <c r="B40" s="16"/>
      <c r="C40" s="16"/>
      <c r="D40" s="14" t="s">
        <v>1564</v>
      </c>
      <c r="E40" s="14"/>
      <c r="F40" s="16"/>
      <c r="G40" s="14" t="s">
        <v>1496</v>
      </c>
      <c r="H40" s="14" t="s">
        <v>1483</v>
      </c>
      <c r="I40" s="17">
        <v>40916</v>
      </c>
      <c r="J40" s="16"/>
      <c r="K40" s="14" t="s">
        <v>1484</v>
      </c>
      <c r="L40" s="15" t="s">
        <v>1565</v>
      </c>
    </row>
    <row r="41" spans="1:12" x14ac:dyDescent="0.2">
      <c r="A41" s="18"/>
      <c r="B41" s="13"/>
      <c r="C41" t="s">
        <v>1563</v>
      </c>
      <c r="D41" s="14"/>
      <c r="E41" s="14"/>
      <c r="F41" s="16"/>
      <c r="G41" s="14"/>
      <c r="H41" s="14"/>
      <c r="I41" s="17"/>
      <c r="J41" s="16"/>
      <c r="K41" s="14"/>
      <c r="L41" s="15"/>
    </row>
    <row r="42" spans="1:12" x14ac:dyDescent="0.2">
      <c r="A42" s="18"/>
      <c r="B42" s="11" t="s">
        <v>1472</v>
      </c>
      <c r="D42" s="14"/>
      <c r="E42" s="14"/>
      <c r="F42" s="16"/>
      <c r="G42" s="14"/>
      <c r="H42" s="14"/>
      <c r="I42" s="17"/>
      <c r="J42" s="16"/>
      <c r="K42" s="14"/>
      <c r="L42" s="15"/>
    </row>
    <row r="43" spans="1:12" x14ac:dyDescent="0.2">
      <c r="A43" s="18" t="s">
        <v>214</v>
      </c>
      <c r="B43" s="16"/>
      <c r="C43" s="16"/>
      <c r="D43" s="14" t="s">
        <v>1566</v>
      </c>
      <c r="E43" s="14"/>
      <c r="F43" s="16"/>
      <c r="G43" s="14" t="s">
        <v>1493</v>
      </c>
      <c r="H43" s="14" t="s">
        <v>1485</v>
      </c>
      <c r="I43" s="17">
        <v>42232</v>
      </c>
      <c r="J43" s="16"/>
      <c r="K43" s="14" t="s">
        <v>1490</v>
      </c>
      <c r="L43" s="15" t="s">
        <v>1567</v>
      </c>
    </row>
    <row r="44" spans="1:12" x14ac:dyDescent="0.2">
      <c r="A44" s="18"/>
      <c r="B44" s="13"/>
      <c r="C44" t="s">
        <v>1533</v>
      </c>
      <c r="D44" s="14"/>
      <c r="E44" s="14"/>
      <c r="F44" s="16"/>
      <c r="G44" s="14"/>
      <c r="H44" s="14"/>
      <c r="I44" s="17"/>
      <c r="J44" s="16"/>
      <c r="K44" s="14"/>
      <c r="L44" s="15"/>
    </row>
    <row r="45" spans="1:12" x14ac:dyDescent="0.2">
      <c r="A45" s="18"/>
      <c r="B45" s="11" t="s">
        <v>1470</v>
      </c>
      <c r="D45" s="14"/>
      <c r="E45" s="14"/>
      <c r="F45" s="16"/>
      <c r="G45" s="14"/>
      <c r="H45" s="14"/>
      <c r="I45" s="17"/>
      <c r="J45" s="16"/>
      <c r="K45" s="14"/>
      <c r="L45" s="15"/>
    </row>
    <row r="46" spans="1:12" x14ac:dyDescent="0.2">
      <c r="A46" s="18">
        <v>3</v>
      </c>
      <c r="B46" s="16"/>
      <c r="C46" s="16"/>
      <c r="D46" s="14" t="s">
        <v>1568</v>
      </c>
      <c r="E46" s="14"/>
      <c r="F46" s="16"/>
      <c r="G46" s="14" t="s">
        <v>1510</v>
      </c>
      <c r="H46" s="14" t="s">
        <v>1485</v>
      </c>
      <c r="I46" s="17">
        <v>42613</v>
      </c>
      <c r="J46" s="16"/>
      <c r="K46" s="14" t="s">
        <v>1488</v>
      </c>
      <c r="L46" s="15" t="s">
        <v>1529</v>
      </c>
    </row>
    <row r="47" spans="1:12" x14ac:dyDescent="0.2">
      <c r="A47" s="18"/>
      <c r="B47" s="13"/>
      <c r="C47" t="s">
        <v>326</v>
      </c>
      <c r="D47" s="14"/>
      <c r="E47" s="14"/>
      <c r="F47" s="16"/>
      <c r="G47" s="14"/>
      <c r="H47" s="14"/>
      <c r="I47" s="17"/>
      <c r="J47" s="16"/>
      <c r="K47" s="14"/>
      <c r="L47" s="15"/>
    </row>
    <row r="48" spans="1:12" x14ac:dyDescent="0.2">
      <c r="A48" s="18"/>
      <c r="B48" s="11" t="s">
        <v>1470</v>
      </c>
      <c r="D48" s="14"/>
      <c r="E48" s="14"/>
      <c r="F48" s="16"/>
      <c r="G48" s="14"/>
      <c r="H48" s="14"/>
      <c r="I48" s="17"/>
      <c r="J48" s="16"/>
      <c r="K48" s="14"/>
      <c r="L48" s="15"/>
    </row>
    <row r="49" spans="1:12" x14ac:dyDescent="0.2">
      <c r="A49" s="18">
        <v>16</v>
      </c>
      <c r="B49" s="16"/>
      <c r="C49" s="16"/>
      <c r="D49" s="14" t="s">
        <v>1569</v>
      </c>
      <c r="E49" s="14"/>
      <c r="F49" s="16"/>
      <c r="G49" s="14" t="s">
        <v>1498</v>
      </c>
      <c r="H49" s="14" t="s">
        <v>1485</v>
      </c>
      <c r="I49" s="17">
        <v>42238</v>
      </c>
      <c r="J49" s="16"/>
      <c r="K49" s="14" t="s">
        <v>1490</v>
      </c>
      <c r="L49" s="15" t="s">
        <v>1529</v>
      </c>
    </row>
    <row r="50" spans="1:12" x14ac:dyDescent="0.2">
      <c r="A50" s="18"/>
      <c r="B50" s="13"/>
      <c r="C50" t="s">
        <v>341</v>
      </c>
      <c r="D50" s="14"/>
      <c r="E50" s="14"/>
      <c r="F50" s="16"/>
      <c r="G50" s="14"/>
      <c r="H50" s="14"/>
      <c r="I50" s="17"/>
      <c r="J50" s="16"/>
      <c r="K50" s="14"/>
      <c r="L50" s="15"/>
    </row>
    <row r="51" spans="1:12" x14ac:dyDescent="0.2">
      <c r="A51" s="18"/>
      <c r="B51" s="11" t="s">
        <v>1470</v>
      </c>
      <c r="D51" s="14"/>
      <c r="E51" s="14"/>
      <c r="F51" s="16"/>
      <c r="G51" s="14"/>
      <c r="H51" s="14"/>
      <c r="I51" s="17"/>
      <c r="J51" s="16"/>
      <c r="K51" s="14"/>
      <c r="L51" s="15"/>
    </row>
    <row r="52" spans="1:12" x14ac:dyDescent="0.2">
      <c r="A52" s="18" t="s">
        <v>214</v>
      </c>
      <c r="B52" s="16"/>
      <c r="C52" s="16"/>
      <c r="D52" s="14" t="s">
        <v>1571</v>
      </c>
      <c r="E52" s="14"/>
      <c r="F52" s="16"/>
      <c r="G52" s="14" t="s">
        <v>1501</v>
      </c>
      <c r="H52" s="14" t="s">
        <v>1485</v>
      </c>
      <c r="I52" s="17">
        <v>41478</v>
      </c>
      <c r="J52" s="16"/>
      <c r="K52" s="14" t="s">
        <v>1487</v>
      </c>
      <c r="L52" s="15" t="s">
        <v>1523</v>
      </c>
    </row>
    <row r="53" spans="1:12" x14ac:dyDescent="0.2">
      <c r="A53" s="18"/>
      <c r="B53" s="13"/>
      <c r="C53" t="s">
        <v>1570</v>
      </c>
      <c r="D53" s="14"/>
      <c r="E53" s="14"/>
      <c r="F53" s="16"/>
      <c r="G53" s="14"/>
      <c r="H53" s="14"/>
      <c r="I53" s="17"/>
      <c r="J53" s="16"/>
      <c r="K53" s="14"/>
      <c r="L53" s="15"/>
    </row>
    <row r="54" spans="1:12" x14ac:dyDescent="0.2">
      <c r="A54" s="18"/>
      <c r="B54" s="11" t="s">
        <v>1470</v>
      </c>
      <c r="D54" s="14"/>
      <c r="E54" s="14"/>
      <c r="F54" s="16"/>
      <c r="G54" s="14"/>
      <c r="H54" s="14"/>
      <c r="I54" s="17"/>
      <c r="J54" s="16"/>
      <c r="K54" s="14"/>
      <c r="L54" s="15"/>
    </row>
    <row r="55" spans="1:12" x14ac:dyDescent="0.2">
      <c r="A55" s="18">
        <v>28</v>
      </c>
      <c r="B55" s="13"/>
      <c r="C55" t="s">
        <v>1534</v>
      </c>
      <c r="D55" s="14" t="s">
        <v>1572</v>
      </c>
      <c r="E55" s="14"/>
      <c r="F55" s="16"/>
      <c r="G55" s="14" t="s">
        <v>1494</v>
      </c>
      <c r="H55" s="14" t="s">
        <v>1483</v>
      </c>
      <c r="I55" s="17">
        <v>41145</v>
      </c>
      <c r="J55" s="16"/>
      <c r="K55" s="14" t="s">
        <v>1490</v>
      </c>
      <c r="L55" s="15" t="s">
        <v>1520</v>
      </c>
    </row>
    <row r="56" spans="1:12" x14ac:dyDescent="0.2">
      <c r="A56" s="18"/>
      <c r="B56" s="11" t="s">
        <v>1475</v>
      </c>
      <c r="D56" s="14"/>
      <c r="E56" s="14"/>
      <c r="F56" s="16"/>
      <c r="G56" s="14"/>
      <c r="H56" s="14"/>
      <c r="I56" s="17"/>
      <c r="J56" s="16"/>
      <c r="K56" s="14"/>
      <c r="L56" s="15"/>
    </row>
    <row r="57" spans="1:12" x14ac:dyDescent="0.2">
      <c r="A57" s="18" t="s">
        <v>214</v>
      </c>
      <c r="B57" s="16"/>
      <c r="C57" s="16"/>
      <c r="D57" s="14" t="s">
        <v>1573</v>
      </c>
      <c r="E57" s="14"/>
      <c r="F57" s="16"/>
      <c r="G57" s="14" t="s">
        <v>1501</v>
      </c>
      <c r="H57" s="14" t="s">
        <v>1483</v>
      </c>
      <c r="I57" s="17">
        <v>41275</v>
      </c>
      <c r="J57" s="16"/>
      <c r="K57" s="14" t="s">
        <v>1484</v>
      </c>
      <c r="L57" s="15" t="s">
        <v>1523</v>
      </c>
    </row>
    <row r="58" spans="1:12" x14ac:dyDescent="0.2">
      <c r="A58" s="18"/>
      <c r="B58" s="13"/>
      <c r="C58" t="s">
        <v>1535</v>
      </c>
      <c r="D58" s="14"/>
      <c r="E58" s="14"/>
      <c r="F58" s="16"/>
      <c r="G58" s="14"/>
      <c r="H58" s="14"/>
      <c r="I58" s="17"/>
      <c r="J58" s="16"/>
      <c r="K58" s="14"/>
      <c r="L58" s="15"/>
    </row>
    <row r="59" spans="1:12" x14ac:dyDescent="0.2">
      <c r="A59" s="18"/>
      <c r="B59" s="11" t="s">
        <v>1475</v>
      </c>
      <c r="D59" s="14"/>
      <c r="E59" s="14"/>
      <c r="F59" s="16"/>
      <c r="G59" s="14"/>
      <c r="H59" s="14"/>
      <c r="I59" s="17"/>
      <c r="J59" s="16"/>
      <c r="K59" s="14"/>
      <c r="L59" s="15"/>
    </row>
    <row r="60" spans="1:12" x14ac:dyDescent="0.2">
      <c r="A60" s="18" t="s">
        <v>214</v>
      </c>
      <c r="B60" s="16"/>
      <c r="C60" s="16"/>
      <c r="D60" s="14" t="s">
        <v>1575</v>
      </c>
      <c r="E60" s="14"/>
      <c r="F60" s="16"/>
      <c r="G60" s="14" t="s">
        <v>1497</v>
      </c>
      <c r="H60" s="14" t="s">
        <v>1483</v>
      </c>
      <c r="I60" s="17">
        <v>41091</v>
      </c>
      <c r="J60" s="16"/>
      <c r="K60" s="14" t="s">
        <v>1484</v>
      </c>
      <c r="L60" s="15" t="s">
        <v>1576</v>
      </c>
    </row>
    <row r="61" spans="1:12" x14ac:dyDescent="0.2">
      <c r="A61" s="18"/>
      <c r="B61" s="13"/>
      <c r="C61" t="s">
        <v>1574</v>
      </c>
      <c r="D61" s="14"/>
      <c r="E61" s="14"/>
      <c r="F61" s="16"/>
      <c r="G61" s="14"/>
      <c r="H61" s="14"/>
      <c r="I61" s="17"/>
      <c r="J61" s="16"/>
      <c r="K61" s="14"/>
      <c r="L61" s="15"/>
    </row>
    <row r="62" spans="1:12" x14ac:dyDescent="0.2">
      <c r="A62" s="18"/>
      <c r="B62" s="11" t="s">
        <v>1475</v>
      </c>
      <c r="D62" s="14"/>
      <c r="E62" s="14"/>
      <c r="F62" s="16"/>
      <c r="G62" s="14"/>
      <c r="H62" s="14"/>
      <c r="I62" s="17"/>
      <c r="J62" s="16"/>
      <c r="K62" s="14"/>
      <c r="L62" s="15"/>
    </row>
    <row r="63" spans="1:12" x14ac:dyDescent="0.2">
      <c r="A63" s="18">
        <v>34</v>
      </c>
      <c r="B63" s="16"/>
      <c r="C63" s="16"/>
      <c r="D63" s="14" t="s">
        <v>1577</v>
      </c>
      <c r="E63" s="14"/>
      <c r="F63" s="16"/>
      <c r="G63" s="14" t="s">
        <v>1498</v>
      </c>
      <c r="H63" s="14" t="s">
        <v>1483</v>
      </c>
      <c r="I63" s="17">
        <v>42552</v>
      </c>
      <c r="J63" s="16"/>
      <c r="K63" s="14" t="s">
        <v>1490</v>
      </c>
      <c r="L63" s="15" t="s">
        <v>1506</v>
      </c>
    </row>
    <row r="64" spans="1:12" x14ac:dyDescent="0.2">
      <c r="A64" s="18"/>
      <c r="B64" s="13"/>
      <c r="C64" t="s">
        <v>357</v>
      </c>
      <c r="D64" s="14"/>
      <c r="E64" s="14"/>
      <c r="F64" s="16"/>
      <c r="G64" s="14"/>
      <c r="H64" s="14"/>
      <c r="I64" s="17"/>
      <c r="J64" s="16"/>
      <c r="K64" s="14"/>
      <c r="L64" s="15"/>
    </row>
    <row r="65" spans="1:12" x14ac:dyDescent="0.2">
      <c r="A65" s="18"/>
      <c r="B65" s="11" t="s">
        <v>1475</v>
      </c>
      <c r="D65" s="14"/>
      <c r="E65" s="14"/>
      <c r="F65" s="16"/>
      <c r="G65" s="14"/>
      <c r="H65" s="14"/>
      <c r="I65" s="17"/>
      <c r="J65" s="16"/>
      <c r="K65" s="14"/>
      <c r="L65" s="15"/>
    </row>
    <row r="66" spans="1:12" x14ac:dyDescent="0.2">
      <c r="A66" s="18">
        <v>21</v>
      </c>
      <c r="B66" s="13"/>
      <c r="C66" t="s">
        <v>1578</v>
      </c>
      <c r="D66" s="14" t="s">
        <v>1579</v>
      </c>
      <c r="E66" s="14"/>
      <c r="F66" s="16"/>
      <c r="G66" s="14" t="s">
        <v>1580</v>
      </c>
      <c r="H66" s="14" t="s">
        <v>1485</v>
      </c>
      <c r="I66" s="17">
        <v>41654</v>
      </c>
      <c r="J66" s="16"/>
      <c r="K66" s="14" t="s">
        <v>1484</v>
      </c>
      <c r="L66" s="15" t="s">
        <v>1581</v>
      </c>
    </row>
    <row r="67" spans="1:12" x14ac:dyDescent="0.2">
      <c r="A67" s="18"/>
      <c r="B67" s="11" t="s">
        <v>1471</v>
      </c>
      <c r="D67" s="14"/>
      <c r="E67" s="14"/>
      <c r="F67" s="16"/>
      <c r="G67" s="14"/>
      <c r="H67" s="14"/>
      <c r="I67" s="17"/>
      <c r="J67" s="16"/>
      <c r="K67" s="14"/>
      <c r="L67" s="15"/>
    </row>
    <row r="68" spans="1:12" x14ac:dyDescent="0.2">
      <c r="A68" s="18">
        <v>7</v>
      </c>
      <c r="B68" s="16"/>
      <c r="C68" s="16"/>
      <c r="D68" s="14" t="s">
        <v>1582</v>
      </c>
      <c r="E68" s="14"/>
      <c r="F68" s="16"/>
      <c r="G68" s="14" t="s">
        <v>1500</v>
      </c>
      <c r="H68" s="14" t="s">
        <v>1483</v>
      </c>
      <c r="I68" s="17">
        <v>42567</v>
      </c>
      <c r="J68" s="16"/>
      <c r="K68" s="14" t="s">
        <v>1488</v>
      </c>
      <c r="L68" s="15" t="s">
        <v>1520</v>
      </c>
    </row>
    <row r="69" spans="1:12" x14ac:dyDescent="0.2">
      <c r="A69" s="18"/>
      <c r="B69" s="13"/>
      <c r="C69" t="s">
        <v>985</v>
      </c>
      <c r="D69" s="14"/>
      <c r="E69" s="14"/>
      <c r="F69" s="16"/>
      <c r="G69" s="14"/>
      <c r="H69" s="14"/>
      <c r="I69" s="17"/>
      <c r="J69" s="16"/>
      <c r="K69" s="14"/>
      <c r="L69" s="15"/>
    </row>
    <row r="70" spans="1:12" x14ac:dyDescent="0.2">
      <c r="A70" s="18"/>
      <c r="B70" s="11" t="s">
        <v>1471</v>
      </c>
      <c r="D70" s="14"/>
      <c r="E70" s="14"/>
      <c r="F70" s="16"/>
      <c r="G70" s="14"/>
      <c r="H70" s="14"/>
      <c r="I70" s="17"/>
      <c r="J70" s="16"/>
      <c r="K70" s="14"/>
      <c r="L70" s="15"/>
    </row>
    <row r="71" spans="1:12" x14ac:dyDescent="0.2">
      <c r="A71" s="18">
        <v>29</v>
      </c>
      <c r="B71" s="16"/>
      <c r="C71" s="16"/>
      <c r="D71" s="14" t="s">
        <v>1583</v>
      </c>
      <c r="E71" s="14"/>
      <c r="F71" s="16"/>
      <c r="G71" s="14" t="s">
        <v>1496</v>
      </c>
      <c r="H71" s="14" t="s">
        <v>1483</v>
      </c>
      <c r="I71" s="17">
        <v>41091</v>
      </c>
      <c r="J71" s="16"/>
      <c r="K71" s="14" t="s">
        <v>1487</v>
      </c>
      <c r="L71" s="15" t="s">
        <v>1584</v>
      </c>
    </row>
    <row r="72" spans="1:12" x14ac:dyDescent="0.2">
      <c r="A72" s="18"/>
      <c r="B72" s="13"/>
      <c r="C72" t="s">
        <v>354</v>
      </c>
      <c r="D72" s="14"/>
      <c r="E72" s="14"/>
      <c r="F72" s="16"/>
      <c r="G72" s="14"/>
      <c r="H72" s="14"/>
      <c r="I72" s="17"/>
      <c r="J72" s="16"/>
      <c r="K72" s="14"/>
      <c r="L72" s="15"/>
    </row>
    <row r="73" spans="1:12" x14ac:dyDescent="0.2">
      <c r="A73" s="18"/>
      <c r="B73" s="11" t="s">
        <v>1471</v>
      </c>
      <c r="D73" s="14"/>
      <c r="E73" s="14"/>
      <c r="F73" s="16"/>
      <c r="G73" s="14"/>
      <c r="H73" s="14"/>
      <c r="I73" s="17"/>
      <c r="J73" s="16"/>
      <c r="K73" s="14"/>
      <c r="L73" s="15"/>
    </row>
    <row r="74" spans="1:12" x14ac:dyDescent="0.2">
      <c r="A74" s="18" t="s">
        <v>214</v>
      </c>
      <c r="B74" s="13"/>
      <c r="C74" t="s">
        <v>1585</v>
      </c>
      <c r="D74" s="14" t="s">
        <v>1586</v>
      </c>
      <c r="E74" s="14"/>
      <c r="F74" s="16"/>
      <c r="G74" s="14" t="s">
        <v>1497</v>
      </c>
      <c r="H74" s="14" t="s">
        <v>214</v>
      </c>
      <c r="I74" s="14" t="s">
        <v>214</v>
      </c>
      <c r="J74" s="14"/>
      <c r="K74" s="14" t="s">
        <v>214</v>
      </c>
      <c r="L74" s="15" t="s">
        <v>1536</v>
      </c>
    </row>
    <row r="75" spans="1:12" x14ac:dyDescent="0.2">
      <c r="A75" s="18"/>
      <c r="B75" s="11" t="s">
        <v>1471</v>
      </c>
      <c r="D75" s="14"/>
      <c r="E75" s="14"/>
      <c r="F75" s="16"/>
      <c r="G75" s="14"/>
      <c r="H75" s="14"/>
      <c r="I75" s="14"/>
      <c r="J75" s="14"/>
      <c r="K75" s="14"/>
      <c r="L75" s="15"/>
    </row>
    <row r="76" spans="1:12" x14ac:dyDescent="0.2">
      <c r="A76" s="18">
        <v>4</v>
      </c>
      <c r="B76" s="13"/>
      <c r="C76" t="s">
        <v>328</v>
      </c>
      <c r="D76" s="14" t="s">
        <v>1587</v>
      </c>
      <c r="E76" s="14"/>
      <c r="F76" s="16"/>
      <c r="G76" s="14" t="s">
        <v>1493</v>
      </c>
      <c r="H76" s="14" t="s">
        <v>1483</v>
      </c>
      <c r="I76" s="17">
        <v>41821</v>
      </c>
      <c r="J76" s="16"/>
      <c r="K76" s="14" t="s">
        <v>1484</v>
      </c>
      <c r="L76" s="15" t="s">
        <v>1528</v>
      </c>
    </row>
    <row r="77" spans="1:12" x14ac:dyDescent="0.2">
      <c r="A77" s="18"/>
      <c r="B77" s="11" t="s">
        <v>1476</v>
      </c>
      <c r="D77" s="14"/>
      <c r="E77" s="14"/>
      <c r="F77" s="16"/>
      <c r="G77" s="14"/>
      <c r="H77" s="14"/>
      <c r="I77" s="17"/>
      <c r="J77" s="16"/>
      <c r="K77" s="14"/>
      <c r="L77" s="15"/>
    </row>
    <row r="78" spans="1:12" x14ac:dyDescent="0.2">
      <c r="A78" s="18" t="s">
        <v>214</v>
      </c>
      <c r="B78" s="16"/>
      <c r="C78" s="16"/>
      <c r="D78" s="14" t="s">
        <v>1589</v>
      </c>
      <c r="E78" s="14"/>
      <c r="F78" s="16"/>
      <c r="G78" s="14" t="s">
        <v>1489</v>
      </c>
      <c r="H78" s="14" t="s">
        <v>1483</v>
      </c>
      <c r="I78" s="17">
        <v>41459</v>
      </c>
      <c r="J78" s="16"/>
      <c r="K78" s="14" t="s">
        <v>1484</v>
      </c>
      <c r="L78" s="15" t="s">
        <v>1517</v>
      </c>
    </row>
    <row r="79" spans="1:12" x14ac:dyDescent="0.2">
      <c r="A79" s="18"/>
      <c r="B79" s="13"/>
      <c r="C79" t="s">
        <v>1588</v>
      </c>
      <c r="D79" s="14"/>
      <c r="E79" s="14"/>
      <c r="F79" s="16"/>
      <c r="G79" s="14"/>
      <c r="H79" s="14"/>
      <c r="I79" s="17"/>
      <c r="J79" s="16"/>
      <c r="K79" s="14"/>
      <c r="L79" s="15"/>
    </row>
    <row r="80" spans="1:12" x14ac:dyDescent="0.2">
      <c r="A80" s="18"/>
      <c r="B80" s="11" t="s">
        <v>1476</v>
      </c>
      <c r="D80" s="14"/>
      <c r="E80" s="14"/>
      <c r="F80" s="16"/>
      <c r="G80" s="14"/>
      <c r="H80" s="14"/>
      <c r="I80" s="17"/>
      <c r="J80" s="16"/>
      <c r="K80" s="14"/>
      <c r="L80" s="15"/>
    </row>
    <row r="81" spans="1:12" x14ac:dyDescent="0.2">
      <c r="A81" s="18" t="s">
        <v>214</v>
      </c>
      <c r="B81" s="16"/>
      <c r="C81" s="16"/>
      <c r="D81" s="14" t="s">
        <v>1591</v>
      </c>
      <c r="E81" s="14"/>
      <c r="F81" s="16"/>
      <c r="G81" s="14" t="s">
        <v>1491</v>
      </c>
      <c r="H81" s="14" t="s">
        <v>1483</v>
      </c>
      <c r="I81" s="17">
        <v>41829</v>
      </c>
      <c r="J81" s="16"/>
      <c r="K81" s="14" t="s">
        <v>1487</v>
      </c>
      <c r="L81" s="15" t="s">
        <v>1526</v>
      </c>
    </row>
    <row r="82" spans="1:12" x14ac:dyDescent="0.2">
      <c r="A82" s="18"/>
      <c r="B82" s="13"/>
      <c r="C82" t="s">
        <v>1590</v>
      </c>
      <c r="D82" s="14"/>
      <c r="E82" s="14"/>
      <c r="F82" s="16"/>
      <c r="G82" s="14"/>
      <c r="H82" s="14"/>
      <c r="I82" s="17"/>
      <c r="J82" s="16"/>
      <c r="K82" s="14"/>
      <c r="L82" s="15"/>
    </row>
    <row r="83" spans="1:12" x14ac:dyDescent="0.2">
      <c r="A83" s="18"/>
      <c r="B83" s="11" t="s">
        <v>1476</v>
      </c>
      <c r="D83" s="14"/>
      <c r="E83" s="14"/>
      <c r="F83" s="16"/>
      <c r="G83" s="14"/>
      <c r="H83" s="14"/>
      <c r="I83" s="17"/>
      <c r="J83" s="16"/>
      <c r="K83" s="14"/>
      <c r="L83" s="15"/>
    </row>
    <row r="84" spans="1:12" x14ac:dyDescent="0.2">
      <c r="A84" s="18">
        <v>14</v>
      </c>
      <c r="B84" s="13"/>
      <c r="C84" t="s">
        <v>338</v>
      </c>
      <c r="D84" s="14" t="s">
        <v>1592</v>
      </c>
      <c r="E84" s="14"/>
      <c r="F84" s="16"/>
      <c r="G84" s="14" t="s">
        <v>1514</v>
      </c>
      <c r="H84" s="14" t="s">
        <v>1483</v>
      </c>
      <c r="I84" s="17">
        <v>42005</v>
      </c>
      <c r="J84" s="16"/>
      <c r="K84" s="14" t="s">
        <v>1488</v>
      </c>
      <c r="L84" s="15" t="s">
        <v>1526</v>
      </c>
    </row>
    <row r="85" spans="1:12" x14ac:dyDescent="0.2">
      <c r="A85" s="18"/>
      <c r="B85" s="11" t="s">
        <v>1476</v>
      </c>
      <c r="D85" s="14"/>
      <c r="E85" s="14"/>
      <c r="F85" s="16"/>
      <c r="G85" s="14"/>
      <c r="H85" s="14"/>
      <c r="I85" s="17"/>
      <c r="J85" s="16"/>
      <c r="K85" s="14"/>
      <c r="L85" s="15"/>
    </row>
    <row r="86" spans="1:12" x14ac:dyDescent="0.2">
      <c r="A86" s="18" t="s">
        <v>214</v>
      </c>
      <c r="B86" s="16"/>
      <c r="C86" s="16"/>
      <c r="D86" s="14" t="s">
        <v>1594</v>
      </c>
      <c r="E86" s="14"/>
      <c r="F86" s="16"/>
      <c r="G86" s="14" t="s">
        <v>1498</v>
      </c>
      <c r="H86" s="14" t="s">
        <v>1483</v>
      </c>
      <c r="I86" s="17">
        <v>41821</v>
      </c>
      <c r="J86" s="16"/>
      <c r="K86" s="14" t="s">
        <v>1484</v>
      </c>
      <c r="L86" s="15" t="s">
        <v>1576</v>
      </c>
    </row>
    <row r="87" spans="1:12" x14ac:dyDescent="0.2">
      <c r="A87" s="18"/>
      <c r="B87" s="13"/>
      <c r="C87" t="s">
        <v>1593</v>
      </c>
      <c r="D87" s="14"/>
      <c r="E87" s="14"/>
      <c r="F87" s="16"/>
      <c r="G87" s="14"/>
      <c r="H87" s="14"/>
      <c r="I87" s="17"/>
      <c r="J87" s="16"/>
      <c r="K87" s="14"/>
      <c r="L87" s="15"/>
    </row>
    <row r="88" spans="1:12" x14ac:dyDescent="0.2">
      <c r="A88" s="18"/>
      <c r="B88" s="11" t="s">
        <v>1476</v>
      </c>
      <c r="D88" s="14"/>
      <c r="E88" s="14"/>
      <c r="F88" s="16"/>
      <c r="G88" s="14"/>
      <c r="H88" s="14"/>
      <c r="I88" s="17"/>
      <c r="J88" s="16"/>
      <c r="K88" s="14"/>
      <c r="L88" s="15"/>
    </row>
    <row r="89" spans="1:12" x14ac:dyDescent="0.2">
      <c r="A89" s="18" t="s">
        <v>214</v>
      </c>
      <c r="B89" s="13"/>
      <c r="C89" t="s">
        <v>997</v>
      </c>
      <c r="D89" s="14" t="s">
        <v>1595</v>
      </c>
      <c r="E89" s="14"/>
      <c r="F89" s="16"/>
      <c r="G89" s="14" t="s">
        <v>1493</v>
      </c>
      <c r="H89" s="14" t="s">
        <v>1483</v>
      </c>
      <c r="I89" s="17">
        <v>41115</v>
      </c>
      <c r="J89" s="16"/>
      <c r="K89" s="14" t="s">
        <v>1484</v>
      </c>
      <c r="L89" s="15" t="s">
        <v>1537</v>
      </c>
    </row>
    <row r="90" spans="1:12" x14ac:dyDescent="0.2">
      <c r="A90" s="18"/>
      <c r="B90" s="11" t="s">
        <v>1469</v>
      </c>
      <c r="D90" s="14"/>
      <c r="E90" s="14"/>
      <c r="F90" s="16"/>
      <c r="G90" s="14"/>
      <c r="H90" s="14"/>
      <c r="I90" s="17"/>
      <c r="J90" s="16"/>
      <c r="K90" s="14"/>
      <c r="L90" s="15"/>
    </row>
    <row r="91" spans="1:12" x14ac:dyDescent="0.2">
      <c r="A91" s="18" t="s">
        <v>214</v>
      </c>
      <c r="B91" s="13"/>
      <c r="C91" t="s">
        <v>1596</v>
      </c>
      <c r="D91" s="14" t="s">
        <v>1597</v>
      </c>
      <c r="E91" s="14"/>
      <c r="F91" s="16"/>
      <c r="G91" s="14" t="s">
        <v>1521</v>
      </c>
      <c r="H91" s="14" t="s">
        <v>1483</v>
      </c>
      <c r="I91" s="14" t="s">
        <v>214</v>
      </c>
      <c r="J91" s="14"/>
      <c r="K91" s="14" t="s">
        <v>214</v>
      </c>
      <c r="L91" s="15" t="s">
        <v>1598</v>
      </c>
    </row>
    <row r="92" spans="1:12" x14ac:dyDescent="0.2">
      <c r="A92" s="18"/>
      <c r="B92" s="11" t="s">
        <v>1469</v>
      </c>
      <c r="D92" s="14"/>
      <c r="E92" s="14"/>
      <c r="F92" s="16"/>
      <c r="G92" s="14"/>
      <c r="H92" s="14"/>
      <c r="I92" s="14"/>
      <c r="J92" s="14"/>
      <c r="K92" s="14"/>
      <c r="L92" s="15"/>
    </row>
    <row r="93" spans="1:12" x14ac:dyDescent="0.2">
      <c r="A93" s="18">
        <v>10</v>
      </c>
      <c r="B93" s="13"/>
      <c r="C93" t="s">
        <v>333</v>
      </c>
      <c r="D93" s="14" t="s">
        <v>1599</v>
      </c>
      <c r="E93" s="14"/>
      <c r="F93" s="16"/>
      <c r="G93" s="14" t="s">
        <v>1518</v>
      </c>
      <c r="H93" s="14" t="s">
        <v>1499</v>
      </c>
      <c r="I93" s="17">
        <v>41091</v>
      </c>
      <c r="J93" s="16"/>
      <c r="K93" s="14" t="s">
        <v>1490</v>
      </c>
      <c r="L93" s="15" t="s">
        <v>1600</v>
      </c>
    </row>
    <row r="94" spans="1:12" x14ac:dyDescent="0.2">
      <c r="A94" s="18"/>
      <c r="B94" s="11" t="s">
        <v>1473</v>
      </c>
      <c r="D94" s="14"/>
      <c r="E94" s="14"/>
      <c r="F94" s="16"/>
      <c r="G94" s="14"/>
      <c r="H94" s="14"/>
      <c r="I94" s="17"/>
      <c r="J94" s="16"/>
      <c r="K94" s="14"/>
      <c r="L94" s="15"/>
    </row>
    <row r="95" spans="1:12" x14ac:dyDescent="0.2">
      <c r="A95" s="18" t="s">
        <v>214</v>
      </c>
      <c r="B95" s="16"/>
      <c r="C95" s="16"/>
      <c r="D95" s="14" t="s">
        <v>1602</v>
      </c>
      <c r="E95" s="14"/>
      <c r="F95" s="16"/>
      <c r="G95" s="14" t="s">
        <v>1603</v>
      </c>
      <c r="H95" s="14" t="s">
        <v>1485</v>
      </c>
      <c r="I95" s="17">
        <v>41517</v>
      </c>
      <c r="J95" s="16"/>
      <c r="K95" s="14" t="s">
        <v>1487</v>
      </c>
      <c r="L95" s="15" t="s">
        <v>1584</v>
      </c>
    </row>
    <row r="96" spans="1:12" x14ac:dyDescent="0.2">
      <c r="A96" s="18"/>
      <c r="B96" s="13"/>
      <c r="C96" t="s">
        <v>1601</v>
      </c>
      <c r="D96" s="14"/>
      <c r="E96" s="14"/>
      <c r="F96" s="16"/>
      <c r="G96" s="14"/>
      <c r="H96" s="14"/>
      <c r="I96" s="17"/>
      <c r="J96" s="16"/>
      <c r="K96" s="14"/>
      <c r="L96" s="15"/>
    </row>
    <row r="97" spans="1:12" x14ac:dyDescent="0.2">
      <c r="A97" s="18"/>
      <c r="B97" s="11" t="s">
        <v>1473</v>
      </c>
      <c r="D97" s="14"/>
      <c r="E97" s="14"/>
      <c r="F97" s="16"/>
      <c r="G97" s="14"/>
      <c r="H97" s="14"/>
      <c r="I97" s="17"/>
      <c r="J97" s="16"/>
      <c r="K97" s="14"/>
      <c r="L97" s="15"/>
    </row>
    <row r="98" spans="1:12" x14ac:dyDescent="0.2">
      <c r="A98" s="18" t="s">
        <v>214</v>
      </c>
      <c r="B98" s="13"/>
      <c r="C98" t="s">
        <v>1604</v>
      </c>
      <c r="D98" s="14" t="s">
        <v>1605</v>
      </c>
      <c r="E98" s="14"/>
      <c r="F98" s="16"/>
      <c r="G98" s="14" t="s">
        <v>1498</v>
      </c>
      <c r="H98" s="14" t="s">
        <v>1483</v>
      </c>
      <c r="I98" s="17">
        <v>40928</v>
      </c>
      <c r="J98" s="16"/>
      <c r="K98" s="14" t="s">
        <v>1487</v>
      </c>
      <c r="L98" s="15" t="s">
        <v>1505</v>
      </c>
    </row>
    <row r="99" spans="1:12" x14ac:dyDescent="0.2">
      <c r="A99" s="18"/>
      <c r="B99" s="11" t="s">
        <v>1473</v>
      </c>
      <c r="D99" s="14"/>
      <c r="E99" s="14"/>
      <c r="F99" s="16"/>
      <c r="G99" s="14"/>
      <c r="H99" s="14"/>
      <c r="I99" s="17"/>
      <c r="J99" s="16"/>
      <c r="K99" s="14"/>
      <c r="L99" s="15"/>
    </row>
    <row r="100" spans="1:12" x14ac:dyDescent="0.2">
      <c r="A100" s="18" t="s">
        <v>214</v>
      </c>
      <c r="B100" s="16"/>
      <c r="C100" s="16"/>
      <c r="D100" s="14" t="s">
        <v>1607</v>
      </c>
      <c r="E100" s="14"/>
      <c r="F100" s="16"/>
      <c r="G100" s="14" t="s">
        <v>1495</v>
      </c>
      <c r="H100" s="14" t="s">
        <v>1483</v>
      </c>
      <c r="I100" s="17">
        <v>42186</v>
      </c>
      <c r="J100" s="16"/>
      <c r="K100" s="14" t="s">
        <v>1490</v>
      </c>
      <c r="L100" s="15" t="s">
        <v>1598</v>
      </c>
    </row>
    <row r="101" spans="1:12" x14ac:dyDescent="0.2">
      <c r="A101" s="18"/>
      <c r="B101" s="13"/>
      <c r="C101" t="s">
        <v>1606</v>
      </c>
      <c r="D101" s="14"/>
      <c r="E101" s="14"/>
      <c r="F101" s="16"/>
      <c r="G101" s="14"/>
      <c r="H101" s="14"/>
      <c r="I101" s="17"/>
      <c r="J101" s="16"/>
      <c r="K101" s="14"/>
      <c r="L101" s="15"/>
    </row>
    <row r="102" spans="1:12" x14ac:dyDescent="0.2">
      <c r="A102" s="18"/>
      <c r="B102" s="11" t="s">
        <v>1473</v>
      </c>
      <c r="D102" s="14"/>
      <c r="E102" s="14"/>
      <c r="F102" s="16"/>
      <c r="G102" s="14"/>
      <c r="H102" s="14"/>
      <c r="I102" s="17"/>
      <c r="J102" s="16"/>
      <c r="K102" s="14"/>
      <c r="L102" s="15"/>
    </row>
    <row r="103" spans="1:12" x14ac:dyDescent="0.2">
      <c r="A103" s="18" t="s">
        <v>214</v>
      </c>
      <c r="B103" s="16"/>
      <c r="C103" s="16"/>
      <c r="D103" s="14" t="s">
        <v>1609</v>
      </c>
      <c r="E103" s="14"/>
      <c r="F103" s="16"/>
      <c r="G103" s="14" t="s">
        <v>1497</v>
      </c>
      <c r="H103" s="14" t="s">
        <v>1483</v>
      </c>
      <c r="I103" s="17">
        <v>42208</v>
      </c>
      <c r="J103" s="16"/>
      <c r="K103" s="14" t="s">
        <v>1484</v>
      </c>
      <c r="L103" s="15" t="s">
        <v>1524</v>
      </c>
    </row>
    <row r="104" spans="1:12" x14ac:dyDescent="0.2">
      <c r="A104" s="18"/>
      <c r="B104" s="13"/>
      <c r="C104" t="s">
        <v>1608</v>
      </c>
      <c r="D104" s="14"/>
      <c r="E104" s="14"/>
      <c r="F104" s="16"/>
      <c r="G104" s="14"/>
      <c r="H104" s="14"/>
      <c r="I104" s="17"/>
      <c r="J104" s="16"/>
      <c r="K104" s="14"/>
      <c r="L104" s="15"/>
    </row>
    <row r="105" spans="1:12" x14ac:dyDescent="0.2">
      <c r="A105" s="18"/>
      <c r="B105" s="11" t="s">
        <v>1473</v>
      </c>
      <c r="D105" s="14"/>
      <c r="E105" s="14"/>
      <c r="F105" s="16"/>
      <c r="G105" s="14"/>
      <c r="H105" s="14"/>
      <c r="I105" s="17"/>
      <c r="J105" s="16"/>
      <c r="K105" s="14"/>
      <c r="L105" s="15"/>
    </row>
    <row r="106" spans="1:12" x14ac:dyDescent="0.2">
      <c r="A106" s="18">
        <v>22</v>
      </c>
      <c r="B106" s="13"/>
      <c r="C106" t="s">
        <v>348</v>
      </c>
      <c r="D106" s="14" t="s">
        <v>1610</v>
      </c>
      <c r="E106" s="14"/>
      <c r="F106" s="16"/>
      <c r="G106" s="14" t="s">
        <v>1501</v>
      </c>
      <c r="H106" s="14" t="s">
        <v>1483</v>
      </c>
      <c r="I106" s="17">
        <v>41514</v>
      </c>
      <c r="J106" s="16"/>
      <c r="K106" s="14" t="s">
        <v>1490</v>
      </c>
      <c r="L106" s="15" t="s">
        <v>1507</v>
      </c>
    </row>
    <row r="107" spans="1:12" x14ac:dyDescent="0.2">
      <c r="A107" s="18"/>
      <c r="B107" s="11" t="s">
        <v>1478</v>
      </c>
      <c r="D107" s="14"/>
      <c r="E107" s="14"/>
      <c r="F107" s="16"/>
      <c r="G107" s="14"/>
      <c r="H107" s="14"/>
      <c r="I107" s="17"/>
      <c r="J107" s="16"/>
      <c r="K107" s="14"/>
      <c r="L107" s="15"/>
    </row>
    <row r="108" spans="1:12" x14ac:dyDescent="0.2">
      <c r="A108" s="18" t="s">
        <v>214</v>
      </c>
      <c r="B108" s="16"/>
      <c r="C108" s="16"/>
      <c r="D108" s="14" t="s">
        <v>1612</v>
      </c>
      <c r="E108" s="14"/>
      <c r="F108" s="16"/>
      <c r="G108" s="14" t="s">
        <v>1493</v>
      </c>
      <c r="H108" s="14" t="s">
        <v>1483</v>
      </c>
      <c r="I108" s="17">
        <v>42037</v>
      </c>
      <c r="J108" s="16"/>
      <c r="K108" s="14" t="s">
        <v>1484</v>
      </c>
      <c r="L108" s="15" t="s">
        <v>1531</v>
      </c>
    </row>
    <row r="109" spans="1:12" x14ac:dyDescent="0.2">
      <c r="A109" s="18"/>
      <c r="B109" s="13"/>
      <c r="C109" t="s">
        <v>1611</v>
      </c>
      <c r="D109" s="14"/>
      <c r="E109" s="14"/>
      <c r="F109" s="16"/>
      <c r="G109" s="14"/>
      <c r="H109" s="14"/>
      <c r="I109" s="17"/>
      <c r="J109" s="16"/>
      <c r="K109" s="14"/>
      <c r="L109" s="15"/>
    </row>
    <row r="110" spans="1:12" x14ac:dyDescent="0.2">
      <c r="A110" s="18"/>
      <c r="B110" s="11" t="s">
        <v>1478</v>
      </c>
      <c r="D110" s="14"/>
      <c r="E110" s="14"/>
      <c r="F110" s="16"/>
      <c r="G110" s="14"/>
      <c r="H110" s="14"/>
      <c r="I110" s="17"/>
      <c r="J110" s="16"/>
      <c r="K110" s="14"/>
      <c r="L110" s="15"/>
    </row>
    <row r="111" spans="1:12" x14ac:dyDescent="0.2">
      <c r="A111" s="18">
        <v>11</v>
      </c>
      <c r="B111" s="13"/>
      <c r="C111" t="s">
        <v>335</v>
      </c>
      <c r="D111" s="14" t="s">
        <v>1613</v>
      </c>
      <c r="E111" s="14"/>
      <c r="F111" s="16"/>
      <c r="G111" s="14" t="s">
        <v>1525</v>
      </c>
      <c r="H111" s="14" t="s">
        <v>1499</v>
      </c>
      <c r="I111" s="17">
        <v>42236</v>
      </c>
      <c r="J111" s="16"/>
      <c r="K111" s="14" t="s">
        <v>1484</v>
      </c>
      <c r="L111" s="15" t="s">
        <v>1512</v>
      </c>
    </row>
    <row r="112" spans="1:12" x14ac:dyDescent="0.2">
      <c r="A112" s="18"/>
      <c r="B112" s="11" t="s">
        <v>1478</v>
      </c>
      <c r="D112" s="14"/>
      <c r="E112" s="14"/>
      <c r="F112" s="16"/>
      <c r="G112" s="14"/>
      <c r="H112" s="14"/>
      <c r="I112" s="17"/>
      <c r="J112" s="16"/>
      <c r="K112" s="14"/>
      <c r="L112" s="15"/>
    </row>
    <row r="113" spans="1:12" x14ac:dyDescent="0.2">
      <c r="A113" s="18">
        <v>15</v>
      </c>
      <c r="B113" s="13"/>
      <c r="C113" t="s">
        <v>339</v>
      </c>
      <c r="D113" s="14" t="s">
        <v>1614</v>
      </c>
      <c r="E113" s="14"/>
      <c r="F113" s="16"/>
      <c r="G113" s="14" t="s">
        <v>1495</v>
      </c>
      <c r="H113" s="14" t="s">
        <v>1483</v>
      </c>
      <c r="I113" s="17">
        <v>41145</v>
      </c>
      <c r="J113" s="16"/>
      <c r="K113" s="14" t="s">
        <v>1488</v>
      </c>
      <c r="L113" s="15" t="s">
        <v>1615</v>
      </c>
    </row>
    <row r="114" spans="1:12" x14ac:dyDescent="0.2">
      <c r="A114" s="18"/>
      <c r="B114" s="11" t="s">
        <v>1478</v>
      </c>
      <c r="D114" s="14"/>
      <c r="E114" s="14"/>
      <c r="F114" s="16"/>
      <c r="G114" s="14"/>
      <c r="H114" s="14"/>
      <c r="I114" s="17"/>
      <c r="J114" s="16"/>
      <c r="K114" s="14"/>
      <c r="L114" s="15"/>
    </row>
    <row r="115" spans="1:12" x14ac:dyDescent="0.2">
      <c r="A115" s="18" t="s">
        <v>214</v>
      </c>
      <c r="B115" s="16"/>
      <c r="C115" s="16"/>
      <c r="D115" s="14" t="s">
        <v>1617</v>
      </c>
      <c r="E115" s="14"/>
      <c r="F115" s="16"/>
      <c r="G115" s="14" t="s">
        <v>1527</v>
      </c>
      <c r="H115" s="14" t="s">
        <v>1485</v>
      </c>
      <c r="I115" s="17">
        <v>41640</v>
      </c>
      <c r="J115" s="16"/>
      <c r="K115" s="14" t="s">
        <v>1487</v>
      </c>
      <c r="L115" s="15" t="s">
        <v>1513</v>
      </c>
    </row>
    <row r="116" spans="1:12" x14ac:dyDescent="0.2">
      <c r="A116" s="18"/>
      <c r="B116" s="13"/>
      <c r="C116" t="s">
        <v>1616</v>
      </c>
      <c r="D116" s="14"/>
      <c r="E116" s="14"/>
      <c r="F116" s="16"/>
      <c r="G116" s="14"/>
      <c r="H116" s="14"/>
      <c r="I116" s="17"/>
      <c r="J116" s="16"/>
      <c r="K116" s="14"/>
      <c r="L116" s="15"/>
    </row>
    <row r="117" spans="1:12" x14ac:dyDescent="0.2">
      <c r="A117" s="18"/>
      <c r="B117" s="11" t="s">
        <v>1478</v>
      </c>
      <c r="D117" s="14"/>
      <c r="E117" s="14"/>
      <c r="F117" s="16"/>
      <c r="G117" s="14"/>
      <c r="H117" s="14"/>
      <c r="I117" s="17"/>
      <c r="J117" s="16"/>
      <c r="K117" s="14"/>
      <c r="L117" s="15"/>
    </row>
    <row r="118" spans="1:12" x14ac:dyDescent="0.2">
      <c r="A118" s="18">
        <v>19</v>
      </c>
      <c r="B118" s="13"/>
      <c r="C118" t="s">
        <v>343</v>
      </c>
      <c r="D118" s="14" t="s">
        <v>1618</v>
      </c>
      <c r="E118" s="14"/>
      <c r="F118" s="16"/>
      <c r="G118" s="14" t="s">
        <v>1489</v>
      </c>
      <c r="H118" s="14" t="s">
        <v>1483</v>
      </c>
      <c r="I118" s="17">
        <v>41821</v>
      </c>
      <c r="J118" s="16"/>
      <c r="K118" s="14" t="s">
        <v>1484</v>
      </c>
      <c r="L118" s="15" t="s">
        <v>1528</v>
      </c>
    </row>
    <row r="119" spans="1:12" x14ac:dyDescent="0.2">
      <c r="A119" s="18"/>
      <c r="B119" s="11" t="s">
        <v>1477</v>
      </c>
      <c r="D119" s="14"/>
      <c r="E119" s="14"/>
      <c r="F119" s="16"/>
      <c r="G119" s="14"/>
      <c r="H119" s="14"/>
      <c r="I119" s="17"/>
      <c r="J119" s="16"/>
      <c r="K119" s="14"/>
      <c r="L119" s="15"/>
    </row>
    <row r="120" spans="1:12" x14ac:dyDescent="0.2">
      <c r="A120" s="18">
        <v>23</v>
      </c>
      <c r="B120" s="16"/>
      <c r="C120" s="16"/>
      <c r="D120" s="14" t="s">
        <v>1619</v>
      </c>
      <c r="E120" s="14"/>
      <c r="F120" s="16"/>
      <c r="G120" s="14" t="s">
        <v>1496</v>
      </c>
      <c r="H120" s="14" t="s">
        <v>1499</v>
      </c>
      <c r="I120" s="17">
        <v>42554</v>
      </c>
      <c r="J120" s="16"/>
      <c r="K120" s="14" t="s">
        <v>1488</v>
      </c>
      <c r="L120" s="15" t="s">
        <v>1503</v>
      </c>
    </row>
    <row r="121" spans="1:12" x14ac:dyDescent="0.2">
      <c r="A121" s="18"/>
      <c r="B121" s="13"/>
      <c r="C121" t="s">
        <v>350</v>
      </c>
      <c r="D121" s="14"/>
      <c r="E121" s="14"/>
      <c r="F121" s="16"/>
      <c r="G121" s="14"/>
      <c r="H121" s="14"/>
      <c r="I121" s="17"/>
      <c r="J121" s="16"/>
      <c r="K121" s="14"/>
      <c r="L121" s="15"/>
    </row>
    <row r="122" spans="1:12" x14ac:dyDescent="0.2">
      <c r="A122" s="18"/>
      <c r="B122" s="11" t="s">
        <v>1477</v>
      </c>
      <c r="D122" s="14"/>
      <c r="E122" s="14"/>
      <c r="F122" s="16"/>
      <c r="G122" s="14"/>
      <c r="H122" s="14"/>
      <c r="I122" s="17"/>
      <c r="J122" s="16"/>
      <c r="K122" s="14"/>
      <c r="L122" s="15"/>
    </row>
    <row r="123" spans="1:12" x14ac:dyDescent="0.2">
      <c r="A123" s="18" t="s">
        <v>214</v>
      </c>
      <c r="B123" s="16"/>
      <c r="C123" s="16"/>
      <c r="D123" s="14" t="s">
        <v>1620</v>
      </c>
      <c r="E123" s="14"/>
      <c r="F123" s="16"/>
      <c r="G123" s="14" t="s">
        <v>1496</v>
      </c>
      <c r="H123" s="14" t="s">
        <v>1483</v>
      </c>
      <c r="I123" s="17">
        <v>41882</v>
      </c>
      <c r="J123" s="16"/>
      <c r="K123" s="14" t="s">
        <v>1487</v>
      </c>
      <c r="L123" s="15" t="s">
        <v>1522</v>
      </c>
    </row>
    <row r="124" spans="1:12" x14ac:dyDescent="0.2">
      <c r="A124" s="18"/>
      <c r="B124" s="13"/>
      <c r="C124" t="s">
        <v>1029</v>
      </c>
      <c r="D124" s="14"/>
      <c r="E124" s="14"/>
      <c r="F124" s="16"/>
      <c r="G124" s="14"/>
      <c r="H124" s="14"/>
      <c r="I124" s="17"/>
      <c r="J124" s="16"/>
      <c r="K124" s="14"/>
      <c r="L124" s="15"/>
    </row>
    <row r="125" spans="1:12" x14ac:dyDescent="0.2">
      <c r="A125" s="18"/>
      <c r="B125" s="11" t="s">
        <v>1477</v>
      </c>
      <c r="D125" s="14"/>
      <c r="E125" s="14"/>
      <c r="F125" s="16"/>
      <c r="G125" s="14"/>
      <c r="H125" s="14"/>
      <c r="I125" s="17"/>
      <c r="J125" s="16"/>
      <c r="K125" s="14"/>
      <c r="L125" s="15"/>
    </row>
    <row r="126" spans="1:12" x14ac:dyDescent="0.2">
      <c r="A126" s="18" t="s">
        <v>214</v>
      </c>
      <c r="B126" s="13"/>
      <c r="C126" t="s">
        <v>361</v>
      </c>
      <c r="D126" s="14" t="s">
        <v>1621</v>
      </c>
      <c r="E126" s="14"/>
      <c r="F126" s="16"/>
      <c r="G126" s="14" t="s">
        <v>1489</v>
      </c>
      <c r="H126" s="14" t="s">
        <v>1483</v>
      </c>
      <c r="I126" s="14" t="s">
        <v>214</v>
      </c>
      <c r="J126" s="14"/>
      <c r="K126" s="14" t="s">
        <v>214</v>
      </c>
      <c r="L126" s="15" t="s">
        <v>1598</v>
      </c>
    </row>
    <row r="127" spans="1:12" x14ac:dyDescent="0.2">
      <c r="A127" s="18"/>
      <c r="B127" s="11" t="s">
        <v>1477</v>
      </c>
      <c r="D127" s="14"/>
      <c r="E127" s="14"/>
      <c r="F127" s="16"/>
      <c r="G127" s="14"/>
      <c r="H127" s="14"/>
      <c r="I127" s="14"/>
      <c r="J127" s="14"/>
      <c r="K127" s="14"/>
      <c r="L127" s="15"/>
    </row>
    <row r="130" spans="5:6" x14ac:dyDescent="0.2">
      <c r="E130" s="12"/>
    </row>
    <row r="131" spans="5:6" x14ac:dyDescent="0.2">
      <c r="F131" s="12"/>
    </row>
    <row r="135" spans="5:6" x14ac:dyDescent="0.2">
      <c r="E135" s="12"/>
      <c r="F135" s="12"/>
    </row>
    <row r="139" spans="5:6" x14ac:dyDescent="0.2">
      <c r="E139" s="12"/>
    </row>
    <row r="140" spans="5:6" x14ac:dyDescent="0.2">
      <c r="E140" s="12"/>
    </row>
    <row r="144" spans="5:6" x14ac:dyDescent="0.2">
      <c r="E144" s="12"/>
      <c r="F144" s="12"/>
    </row>
    <row r="149" spans="5:6" x14ac:dyDescent="0.2">
      <c r="E149" s="12"/>
    </row>
    <row r="154" spans="5:6" x14ac:dyDescent="0.2">
      <c r="E154" s="12"/>
    </row>
    <row r="158" spans="5:6" x14ac:dyDescent="0.2">
      <c r="E158" s="12"/>
      <c r="F158" s="12"/>
    </row>
    <row r="162" spans="5:6" x14ac:dyDescent="0.2">
      <c r="F162" s="12"/>
    </row>
    <row r="167" spans="5:6" x14ac:dyDescent="0.2">
      <c r="E167" s="12"/>
    </row>
    <row r="171" spans="5:6" x14ac:dyDescent="0.2">
      <c r="F171" s="12"/>
    </row>
    <row r="172" spans="5:6" x14ac:dyDescent="0.2">
      <c r="E172" s="12"/>
    </row>
    <row r="176" spans="5:6" x14ac:dyDescent="0.2">
      <c r="E176" s="12"/>
    </row>
    <row r="180" spans="5:6" x14ac:dyDescent="0.2">
      <c r="F180" s="12"/>
    </row>
    <row r="181" spans="5:6" x14ac:dyDescent="0.2">
      <c r="E181" s="12"/>
    </row>
    <row r="184" spans="5:6" x14ac:dyDescent="0.2">
      <c r="F184" s="12"/>
    </row>
    <row r="186" spans="5:6" x14ac:dyDescent="0.2">
      <c r="E186" s="12"/>
    </row>
    <row r="188" spans="5:6" x14ac:dyDescent="0.2">
      <c r="F188" s="12"/>
    </row>
    <row r="192" spans="5:6" x14ac:dyDescent="0.2">
      <c r="F192" s="12"/>
    </row>
    <row r="194" spans="4:6" x14ac:dyDescent="0.2">
      <c r="E194" s="12"/>
    </row>
    <row r="196" spans="4:6" x14ac:dyDescent="0.2">
      <c r="F196" s="12"/>
    </row>
    <row r="198" spans="4:6" x14ac:dyDescent="0.2">
      <c r="E198" s="12"/>
    </row>
    <row r="200" spans="4:6" x14ac:dyDescent="0.2">
      <c r="E200" s="12"/>
    </row>
    <row r="203" spans="4:6" x14ac:dyDescent="0.2">
      <c r="E203" s="12"/>
    </row>
    <row r="205" spans="4:6" x14ac:dyDescent="0.2">
      <c r="D205" s="12"/>
    </row>
    <row r="208" spans="4:6" x14ac:dyDescent="0.2">
      <c r="E208" s="12"/>
    </row>
    <row r="209" spans="4:5" x14ac:dyDescent="0.2">
      <c r="E209" s="12"/>
    </row>
    <row r="212" spans="4:5" x14ac:dyDescent="0.2">
      <c r="E212" s="12"/>
    </row>
    <row r="213" spans="4:5" x14ac:dyDescent="0.2">
      <c r="E213" s="12"/>
    </row>
    <row r="216" spans="4:5" x14ac:dyDescent="0.2">
      <c r="E216" s="12"/>
    </row>
    <row r="218" spans="4:5" x14ac:dyDescent="0.2">
      <c r="D218" s="12"/>
    </row>
    <row r="220" spans="4:5" x14ac:dyDescent="0.2">
      <c r="E220" s="12"/>
    </row>
    <row r="223" spans="4:5" x14ac:dyDescent="0.2">
      <c r="D223" s="12"/>
    </row>
    <row r="226" spans="5:5" x14ac:dyDescent="0.2">
      <c r="E226" s="12"/>
    </row>
    <row r="227" spans="5:5" x14ac:dyDescent="0.2">
      <c r="E227" s="12"/>
    </row>
    <row r="231" spans="5:5" x14ac:dyDescent="0.2">
      <c r="E231" s="12"/>
    </row>
    <row r="235" spans="5:5" x14ac:dyDescent="0.2">
      <c r="E235" s="12"/>
    </row>
    <row r="239" spans="5:5" x14ac:dyDescent="0.2">
      <c r="E239" s="12"/>
    </row>
    <row r="243" spans="5:5" x14ac:dyDescent="0.2">
      <c r="E243" s="12"/>
    </row>
    <row r="247" spans="5:5" x14ac:dyDescent="0.2">
      <c r="E247" s="12"/>
    </row>
    <row r="251" spans="5:5" x14ac:dyDescent="0.2">
      <c r="E251" s="12"/>
    </row>
    <row r="252" spans="5:5" x14ac:dyDescent="0.2">
      <c r="E252" s="12"/>
    </row>
    <row r="255" spans="5:5" x14ac:dyDescent="0.2">
      <c r="E255" s="12"/>
    </row>
    <row r="256" spans="5:5" x14ac:dyDescent="0.2">
      <c r="E256" s="12"/>
    </row>
    <row r="260" spans="4:5" x14ac:dyDescent="0.2">
      <c r="D260" s="12"/>
    </row>
    <row r="265" spans="4:5" x14ac:dyDescent="0.2">
      <c r="D265" s="12"/>
    </row>
    <row r="266" spans="4:5" x14ac:dyDescent="0.2">
      <c r="E266" s="12"/>
    </row>
    <row r="269" spans="4:5" x14ac:dyDescent="0.2">
      <c r="E269" s="12"/>
    </row>
    <row r="270" spans="4:5" x14ac:dyDescent="0.2">
      <c r="E270" s="12"/>
    </row>
    <row r="273" spans="4:6" x14ac:dyDescent="0.2">
      <c r="E273" s="12"/>
    </row>
    <row r="274" spans="4:6" x14ac:dyDescent="0.2">
      <c r="E274" s="12"/>
    </row>
    <row r="277" spans="4:6" x14ac:dyDescent="0.2">
      <c r="E277" s="12"/>
    </row>
    <row r="278" spans="4:6" x14ac:dyDescent="0.2">
      <c r="E278" s="12"/>
    </row>
    <row r="282" spans="4:6" x14ac:dyDescent="0.2">
      <c r="D282" s="12"/>
    </row>
    <row r="283" spans="4:6" x14ac:dyDescent="0.2">
      <c r="F283" s="12"/>
    </row>
    <row r="286" spans="4:6" x14ac:dyDescent="0.2">
      <c r="E286" s="12"/>
    </row>
    <row r="288" spans="4:6" x14ac:dyDescent="0.2">
      <c r="E288" s="12"/>
    </row>
    <row r="290" spans="4:6" x14ac:dyDescent="0.2">
      <c r="E290" s="12"/>
    </row>
    <row r="292" spans="4:6" x14ac:dyDescent="0.2">
      <c r="F292" s="12"/>
    </row>
    <row r="295" spans="4:6" x14ac:dyDescent="0.2">
      <c r="D295" s="12"/>
    </row>
    <row r="296" spans="4:6" x14ac:dyDescent="0.2">
      <c r="F296" s="12"/>
    </row>
    <row r="299" spans="4:6" x14ac:dyDescent="0.2">
      <c r="E299" s="12"/>
    </row>
    <row r="300" spans="4:6" x14ac:dyDescent="0.2">
      <c r="F300" s="12"/>
    </row>
    <row r="304" spans="4:6" x14ac:dyDescent="0.2">
      <c r="D304" s="12"/>
      <c r="F304" s="12"/>
    </row>
    <row r="308" spans="4:6" x14ac:dyDescent="0.2">
      <c r="F308" s="12"/>
    </row>
    <row r="309" spans="4:6" x14ac:dyDescent="0.2">
      <c r="D309" s="12"/>
    </row>
  </sheetData>
  <mergeCells count="519">
    <mergeCell ref="A46:A48"/>
    <mergeCell ref="A43:A45"/>
    <mergeCell ref="A40:A42"/>
    <mergeCell ref="A37:A39"/>
    <mergeCell ref="A35:A36"/>
    <mergeCell ref="A32:A34"/>
    <mergeCell ref="A63:A65"/>
    <mergeCell ref="A60:A62"/>
    <mergeCell ref="A57:A59"/>
    <mergeCell ref="A55:A56"/>
    <mergeCell ref="A52:A54"/>
    <mergeCell ref="A49:A51"/>
    <mergeCell ref="A78:A80"/>
    <mergeCell ref="A76:A77"/>
    <mergeCell ref="A74:A75"/>
    <mergeCell ref="A71:A73"/>
    <mergeCell ref="A68:A70"/>
    <mergeCell ref="A66:A67"/>
    <mergeCell ref="A93:A94"/>
    <mergeCell ref="A91:A92"/>
    <mergeCell ref="A89:A90"/>
    <mergeCell ref="A86:A88"/>
    <mergeCell ref="A84:A85"/>
    <mergeCell ref="A81:A83"/>
    <mergeCell ref="A108:A110"/>
    <mergeCell ref="A106:A107"/>
    <mergeCell ref="A103:A105"/>
    <mergeCell ref="A100:A102"/>
    <mergeCell ref="A98:A99"/>
    <mergeCell ref="A95:A97"/>
    <mergeCell ref="B108:C108"/>
    <mergeCell ref="B115:C115"/>
    <mergeCell ref="B120:C120"/>
    <mergeCell ref="B123:C123"/>
    <mergeCell ref="A126:A127"/>
    <mergeCell ref="A123:A125"/>
    <mergeCell ref="A120:A122"/>
    <mergeCell ref="A118:A119"/>
    <mergeCell ref="A113:A114"/>
    <mergeCell ref="A111:A112"/>
    <mergeCell ref="B78:C78"/>
    <mergeCell ref="B81:C81"/>
    <mergeCell ref="B86:C86"/>
    <mergeCell ref="B95:C95"/>
    <mergeCell ref="B100:C100"/>
    <mergeCell ref="B103:C103"/>
    <mergeCell ref="B52:C52"/>
    <mergeCell ref="B57:C57"/>
    <mergeCell ref="B60:C60"/>
    <mergeCell ref="B63:C63"/>
    <mergeCell ref="B68:C68"/>
    <mergeCell ref="B71:C71"/>
    <mergeCell ref="B32:C32"/>
    <mergeCell ref="B37:C37"/>
    <mergeCell ref="B40:C40"/>
    <mergeCell ref="B43:C43"/>
    <mergeCell ref="B46:C46"/>
    <mergeCell ref="B49:C49"/>
    <mergeCell ref="A1:A2"/>
    <mergeCell ref="B5:C5"/>
    <mergeCell ref="B8:C8"/>
    <mergeCell ref="B11:C11"/>
    <mergeCell ref="B14:C14"/>
    <mergeCell ref="B23:C23"/>
    <mergeCell ref="L1:L2"/>
    <mergeCell ref="K1:K2"/>
    <mergeCell ref="J1:J2"/>
    <mergeCell ref="I1:I2"/>
    <mergeCell ref="H1:H2"/>
    <mergeCell ref="G1:G2"/>
    <mergeCell ref="A5:A7"/>
    <mergeCell ref="L3:L4"/>
    <mergeCell ref="K3:K4"/>
    <mergeCell ref="J3:J4"/>
    <mergeCell ref="I3:I4"/>
    <mergeCell ref="H3:H4"/>
    <mergeCell ref="G3:G4"/>
    <mergeCell ref="A3:A4"/>
    <mergeCell ref="A8:A10"/>
    <mergeCell ref="L5:L7"/>
    <mergeCell ref="K5:K7"/>
    <mergeCell ref="J5:J7"/>
    <mergeCell ref="I5:I7"/>
    <mergeCell ref="H5:H7"/>
    <mergeCell ref="G5:G7"/>
    <mergeCell ref="F5:F7"/>
    <mergeCell ref="E5:E7"/>
    <mergeCell ref="D5:D7"/>
    <mergeCell ref="A11:A13"/>
    <mergeCell ref="L8:L10"/>
    <mergeCell ref="K8:K10"/>
    <mergeCell ref="J8:J10"/>
    <mergeCell ref="I8:I10"/>
    <mergeCell ref="H8:H10"/>
    <mergeCell ref="G8:G10"/>
    <mergeCell ref="F8:F10"/>
    <mergeCell ref="E8:E10"/>
    <mergeCell ref="D8:D10"/>
    <mergeCell ref="A14:A16"/>
    <mergeCell ref="L11:L13"/>
    <mergeCell ref="K11:K13"/>
    <mergeCell ref="J11:J13"/>
    <mergeCell ref="I11:I13"/>
    <mergeCell ref="H11:H13"/>
    <mergeCell ref="G11:G13"/>
    <mergeCell ref="F11:F13"/>
    <mergeCell ref="E11:E13"/>
    <mergeCell ref="D11:D13"/>
    <mergeCell ref="L14:L16"/>
    <mergeCell ref="K14:K16"/>
    <mergeCell ref="J14:J16"/>
    <mergeCell ref="I14:I16"/>
    <mergeCell ref="H14:H16"/>
    <mergeCell ref="G14:G16"/>
    <mergeCell ref="A19:A20"/>
    <mergeCell ref="L17:L18"/>
    <mergeCell ref="K17:K18"/>
    <mergeCell ref="J17:J18"/>
    <mergeCell ref="I17:I18"/>
    <mergeCell ref="H17:H18"/>
    <mergeCell ref="G17:G18"/>
    <mergeCell ref="A17:A18"/>
    <mergeCell ref="L19:L20"/>
    <mergeCell ref="K19:K20"/>
    <mergeCell ref="J19:J20"/>
    <mergeCell ref="I19:I20"/>
    <mergeCell ref="H19:H20"/>
    <mergeCell ref="G19:G20"/>
    <mergeCell ref="A23:A25"/>
    <mergeCell ref="L21:L22"/>
    <mergeCell ref="K21:K22"/>
    <mergeCell ref="J21:J22"/>
    <mergeCell ref="I21:I22"/>
    <mergeCell ref="H21:H22"/>
    <mergeCell ref="G21:G22"/>
    <mergeCell ref="A21:A22"/>
    <mergeCell ref="A26:A28"/>
    <mergeCell ref="L23:L25"/>
    <mergeCell ref="K23:K25"/>
    <mergeCell ref="J23:J25"/>
    <mergeCell ref="I23:I25"/>
    <mergeCell ref="H23:H25"/>
    <mergeCell ref="G23:G25"/>
    <mergeCell ref="F23:F25"/>
    <mergeCell ref="E23:E25"/>
    <mergeCell ref="D23:D25"/>
    <mergeCell ref="A29:A31"/>
    <mergeCell ref="L26:L28"/>
    <mergeCell ref="K26:K28"/>
    <mergeCell ref="J26:J28"/>
    <mergeCell ref="I26:I28"/>
    <mergeCell ref="H26:H28"/>
    <mergeCell ref="G26:G28"/>
    <mergeCell ref="F26:F28"/>
    <mergeCell ref="E26:E28"/>
    <mergeCell ref="D26:D28"/>
    <mergeCell ref="D32:D34"/>
    <mergeCell ref="L29:L31"/>
    <mergeCell ref="K29:K31"/>
    <mergeCell ref="J29:J31"/>
    <mergeCell ref="I29:I31"/>
    <mergeCell ref="H29:H31"/>
    <mergeCell ref="G29:G31"/>
    <mergeCell ref="F29:F31"/>
    <mergeCell ref="E29:E31"/>
    <mergeCell ref="L32:L34"/>
    <mergeCell ref="K32:K34"/>
    <mergeCell ref="J32:J34"/>
    <mergeCell ref="I32:I34"/>
    <mergeCell ref="H32:H34"/>
    <mergeCell ref="G32:G34"/>
    <mergeCell ref="D37:D39"/>
    <mergeCell ref="L35:L36"/>
    <mergeCell ref="K35:K36"/>
    <mergeCell ref="J35:J36"/>
    <mergeCell ref="I35:I36"/>
    <mergeCell ref="H35:H36"/>
    <mergeCell ref="G35:G36"/>
    <mergeCell ref="F40:F42"/>
    <mergeCell ref="E40:E42"/>
    <mergeCell ref="D40:D42"/>
    <mergeCell ref="L37:L39"/>
    <mergeCell ref="K37:K39"/>
    <mergeCell ref="J37:J39"/>
    <mergeCell ref="I37:I39"/>
    <mergeCell ref="H37:H39"/>
    <mergeCell ref="G37:G39"/>
    <mergeCell ref="F43:F45"/>
    <mergeCell ref="E43:E45"/>
    <mergeCell ref="D43:D45"/>
    <mergeCell ref="L40:L42"/>
    <mergeCell ref="K40:K42"/>
    <mergeCell ref="J40:J42"/>
    <mergeCell ref="I40:I42"/>
    <mergeCell ref="H40:H42"/>
    <mergeCell ref="G40:G42"/>
    <mergeCell ref="F46:F48"/>
    <mergeCell ref="E46:E48"/>
    <mergeCell ref="D46:D48"/>
    <mergeCell ref="L43:L45"/>
    <mergeCell ref="K43:K45"/>
    <mergeCell ref="J43:J45"/>
    <mergeCell ref="I43:I45"/>
    <mergeCell ref="H43:H45"/>
    <mergeCell ref="G43:G45"/>
    <mergeCell ref="F49:F51"/>
    <mergeCell ref="E49:E51"/>
    <mergeCell ref="D49:D51"/>
    <mergeCell ref="L46:L48"/>
    <mergeCell ref="K46:K48"/>
    <mergeCell ref="J46:J48"/>
    <mergeCell ref="I46:I48"/>
    <mergeCell ref="H46:H48"/>
    <mergeCell ref="G46:G48"/>
    <mergeCell ref="F52:F54"/>
    <mergeCell ref="E52:E54"/>
    <mergeCell ref="D52:D54"/>
    <mergeCell ref="L49:L51"/>
    <mergeCell ref="K49:K51"/>
    <mergeCell ref="J49:J51"/>
    <mergeCell ref="I49:I51"/>
    <mergeCell ref="H49:H51"/>
    <mergeCell ref="G49:G51"/>
    <mergeCell ref="F55:F56"/>
    <mergeCell ref="E55:E56"/>
    <mergeCell ref="D55:D56"/>
    <mergeCell ref="L52:L54"/>
    <mergeCell ref="K52:K54"/>
    <mergeCell ref="J52:J54"/>
    <mergeCell ref="I52:I54"/>
    <mergeCell ref="H52:H54"/>
    <mergeCell ref="G52:G54"/>
    <mergeCell ref="F57:F59"/>
    <mergeCell ref="E57:E59"/>
    <mergeCell ref="D57:D59"/>
    <mergeCell ref="L55:L56"/>
    <mergeCell ref="K55:K56"/>
    <mergeCell ref="J55:J56"/>
    <mergeCell ref="I55:I56"/>
    <mergeCell ref="H55:H56"/>
    <mergeCell ref="G55:G56"/>
    <mergeCell ref="F60:F62"/>
    <mergeCell ref="E60:E62"/>
    <mergeCell ref="D60:D62"/>
    <mergeCell ref="L57:L59"/>
    <mergeCell ref="K57:K59"/>
    <mergeCell ref="J57:J59"/>
    <mergeCell ref="I57:I59"/>
    <mergeCell ref="H57:H59"/>
    <mergeCell ref="G57:G59"/>
    <mergeCell ref="F63:F65"/>
    <mergeCell ref="E63:E65"/>
    <mergeCell ref="D63:D65"/>
    <mergeCell ref="L60:L62"/>
    <mergeCell ref="K60:K62"/>
    <mergeCell ref="J60:J62"/>
    <mergeCell ref="I60:I62"/>
    <mergeCell ref="H60:H62"/>
    <mergeCell ref="G60:G62"/>
    <mergeCell ref="F66:F67"/>
    <mergeCell ref="E66:E67"/>
    <mergeCell ref="D66:D67"/>
    <mergeCell ref="L63:L65"/>
    <mergeCell ref="K63:K65"/>
    <mergeCell ref="J63:J65"/>
    <mergeCell ref="I63:I65"/>
    <mergeCell ref="H63:H65"/>
    <mergeCell ref="G63:G65"/>
    <mergeCell ref="F68:F70"/>
    <mergeCell ref="E68:E70"/>
    <mergeCell ref="D68:D70"/>
    <mergeCell ref="L66:L67"/>
    <mergeCell ref="K66:K67"/>
    <mergeCell ref="J66:J67"/>
    <mergeCell ref="I66:I67"/>
    <mergeCell ref="H66:H67"/>
    <mergeCell ref="G66:G67"/>
    <mergeCell ref="F71:F73"/>
    <mergeCell ref="E71:E73"/>
    <mergeCell ref="D71:D73"/>
    <mergeCell ref="L68:L70"/>
    <mergeCell ref="K68:K70"/>
    <mergeCell ref="J68:J70"/>
    <mergeCell ref="I68:I70"/>
    <mergeCell ref="H68:H70"/>
    <mergeCell ref="G68:G70"/>
    <mergeCell ref="F74:F75"/>
    <mergeCell ref="E74:E75"/>
    <mergeCell ref="D74:D75"/>
    <mergeCell ref="L71:L73"/>
    <mergeCell ref="K71:K73"/>
    <mergeCell ref="J71:J73"/>
    <mergeCell ref="I71:I73"/>
    <mergeCell ref="H71:H73"/>
    <mergeCell ref="G71:G73"/>
    <mergeCell ref="F76:F77"/>
    <mergeCell ref="E76:E77"/>
    <mergeCell ref="D76:D77"/>
    <mergeCell ref="L74:L75"/>
    <mergeCell ref="K74:K75"/>
    <mergeCell ref="J74:J75"/>
    <mergeCell ref="I74:I75"/>
    <mergeCell ref="H74:H75"/>
    <mergeCell ref="G74:G75"/>
    <mergeCell ref="F78:F80"/>
    <mergeCell ref="E78:E80"/>
    <mergeCell ref="D78:D80"/>
    <mergeCell ref="L76:L77"/>
    <mergeCell ref="K76:K77"/>
    <mergeCell ref="J76:J77"/>
    <mergeCell ref="I76:I77"/>
    <mergeCell ref="H76:H77"/>
    <mergeCell ref="G76:G77"/>
    <mergeCell ref="F81:F83"/>
    <mergeCell ref="E81:E83"/>
    <mergeCell ref="D81:D83"/>
    <mergeCell ref="L78:L80"/>
    <mergeCell ref="K78:K80"/>
    <mergeCell ref="J78:J80"/>
    <mergeCell ref="I78:I80"/>
    <mergeCell ref="H78:H80"/>
    <mergeCell ref="G78:G80"/>
    <mergeCell ref="F84:F85"/>
    <mergeCell ref="E84:E85"/>
    <mergeCell ref="D84:D85"/>
    <mergeCell ref="L81:L83"/>
    <mergeCell ref="K81:K83"/>
    <mergeCell ref="J81:J83"/>
    <mergeCell ref="I81:I83"/>
    <mergeCell ref="H81:H83"/>
    <mergeCell ref="G81:G83"/>
    <mergeCell ref="F86:F88"/>
    <mergeCell ref="E86:E88"/>
    <mergeCell ref="D86:D88"/>
    <mergeCell ref="L84:L85"/>
    <mergeCell ref="K84:K85"/>
    <mergeCell ref="J84:J85"/>
    <mergeCell ref="I84:I85"/>
    <mergeCell ref="H84:H85"/>
    <mergeCell ref="G84:G85"/>
    <mergeCell ref="F89:F90"/>
    <mergeCell ref="E89:E90"/>
    <mergeCell ref="D89:D90"/>
    <mergeCell ref="L86:L88"/>
    <mergeCell ref="K86:K88"/>
    <mergeCell ref="J86:J88"/>
    <mergeCell ref="I86:I88"/>
    <mergeCell ref="H86:H88"/>
    <mergeCell ref="G86:G88"/>
    <mergeCell ref="F91:F92"/>
    <mergeCell ref="E91:E92"/>
    <mergeCell ref="D91:D92"/>
    <mergeCell ref="L89:L90"/>
    <mergeCell ref="K89:K90"/>
    <mergeCell ref="J89:J90"/>
    <mergeCell ref="I89:I90"/>
    <mergeCell ref="H89:H90"/>
    <mergeCell ref="G89:G90"/>
    <mergeCell ref="F93:F94"/>
    <mergeCell ref="E93:E94"/>
    <mergeCell ref="D93:D94"/>
    <mergeCell ref="L91:L92"/>
    <mergeCell ref="K91:K92"/>
    <mergeCell ref="J91:J92"/>
    <mergeCell ref="I91:I92"/>
    <mergeCell ref="H91:H92"/>
    <mergeCell ref="G91:G92"/>
    <mergeCell ref="F95:F97"/>
    <mergeCell ref="E95:E97"/>
    <mergeCell ref="D95:D97"/>
    <mergeCell ref="L93:L94"/>
    <mergeCell ref="K93:K94"/>
    <mergeCell ref="J93:J94"/>
    <mergeCell ref="I93:I94"/>
    <mergeCell ref="H93:H94"/>
    <mergeCell ref="G93:G94"/>
    <mergeCell ref="F98:F99"/>
    <mergeCell ref="E98:E99"/>
    <mergeCell ref="D98:D99"/>
    <mergeCell ref="L95:L97"/>
    <mergeCell ref="K95:K97"/>
    <mergeCell ref="J95:J97"/>
    <mergeCell ref="I95:I97"/>
    <mergeCell ref="H95:H97"/>
    <mergeCell ref="G95:G97"/>
    <mergeCell ref="F100:F102"/>
    <mergeCell ref="E100:E102"/>
    <mergeCell ref="D100:D102"/>
    <mergeCell ref="L98:L99"/>
    <mergeCell ref="K98:K99"/>
    <mergeCell ref="J98:J99"/>
    <mergeCell ref="I98:I99"/>
    <mergeCell ref="H98:H99"/>
    <mergeCell ref="G98:G99"/>
    <mergeCell ref="F103:F105"/>
    <mergeCell ref="E103:E105"/>
    <mergeCell ref="D103:D105"/>
    <mergeCell ref="L100:L102"/>
    <mergeCell ref="K100:K102"/>
    <mergeCell ref="J100:J102"/>
    <mergeCell ref="I100:I102"/>
    <mergeCell ref="H100:H102"/>
    <mergeCell ref="G100:G102"/>
    <mergeCell ref="F106:F107"/>
    <mergeCell ref="E106:E107"/>
    <mergeCell ref="D106:D107"/>
    <mergeCell ref="L103:L105"/>
    <mergeCell ref="K103:K105"/>
    <mergeCell ref="J103:J105"/>
    <mergeCell ref="I103:I105"/>
    <mergeCell ref="H103:H105"/>
    <mergeCell ref="G103:G105"/>
    <mergeCell ref="F108:F110"/>
    <mergeCell ref="E108:E110"/>
    <mergeCell ref="D108:D110"/>
    <mergeCell ref="L106:L107"/>
    <mergeCell ref="K106:K107"/>
    <mergeCell ref="J106:J107"/>
    <mergeCell ref="I106:I107"/>
    <mergeCell ref="H106:H107"/>
    <mergeCell ref="G106:G107"/>
    <mergeCell ref="F111:F112"/>
    <mergeCell ref="E111:E112"/>
    <mergeCell ref="D111:D112"/>
    <mergeCell ref="L108:L110"/>
    <mergeCell ref="K108:K110"/>
    <mergeCell ref="J108:J110"/>
    <mergeCell ref="I108:I110"/>
    <mergeCell ref="H108:H110"/>
    <mergeCell ref="G108:G110"/>
    <mergeCell ref="F113:F114"/>
    <mergeCell ref="E113:E114"/>
    <mergeCell ref="D113:D114"/>
    <mergeCell ref="L111:L112"/>
    <mergeCell ref="K111:K112"/>
    <mergeCell ref="J111:J112"/>
    <mergeCell ref="I111:I112"/>
    <mergeCell ref="H111:H112"/>
    <mergeCell ref="G111:G112"/>
    <mergeCell ref="L113:L114"/>
    <mergeCell ref="K113:K114"/>
    <mergeCell ref="J113:J114"/>
    <mergeCell ref="I113:I114"/>
    <mergeCell ref="H113:H114"/>
    <mergeCell ref="G113:G114"/>
    <mergeCell ref="F118:F119"/>
    <mergeCell ref="E118:E119"/>
    <mergeCell ref="D118:D119"/>
    <mergeCell ref="L115:L117"/>
    <mergeCell ref="K115:K117"/>
    <mergeCell ref="J115:J117"/>
    <mergeCell ref="I115:I117"/>
    <mergeCell ref="H115:H117"/>
    <mergeCell ref="G115:G117"/>
    <mergeCell ref="F120:F122"/>
    <mergeCell ref="E120:E122"/>
    <mergeCell ref="D120:D122"/>
    <mergeCell ref="L118:L119"/>
    <mergeCell ref="K118:K119"/>
    <mergeCell ref="J118:J119"/>
    <mergeCell ref="I118:I119"/>
    <mergeCell ref="H118:H119"/>
    <mergeCell ref="G118:G119"/>
    <mergeCell ref="F123:F125"/>
    <mergeCell ref="E123:E125"/>
    <mergeCell ref="D123:D125"/>
    <mergeCell ref="L120:L122"/>
    <mergeCell ref="K120:K122"/>
    <mergeCell ref="J120:J122"/>
    <mergeCell ref="I120:I122"/>
    <mergeCell ref="H120:H122"/>
    <mergeCell ref="G120:G122"/>
    <mergeCell ref="L123:L125"/>
    <mergeCell ref="K123:K125"/>
    <mergeCell ref="J123:J125"/>
    <mergeCell ref="I123:I125"/>
    <mergeCell ref="H123:H125"/>
    <mergeCell ref="G123:G125"/>
    <mergeCell ref="F1:F2"/>
    <mergeCell ref="E1:E2"/>
    <mergeCell ref="D1:D2"/>
    <mergeCell ref="F3:F4"/>
    <mergeCell ref="E3:E4"/>
    <mergeCell ref="D3:D4"/>
    <mergeCell ref="F14:F16"/>
    <mergeCell ref="E14:E16"/>
    <mergeCell ref="F17:F18"/>
    <mergeCell ref="E17:E18"/>
    <mergeCell ref="D17:D18"/>
    <mergeCell ref="D14:D16"/>
    <mergeCell ref="F21:F22"/>
    <mergeCell ref="E21:E22"/>
    <mergeCell ref="D21:D22"/>
    <mergeCell ref="F19:F20"/>
    <mergeCell ref="E19:E20"/>
    <mergeCell ref="D19:D20"/>
    <mergeCell ref="B26:C26"/>
    <mergeCell ref="D29:D31"/>
    <mergeCell ref="B29:C29"/>
    <mergeCell ref="F32:F34"/>
    <mergeCell ref="E32:E34"/>
    <mergeCell ref="F35:F36"/>
    <mergeCell ref="E35:E36"/>
    <mergeCell ref="D35:D36"/>
    <mergeCell ref="F37:F39"/>
    <mergeCell ref="E37:E39"/>
    <mergeCell ref="F115:F117"/>
    <mergeCell ref="E115:E117"/>
    <mergeCell ref="D115:D117"/>
    <mergeCell ref="A115:A117"/>
    <mergeCell ref="F126:F127"/>
    <mergeCell ref="E126:E127"/>
    <mergeCell ref="D126:D127"/>
    <mergeCell ref="L126:L127"/>
    <mergeCell ref="K126:K127"/>
    <mergeCell ref="J126:J127"/>
    <mergeCell ref="I126:I127"/>
    <mergeCell ref="H126:H127"/>
    <mergeCell ref="G126:G1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2016-17</vt:lpstr>
      <vt:lpstr>2016-17 Squads</vt:lpstr>
      <vt:lpstr>2016-17 Minutes</vt:lpstr>
      <vt:lpstr>2016-17 Squad Details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2017-11-02T19:47:51Z</dcterms:created>
  <dcterms:modified xsi:type="dcterms:W3CDTF">2017-11-15T17:27:01Z</dcterms:modified>
</cp:coreProperties>
</file>