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ya/Documents/Data_Mining/"/>
    </mc:Choice>
  </mc:AlternateContent>
  <bookViews>
    <workbookView xWindow="15080" yWindow="460" windowWidth="13720" windowHeight="16300" tabRatio="500" activeTab="1"/>
  </bookViews>
  <sheets>
    <sheet name="Sheet1" sheetId="1" r:id="rId1"/>
    <sheet name="Sheet9" sheetId="9" r:id="rId2"/>
    <sheet name="Sheet7" sheetId="7" r:id="rId3"/>
    <sheet name="Sheet6" sheetId="6" r:id="rId4"/>
    <sheet name="Sheet5" sheetId="5" r:id="rId5"/>
    <sheet name="Sheet4" sheetId="4" r:id="rId6"/>
    <sheet name="Sheet2" sheetId="2" r:id="rId7"/>
    <sheet name="Sheet3" sheetId="3" r:id="rId8"/>
    <sheet name="Sheet8" sheetId="8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9" l="1"/>
  <c r="D73" i="9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E65" i="8"/>
  <c r="E66" i="8"/>
  <c r="E67" i="8"/>
  <c r="E69" i="8"/>
  <c r="F65" i="8"/>
  <c r="F66" i="8"/>
  <c r="F67" i="8"/>
  <c r="F69" i="8"/>
  <c r="G65" i="8"/>
  <c r="G66" i="8"/>
  <c r="G67" i="8"/>
  <c r="G69" i="8"/>
  <c r="H65" i="8"/>
  <c r="H66" i="8"/>
  <c r="H67" i="8"/>
  <c r="H69" i="8"/>
  <c r="I65" i="8"/>
  <c r="I66" i="8"/>
  <c r="I67" i="8"/>
  <c r="I69" i="8"/>
  <c r="J65" i="8"/>
  <c r="J66" i="8"/>
  <c r="J67" i="8"/>
  <c r="J69" i="8"/>
  <c r="K65" i="8"/>
  <c r="K66" i="8"/>
  <c r="K67" i="8"/>
  <c r="K69" i="8"/>
  <c r="L65" i="8"/>
  <c r="L66" i="8"/>
  <c r="L67" i="8"/>
  <c r="L69" i="8"/>
  <c r="M65" i="8"/>
  <c r="M66" i="8"/>
  <c r="M67" i="8"/>
  <c r="M69" i="8"/>
  <c r="N65" i="8"/>
  <c r="N66" i="8"/>
  <c r="N67" i="8"/>
  <c r="N69" i="8"/>
  <c r="O65" i="8"/>
  <c r="O66" i="8"/>
  <c r="O67" i="8"/>
  <c r="O69" i="8"/>
  <c r="P65" i="8"/>
  <c r="P66" i="8"/>
  <c r="P67" i="8"/>
  <c r="P69" i="8"/>
  <c r="Q65" i="8"/>
  <c r="Q66" i="8"/>
  <c r="Q67" i="8"/>
  <c r="Q69" i="8"/>
  <c r="R65" i="8"/>
  <c r="R66" i="8"/>
  <c r="R67" i="8"/>
  <c r="R69" i="8"/>
  <c r="Q68" i="8"/>
  <c r="R68" i="8"/>
  <c r="E68" i="8"/>
  <c r="F68" i="8"/>
  <c r="G68" i="8"/>
  <c r="H68" i="8"/>
  <c r="I68" i="8"/>
  <c r="J68" i="8"/>
  <c r="K68" i="8"/>
  <c r="L68" i="8"/>
  <c r="M68" i="8"/>
  <c r="N68" i="8"/>
  <c r="O68" i="8"/>
  <c r="P68" i="8"/>
  <c r="E65" i="3"/>
  <c r="E66" i="3"/>
  <c r="E67" i="3"/>
  <c r="E69" i="3"/>
  <c r="F65" i="3"/>
  <c r="F66" i="3"/>
  <c r="F67" i="3"/>
  <c r="F69" i="3"/>
  <c r="G65" i="3"/>
  <c r="G66" i="3"/>
  <c r="G67" i="3"/>
  <c r="G69" i="3"/>
  <c r="H65" i="3"/>
  <c r="H66" i="3"/>
  <c r="H67" i="3"/>
  <c r="H69" i="3"/>
  <c r="I65" i="3"/>
  <c r="I66" i="3"/>
  <c r="I67" i="3"/>
  <c r="I69" i="3"/>
  <c r="J65" i="3"/>
  <c r="J66" i="3"/>
  <c r="J67" i="3"/>
  <c r="J69" i="3"/>
  <c r="K65" i="3"/>
  <c r="K66" i="3"/>
  <c r="K67" i="3"/>
  <c r="K69" i="3"/>
  <c r="L65" i="3"/>
  <c r="L66" i="3"/>
  <c r="L67" i="3"/>
  <c r="L69" i="3"/>
  <c r="M65" i="3"/>
  <c r="M66" i="3"/>
  <c r="M67" i="3"/>
  <c r="M69" i="3"/>
  <c r="N65" i="3"/>
  <c r="N66" i="3"/>
  <c r="N67" i="3"/>
  <c r="N69" i="3"/>
  <c r="O65" i="3"/>
  <c r="O66" i="3"/>
  <c r="O67" i="3"/>
  <c r="O69" i="3"/>
  <c r="P65" i="3"/>
  <c r="P66" i="3"/>
  <c r="P67" i="3"/>
  <c r="P69" i="3"/>
  <c r="Q65" i="3"/>
  <c r="Q66" i="3"/>
  <c r="Q67" i="3"/>
  <c r="Q69" i="3"/>
  <c r="R65" i="3"/>
  <c r="R66" i="3"/>
  <c r="R67" i="3"/>
  <c r="R69" i="3"/>
  <c r="S65" i="3"/>
  <c r="S66" i="3"/>
  <c r="S67" i="3"/>
  <c r="S69" i="3"/>
  <c r="T65" i="3"/>
  <c r="T66" i="3"/>
  <c r="T67" i="3"/>
  <c r="T69" i="3"/>
  <c r="U65" i="3"/>
  <c r="U66" i="3"/>
  <c r="U67" i="3"/>
  <c r="U69" i="3"/>
  <c r="V65" i="3"/>
  <c r="V66" i="3"/>
  <c r="V67" i="3"/>
  <c r="V69" i="3"/>
  <c r="W65" i="3"/>
  <c r="W66" i="3"/>
  <c r="W67" i="3"/>
  <c r="W69" i="3"/>
  <c r="X65" i="3"/>
  <c r="X66" i="3"/>
  <c r="X67" i="3"/>
  <c r="X69" i="3"/>
  <c r="Y65" i="3"/>
  <c r="Y66" i="3"/>
  <c r="Y67" i="3"/>
  <c r="Y69" i="3"/>
  <c r="Z65" i="3"/>
  <c r="Z66" i="3"/>
  <c r="Z67" i="3"/>
  <c r="Z69" i="3"/>
  <c r="AA65" i="3"/>
  <c r="AA66" i="3"/>
  <c r="AA67" i="3"/>
  <c r="AA69" i="3"/>
  <c r="AB65" i="3"/>
  <c r="AB66" i="3"/>
  <c r="AB67" i="3"/>
  <c r="AB69" i="3"/>
  <c r="AC65" i="3"/>
  <c r="AC66" i="3"/>
  <c r="AC67" i="3"/>
  <c r="AC69" i="3"/>
  <c r="AD65" i="3"/>
  <c r="AD66" i="3"/>
  <c r="AD67" i="3"/>
  <c r="AD69" i="3"/>
  <c r="AE65" i="3"/>
  <c r="AE66" i="3"/>
  <c r="AE67" i="3"/>
  <c r="AE69" i="3"/>
  <c r="AF65" i="3"/>
  <c r="AF66" i="3"/>
  <c r="AF67" i="3"/>
  <c r="AF69" i="3"/>
  <c r="AG65" i="3"/>
  <c r="AG66" i="3"/>
  <c r="AG67" i="3"/>
  <c r="AG69" i="3"/>
  <c r="AH65" i="3"/>
  <c r="AH66" i="3"/>
  <c r="AH67" i="3"/>
  <c r="AH69" i="3"/>
  <c r="AI65" i="3"/>
  <c r="AI66" i="3"/>
  <c r="AI67" i="3"/>
  <c r="AI69" i="3"/>
  <c r="AJ65" i="3"/>
  <c r="AJ66" i="3"/>
  <c r="AJ67" i="3"/>
  <c r="AJ69" i="3"/>
  <c r="AK65" i="3"/>
  <c r="AK66" i="3"/>
  <c r="AK67" i="3"/>
  <c r="AK69" i="3"/>
  <c r="AL65" i="3"/>
  <c r="AL66" i="3"/>
  <c r="AL67" i="3"/>
  <c r="AL69" i="3"/>
  <c r="AM65" i="3"/>
  <c r="AM66" i="3"/>
  <c r="AM67" i="3"/>
  <c r="AM69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D65" i="3"/>
  <c r="D66" i="3"/>
  <c r="D67" i="3"/>
  <c r="D69" i="3"/>
  <c r="D68" i="3"/>
  <c r="E64" i="2"/>
  <c r="E65" i="2"/>
  <c r="E66" i="2"/>
  <c r="E68" i="2"/>
  <c r="F64" i="2"/>
  <c r="F65" i="2"/>
  <c r="F66" i="2"/>
  <c r="F68" i="2"/>
  <c r="G64" i="2"/>
  <c r="G65" i="2"/>
  <c r="G66" i="2"/>
  <c r="G68" i="2"/>
  <c r="H64" i="2"/>
  <c r="H65" i="2"/>
  <c r="H66" i="2"/>
  <c r="H68" i="2"/>
  <c r="I64" i="2"/>
  <c r="I65" i="2"/>
  <c r="I66" i="2"/>
  <c r="I68" i="2"/>
  <c r="J64" i="2"/>
  <c r="J65" i="2"/>
  <c r="J66" i="2"/>
  <c r="J68" i="2"/>
  <c r="K64" i="2"/>
  <c r="K65" i="2"/>
  <c r="K66" i="2"/>
  <c r="K68" i="2"/>
  <c r="L64" i="2"/>
  <c r="L65" i="2"/>
  <c r="L66" i="2"/>
  <c r="L68" i="2"/>
  <c r="M64" i="2"/>
  <c r="M65" i="2"/>
  <c r="M66" i="2"/>
  <c r="M68" i="2"/>
  <c r="N64" i="2"/>
  <c r="N65" i="2"/>
  <c r="N66" i="2"/>
  <c r="N68" i="2"/>
  <c r="O64" i="2"/>
  <c r="O65" i="2"/>
  <c r="O66" i="2"/>
  <c r="O68" i="2"/>
  <c r="P64" i="2"/>
  <c r="P65" i="2"/>
  <c r="P66" i="2"/>
  <c r="P68" i="2"/>
  <c r="Q64" i="2"/>
  <c r="Q65" i="2"/>
  <c r="Q66" i="2"/>
  <c r="Q68" i="2"/>
  <c r="R64" i="2"/>
  <c r="R65" i="2"/>
  <c r="R66" i="2"/>
  <c r="R68" i="2"/>
  <c r="S64" i="2"/>
  <c r="S65" i="2"/>
  <c r="S66" i="2"/>
  <c r="S68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D64" i="2"/>
  <c r="D65" i="2"/>
  <c r="D66" i="2"/>
  <c r="D68" i="2"/>
  <c r="D67" i="2"/>
  <c r="E163" i="4"/>
  <c r="E164" i="4"/>
  <c r="E165" i="4"/>
  <c r="E167" i="4"/>
  <c r="F163" i="4"/>
  <c r="F164" i="4"/>
  <c r="F165" i="4"/>
  <c r="F167" i="4"/>
  <c r="G163" i="4"/>
  <c r="G164" i="4"/>
  <c r="G165" i="4"/>
  <c r="G167" i="4"/>
  <c r="H163" i="4"/>
  <c r="H164" i="4"/>
  <c r="H165" i="4"/>
  <c r="H167" i="4"/>
  <c r="I163" i="4"/>
  <c r="I164" i="4"/>
  <c r="I165" i="4"/>
  <c r="I167" i="4"/>
  <c r="J163" i="4"/>
  <c r="J164" i="4"/>
  <c r="J165" i="4"/>
  <c r="J167" i="4"/>
  <c r="K163" i="4"/>
  <c r="K164" i="4"/>
  <c r="K165" i="4"/>
  <c r="K167" i="4"/>
  <c r="L163" i="4"/>
  <c r="L164" i="4"/>
  <c r="L165" i="4"/>
  <c r="L167" i="4"/>
  <c r="M163" i="4"/>
  <c r="M164" i="4"/>
  <c r="M165" i="4"/>
  <c r="M167" i="4"/>
  <c r="E166" i="4"/>
  <c r="F166" i="4"/>
  <c r="G166" i="4"/>
  <c r="H166" i="4"/>
  <c r="I166" i="4"/>
  <c r="J166" i="4"/>
  <c r="K166" i="4"/>
  <c r="L166" i="4"/>
  <c r="M166" i="4"/>
  <c r="D163" i="4"/>
  <c r="D164" i="4"/>
  <c r="D165" i="4"/>
  <c r="D167" i="4"/>
  <c r="D166" i="4"/>
  <c r="E65" i="5"/>
  <c r="E66" i="5"/>
  <c r="E67" i="5"/>
  <c r="E69" i="5"/>
  <c r="F65" i="5"/>
  <c r="F66" i="5"/>
  <c r="F67" i="5"/>
  <c r="F69" i="5"/>
  <c r="G65" i="5"/>
  <c r="G66" i="5"/>
  <c r="G67" i="5"/>
  <c r="G69" i="5"/>
  <c r="H65" i="5"/>
  <c r="H66" i="5"/>
  <c r="H67" i="5"/>
  <c r="H69" i="5"/>
  <c r="I65" i="5"/>
  <c r="I66" i="5"/>
  <c r="I67" i="5"/>
  <c r="I69" i="5"/>
  <c r="J65" i="5"/>
  <c r="J66" i="5"/>
  <c r="J67" i="5"/>
  <c r="J69" i="5"/>
  <c r="K65" i="5"/>
  <c r="K66" i="5"/>
  <c r="K67" i="5"/>
  <c r="K69" i="5"/>
  <c r="L65" i="5"/>
  <c r="L66" i="5"/>
  <c r="L67" i="5"/>
  <c r="L69" i="5"/>
  <c r="M65" i="5"/>
  <c r="M66" i="5"/>
  <c r="M67" i="5"/>
  <c r="M69" i="5"/>
  <c r="N65" i="5"/>
  <c r="N66" i="5"/>
  <c r="N67" i="5"/>
  <c r="N69" i="5"/>
  <c r="O65" i="5"/>
  <c r="O66" i="5"/>
  <c r="O67" i="5"/>
  <c r="O69" i="5"/>
  <c r="P65" i="5"/>
  <c r="P66" i="5"/>
  <c r="P67" i="5"/>
  <c r="P69" i="5"/>
  <c r="Q65" i="5"/>
  <c r="Q66" i="5"/>
  <c r="Q67" i="5"/>
  <c r="Q69" i="5"/>
  <c r="R65" i="5"/>
  <c r="R66" i="5"/>
  <c r="R67" i="5"/>
  <c r="R69" i="5"/>
  <c r="S65" i="5"/>
  <c r="S66" i="5"/>
  <c r="S67" i="5"/>
  <c r="S69" i="5"/>
  <c r="T65" i="5"/>
  <c r="T66" i="5"/>
  <c r="T67" i="5"/>
  <c r="T69" i="5"/>
  <c r="U65" i="5"/>
  <c r="U66" i="5"/>
  <c r="U67" i="5"/>
  <c r="U69" i="5"/>
  <c r="V65" i="5"/>
  <c r="V66" i="5"/>
  <c r="V67" i="5"/>
  <c r="V69" i="5"/>
  <c r="W65" i="5"/>
  <c r="W66" i="5"/>
  <c r="W67" i="5"/>
  <c r="W69" i="5"/>
  <c r="X65" i="5"/>
  <c r="X66" i="5"/>
  <c r="X67" i="5"/>
  <c r="X69" i="5"/>
  <c r="Y65" i="5"/>
  <c r="Y66" i="5"/>
  <c r="Y67" i="5"/>
  <c r="Y69" i="5"/>
  <c r="Z65" i="5"/>
  <c r="Z66" i="5"/>
  <c r="Z67" i="5"/>
  <c r="Z69" i="5"/>
  <c r="AA65" i="5"/>
  <c r="AA66" i="5"/>
  <c r="AA67" i="5"/>
  <c r="AA69" i="5"/>
  <c r="AB65" i="5"/>
  <c r="AB66" i="5"/>
  <c r="AB67" i="5"/>
  <c r="AB69" i="5"/>
  <c r="AC65" i="5"/>
  <c r="AC66" i="5"/>
  <c r="AC67" i="5"/>
  <c r="AC69" i="5"/>
  <c r="AD65" i="5"/>
  <c r="AD66" i="5"/>
  <c r="AD67" i="5"/>
  <c r="AD69" i="5"/>
  <c r="AE65" i="5"/>
  <c r="AE66" i="5"/>
  <c r="AE67" i="5"/>
  <c r="AE69" i="5"/>
  <c r="AF65" i="5"/>
  <c r="AF66" i="5"/>
  <c r="AF67" i="5"/>
  <c r="AF69" i="5"/>
  <c r="AG65" i="5"/>
  <c r="AG66" i="5"/>
  <c r="AG67" i="5"/>
  <c r="AG69" i="5"/>
  <c r="AH65" i="5"/>
  <c r="AH66" i="5"/>
  <c r="AH67" i="5"/>
  <c r="AH69" i="5"/>
  <c r="AI65" i="5"/>
  <c r="AI66" i="5"/>
  <c r="AI67" i="5"/>
  <c r="AI69" i="5"/>
  <c r="AJ65" i="5"/>
  <c r="AJ66" i="5"/>
  <c r="AJ67" i="5"/>
  <c r="AJ69" i="5"/>
  <c r="AK65" i="5"/>
  <c r="AK66" i="5"/>
  <c r="AK67" i="5"/>
  <c r="AK69" i="5"/>
  <c r="AL65" i="5"/>
  <c r="AL66" i="5"/>
  <c r="AL67" i="5"/>
  <c r="AL69" i="5"/>
  <c r="AM65" i="5"/>
  <c r="AM66" i="5"/>
  <c r="AM67" i="5"/>
  <c r="AM69" i="5"/>
  <c r="AN65" i="5"/>
  <c r="AN66" i="5"/>
  <c r="AN67" i="5"/>
  <c r="AN69" i="5"/>
  <c r="AO65" i="5"/>
  <c r="AO66" i="5"/>
  <c r="AO67" i="5"/>
  <c r="AO69" i="5"/>
  <c r="AP65" i="5"/>
  <c r="AP66" i="5"/>
  <c r="AP67" i="5"/>
  <c r="AP69" i="5"/>
  <c r="AQ65" i="5"/>
  <c r="AQ66" i="5"/>
  <c r="AQ67" i="5"/>
  <c r="AQ69" i="5"/>
  <c r="AR65" i="5"/>
  <c r="AR66" i="5"/>
  <c r="AR67" i="5"/>
  <c r="AR69" i="5"/>
  <c r="AS65" i="5"/>
  <c r="AS66" i="5"/>
  <c r="AS67" i="5"/>
  <c r="AS69" i="5"/>
  <c r="AT65" i="5"/>
  <c r="AT66" i="5"/>
  <c r="AT67" i="5"/>
  <c r="AT69" i="5"/>
  <c r="AU65" i="5"/>
  <c r="AU66" i="5"/>
  <c r="AU67" i="5"/>
  <c r="AU69" i="5"/>
  <c r="AV65" i="5"/>
  <c r="AV66" i="5"/>
  <c r="AV67" i="5"/>
  <c r="AV69" i="5"/>
  <c r="AW65" i="5"/>
  <c r="AW66" i="5"/>
  <c r="AW67" i="5"/>
  <c r="AW69" i="5"/>
  <c r="AX65" i="5"/>
  <c r="AX66" i="5"/>
  <c r="AX67" i="5"/>
  <c r="AX69" i="5"/>
  <c r="AY65" i="5"/>
  <c r="AY66" i="5"/>
  <c r="AY67" i="5"/>
  <c r="AY69" i="5"/>
  <c r="AZ65" i="5"/>
  <c r="AZ66" i="5"/>
  <c r="AZ67" i="5"/>
  <c r="AZ69" i="5"/>
  <c r="BA65" i="5"/>
  <c r="BA66" i="5"/>
  <c r="BA67" i="5"/>
  <c r="BA69" i="5"/>
  <c r="BB65" i="5"/>
  <c r="BB66" i="5"/>
  <c r="BB67" i="5"/>
  <c r="BB69" i="5"/>
  <c r="BC65" i="5"/>
  <c r="BC66" i="5"/>
  <c r="BC67" i="5"/>
  <c r="BC69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D65" i="5"/>
  <c r="D66" i="5"/>
  <c r="D67" i="5"/>
  <c r="D69" i="5"/>
  <c r="D68" i="5"/>
  <c r="E163" i="6"/>
  <c r="E164" i="6"/>
  <c r="E165" i="6"/>
  <c r="E167" i="6"/>
  <c r="F163" i="6"/>
  <c r="F164" i="6"/>
  <c r="F165" i="6"/>
  <c r="F167" i="6"/>
  <c r="G163" i="6"/>
  <c r="G164" i="6"/>
  <c r="G165" i="6"/>
  <c r="G167" i="6"/>
  <c r="H163" i="6"/>
  <c r="H164" i="6"/>
  <c r="H165" i="6"/>
  <c r="H167" i="6"/>
  <c r="I163" i="6"/>
  <c r="I164" i="6"/>
  <c r="I165" i="6"/>
  <c r="I167" i="6"/>
  <c r="J163" i="6"/>
  <c r="J164" i="6"/>
  <c r="J165" i="6"/>
  <c r="J167" i="6"/>
  <c r="K163" i="6"/>
  <c r="K164" i="6"/>
  <c r="K165" i="6"/>
  <c r="K167" i="6"/>
  <c r="L163" i="6"/>
  <c r="L164" i="6"/>
  <c r="L165" i="6"/>
  <c r="L167" i="6"/>
  <c r="M163" i="6"/>
  <c r="M164" i="6"/>
  <c r="M165" i="6"/>
  <c r="M167" i="6"/>
  <c r="N163" i="6"/>
  <c r="N164" i="6"/>
  <c r="N165" i="6"/>
  <c r="N167" i="6"/>
  <c r="O163" i="6"/>
  <c r="O164" i="6"/>
  <c r="O165" i="6"/>
  <c r="O167" i="6"/>
  <c r="E166" i="6"/>
  <c r="F166" i="6"/>
  <c r="G166" i="6"/>
  <c r="H166" i="6"/>
  <c r="I166" i="6"/>
  <c r="J166" i="6"/>
  <c r="K166" i="6"/>
  <c r="L166" i="6"/>
  <c r="M166" i="6"/>
  <c r="N166" i="6"/>
  <c r="O166" i="6"/>
  <c r="D163" i="6"/>
  <c r="D164" i="6"/>
  <c r="D165" i="6"/>
  <c r="D167" i="6"/>
  <c r="D166" i="6"/>
  <c r="J164" i="7"/>
  <c r="J163" i="7"/>
  <c r="J165" i="7"/>
  <c r="K164" i="7"/>
  <c r="K163" i="7"/>
  <c r="K165" i="7"/>
  <c r="J166" i="7"/>
  <c r="K166" i="7"/>
  <c r="J167" i="7"/>
  <c r="K167" i="7"/>
  <c r="E163" i="7"/>
  <c r="E164" i="7"/>
  <c r="E165" i="7"/>
  <c r="E167" i="7"/>
  <c r="F163" i="7"/>
  <c r="F164" i="7"/>
  <c r="F165" i="7"/>
  <c r="F167" i="7"/>
  <c r="G163" i="7"/>
  <c r="G164" i="7"/>
  <c r="G165" i="7"/>
  <c r="G167" i="7"/>
  <c r="H163" i="7"/>
  <c r="H164" i="7"/>
  <c r="H165" i="7"/>
  <c r="H167" i="7"/>
  <c r="I163" i="7"/>
  <c r="I164" i="7"/>
  <c r="I165" i="7"/>
  <c r="I167" i="7"/>
  <c r="E166" i="7"/>
  <c r="F166" i="7"/>
  <c r="G166" i="7"/>
  <c r="H166" i="7"/>
  <c r="I166" i="7"/>
  <c r="D163" i="7"/>
  <c r="D164" i="7"/>
  <c r="D165" i="7"/>
  <c r="D167" i="7"/>
  <c r="D166" i="7"/>
  <c r="Q65" i="9"/>
  <c r="Q66" i="9"/>
  <c r="Q67" i="9"/>
  <c r="Q69" i="9"/>
  <c r="R65" i="9"/>
  <c r="R66" i="9"/>
  <c r="R67" i="9"/>
  <c r="R69" i="9"/>
  <c r="S65" i="9"/>
  <c r="S66" i="9"/>
  <c r="S67" i="9"/>
  <c r="S69" i="9"/>
  <c r="Q68" i="9"/>
  <c r="R68" i="9"/>
  <c r="S68" i="9"/>
  <c r="P65" i="9"/>
  <c r="P66" i="9"/>
  <c r="P67" i="9"/>
  <c r="P69" i="9"/>
  <c r="P68" i="9"/>
  <c r="O65" i="9"/>
  <c r="O66" i="9"/>
  <c r="O67" i="9"/>
  <c r="O69" i="9"/>
  <c r="O68" i="9"/>
  <c r="N65" i="9"/>
  <c r="N66" i="9"/>
  <c r="N67" i="9"/>
  <c r="N69" i="9"/>
  <c r="N68" i="9"/>
  <c r="M65" i="9"/>
  <c r="M66" i="9"/>
  <c r="M67" i="9"/>
  <c r="M69" i="9"/>
  <c r="M68" i="9"/>
  <c r="K65" i="9"/>
  <c r="K66" i="9"/>
  <c r="K67" i="9"/>
  <c r="K69" i="9"/>
  <c r="K68" i="9"/>
  <c r="J65" i="9"/>
  <c r="J66" i="9"/>
  <c r="J67" i="9"/>
  <c r="J69" i="9"/>
  <c r="J68" i="9"/>
  <c r="I65" i="9"/>
  <c r="I66" i="9"/>
  <c r="I67" i="9"/>
  <c r="I69" i="9"/>
  <c r="I68" i="9"/>
  <c r="G65" i="9"/>
  <c r="G66" i="9"/>
  <c r="G67" i="9"/>
  <c r="G69" i="9"/>
  <c r="G68" i="9"/>
  <c r="F65" i="9"/>
  <c r="F66" i="9"/>
  <c r="F67" i="9"/>
  <c r="F69" i="9"/>
  <c r="F68" i="9"/>
  <c r="E65" i="9"/>
  <c r="E66" i="9"/>
  <c r="E67" i="9"/>
  <c r="E69" i="9"/>
  <c r="E68" i="9"/>
  <c r="D65" i="9"/>
  <c r="D66" i="9"/>
  <c r="D67" i="9"/>
  <c r="D69" i="9"/>
  <c r="D68" i="9"/>
  <c r="C73" i="8"/>
  <c r="C72" i="8"/>
  <c r="C74" i="8"/>
  <c r="D66" i="8"/>
  <c r="D65" i="8"/>
  <c r="D67" i="8"/>
  <c r="D69" i="8"/>
  <c r="D68" i="8"/>
</calcChain>
</file>

<file path=xl/sharedStrings.xml><?xml version="1.0" encoding="utf-8"?>
<sst xmlns="http://schemas.openxmlformats.org/spreadsheetml/2006/main" count="1908" uniqueCount="350">
  <si>
    <t>FIPS</t>
  </si>
  <si>
    <t>State</t>
  </si>
  <si>
    <t>County</t>
  </si>
  <si>
    <t>FFR07</t>
  </si>
  <si>
    <t>FFR12</t>
  </si>
  <si>
    <t>PCH_FFR_07_12</t>
  </si>
  <si>
    <t>FFRPTH07</t>
  </si>
  <si>
    <t>FFRPTH12</t>
  </si>
  <si>
    <t>PCH_FFRPTH_07_12</t>
  </si>
  <si>
    <t>FSR07</t>
  </si>
  <si>
    <t>FSR12</t>
  </si>
  <si>
    <t>PCH_FSR_07_12</t>
  </si>
  <si>
    <t>FSRPTH07</t>
  </si>
  <si>
    <t>FSRPTH12</t>
  </si>
  <si>
    <t>PCH_FSRPTH_07_12</t>
  </si>
  <si>
    <t>PC_FFRSALES02</t>
  </si>
  <si>
    <t>PC_FFRSALES07</t>
  </si>
  <si>
    <t>PC_FSRSALES02</t>
  </si>
  <si>
    <t>PC_FSRSALES07</t>
  </si>
  <si>
    <t>Baldwin</t>
  </si>
  <si>
    <t>Bibb</t>
  </si>
  <si>
    <t>Calhoun</t>
  </si>
  <si>
    <t>Cherokee</t>
  </si>
  <si>
    <t>Clarke</t>
  </si>
  <si>
    <t>Clay</t>
  </si>
  <si>
    <t>Coffee</t>
  </si>
  <si>
    <t>DeKalb</t>
  </si>
  <si>
    <t>Fayette</t>
  </si>
  <si>
    <t>Franklin</t>
  </si>
  <si>
    <t>Greene</t>
  </si>
  <si>
    <t>Henry</t>
  </si>
  <si>
    <t>Houston</t>
  </si>
  <si>
    <t>Jackson</t>
  </si>
  <si>
    <t>Jefferson</t>
  </si>
  <si>
    <t>Lamar</t>
  </si>
  <si>
    <t>Lee</t>
  </si>
  <si>
    <t>Lowndes</t>
  </si>
  <si>
    <t>Macon</t>
  </si>
  <si>
    <t>Madison</t>
  </si>
  <si>
    <t>Marion</t>
  </si>
  <si>
    <t>Monroe</t>
  </si>
  <si>
    <t>Montgomery</t>
  </si>
  <si>
    <t>Morgan</t>
  </si>
  <si>
    <t>Pickens</t>
  </si>
  <si>
    <t>Pike</t>
  </si>
  <si>
    <t>Randolph</t>
  </si>
  <si>
    <t>Sumter</t>
  </si>
  <si>
    <t>Walker</t>
  </si>
  <si>
    <t>Washington</t>
  </si>
  <si>
    <t>Wilcox</t>
  </si>
  <si>
    <t>Carroll</t>
  </si>
  <si>
    <t>Columbia</t>
  </si>
  <si>
    <t>Crawford</t>
  </si>
  <si>
    <t>Fulton</t>
  </si>
  <si>
    <t>Johnson</t>
  </si>
  <si>
    <t>Lincoln</t>
  </si>
  <si>
    <t>Miller</t>
  </si>
  <si>
    <t>Newton</t>
  </si>
  <si>
    <t>Polk</t>
  </si>
  <si>
    <t>Pulaski</t>
  </si>
  <si>
    <t>Union</t>
  </si>
  <si>
    <t>White</t>
  </si>
  <si>
    <t>Douglas</t>
  </si>
  <si>
    <t>Elbert</t>
  </si>
  <si>
    <t>Baker</t>
  </si>
  <si>
    <t>Liberty</t>
  </si>
  <si>
    <t>Putnam</t>
  </si>
  <si>
    <t>Seminole</t>
  </si>
  <si>
    <t>Taylor</t>
  </si>
  <si>
    <t>Walton</t>
  </si>
  <si>
    <t>GA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</si>
  <si>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</si>
  <si>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</si>
  <si>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</si>
  <si>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</si>
  <si>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</si>
  <si>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</si>
  <si>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</si>
  <si>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</si>
  <si>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</si>
  <si>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</si>
  <si>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</si>
  <si>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</si>
  <si>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</si>
  <si>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</si>
  <si>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</si>
  <si>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</si>
  <si>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</si>
  <si>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</si>
  <si>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</si>
  <si>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</si>
  <si>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</si>
  <si>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</si>
  <si>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</si>
  <si>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</si>
  <si>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</si>
  <si>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</si>
  <si>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</si>
  <si>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</si>
  <si>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</si>
  <si>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</si>
  <si>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</si>
  <si>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</si>
  <si>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</si>
  <si>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</si>
  <si>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</si>
  <si>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</si>
  <si>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</si>
  <si>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</si>
  <si>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</si>
  <si>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</si>
  <si>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</si>
  <si>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</si>
  <si>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</si>
  <si>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</si>
  <si>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Hancock</t>
  </si>
  <si>
    <t>Jasper</t>
  </si>
  <si>
    <t>Jones</t>
  </si>
  <si>
    <t>Quitman</t>
  </si>
  <si>
    <t>Warren</t>
  </si>
  <si>
    <t>Wayne</t>
  </si>
  <si>
    <t>Webster</t>
  </si>
  <si>
    <t>Wilkinson</t>
  </si>
  <si>
    <t>Stewart</t>
  </si>
  <si>
    <t>Glascock</t>
  </si>
  <si>
    <t>Glynn</t>
  </si>
  <si>
    <t>Gordon</t>
  </si>
  <si>
    <t>Grady</t>
  </si>
  <si>
    <t>Gwinnett</t>
  </si>
  <si>
    <t>Habersham</t>
  </si>
  <si>
    <t>Hall</t>
  </si>
  <si>
    <t>Haralson</t>
  </si>
  <si>
    <t>Harris</t>
  </si>
  <si>
    <t>Hart</t>
  </si>
  <si>
    <t>Heard</t>
  </si>
  <si>
    <t>Irwin</t>
  </si>
  <si>
    <t>Jeff Davis</t>
  </si>
  <si>
    <t>Jenkins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</si>
  <si>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</si>
  <si>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</si>
  <si>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</si>
  <si>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</si>
  <si>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</si>
  <si>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</si>
  <si>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</si>
  <si>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</si>
  <si>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</si>
  <si>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</si>
  <si>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</si>
  <si>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</si>
  <si>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</si>
  <si>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</si>
  <si>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</si>
  <si>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Rabun</t>
  </si>
  <si>
    <t>Richmond</t>
  </si>
  <si>
    <t>Rockdale</t>
  </si>
  <si>
    <t>Schley</t>
  </si>
  <si>
    <t>Screven</t>
  </si>
  <si>
    <t>Spalding</t>
  </si>
  <si>
    <t>Stephens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</si>
  <si>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</si>
  <si>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</si>
  <si>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</si>
  <si>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</si>
  <si>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</si>
  <si>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</si>
  <si>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</si>
  <si>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</si>
  <si>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</si>
  <si>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</si>
  <si>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</si>
  <si>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</si>
  <si>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</si>
  <si>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</si>
  <si>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</si>
  <si>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Wheeler</t>
  </si>
  <si>
    <t>Whitfield</t>
  </si>
  <si>
    <t>Wilkes</t>
  </si>
  <si>
    <t>Worth</t>
  </si>
  <si>
    <t>FIPS(Restaurent)</t>
  </si>
  <si>
    <t>STORES</t>
  </si>
  <si>
    <t>GROC07</t>
  </si>
  <si>
    <t>GROC12</t>
  </si>
  <si>
    <t>PCH_GROC_07_12</t>
  </si>
  <si>
    <t>GROCPTH07</t>
  </si>
  <si>
    <t>GROCPTH12</t>
  </si>
  <si>
    <t>PCH_GROCPTH_07_12</t>
  </si>
  <si>
    <t>SUPERC07</t>
  </si>
  <si>
    <t>SUPERC12</t>
  </si>
  <si>
    <t>PCH_SUPERC_07_12</t>
  </si>
  <si>
    <t>SUPERCPTH07</t>
  </si>
  <si>
    <t>SUPERCPTH12</t>
  </si>
  <si>
    <t>PCH_SUPERCPTH_07_12</t>
  </si>
  <si>
    <t>CONVS07</t>
  </si>
  <si>
    <t>CONVS12</t>
  </si>
  <si>
    <t>PCH_CONVS_07_12</t>
  </si>
  <si>
    <t>CONVSPTH07</t>
  </si>
  <si>
    <t>CONVSPTH12</t>
  </si>
  <si>
    <t>PCH_CONVSPTH_07_12</t>
  </si>
  <si>
    <t>SPECS07</t>
  </si>
  <si>
    <t>SPECS12</t>
  </si>
  <si>
    <t>PCH_SPECS_07_12</t>
  </si>
  <si>
    <t>SPECSPTH07</t>
  </si>
  <si>
    <t>SPECSPTH12</t>
  </si>
  <si>
    <t>PCH_SPECSPTH_07_12</t>
  </si>
  <si>
    <t>SNAPS08</t>
  </si>
  <si>
    <t>SNAPS12</t>
  </si>
  <si>
    <t>PCH_SNAPS_08_12</t>
  </si>
  <si>
    <t>SNAPSPTH08</t>
  </si>
  <si>
    <t>SNAPSPTH12</t>
  </si>
  <si>
    <t>PCH_SNAPSPTH_08_12</t>
  </si>
  <si>
    <t>WICS08</t>
  </si>
  <si>
    <t>WICS12</t>
  </si>
  <si>
    <t>PCH_WICS_08_12</t>
  </si>
  <si>
    <t>WICSPTH08</t>
  </si>
  <si>
    <t>WICSPTH12</t>
  </si>
  <si>
    <t>PCH_WICSPTH_08_12</t>
  </si>
  <si>
    <t>Chattahooch</t>
  </si>
  <si>
    <t>ACCESS</t>
  </si>
  <si>
    <t>LACCESS_POP10</t>
  </si>
  <si>
    <t>PCT_LACCESS_POP10</t>
  </si>
  <si>
    <t>LACCESS_LOWI10</t>
  </si>
  <si>
    <t>PCT_LACCESS_LOWI10</t>
  </si>
  <si>
    <t>LACCESS_CHILD10</t>
  </si>
  <si>
    <t>PCT_LACCESS_CHILD10</t>
  </si>
  <si>
    <t>LACCESS_SENIORS10</t>
  </si>
  <si>
    <t>PCT_LACCESS_SENIORS10</t>
  </si>
  <si>
    <t>LACCESS_HHNV10</t>
  </si>
  <si>
    <t>PCT_LACCESS_HHNV10</t>
  </si>
  <si>
    <t>ASSISTANCE</t>
  </si>
  <si>
    <t>REDEMP_SNAPS08</t>
  </si>
  <si>
    <t>REDEMP_SNAPS12</t>
  </si>
  <si>
    <t>PCH_REDEMP_SNAPS_08_12</t>
  </si>
  <si>
    <t>PCT_SNAP09</t>
  </si>
  <si>
    <t>PCT_SNAP14</t>
  </si>
  <si>
    <t>PCH_SNAP_09_14</t>
  </si>
  <si>
    <t>PC_SNAPBEN08</t>
  </si>
  <si>
    <t>PC_SNAPBEN10</t>
  </si>
  <si>
    <t>PCH_PC_SNAPBEN_08_10</t>
  </si>
  <si>
    <t>SNAP_PART_RATE08</t>
  </si>
  <si>
    <t>SNAP_PART_RATE10</t>
  </si>
  <si>
    <t>SNAP_OAPP00</t>
  </si>
  <si>
    <t>SNAP_OAPP05</t>
  </si>
  <si>
    <t>SNAP_OAPP10</t>
  </si>
  <si>
    <t>SNAP_FACEWAIVER00</t>
  </si>
  <si>
    <t>SNAP_FACEWAIVER05</t>
  </si>
  <si>
    <t>SNAP_FACEWAIVER10</t>
  </si>
  <si>
    <t>SNAP_VEHEXCL00</t>
  </si>
  <si>
    <t>SNAP_VEHEXCL05</t>
  </si>
  <si>
    <t>SNAP_VEHEXCL10</t>
  </si>
  <si>
    <t>SNAP_BBCE00</t>
  </si>
  <si>
    <t>SNAP_BBCE05</t>
  </si>
  <si>
    <t>SNAP_BBCE10</t>
  </si>
  <si>
    <t>SNAP_REPORTSIMPLE00</t>
  </si>
  <si>
    <t>SNAP_REPORTSIMPLE05</t>
  </si>
  <si>
    <t>SNAP_REPORTSIMPLE10</t>
  </si>
  <si>
    <t>PCT_NSLP09</t>
  </si>
  <si>
    <t>PCT_NSLP14</t>
  </si>
  <si>
    <t>PCH_NSLP_09_14</t>
  </si>
  <si>
    <t>PCT_FREE_LUNCH06</t>
  </si>
  <si>
    <t>PCT_FREE_LUNCH10</t>
  </si>
  <si>
    <t>PCT_REDUCED_LUNCH06</t>
  </si>
  <si>
    <t>PCT_REDUCED_LUNCH10</t>
  </si>
  <si>
    <t>PCT_SBP09</t>
  </si>
  <si>
    <t>PCT_SBP14</t>
  </si>
  <si>
    <t>PCH_SBP_09_14</t>
  </si>
  <si>
    <t>PCT_SFSP09</t>
  </si>
  <si>
    <t>PCT_SFSP14</t>
  </si>
  <si>
    <t>PCH_SFSP_09_14</t>
  </si>
  <si>
    <t>PC_WIC_REDEMP08</t>
  </si>
  <si>
    <t>PC_WIC_REDEMP12</t>
  </si>
  <si>
    <t>PCH_PC_WIC_REDEMP_08_12</t>
  </si>
  <si>
    <t>REDEMP_WICS08</t>
  </si>
  <si>
    <t>REDEMP_WICS12</t>
  </si>
  <si>
    <t>PCH_REDEMP_WICS_08_12</t>
  </si>
  <si>
    <t>PCT_WIC09</t>
  </si>
  <si>
    <t>PCT_WIC14</t>
  </si>
  <si>
    <t>PCH_WIC_09_14</t>
  </si>
  <si>
    <t>PCT_CACFP09</t>
  </si>
  <si>
    <t>PCT_CACFP14</t>
  </si>
  <si>
    <t>PCH_CACFP_09_14</t>
  </si>
  <si>
    <t>FDPIR12</t>
  </si>
  <si>
    <t>INSECURITY</t>
  </si>
  <si>
    <t>FOODINSEC_00_02</t>
  </si>
  <si>
    <t>FOODINSEC_07_09</t>
  </si>
  <si>
    <t>FOODINSEC_10_12</t>
  </si>
  <si>
    <t>CH_FOODINSEC_02_12</t>
  </si>
  <si>
    <t>CH_FOODINSEC_09_12</t>
  </si>
  <si>
    <t>VLFOODSEC_00_02</t>
  </si>
  <si>
    <t>VLFOODSEC_07_09</t>
  </si>
  <si>
    <t>VLFOODSEC_10_12</t>
  </si>
  <si>
    <t>CH_VLFOODSEC_02_12</t>
  </si>
  <si>
    <t>CH_VLFOODSEC_09_12</t>
  </si>
  <si>
    <t>FOODINSEC_CHILD_01_07</t>
  </si>
  <si>
    <t>FOODINSEC_CHILD_03_11</t>
  </si>
  <si>
    <t>PRICES_TAXES</t>
  </si>
  <si>
    <t>MILK_PRICE10</t>
  </si>
  <si>
    <t>SODA_PRICE10</t>
  </si>
  <si>
    <t>MILK_SODA_PRICE10</t>
  </si>
  <si>
    <t>SODATAX_STORES11</t>
  </si>
  <si>
    <t>SODATAX_VENDM11</t>
  </si>
  <si>
    <t>CHIPSTAX_STORES11</t>
  </si>
  <si>
    <t>CHIPSTAX_VENDM11</t>
  </si>
  <si>
    <t>FOOD_TAX11</t>
  </si>
  <si>
    <t>SOCIOECONOMIC</t>
  </si>
  <si>
    <t>PCT_NHWHITE10</t>
  </si>
  <si>
    <t>PCT_NHBLACK10</t>
  </si>
  <si>
    <t>PCT_HISP10</t>
  </si>
  <si>
    <t>PCT_NHASIAN10</t>
  </si>
  <si>
    <t>PCT_NHNA10</t>
  </si>
  <si>
    <t>PCT_NHPI10</t>
  </si>
  <si>
    <t>PCT_65OLDER10</t>
  </si>
  <si>
    <t>PCT_18YOUNGER10</t>
  </si>
  <si>
    <t>MEDHHINC10</t>
  </si>
  <si>
    <t>POVRATE10</t>
  </si>
  <si>
    <t>PERPOV10</t>
  </si>
  <si>
    <t>CHILDPOVRATE10</t>
  </si>
  <si>
    <t>PERCHLDPOV10</t>
  </si>
  <si>
    <t>METRO13</t>
  </si>
  <si>
    <t>POPLOSS00</t>
  </si>
  <si>
    <t>HEALTH</t>
  </si>
  <si>
    <t>PCT_DIABETES_ADULTS09</t>
  </si>
  <si>
    <t>PCT_DIABETES_ADULTS10</t>
  </si>
  <si>
    <t>PCT_OBESE_ADULTS09</t>
  </si>
  <si>
    <t>PCT_OBESE_ADULTS10</t>
  </si>
  <si>
    <t>PCT_OBESE_ADULTS13</t>
  </si>
  <si>
    <t>PCT_OBESE_CHILD08</t>
  </si>
  <si>
    <t>PCT_OBESE_CHILD11</t>
  </si>
  <si>
    <t>PCH_OBESE_CHILD_08_11</t>
  </si>
  <si>
    <t>PCT_HSPA09</t>
  </si>
  <si>
    <t>RECFAC07</t>
  </si>
  <si>
    <t>RECFAC12</t>
  </si>
  <si>
    <t>PCH_RECFAC_07_12</t>
  </si>
  <si>
    <t>RECFACPTH07</t>
  </si>
  <si>
    <t>RECFACPTH12</t>
  </si>
  <si>
    <t>PCH_RECFACPTH_07_12</t>
  </si>
  <si>
    <t>NATAMEN</t>
  </si>
  <si>
    <t>Q1</t>
  </si>
  <si>
    <t>Q3</t>
  </si>
  <si>
    <t>Lower fence</t>
  </si>
  <si>
    <t>IQR</t>
  </si>
  <si>
    <t>Upper Fence</t>
  </si>
  <si>
    <t>NULL</t>
  </si>
  <si>
    <t xml:space="preserve"> NULL</t>
  </si>
  <si>
    <t>Lower Fence</t>
  </si>
  <si>
    <t>Q2</t>
  </si>
  <si>
    <t xml:space="preserve">Upper Fence </t>
  </si>
  <si>
    <t>Min</t>
  </si>
  <si>
    <t>Max</t>
  </si>
  <si>
    <t>Min-Max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</si>
</sst>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7:AD2907"/>
  <sheetViews>
    <sheetView workbookViewId="0">
      <selection activeCell="I13" sqref="I13"/>
    </sheetView>
  </sheetViews>
  <sheetFormatPr baseColWidth="10" defaultRowHeight="16" x14ac:dyDescent="0.2"/>
  <sheetData>
    <row r="27" spans="5:5" x14ac:dyDescent="0.2">
      <c r="E27" s="1"/>
    </row>
    <row r="397" ht="15" customHeight="1" x14ac:dyDescent="0.2"/>
    <row r="573" spans="30:30" x14ac:dyDescent="0.2">
      <c r="AD573" s="1"/>
    </row>
    <row r="684" spans="5:11" x14ac:dyDescent="0.2">
      <c r="E684" s="1"/>
      <c r="G684" s="1"/>
      <c r="K684" s="1"/>
    </row>
    <row r="782" spans="9:9" x14ac:dyDescent="0.2">
      <c r="I782" s="1"/>
    </row>
    <row r="894" spans="30:30" x14ac:dyDescent="0.2">
      <c r="AD894" s="1"/>
    </row>
    <row r="1069" spans="11:11" x14ac:dyDescent="0.2">
      <c r="K1069" s="1"/>
    </row>
    <row r="1297" spans="9:30" x14ac:dyDescent="0.2">
      <c r="AD1297" s="1"/>
    </row>
    <row r="1310" spans="9:30" x14ac:dyDescent="0.2">
      <c r="I1310" s="1"/>
    </row>
    <row r="2002" spans="9:9" x14ac:dyDescent="0.2">
      <c r="I2002" s="1"/>
    </row>
    <row r="2894" spans="7:9" x14ac:dyDescent="0.2">
      <c r="G2894" s="1"/>
      <c r="I2894" s="1"/>
    </row>
    <row r="2907" spans="30:30" x14ac:dyDescent="0.2">
      <c r="AD29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topLeftCell="A55" workbookViewId="0">
      <selection activeCell="C68" sqref="C68"/>
    </sheetView>
  </sheetViews>
  <sheetFormatPr baseColWidth="10" defaultRowHeight="16" x14ac:dyDescent="0.2"/>
  <cols>
    <col min="4" max="4" width="25.5" customWidth="1"/>
    <col min="5" max="5" width="23.5" customWidth="1"/>
    <col min="6" max="6" width="21.1640625" customWidth="1"/>
    <col min="7" max="7" width="21.83203125" customWidth="1"/>
    <col min="8" max="8" width="24.1640625" customWidth="1"/>
    <col min="9" max="9" width="20.33203125" customWidth="1"/>
    <col min="10" max="10" width="20.5" customWidth="1"/>
    <col min="11" max="11" width="24.83203125" customWidth="1"/>
    <col min="12" max="12" width="12.33203125" customWidth="1"/>
    <col min="15" max="15" width="17.33203125" customWidth="1"/>
    <col min="16" max="16" width="14.1640625" customWidth="1"/>
    <col min="17" max="17" width="13.5" customWidth="1"/>
    <col min="18" max="18" width="22" customWidth="1"/>
    <col min="19" max="19" width="13.83203125" customWidth="1"/>
  </cols>
  <sheetData>
    <row r="1" spans="1:19" x14ac:dyDescent="0.2">
      <c r="A1" t="s">
        <v>320</v>
      </c>
    </row>
    <row r="2" spans="1:19" x14ac:dyDescent="0.2">
      <c r="A2" t="s">
        <v>0</v>
      </c>
      <c r="B2" t="s">
        <v>1</v>
      </c>
      <c r="C2" t="s">
        <v>2</v>
      </c>
      <c r="D2" t="s">
        <v>321</v>
      </c>
      <c r="E2" t="s">
        <v>322</v>
      </c>
      <c r="F2" t="s">
        <v>323</v>
      </c>
      <c r="G2" t="s">
        <v>324</v>
      </c>
      <c r="H2" t="s">
        <v>325</v>
      </c>
      <c r="I2" t="s">
        <v>326</v>
      </c>
      <c r="J2" t="s">
        <v>327</v>
      </c>
      <c r="K2" t="s">
        <v>328</v>
      </c>
      <c r="L2" t="s">
        <v>329</v>
      </c>
      <c r="M2" t="s">
        <v>330</v>
      </c>
      <c r="N2" t="s">
        <v>331</v>
      </c>
      <c r="O2" t="s">
        <v>332</v>
      </c>
      <c r="P2" t="s">
        <v>333</v>
      </c>
      <c r="Q2" t="s">
        <v>334</v>
      </c>
      <c r="R2" t="s">
        <v>335</v>
      </c>
      <c r="S2" t="s">
        <v>336</v>
      </c>
    </row>
    <row r="3" spans="1:19" x14ac:dyDescent="0.2">
      <c r="A3">
        <v>13001</v>
      </c>
      <c r="B3" t="s">
        <v>70</v>
      </c>
      <c r="C3" t="s">
        <v>71</v>
      </c>
      <c r="D3">
        <v>12.1</v>
      </c>
      <c r="E3">
        <v>14</v>
      </c>
      <c r="F3">
        <v>32.799999999999997</v>
      </c>
      <c r="G3">
        <v>34.299999999999997</v>
      </c>
      <c r="H3">
        <v>30.3</v>
      </c>
      <c r="I3">
        <v>11.2</v>
      </c>
      <c r="J3">
        <v>12.5</v>
      </c>
      <c r="K3">
        <v>1.3</v>
      </c>
      <c r="L3">
        <v>23.7</v>
      </c>
      <c r="M3">
        <v>3</v>
      </c>
      <c r="N3">
        <v>1</v>
      </c>
      <c r="O3">
        <v>-66.666666669999998</v>
      </c>
      <c r="P3">
        <v>0.167550963</v>
      </c>
      <c r="Q3">
        <v>5.4442509E-2</v>
      </c>
      <c r="R3">
        <v>-67.506896049999995</v>
      </c>
      <c r="S3">
        <v>4</v>
      </c>
    </row>
    <row r="4" spans="1:19" x14ac:dyDescent="0.2">
      <c r="A4">
        <v>13003</v>
      </c>
      <c r="B4" t="s">
        <v>70</v>
      </c>
      <c r="C4" t="s">
        <v>72</v>
      </c>
      <c r="D4">
        <v>10</v>
      </c>
      <c r="E4">
        <v>11</v>
      </c>
      <c r="F4">
        <v>29.2</v>
      </c>
      <c r="G4">
        <v>30.8</v>
      </c>
      <c r="H4">
        <v>30.3</v>
      </c>
      <c r="I4">
        <v>20.5</v>
      </c>
      <c r="J4">
        <v>20.2</v>
      </c>
      <c r="K4">
        <v>-0.3</v>
      </c>
      <c r="L4">
        <v>23.7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</row>
    <row r="5" spans="1:19" x14ac:dyDescent="0.2">
      <c r="A5">
        <v>13005</v>
      </c>
      <c r="B5" t="s">
        <v>70</v>
      </c>
      <c r="C5" t="s">
        <v>73</v>
      </c>
      <c r="D5">
        <v>10.6</v>
      </c>
      <c r="E5">
        <v>11.1</v>
      </c>
      <c r="F5">
        <v>31</v>
      </c>
      <c r="G5">
        <v>30.8</v>
      </c>
      <c r="H5">
        <v>30.3</v>
      </c>
      <c r="I5">
        <v>13.2</v>
      </c>
      <c r="J5">
        <v>11.5</v>
      </c>
      <c r="K5">
        <v>-1.7</v>
      </c>
      <c r="L5">
        <v>23.7</v>
      </c>
      <c r="M5">
        <v>2</v>
      </c>
      <c r="N5">
        <v>0</v>
      </c>
      <c r="O5">
        <v>-100</v>
      </c>
      <c r="P5" s="3">
        <v>0.18932222600000001</v>
      </c>
      <c r="Q5">
        <v>0</v>
      </c>
      <c r="R5">
        <v>-100</v>
      </c>
      <c r="S5">
        <v>4</v>
      </c>
    </row>
    <row r="6" spans="1:19" x14ac:dyDescent="0.2">
      <c r="A6">
        <v>13007</v>
      </c>
      <c r="B6" t="s">
        <v>70</v>
      </c>
      <c r="C6" t="s">
        <v>64</v>
      </c>
      <c r="D6">
        <v>12.9</v>
      </c>
      <c r="E6">
        <v>14.4</v>
      </c>
      <c r="F6">
        <v>33.200000000000003</v>
      </c>
      <c r="G6">
        <v>32.6</v>
      </c>
      <c r="H6">
        <v>30.3</v>
      </c>
      <c r="I6">
        <v>13.4</v>
      </c>
      <c r="J6">
        <v>13.1</v>
      </c>
      <c r="K6">
        <v>-0.3</v>
      </c>
      <c r="L6">
        <v>23.7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</v>
      </c>
    </row>
    <row r="7" spans="1:19" x14ac:dyDescent="0.2">
      <c r="A7">
        <v>13009</v>
      </c>
      <c r="B7" t="s">
        <v>70</v>
      </c>
      <c r="C7" t="s">
        <v>19</v>
      </c>
      <c r="D7">
        <v>11.7</v>
      </c>
      <c r="E7">
        <v>11.3</v>
      </c>
      <c r="F7">
        <v>31.3</v>
      </c>
      <c r="G7">
        <v>32</v>
      </c>
      <c r="H7">
        <v>30.3</v>
      </c>
      <c r="I7">
        <v>15.5</v>
      </c>
      <c r="J7">
        <v>12.7</v>
      </c>
      <c r="K7">
        <v>-2.8</v>
      </c>
      <c r="L7">
        <v>23.7</v>
      </c>
      <c r="M7">
        <v>3</v>
      </c>
      <c r="N7">
        <v>6</v>
      </c>
      <c r="O7" s="3">
        <v>100</v>
      </c>
      <c r="P7">
        <v>6.4487005999999999E-2</v>
      </c>
      <c r="Q7">
        <v>0.12940237700000001</v>
      </c>
      <c r="R7">
        <v>100.6642655</v>
      </c>
      <c r="S7">
        <v>4</v>
      </c>
    </row>
    <row r="8" spans="1:19" x14ac:dyDescent="0.2">
      <c r="A8">
        <v>13011</v>
      </c>
      <c r="B8" t="s">
        <v>70</v>
      </c>
      <c r="C8" t="s">
        <v>74</v>
      </c>
      <c r="D8">
        <v>10.4</v>
      </c>
      <c r="E8">
        <v>10.8</v>
      </c>
      <c r="F8">
        <v>27.5</v>
      </c>
      <c r="G8">
        <v>28.2</v>
      </c>
      <c r="H8">
        <v>30.3</v>
      </c>
      <c r="I8">
        <v>15.3</v>
      </c>
      <c r="J8">
        <v>14</v>
      </c>
      <c r="K8">
        <v>-1.3</v>
      </c>
      <c r="L8">
        <v>23.7</v>
      </c>
      <c r="M8">
        <v>2</v>
      </c>
      <c r="N8">
        <v>1</v>
      </c>
      <c r="O8">
        <v>-50</v>
      </c>
      <c r="P8">
        <v>0.121632306</v>
      </c>
      <c r="Q8">
        <v>5.4597074000000002E-2</v>
      </c>
      <c r="R8">
        <v>-55.113015939999997</v>
      </c>
      <c r="S8">
        <v>4</v>
      </c>
    </row>
    <row r="9" spans="1:19" x14ac:dyDescent="0.2">
      <c r="A9">
        <v>13013</v>
      </c>
      <c r="B9" t="s">
        <v>70</v>
      </c>
      <c r="C9" t="s">
        <v>75</v>
      </c>
      <c r="D9">
        <v>10.3</v>
      </c>
      <c r="E9">
        <v>11.6</v>
      </c>
      <c r="F9">
        <v>28.9</v>
      </c>
      <c r="G9">
        <v>32.200000000000003</v>
      </c>
      <c r="H9">
        <v>30.3</v>
      </c>
      <c r="I9">
        <v>15.1</v>
      </c>
      <c r="J9">
        <v>17.8</v>
      </c>
      <c r="K9">
        <v>2.7</v>
      </c>
      <c r="L9">
        <v>23.7</v>
      </c>
      <c r="M9">
        <v>3</v>
      </c>
      <c r="N9">
        <v>3</v>
      </c>
      <c r="O9">
        <v>0</v>
      </c>
      <c r="P9">
        <v>4.4662795999999998E-2</v>
      </c>
      <c r="Q9">
        <v>4.2753922999999999E-2</v>
      </c>
      <c r="R9">
        <v>-4.2739671359999996</v>
      </c>
      <c r="S9">
        <v>4</v>
      </c>
    </row>
    <row r="10" spans="1:19" x14ac:dyDescent="0.2">
      <c r="A10">
        <v>13015</v>
      </c>
      <c r="B10" t="s">
        <v>70</v>
      </c>
      <c r="C10" t="s">
        <v>76</v>
      </c>
      <c r="D10">
        <v>9.4</v>
      </c>
      <c r="E10">
        <v>11.4</v>
      </c>
      <c r="F10">
        <v>25.5</v>
      </c>
      <c r="G10">
        <v>29.4</v>
      </c>
      <c r="H10">
        <v>30.3</v>
      </c>
      <c r="I10">
        <v>15</v>
      </c>
      <c r="J10">
        <v>14.7</v>
      </c>
      <c r="K10">
        <v>-0.3</v>
      </c>
      <c r="L10">
        <v>23.7</v>
      </c>
      <c r="M10">
        <v>9</v>
      </c>
      <c r="N10">
        <v>8</v>
      </c>
      <c r="O10">
        <v>-11.11111111</v>
      </c>
      <c r="P10">
        <v>9.7069577000000004E-2</v>
      </c>
      <c r="Q10">
        <v>7.9474671999999996E-2</v>
      </c>
      <c r="R10">
        <v>-18.126075530000001</v>
      </c>
      <c r="S10">
        <v>4</v>
      </c>
    </row>
    <row r="11" spans="1:19" x14ac:dyDescent="0.2">
      <c r="A11">
        <v>13017</v>
      </c>
      <c r="B11" t="s">
        <v>70</v>
      </c>
      <c r="C11" t="s">
        <v>77</v>
      </c>
      <c r="D11">
        <v>13.1</v>
      </c>
      <c r="E11">
        <v>14.3</v>
      </c>
      <c r="F11">
        <v>32.700000000000003</v>
      </c>
      <c r="G11">
        <v>33.4</v>
      </c>
      <c r="H11">
        <v>30.3</v>
      </c>
      <c r="I11">
        <v>16.2</v>
      </c>
      <c r="J11">
        <v>13.8</v>
      </c>
      <c r="K11">
        <v>-2.4</v>
      </c>
      <c r="L11">
        <v>23.7</v>
      </c>
      <c r="M11">
        <v>1</v>
      </c>
      <c r="N11">
        <v>1</v>
      </c>
      <c r="O11">
        <v>0</v>
      </c>
      <c r="P11">
        <v>5.6420672999999998E-2</v>
      </c>
      <c r="Q11">
        <v>5.7019043999999998E-2</v>
      </c>
      <c r="R11">
        <v>1.060554225</v>
      </c>
      <c r="S11">
        <v>4</v>
      </c>
    </row>
    <row r="12" spans="1:19" x14ac:dyDescent="0.2">
      <c r="A12">
        <v>13019</v>
      </c>
      <c r="B12" t="s">
        <v>70</v>
      </c>
      <c r="C12" t="s">
        <v>78</v>
      </c>
      <c r="D12">
        <v>11.4</v>
      </c>
      <c r="E12">
        <v>11.8</v>
      </c>
      <c r="F12">
        <v>30.5</v>
      </c>
      <c r="G12">
        <v>30.1</v>
      </c>
      <c r="H12">
        <v>30.3</v>
      </c>
      <c r="I12">
        <v>22.6</v>
      </c>
      <c r="J12">
        <v>13.2</v>
      </c>
      <c r="K12">
        <v>-9.4</v>
      </c>
      <c r="L12">
        <v>23.7</v>
      </c>
      <c r="M12">
        <v>1</v>
      </c>
      <c r="N12">
        <v>1</v>
      </c>
      <c r="O12">
        <v>0</v>
      </c>
      <c r="P12">
        <v>5.9916116999999998E-2</v>
      </c>
      <c r="Q12">
        <v>5.2518250000000002E-2</v>
      </c>
      <c r="R12">
        <v>-12.3470406</v>
      </c>
      <c r="S12">
        <v>4</v>
      </c>
    </row>
    <row r="13" spans="1:19" x14ac:dyDescent="0.2">
      <c r="A13">
        <v>13021</v>
      </c>
      <c r="B13" t="s">
        <v>70</v>
      </c>
      <c r="C13" t="s">
        <v>20</v>
      </c>
      <c r="D13">
        <v>12.6</v>
      </c>
      <c r="E13">
        <v>12.1</v>
      </c>
      <c r="F13">
        <v>30.1</v>
      </c>
      <c r="G13">
        <v>30.3</v>
      </c>
      <c r="H13">
        <v>30.3</v>
      </c>
      <c r="I13">
        <v>12.1</v>
      </c>
      <c r="J13">
        <v>12.1</v>
      </c>
      <c r="K13">
        <v>0</v>
      </c>
      <c r="L13">
        <v>23.7</v>
      </c>
      <c r="M13">
        <v>13</v>
      </c>
      <c r="N13">
        <v>15</v>
      </c>
      <c r="O13">
        <v>15.38461538</v>
      </c>
      <c r="P13">
        <v>8.3929988999999997E-2</v>
      </c>
      <c r="Q13">
        <v>9.5869923999999995E-2</v>
      </c>
      <c r="R13">
        <v>14.22606423</v>
      </c>
      <c r="S13">
        <v>4</v>
      </c>
    </row>
    <row r="14" spans="1:19" x14ac:dyDescent="0.2">
      <c r="A14">
        <v>13023</v>
      </c>
      <c r="B14" t="s">
        <v>70</v>
      </c>
      <c r="C14" t="s">
        <v>79</v>
      </c>
      <c r="D14">
        <v>11.6</v>
      </c>
      <c r="E14">
        <v>12.3</v>
      </c>
      <c r="F14">
        <v>28.7</v>
      </c>
      <c r="G14">
        <v>30.1</v>
      </c>
      <c r="H14">
        <v>30.3</v>
      </c>
      <c r="I14">
        <v>10.4</v>
      </c>
      <c r="J14">
        <v>14.8</v>
      </c>
      <c r="K14">
        <v>4.4000000000000004</v>
      </c>
      <c r="L14">
        <v>23.7</v>
      </c>
      <c r="M14">
        <v>1</v>
      </c>
      <c r="N14">
        <v>0</v>
      </c>
      <c r="O14">
        <v>-100</v>
      </c>
      <c r="P14">
        <v>7.7960552000000002E-2</v>
      </c>
      <c r="Q14">
        <v>0</v>
      </c>
      <c r="R14">
        <v>-100</v>
      </c>
      <c r="S14">
        <v>4</v>
      </c>
    </row>
    <row r="15" spans="1:19" x14ac:dyDescent="0.2">
      <c r="A15">
        <v>13025</v>
      </c>
      <c r="B15" t="s">
        <v>70</v>
      </c>
      <c r="C15" t="s">
        <v>80</v>
      </c>
      <c r="D15">
        <v>10</v>
      </c>
      <c r="E15">
        <v>10.9</v>
      </c>
      <c r="F15">
        <v>29.2</v>
      </c>
      <c r="G15">
        <v>31</v>
      </c>
      <c r="H15">
        <v>30.3</v>
      </c>
      <c r="I15">
        <v>9.9</v>
      </c>
      <c r="J15">
        <v>12.5</v>
      </c>
      <c r="K15">
        <v>2.6</v>
      </c>
      <c r="L15">
        <v>23.7</v>
      </c>
      <c r="M15">
        <v>1</v>
      </c>
      <c r="N15">
        <v>1</v>
      </c>
      <c r="O15">
        <v>0</v>
      </c>
      <c r="P15">
        <v>6.4792018000000007E-2</v>
      </c>
      <c r="Q15">
        <v>5.3801043999999999E-2</v>
      </c>
      <c r="R15">
        <v>-16.96346909</v>
      </c>
      <c r="S15">
        <v>4</v>
      </c>
    </row>
    <row r="16" spans="1:19" x14ac:dyDescent="0.2">
      <c r="A16">
        <v>13027</v>
      </c>
      <c r="B16" t="s">
        <v>70</v>
      </c>
      <c r="C16" t="s">
        <v>81</v>
      </c>
      <c r="D16">
        <v>14.1</v>
      </c>
      <c r="E16">
        <v>14.8</v>
      </c>
      <c r="F16">
        <v>30.9</v>
      </c>
      <c r="G16">
        <v>33.299999999999997</v>
      </c>
      <c r="H16">
        <v>30.3</v>
      </c>
      <c r="I16">
        <v>12.3</v>
      </c>
      <c r="J16">
        <v>13.4</v>
      </c>
      <c r="K16">
        <v>1.1000000000000001</v>
      </c>
      <c r="L16">
        <v>23.7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</v>
      </c>
    </row>
    <row r="17" spans="1:19" x14ac:dyDescent="0.2">
      <c r="A17">
        <v>13029</v>
      </c>
      <c r="B17" t="s">
        <v>70</v>
      </c>
      <c r="C17" t="s">
        <v>82</v>
      </c>
      <c r="D17">
        <v>9.1999999999999993</v>
      </c>
      <c r="E17">
        <v>10.3</v>
      </c>
      <c r="F17">
        <v>28.4</v>
      </c>
      <c r="G17">
        <v>28.3</v>
      </c>
      <c r="H17">
        <v>30.3</v>
      </c>
      <c r="I17" s="2" t="s">
        <v>343</v>
      </c>
      <c r="J17">
        <v>11.3</v>
      </c>
      <c r="K17" s="2"/>
      <c r="L17">
        <v>23.7</v>
      </c>
      <c r="M17">
        <v>7</v>
      </c>
      <c r="N17">
        <v>3</v>
      </c>
      <c r="O17">
        <v>-57.142857139999997</v>
      </c>
      <c r="P17">
        <v>0.23268182400000001</v>
      </c>
      <c r="Q17">
        <v>9.3127212000000001E-2</v>
      </c>
      <c r="R17">
        <v>-59.976585159999999</v>
      </c>
      <c r="S17">
        <v>4</v>
      </c>
    </row>
    <row r="18" spans="1:19" x14ac:dyDescent="0.2">
      <c r="A18">
        <v>13031</v>
      </c>
      <c r="B18" t="s">
        <v>70</v>
      </c>
      <c r="C18" t="s">
        <v>83</v>
      </c>
      <c r="D18">
        <v>11.1</v>
      </c>
      <c r="E18">
        <v>10.8</v>
      </c>
      <c r="F18">
        <v>31.2</v>
      </c>
      <c r="G18">
        <v>33</v>
      </c>
      <c r="H18">
        <v>30.3</v>
      </c>
      <c r="I18">
        <v>14.5</v>
      </c>
      <c r="J18">
        <v>13.5</v>
      </c>
      <c r="K18">
        <v>-1</v>
      </c>
      <c r="L18">
        <v>23.7</v>
      </c>
      <c r="M18">
        <v>6</v>
      </c>
      <c r="N18">
        <v>4</v>
      </c>
      <c r="O18">
        <v>-33.333333330000002</v>
      </c>
      <c r="P18">
        <v>9.0345118000000002E-2</v>
      </c>
      <c r="Q18">
        <v>5.5025174000000003E-2</v>
      </c>
      <c r="R18">
        <v>-39.094469050000001</v>
      </c>
      <c r="S18">
        <v>4</v>
      </c>
    </row>
    <row r="19" spans="1:19" x14ac:dyDescent="0.2">
      <c r="A19">
        <v>13033</v>
      </c>
      <c r="B19" t="s">
        <v>70</v>
      </c>
      <c r="C19" t="s">
        <v>84</v>
      </c>
      <c r="D19">
        <v>12.4</v>
      </c>
      <c r="E19">
        <v>12.6</v>
      </c>
      <c r="F19">
        <v>37.4</v>
      </c>
      <c r="G19">
        <v>35.9</v>
      </c>
      <c r="H19">
        <v>30.3</v>
      </c>
      <c r="I19">
        <v>13.4</v>
      </c>
      <c r="J19">
        <v>12.8</v>
      </c>
      <c r="K19">
        <v>-0.6</v>
      </c>
      <c r="L19">
        <v>23.7</v>
      </c>
      <c r="M19">
        <v>2</v>
      </c>
      <c r="N19">
        <v>0</v>
      </c>
      <c r="O19">
        <v>-100</v>
      </c>
      <c r="P19">
        <v>8.7630898999999998E-2</v>
      </c>
      <c r="Q19">
        <v>0</v>
      </c>
      <c r="R19">
        <v>-100</v>
      </c>
      <c r="S19">
        <v>4</v>
      </c>
    </row>
    <row r="20" spans="1:19" x14ac:dyDescent="0.2">
      <c r="A20">
        <v>13035</v>
      </c>
      <c r="B20" t="s">
        <v>70</v>
      </c>
      <c r="C20" t="s">
        <v>85</v>
      </c>
      <c r="D20">
        <v>12.1</v>
      </c>
      <c r="E20">
        <v>12.9</v>
      </c>
      <c r="F20">
        <v>31</v>
      </c>
      <c r="G20">
        <v>33.6</v>
      </c>
      <c r="H20">
        <v>30.3</v>
      </c>
      <c r="I20">
        <v>9.8000000000000007</v>
      </c>
      <c r="J20">
        <v>8.3000000000000007</v>
      </c>
      <c r="K20">
        <v>-1.5</v>
      </c>
      <c r="L20">
        <v>23.7</v>
      </c>
      <c r="M20">
        <v>1</v>
      </c>
      <c r="N20">
        <v>2</v>
      </c>
      <c r="O20" s="3">
        <v>100</v>
      </c>
      <c r="P20">
        <v>4.2294027999999997E-2</v>
      </c>
      <c r="Q20">
        <v>8.5019553999999997E-2</v>
      </c>
      <c r="R20">
        <v>101.0202347</v>
      </c>
      <c r="S20">
        <v>4</v>
      </c>
    </row>
    <row r="21" spans="1:19" x14ac:dyDescent="0.2">
      <c r="A21">
        <v>13037</v>
      </c>
      <c r="B21" t="s">
        <v>70</v>
      </c>
      <c r="C21" t="s">
        <v>21</v>
      </c>
      <c r="D21">
        <v>12.5</v>
      </c>
      <c r="E21">
        <v>13.1</v>
      </c>
      <c r="F21">
        <v>33.799999999999997</v>
      </c>
      <c r="G21">
        <v>31.7</v>
      </c>
      <c r="H21">
        <v>30.3</v>
      </c>
      <c r="I21">
        <v>14.2</v>
      </c>
      <c r="J21">
        <v>16.600000000000001</v>
      </c>
      <c r="K21">
        <v>2.4</v>
      </c>
      <c r="L21">
        <v>23.7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</v>
      </c>
    </row>
    <row r="22" spans="1:19" x14ac:dyDescent="0.2">
      <c r="A22">
        <v>13039</v>
      </c>
      <c r="B22" t="s">
        <v>70</v>
      </c>
      <c r="C22" t="s">
        <v>86</v>
      </c>
      <c r="D22">
        <v>10.8</v>
      </c>
      <c r="E22">
        <v>11.6</v>
      </c>
      <c r="F22">
        <v>29.4</v>
      </c>
      <c r="G22">
        <v>28.6</v>
      </c>
      <c r="H22">
        <v>30.3</v>
      </c>
      <c r="I22">
        <v>10</v>
      </c>
      <c r="J22">
        <v>11</v>
      </c>
      <c r="K22">
        <v>1</v>
      </c>
      <c r="L22">
        <v>23.7</v>
      </c>
      <c r="M22">
        <v>4</v>
      </c>
      <c r="N22">
        <v>4</v>
      </c>
      <c r="O22">
        <v>0</v>
      </c>
      <c r="P22">
        <v>8.4450544000000002E-2</v>
      </c>
      <c r="Q22">
        <v>7.7817984000000007E-2</v>
      </c>
      <c r="R22">
        <v>-7.8537800090000003</v>
      </c>
      <c r="S22">
        <v>4</v>
      </c>
    </row>
    <row r="23" spans="1:19" x14ac:dyDescent="0.2">
      <c r="A23">
        <v>13043</v>
      </c>
      <c r="B23" t="s">
        <v>70</v>
      </c>
      <c r="C23" t="s">
        <v>87</v>
      </c>
      <c r="D23">
        <v>11.4</v>
      </c>
      <c r="E23">
        <v>11.5</v>
      </c>
      <c r="F23">
        <v>31</v>
      </c>
      <c r="G23">
        <v>32</v>
      </c>
      <c r="H23">
        <v>30.3</v>
      </c>
      <c r="I23">
        <v>19.100000000000001</v>
      </c>
      <c r="J23">
        <v>19.2</v>
      </c>
      <c r="K23">
        <v>0.1</v>
      </c>
      <c r="L23">
        <v>23.7</v>
      </c>
      <c r="M23">
        <v>1</v>
      </c>
      <c r="N23">
        <v>0</v>
      </c>
      <c r="O23">
        <v>-100</v>
      </c>
      <c r="P23">
        <v>9.5858895999999999E-2</v>
      </c>
      <c r="Q23">
        <v>0</v>
      </c>
      <c r="R23">
        <v>-100</v>
      </c>
      <c r="S23">
        <v>4</v>
      </c>
    </row>
    <row r="24" spans="1:19" x14ac:dyDescent="0.2">
      <c r="A24">
        <v>13045</v>
      </c>
      <c r="B24" t="s">
        <v>70</v>
      </c>
      <c r="C24" t="s">
        <v>50</v>
      </c>
      <c r="D24">
        <v>12.6</v>
      </c>
      <c r="E24">
        <v>12.9</v>
      </c>
      <c r="F24">
        <v>30.9</v>
      </c>
      <c r="G24">
        <v>31.4</v>
      </c>
      <c r="H24">
        <v>30.3</v>
      </c>
      <c r="I24">
        <v>13.1</v>
      </c>
      <c r="J24">
        <v>12.3</v>
      </c>
      <c r="K24">
        <v>-0.8</v>
      </c>
      <c r="L24">
        <v>23.7</v>
      </c>
      <c r="M24">
        <v>8</v>
      </c>
      <c r="N24">
        <v>10</v>
      </c>
      <c r="O24">
        <v>25</v>
      </c>
      <c r="P24">
        <v>7.1474519E-2</v>
      </c>
      <c r="Q24">
        <v>8.9621796000000004E-2</v>
      </c>
      <c r="R24">
        <v>25.389854809999999</v>
      </c>
      <c r="S24">
        <v>4</v>
      </c>
    </row>
    <row r="25" spans="1:19" x14ac:dyDescent="0.2">
      <c r="A25">
        <v>13047</v>
      </c>
      <c r="B25" t="s">
        <v>70</v>
      </c>
      <c r="C25" t="s">
        <v>88</v>
      </c>
      <c r="D25">
        <v>10.7</v>
      </c>
      <c r="E25">
        <v>12.4</v>
      </c>
      <c r="F25">
        <v>32.9</v>
      </c>
      <c r="G25">
        <v>31</v>
      </c>
      <c r="H25">
        <v>30.3</v>
      </c>
      <c r="I25">
        <v>12.3</v>
      </c>
      <c r="J25">
        <v>12.1</v>
      </c>
      <c r="K25">
        <v>-0.2</v>
      </c>
      <c r="L25">
        <v>23.7</v>
      </c>
      <c r="M25">
        <v>5</v>
      </c>
      <c r="N25">
        <v>4</v>
      </c>
      <c r="O25">
        <v>-20</v>
      </c>
      <c r="P25">
        <v>8.0055078000000002E-2</v>
      </c>
      <c r="Q25">
        <v>6.1494941999999997E-2</v>
      </c>
      <c r="R25">
        <v>-23.184208099999999</v>
      </c>
      <c r="S25">
        <v>4</v>
      </c>
    </row>
    <row r="26" spans="1:19" x14ac:dyDescent="0.2">
      <c r="A26">
        <v>13049</v>
      </c>
      <c r="B26" t="s">
        <v>70</v>
      </c>
      <c r="C26" t="s">
        <v>89</v>
      </c>
      <c r="D26">
        <v>10.9</v>
      </c>
      <c r="E26">
        <v>11.5</v>
      </c>
      <c r="F26">
        <v>30.9</v>
      </c>
      <c r="G26">
        <v>31.5</v>
      </c>
      <c r="H26">
        <v>30.3</v>
      </c>
      <c r="I26">
        <v>15</v>
      </c>
      <c r="J26">
        <v>12.2</v>
      </c>
      <c r="K26">
        <v>-2.8</v>
      </c>
      <c r="L26">
        <v>23.7</v>
      </c>
      <c r="M26">
        <v>1</v>
      </c>
      <c r="N26">
        <v>2</v>
      </c>
      <c r="O26" s="3">
        <v>100</v>
      </c>
      <c r="P26">
        <v>9.4410876000000005E-2</v>
      </c>
      <c r="Q26">
        <v>0.150432493</v>
      </c>
      <c r="R26">
        <v>59.33809703</v>
      </c>
      <c r="S26">
        <v>4</v>
      </c>
    </row>
    <row r="27" spans="1:19" x14ac:dyDescent="0.2">
      <c r="A27">
        <v>13051</v>
      </c>
      <c r="B27" t="s">
        <v>70</v>
      </c>
      <c r="C27" t="s">
        <v>90</v>
      </c>
      <c r="D27">
        <v>11.1</v>
      </c>
      <c r="E27">
        <v>10.4</v>
      </c>
      <c r="F27">
        <v>29.1</v>
      </c>
      <c r="G27">
        <v>26.8</v>
      </c>
      <c r="H27">
        <v>30.3</v>
      </c>
      <c r="I27">
        <v>11.1</v>
      </c>
      <c r="J27">
        <v>10.9</v>
      </c>
      <c r="K27">
        <v>-0.2</v>
      </c>
      <c r="L27">
        <v>23.7</v>
      </c>
      <c r="M27" s="3">
        <v>31</v>
      </c>
      <c r="N27">
        <v>21</v>
      </c>
      <c r="O27">
        <v>-32.258064519999998</v>
      </c>
      <c r="P27">
        <v>0.124700317</v>
      </c>
      <c r="Q27">
        <v>7.5967499999999993E-2</v>
      </c>
      <c r="R27">
        <v>-39.079946049999997</v>
      </c>
      <c r="S27">
        <v>4</v>
      </c>
    </row>
    <row r="28" spans="1:19" x14ac:dyDescent="0.2">
      <c r="A28">
        <v>13053</v>
      </c>
      <c r="B28" t="s">
        <v>70</v>
      </c>
      <c r="C28" t="s">
        <v>91</v>
      </c>
      <c r="D28">
        <v>6.9</v>
      </c>
      <c r="E28">
        <v>7.3</v>
      </c>
      <c r="F28">
        <v>32.200000000000003</v>
      </c>
      <c r="G28">
        <v>30.5</v>
      </c>
      <c r="H28">
        <v>30.3</v>
      </c>
      <c r="I28">
        <v>15.5</v>
      </c>
      <c r="J28">
        <v>12.3</v>
      </c>
      <c r="K28">
        <v>-3.2</v>
      </c>
      <c r="L28">
        <v>23.7</v>
      </c>
      <c r="M28">
        <v>0</v>
      </c>
      <c r="N28">
        <v>1</v>
      </c>
      <c r="O28" s="2" t="s">
        <v>342</v>
      </c>
      <c r="P28">
        <v>0</v>
      </c>
      <c r="Q28">
        <v>7.6704762999999995E-2</v>
      </c>
      <c r="S28">
        <v>4</v>
      </c>
    </row>
    <row r="29" spans="1:19" x14ac:dyDescent="0.2">
      <c r="A29">
        <v>13055</v>
      </c>
      <c r="B29" t="s">
        <v>70</v>
      </c>
      <c r="C29" t="s">
        <v>92</v>
      </c>
      <c r="D29">
        <v>10.8</v>
      </c>
      <c r="E29">
        <v>12.1</v>
      </c>
      <c r="F29">
        <v>30.7</v>
      </c>
      <c r="G29">
        <v>32.799999999999997</v>
      </c>
      <c r="H29">
        <v>30.3</v>
      </c>
      <c r="I29">
        <v>12.9</v>
      </c>
      <c r="J29">
        <v>15.6</v>
      </c>
      <c r="K29">
        <v>2.7</v>
      </c>
      <c r="L29">
        <v>23.7</v>
      </c>
      <c r="M29">
        <v>1</v>
      </c>
      <c r="N29">
        <v>1</v>
      </c>
      <c r="O29">
        <v>0</v>
      </c>
      <c r="P29">
        <v>3.7216225999999998E-2</v>
      </c>
      <c r="Q29">
        <v>3.8872692E-2</v>
      </c>
      <c r="R29">
        <v>4.4509232259999996</v>
      </c>
      <c r="S29">
        <v>4</v>
      </c>
    </row>
    <row r="30" spans="1:19" x14ac:dyDescent="0.2">
      <c r="A30">
        <v>13057</v>
      </c>
      <c r="B30" t="s">
        <v>70</v>
      </c>
      <c r="C30" t="s">
        <v>22</v>
      </c>
      <c r="D30">
        <v>7.3</v>
      </c>
      <c r="E30">
        <v>8.6999999999999993</v>
      </c>
      <c r="F30">
        <v>27.7</v>
      </c>
      <c r="G30">
        <v>27.9</v>
      </c>
      <c r="H30">
        <v>30.3</v>
      </c>
      <c r="I30">
        <v>16.8</v>
      </c>
      <c r="J30">
        <v>14.9</v>
      </c>
      <c r="K30">
        <v>-1.9</v>
      </c>
      <c r="L30">
        <v>23.7</v>
      </c>
      <c r="M30" s="3">
        <v>26</v>
      </c>
      <c r="N30" s="3">
        <v>27</v>
      </c>
      <c r="O30">
        <v>3.846153846</v>
      </c>
      <c r="P30">
        <v>0.12751974099999999</v>
      </c>
      <c r="Q30">
        <v>0.12199805699999999</v>
      </c>
      <c r="R30">
        <v>-4.3300620939999996</v>
      </c>
      <c r="S30">
        <v>4</v>
      </c>
    </row>
    <row r="31" spans="1:19" x14ac:dyDescent="0.2">
      <c r="A31">
        <v>13059</v>
      </c>
      <c r="B31" t="s">
        <v>70</v>
      </c>
      <c r="C31" t="s">
        <v>23</v>
      </c>
      <c r="D31">
        <v>8.8000000000000007</v>
      </c>
      <c r="E31">
        <v>9</v>
      </c>
      <c r="F31">
        <v>27.7</v>
      </c>
      <c r="G31">
        <v>26.7</v>
      </c>
      <c r="H31">
        <v>30.3</v>
      </c>
      <c r="I31">
        <v>17.2</v>
      </c>
      <c r="J31">
        <v>14.6</v>
      </c>
      <c r="K31">
        <v>-2.6</v>
      </c>
      <c r="L31">
        <v>23.7</v>
      </c>
      <c r="M31">
        <v>16</v>
      </c>
      <c r="N31" s="3">
        <v>16</v>
      </c>
      <c r="O31">
        <v>0</v>
      </c>
      <c r="P31">
        <v>0.14102259</v>
      </c>
      <c r="Q31">
        <v>0.13303843100000001</v>
      </c>
      <c r="R31">
        <v>-5.6616167500000003</v>
      </c>
      <c r="S31">
        <v>4</v>
      </c>
    </row>
    <row r="32" spans="1:19" x14ac:dyDescent="0.2">
      <c r="A32">
        <v>13061</v>
      </c>
      <c r="B32" t="s">
        <v>70</v>
      </c>
      <c r="C32" t="s">
        <v>24</v>
      </c>
      <c r="D32" s="4">
        <v>17.3</v>
      </c>
      <c r="E32">
        <v>17.5</v>
      </c>
      <c r="F32">
        <v>33.200000000000003</v>
      </c>
      <c r="G32">
        <v>33.6</v>
      </c>
      <c r="H32">
        <v>30.3</v>
      </c>
      <c r="I32">
        <v>12.4</v>
      </c>
      <c r="J32">
        <v>13.9</v>
      </c>
      <c r="K32">
        <v>1.5</v>
      </c>
      <c r="L32">
        <v>23.7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</v>
      </c>
    </row>
    <row r="33" spans="1:19" x14ac:dyDescent="0.2">
      <c r="A33">
        <v>13063</v>
      </c>
      <c r="B33" t="s">
        <v>70</v>
      </c>
      <c r="C33" t="s">
        <v>93</v>
      </c>
      <c r="D33">
        <v>11.4</v>
      </c>
      <c r="E33">
        <v>11.3</v>
      </c>
      <c r="F33">
        <v>35.1</v>
      </c>
      <c r="G33">
        <v>36.1</v>
      </c>
      <c r="H33">
        <v>30.3</v>
      </c>
      <c r="I33" s="2"/>
      <c r="J33">
        <v>14.3</v>
      </c>
      <c r="K33" s="2"/>
      <c r="L33">
        <v>23.7</v>
      </c>
      <c r="M33">
        <v>10</v>
      </c>
      <c r="N33">
        <v>2</v>
      </c>
      <c r="O33">
        <v>-80</v>
      </c>
      <c r="P33">
        <v>3.6669660999999999E-2</v>
      </c>
      <c r="Q33">
        <v>7.5219639999999999E-3</v>
      </c>
      <c r="R33">
        <v>-79.487227700000005</v>
      </c>
      <c r="S33">
        <v>4</v>
      </c>
    </row>
    <row r="34" spans="1:19" x14ac:dyDescent="0.2">
      <c r="A34">
        <v>13065</v>
      </c>
      <c r="B34" t="s">
        <v>70</v>
      </c>
      <c r="C34" t="s">
        <v>94</v>
      </c>
      <c r="D34">
        <v>12.2</v>
      </c>
      <c r="E34">
        <v>12.9</v>
      </c>
      <c r="F34">
        <v>32.9</v>
      </c>
      <c r="G34">
        <v>32.700000000000003</v>
      </c>
      <c r="H34">
        <v>30.3</v>
      </c>
      <c r="I34">
        <v>16.100000000000001</v>
      </c>
      <c r="J34">
        <v>13</v>
      </c>
      <c r="K34">
        <v>-3.1</v>
      </c>
      <c r="L34">
        <v>23.7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</v>
      </c>
    </row>
    <row r="35" spans="1:19" x14ac:dyDescent="0.2">
      <c r="A35">
        <v>13067</v>
      </c>
      <c r="B35" t="s">
        <v>70</v>
      </c>
      <c r="C35" t="s">
        <v>95</v>
      </c>
      <c r="D35">
        <v>8.8000000000000007</v>
      </c>
      <c r="E35">
        <v>8.8000000000000007</v>
      </c>
      <c r="F35">
        <v>23.6</v>
      </c>
      <c r="G35">
        <v>23.4</v>
      </c>
      <c r="H35">
        <v>30.3</v>
      </c>
      <c r="I35">
        <v>17.399999999999999</v>
      </c>
      <c r="J35">
        <v>15.3</v>
      </c>
      <c r="K35">
        <v>-2.1</v>
      </c>
      <c r="L35">
        <v>23.7</v>
      </c>
      <c r="M35" s="3">
        <v>87</v>
      </c>
      <c r="N35" s="3">
        <v>74</v>
      </c>
      <c r="O35">
        <v>-14.94252874</v>
      </c>
      <c r="P35">
        <v>0.125814177</v>
      </c>
      <c r="Q35">
        <v>0.104602215</v>
      </c>
      <c r="R35">
        <v>-16.859755079999999</v>
      </c>
      <c r="S35">
        <v>4</v>
      </c>
    </row>
    <row r="36" spans="1:19" x14ac:dyDescent="0.2">
      <c r="A36">
        <v>13069</v>
      </c>
      <c r="B36" t="s">
        <v>70</v>
      </c>
      <c r="C36" t="s">
        <v>25</v>
      </c>
      <c r="D36">
        <v>11.4</v>
      </c>
      <c r="E36">
        <v>11.7</v>
      </c>
      <c r="F36">
        <v>29.7</v>
      </c>
      <c r="G36">
        <v>30.5</v>
      </c>
      <c r="H36">
        <v>30.3</v>
      </c>
      <c r="I36">
        <v>19.600000000000001</v>
      </c>
      <c r="J36" s="3">
        <v>20.6</v>
      </c>
      <c r="K36">
        <v>1</v>
      </c>
      <c r="L36">
        <v>23.7</v>
      </c>
      <c r="M36">
        <v>4</v>
      </c>
      <c r="N36">
        <v>5</v>
      </c>
      <c r="O36">
        <v>25</v>
      </c>
      <c r="P36">
        <v>9.912522E-2</v>
      </c>
      <c r="Q36">
        <v>0.115821172</v>
      </c>
      <c r="R36">
        <v>16.84329395</v>
      </c>
      <c r="S36">
        <v>4</v>
      </c>
    </row>
    <row r="37" spans="1:19" x14ac:dyDescent="0.2">
      <c r="A37">
        <v>13071</v>
      </c>
      <c r="B37" t="s">
        <v>70</v>
      </c>
      <c r="C37" t="s">
        <v>96</v>
      </c>
      <c r="D37">
        <v>11.6</v>
      </c>
      <c r="E37">
        <v>12.8</v>
      </c>
      <c r="F37">
        <v>31.4</v>
      </c>
      <c r="G37">
        <v>32.6</v>
      </c>
      <c r="H37">
        <v>30.3</v>
      </c>
      <c r="I37">
        <v>15.7</v>
      </c>
      <c r="J37">
        <v>17.100000000000001</v>
      </c>
      <c r="K37">
        <v>1.4</v>
      </c>
      <c r="L37">
        <v>23.7</v>
      </c>
      <c r="M37">
        <v>3</v>
      </c>
      <c r="N37">
        <v>1</v>
      </c>
      <c r="O37">
        <v>-66.666666669999998</v>
      </c>
      <c r="P37">
        <v>6.7087078999999994E-2</v>
      </c>
      <c r="Q37">
        <v>2.1674578E-2</v>
      </c>
      <c r="R37">
        <v>-67.691874200000001</v>
      </c>
      <c r="S37">
        <v>4</v>
      </c>
    </row>
    <row r="38" spans="1:19" x14ac:dyDescent="0.2">
      <c r="A38">
        <v>13073</v>
      </c>
      <c r="B38" t="s">
        <v>70</v>
      </c>
      <c r="C38" t="s">
        <v>51</v>
      </c>
      <c r="D38">
        <v>9.5</v>
      </c>
      <c r="E38">
        <v>9.8000000000000007</v>
      </c>
      <c r="F38">
        <v>25.8</v>
      </c>
      <c r="G38">
        <v>26.4</v>
      </c>
      <c r="H38">
        <v>30.3</v>
      </c>
      <c r="I38">
        <v>10.199999999999999</v>
      </c>
      <c r="J38">
        <v>11.5</v>
      </c>
      <c r="K38">
        <v>1.3</v>
      </c>
      <c r="L38">
        <v>23.7</v>
      </c>
      <c r="M38">
        <v>11</v>
      </c>
      <c r="N38">
        <v>11</v>
      </c>
      <c r="O38">
        <v>0</v>
      </c>
      <c r="P38">
        <v>0.10104814500000001</v>
      </c>
      <c r="Q38">
        <v>8.3569480000000002E-2</v>
      </c>
      <c r="R38">
        <v>-17.297363000000001</v>
      </c>
      <c r="S38">
        <v>4</v>
      </c>
    </row>
    <row r="39" spans="1:19" x14ac:dyDescent="0.2">
      <c r="A39">
        <v>13075</v>
      </c>
      <c r="B39" t="s">
        <v>70</v>
      </c>
      <c r="C39" t="s">
        <v>97</v>
      </c>
      <c r="D39">
        <v>12.5</v>
      </c>
      <c r="E39">
        <v>13.6</v>
      </c>
      <c r="F39">
        <v>32.9</v>
      </c>
      <c r="G39">
        <v>31.7</v>
      </c>
      <c r="H39">
        <v>30.3</v>
      </c>
      <c r="I39">
        <v>9.1999999999999993</v>
      </c>
      <c r="J39">
        <v>15.9</v>
      </c>
      <c r="K39">
        <v>6.7</v>
      </c>
      <c r="L39">
        <v>23.7</v>
      </c>
      <c r="M39">
        <v>1</v>
      </c>
      <c r="N39">
        <v>0</v>
      </c>
      <c r="O39">
        <v>-100</v>
      </c>
      <c r="P39">
        <v>6.0971892E-2</v>
      </c>
      <c r="Q39">
        <v>0</v>
      </c>
      <c r="R39">
        <v>-100</v>
      </c>
      <c r="S39">
        <v>4</v>
      </c>
    </row>
    <row r="40" spans="1:19" x14ac:dyDescent="0.2">
      <c r="A40">
        <v>13077</v>
      </c>
      <c r="B40" t="s">
        <v>70</v>
      </c>
      <c r="C40" t="s">
        <v>98</v>
      </c>
      <c r="D40">
        <v>9.9</v>
      </c>
      <c r="E40">
        <v>11</v>
      </c>
      <c r="F40">
        <v>29.6</v>
      </c>
      <c r="G40">
        <v>29.6</v>
      </c>
      <c r="H40">
        <v>30.3</v>
      </c>
      <c r="I40">
        <v>14.1</v>
      </c>
      <c r="J40">
        <v>13.1</v>
      </c>
      <c r="K40">
        <v>-1</v>
      </c>
      <c r="L40">
        <v>23.7</v>
      </c>
      <c r="M40">
        <v>11</v>
      </c>
      <c r="N40">
        <v>7</v>
      </c>
      <c r="O40">
        <v>-36.363636360000001</v>
      </c>
      <c r="P40">
        <v>9.2464947000000006E-2</v>
      </c>
      <c r="Q40">
        <v>5.3464090999999998E-2</v>
      </c>
      <c r="R40">
        <v>-42.179071380000003</v>
      </c>
      <c r="S40">
        <v>4</v>
      </c>
    </row>
    <row r="41" spans="1:19" x14ac:dyDescent="0.2">
      <c r="A41">
        <v>13079</v>
      </c>
      <c r="B41" t="s">
        <v>70</v>
      </c>
      <c r="C41" t="s">
        <v>52</v>
      </c>
      <c r="D41">
        <v>11.2</v>
      </c>
      <c r="E41">
        <v>12.5</v>
      </c>
      <c r="F41">
        <v>30.2</v>
      </c>
      <c r="G41">
        <v>30.7</v>
      </c>
      <c r="H41">
        <v>30.3</v>
      </c>
      <c r="I41">
        <v>13.1</v>
      </c>
      <c r="J41">
        <v>13.6</v>
      </c>
      <c r="K41">
        <v>0.5</v>
      </c>
      <c r="L41">
        <v>23.7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</v>
      </c>
    </row>
    <row r="42" spans="1:19" x14ac:dyDescent="0.2">
      <c r="A42">
        <v>13081</v>
      </c>
      <c r="B42" t="s">
        <v>70</v>
      </c>
      <c r="C42" t="s">
        <v>99</v>
      </c>
      <c r="D42">
        <v>12.6</v>
      </c>
      <c r="E42">
        <v>14.2</v>
      </c>
      <c r="F42">
        <v>34.1</v>
      </c>
      <c r="G42">
        <v>33.799999999999997</v>
      </c>
      <c r="H42">
        <v>30.3</v>
      </c>
      <c r="I42">
        <v>13.5</v>
      </c>
      <c r="J42">
        <v>12.7</v>
      </c>
      <c r="K42">
        <v>-0.8</v>
      </c>
      <c r="L42">
        <v>23.7</v>
      </c>
      <c r="M42">
        <v>2</v>
      </c>
      <c r="N42">
        <v>1</v>
      </c>
      <c r="O42">
        <v>-50</v>
      </c>
      <c r="P42">
        <v>9.0175390999999994E-2</v>
      </c>
      <c r="Q42">
        <v>4.2362111000000001E-2</v>
      </c>
      <c r="R42">
        <v>-53.022536639999998</v>
      </c>
      <c r="S42">
        <v>4</v>
      </c>
    </row>
    <row r="43" spans="1:19" x14ac:dyDescent="0.2">
      <c r="A43">
        <v>13083</v>
      </c>
      <c r="B43" t="s">
        <v>70</v>
      </c>
      <c r="C43" t="s">
        <v>100</v>
      </c>
      <c r="D43">
        <v>11.1</v>
      </c>
      <c r="E43">
        <v>11.5</v>
      </c>
      <c r="F43">
        <v>28</v>
      </c>
      <c r="G43">
        <v>30.9</v>
      </c>
      <c r="H43">
        <v>30.3</v>
      </c>
      <c r="I43">
        <v>10.9</v>
      </c>
      <c r="J43">
        <v>9.4</v>
      </c>
      <c r="K43">
        <v>-1.5</v>
      </c>
      <c r="L43">
        <v>23.7</v>
      </c>
      <c r="M43">
        <v>1</v>
      </c>
      <c r="N43">
        <v>1</v>
      </c>
      <c r="O43">
        <v>0</v>
      </c>
      <c r="P43">
        <v>6.1747453000000001E-2</v>
      </c>
      <c r="Q43">
        <v>6.0642814000000003E-2</v>
      </c>
      <c r="R43">
        <v>-1.7889630080000001</v>
      </c>
      <c r="S43">
        <v>4</v>
      </c>
    </row>
    <row r="44" spans="1:19" x14ac:dyDescent="0.2">
      <c r="A44">
        <v>13085</v>
      </c>
      <c r="B44" t="s">
        <v>70</v>
      </c>
      <c r="C44" t="s">
        <v>101</v>
      </c>
      <c r="D44">
        <v>10</v>
      </c>
      <c r="E44">
        <v>10.8</v>
      </c>
      <c r="F44">
        <v>26.8</v>
      </c>
      <c r="G44">
        <v>27.5</v>
      </c>
      <c r="H44">
        <v>30.3</v>
      </c>
      <c r="I44">
        <v>12.9</v>
      </c>
      <c r="J44">
        <v>15.5</v>
      </c>
      <c r="K44">
        <v>2.6</v>
      </c>
      <c r="L44">
        <v>23.7</v>
      </c>
      <c r="M44">
        <v>0</v>
      </c>
      <c r="N44">
        <v>3</v>
      </c>
      <c r="P44">
        <v>0</v>
      </c>
      <c r="Q44">
        <v>0.133797164</v>
      </c>
      <c r="S44">
        <v>4</v>
      </c>
    </row>
    <row r="45" spans="1:19" x14ac:dyDescent="0.2">
      <c r="A45">
        <v>13087</v>
      </c>
      <c r="B45" t="s">
        <v>70</v>
      </c>
      <c r="C45" t="s">
        <v>102</v>
      </c>
      <c r="D45">
        <v>13.4</v>
      </c>
      <c r="E45">
        <v>12.9</v>
      </c>
      <c r="F45">
        <v>33.799999999999997</v>
      </c>
      <c r="G45">
        <v>31.7</v>
      </c>
      <c r="H45">
        <v>30.3</v>
      </c>
      <c r="I45">
        <v>12.6</v>
      </c>
      <c r="J45">
        <v>13.4</v>
      </c>
      <c r="K45">
        <v>0.8</v>
      </c>
      <c r="L45">
        <v>23.7</v>
      </c>
      <c r="M45">
        <v>3</v>
      </c>
      <c r="N45">
        <v>4</v>
      </c>
      <c r="O45">
        <v>33.333333330000002</v>
      </c>
      <c r="P45">
        <v>0.105104579</v>
      </c>
      <c r="Q45">
        <v>0.145406958</v>
      </c>
      <c r="R45">
        <v>38.345026480000001</v>
      </c>
      <c r="S45">
        <v>4</v>
      </c>
    </row>
    <row r="46" spans="1:19" x14ac:dyDescent="0.2">
      <c r="A46">
        <v>13089</v>
      </c>
      <c r="B46" t="s">
        <v>70</v>
      </c>
      <c r="C46" t="s">
        <v>26</v>
      </c>
      <c r="D46">
        <v>9.1</v>
      </c>
      <c r="E46">
        <v>9</v>
      </c>
      <c r="F46">
        <v>26.3</v>
      </c>
      <c r="G46">
        <v>25.5</v>
      </c>
      <c r="H46">
        <v>30.3</v>
      </c>
      <c r="I46">
        <v>15.5</v>
      </c>
      <c r="J46">
        <v>12.8</v>
      </c>
      <c r="K46">
        <v>-2.7</v>
      </c>
      <c r="L46">
        <v>23.7</v>
      </c>
      <c r="M46" s="3">
        <v>66</v>
      </c>
      <c r="N46" s="3">
        <v>70</v>
      </c>
      <c r="O46">
        <v>6.0606060609999997</v>
      </c>
      <c r="P46">
        <v>8.9949382999999994E-2</v>
      </c>
      <c r="Q46">
        <v>9.8997439000000007E-2</v>
      </c>
      <c r="R46">
        <v>10.059052619999999</v>
      </c>
      <c r="S46">
        <v>4</v>
      </c>
    </row>
    <row r="47" spans="1:19" x14ac:dyDescent="0.2">
      <c r="A47">
        <v>13091</v>
      </c>
      <c r="B47" t="s">
        <v>70</v>
      </c>
      <c r="C47" t="s">
        <v>103</v>
      </c>
      <c r="D47">
        <v>13.4</v>
      </c>
      <c r="E47">
        <v>15.3</v>
      </c>
      <c r="F47">
        <v>35.9</v>
      </c>
      <c r="G47">
        <v>35.799999999999997</v>
      </c>
      <c r="H47">
        <v>30.3</v>
      </c>
      <c r="I47">
        <v>12.3</v>
      </c>
      <c r="J47">
        <v>14.6</v>
      </c>
      <c r="K47">
        <v>2.2999999999999998</v>
      </c>
      <c r="L47">
        <v>23.7</v>
      </c>
      <c r="M47">
        <v>1</v>
      </c>
      <c r="N47">
        <v>2</v>
      </c>
      <c r="O47">
        <v>100</v>
      </c>
      <c r="P47">
        <v>5.0576573E-2</v>
      </c>
      <c r="Q47">
        <v>9.3769046999999994E-2</v>
      </c>
      <c r="R47" s="3">
        <v>85.400159410000001</v>
      </c>
      <c r="S47">
        <v>4</v>
      </c>
    </row>
    <row r="48" spans="1:19" x14ac:dyDescent="0.2">
      <c r="A48">
        <v>13093</v>
      </c>
      <c r="B48" t="s">
        <v>70</v>
      </c>
      <c r="C48" t="s">
        <v>104</v>
      </c>
      <c r="D48">
        <v>11.9</v>
      </c>
      <c r="E48">
        <v>13.1</v>
      </c>
      <c r="F48">
        <v>34.200000000000003</v>
      </c>
      <c r="G48">
        <v>31.7</v>
      </c>
      <c r="H48">
        <v>30.3</v>
      </c>
      <c r="I48">
        <v>20.399999999999999</v>
      </c>
      <c r="J48">
        <v>17.8</v>
      </c>
      <c r="K48">
        <v>-2.6</v>
      </c>
      <c r="L48">
        <v>23.7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</v>
      </c>
    </row>
    <row r="49" spans="1:19" x14ac:dyDescent="0.2">
      <c r="A49">
        <v>13095</v>
      </c>
      <c r="B49" t="s">
        <v>70</v>
      </c>
      <c r="C49" t="s">
        <v>105</v>
      </c>
      <c r="D49">
        <v>13.6</v>
      </c>
      <c r="E49">
        <v>12.5</v>
      </c>
      <c r="F49">
        <v>34.799999999999997</v>
      </c>
      <c r="G49">
        <v>38.1</v>
      </c>
      <c r="H49">
        <v>30.3</v>
      </c>
      <c r="I49">
        <v>15.7</v>
      </c>
      <c r="J49">
        <v>14</v>
      </c>
      <c r="K49">
        <v>-1.7</v>
      </c>
      <c r="L49">
        <v>23.7</v>
      </c>
      <c r="M49">
        <v>10</v>
      </c>
      <c r="N49">
        <v>7</v>
      </c>
      <c r="O49">
        <v>-30</v>
      </c>
      <c r="P49">
        <v>0.10493069300000001</v>
      </c>
      <c r="Q49">
        <v>7.407329E-2</v>
      </c>
      <c r="R49">
        <v>-29.407413680000001</v>
      </c>
      <c r="S49">
        <v>4</v>
      </c>
    </row>
    <row r="50" spans="1:19" x14ac:dyDescent="0.2">
      <c r="A50">
        <v>13097</v>
      </c>
      <c r="B50" t="s">
        <v>70</v>
      </c>
      <c r="C50" t="s">
        <v>62</v>
      </c>
      <c r="D50">
        <v>9.8000000000000007</v>
      </c>
      <c r="E50">
        <v>11.6</v>
      </c>
      <c r="F50">
        <v>31.2</v>
      </c>
      <c r="G50">
        <v>34.6</v>
      </c>
      <c r="H50">
        <v>30.3</v>
      </c>
      <c r="I50">
        <v>10.9</v>
      </c>
      <c r="J50">
        <v>11.9</v>
      </c>
      <c r="K50">
        <v>1</v>
      </c>
      <c r="L50">
        <v>23.7</v>
      </c>
      <c r="M50">
        <v>7</v>
      </c>
      <c r="N50">
        <v>5</v>
      </c>
      <c r="O50">
        <v>-28.571428569999998</v>
      </c>
      <c r="P50">
        <v>5.6304495000000003E-2</v>
      </c>
      <c r="Q50">
        <v>3.7321510000000002E-2</v>
      </c>
      <c r="R50">
        <v>-33.714865799999998</v>
      </c>
      <c r="S50">
        <v>4</v>
      </c>
    </row>
    <row r="51" spans="1:19" x14ac:dyDescent="0.2">
      <c r="A51">
        <v>13099</v>
      </c>
      <c r="B51" t="s">
        <v>70</v>
      </c>
      <c r="C51" t="s">
        <v>106</v>
      </c>
      <c r="D51">
        <v>14</v>
      </c>
      <c r="E51">
        <v>13.4</v>
      </c>
      <c r="F51">
        <v>30.1</v>
      </c>
      <c r="G51">
        <v>30.5</v>
      </c>
      <c r="H51">
        <v>30.3</v>
      </c>
      <c r="I51">
        <v>10.3</v>
      </c>
      <c r="J51">
        <v>10.8</v>
      </c>
      <c r="K51">
        <v>0.5</v>
      </c>
      <c r="L51">
        <v>23.7</v>
      </c>
      <c r="M51">
        <v>1</v>
      </c>
      <c r="N51">
        <v>1</v>
      </c>
      <c r="O51">
        <v>0</v>
      </c>
      <c r="P51">
        <v>8.4695519999999996E-2</v>
      </c>
      <c r="Q51">
        <v>9.4393053000000005E-2</v>
      </c>
      <c r="R51">
        <v>11.44987729</v>
      </c>
      <c r="S51">
        <v>4</v>
      </c>
    </row>
    <row r="52" spans="1:19" x14ac:dyDescent="0.2">
      <c r="A52">
        <v>13101</v>
      </c>
      <c r="B52" t="s">
        <v>70</v>
      </c>
      <c r="C52" t="s">
        <v>107</v>
      </c>
      <c r="D52">
        <v>8.5</v>
      </c>
      <c r="E52">
        <v>10.1</v>
      </c>
      <c r="F52">
        <v>29.2</v>
      </c>
      <c r="G52">
        <v>28.3</v>
      </c>
      <c r="H52">
        <v>30.3</v>
      </c>
      <c r="I52">
        <v>19.399999999999999</v>
      </c>
      <c r="J52">
        <v>18</v>
      </c>
      <c r="K52">
        <v>-1.4</v>
      </c>
      <c r="L52">
        <v>23.7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4</v>
      </c>
    </row>
    <row r="53" spans="1:19" x14ac:dyDescent="0.2">
      <c r="A53">
        <v>13103</v>
      </c>
      <c r="B53" t="s">
        <v>70</v>
      </c>
      <c r="C53" t="s">
        <v>108</v>
      </c>
      <c r="D53">
        <v>10.3</v>
      </c>
      <c r="E53">
        <v>9.6</v>
      </c>
      <c r="F53">
        <v>31.8</v>
      </c>
      <c r="G53">
        <v>31</v>
      </c>
      <c r="H53">
        <v>30.3</v>
      </c>
      <c r="I53">
        <v>10</v>
      </c>
      <c r="J53">
        <v>8.6999999999999993</v>
      </c>
      <c r="K53">
        <v>-1.3</v>
      </c>
      <c r="L53">
        <v>23.7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</v>
      </c>
    </row>
    <row r="54" spans="1:19" x14ac:dyDescent="0.2">
      <c r="A54">
        <v>13105</v>
      </c>
      <c r="B54" t="s">
        <v>70</v>
      </c>
      <c r="C54" t="s">
        <v>63</v>
      </c>
      <c r="D54">
        <v>14</v>
      </c>
      <c r="E54">
        <v>14.2</v>
      </c>
      <c r="F54">
        <v>36.200000000000003</v>
      </c>
      <c r="G54">
        <v>35.5</v>
      </c>
      <c r="H54">
        <v>30.3</v>
      </c>
      <c r="I54">
        <v>17.2</v>
      </c>
      <c r="J54">
        <v>17.8</v>
      </c>
      <c r="K54">
        <v>0.6</v>
      </c>
      <c r="L54">
        <v>23.7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</v>
      </c>
    </row>
    <row r="55" spans="1:19" x14ac:dyDescent="0.2">
      <c r="A55">
        <v>13107</v>
      </c>
      <c r="B55" t="s">
        <v>70</v>
      </c>
      <c r="C55" t="s">
        <v>109</v>
      </c>
      <c r="D55">
        <v>12.1</v>
      </c>
      <c r="E55">
        <v>11.3</v>
      </c>
      <c r="F55">
        <v>30.9</v>
      </c>
      <c r="G55">
        <v>30</v>
      </c>
      <c r="H55">
        <v>30.3</v>
      </c>
      <c r="I55">
        <v>13.3</v>
      </c>
      <c r="J55">
        <v>16</v>
      </c>
      <c r="K55">
        <v>2.7</v>
      </c>
      <c r="L55">
        <v>23.7</v>
      </c>
      <c r="M55">
        <v>1</v>
      </c>
      <c r="N55">
        <v>0</v>
      </c>
      <c r="O55">
        <v>-100</v>
      </c>
      <c r="P55">
        <v>4.4338032999999999E-2</v>
      </c>
      <c r="Q55">
        <v>0</v>
      </c>
      <c r="R55">
        <v>-100</v>
      </c>
      <c r="S55">
        <v>4</v>
      </c>
    </row>
    <row r="56" spans="1:19" x14ac:dyDescent="0.2">
      <c r="A56">
        <v>13109</v>
      </c>
      <c r="B56" t="s">
        <v>70</v>
      </c>
      <c r="C56" t="s">
        <v>110</v>
      </c>
      <c r="D56">
        <v>12.9</v>
      </c>
      <c r="E56">
        <v>14.1</v>
      </c>
      <c r="F56">
        <v>31.9</v>
      </c>
      <c r="G56">
        <v>34.799999999999997</v>
      </c>
      <c r="H56">
        <v>30.3</v>
      </c>
      <c r="I56">
        <v>20.7</v>
      </c>
      <c r="J56">
        <v>18.600000000000001</v>
      </c>
      <c r="K56">
        <v>-2.1</v>
      </c>
      <c r="L56">
        <v>23.7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</v>
      </c>
    </row>
    <row r="57" spans="1:19" x14ac:dyDescent="0.2">
      <c r="A57">
        <v>13111</v>
      </c>
      <c r="B57" t="s">
        <v>70</v>
      </c>
      <c r="C57" t="s">
        <v>111</v>
      </c>
      <c r="D57">
        <v>12.7</v>
      </c>
      <c r="E57">
        <v>13.2</v>
      </c>
      <c r="F57">
        <v>28.8</v>
      </c>
      <c r="G57">
        <v>29</v>
      </c>
      <c r="H57">
        <v>30.3</v>
      </c>
      <c r="I57">
        <v>13.4</v>
      </c>
      <c r="J57">
        <v>11.7</v>
      </c>
      <c r="K57">
        <v>-1.7</v>
      </c>
      <c r="L57">
        <v>23.7</v>
      </c>
      <c r="M57">
        <v>2</v>
      </c>
      <c r="N57">
        <v>1</v>
      </c>
      <c r="O57">
        <v>-50</v>
      </c>
      <c r="P57">
        <v>8.8672134999999999E-2</v>
      </c>
      <c r="Q57">
        <v>4.2567683000000002E-2</v>
      </c>
      <c r="R57">
        <v>-51.99429593</v>
      </c>
      <c r="S57">
        <v>4</v>
      </c>
    </row>
    <row r="58" spans="1:19" x14ac:dyDescent="0.2">
      <c r="A58">
        <v>13113</v>
      </c>
      <c r="B58" t="s">
        <v>70</v>
      </c>
      <c r="C58" t="s">
        <v>27</v>
      </c>
      <c r="D58">
        <v>11.4</v>
      </c>
      <c r="E58">
        <v>10.6</v>
      </c>
      <c r="F58">
        <v>24</v>
      </c>
      <c r="G58">
        <v>25</v>
      </c>
      <c r="H58">
        <v>30.3</v>
      </c>
      <c r="I58">
        <v>14.4</v>
      </c>
      <c r="J58">
        <v>13.9</v>
      </c>
      <c r="K58">
        <v>-0.5</v>
      </c>
      <c r="L58">
        <v>23.7</v>
      </c>
      <c r="M58">
        <v>10</v>
      </c>
      <c r="N58">
        <v>11</v>
      </c>
      <c r="O58">
        <v>10</v>
      </c>
      <c r="P58">
        <v>9.4399289999999997E-2</v>
      </c>
      <c r="Q58">
        <v>0.102302742</v>
      </c>
      <c r="R58">
        <v>8.3723633789999994</v>
      </c>
      <c r="S58">
        <v>4</v>
      </c>
    </row>
    <row r="59" spans="1:19" x14ac:dyDescent="0.2">
      <c r="A59">
        <v>13115</v>
      </c>
      <c r="B59" t="s">
        <v>70</v>
      </c>
      <c r="C59" t="s">
        <v>112</v>
      </c>
      <c r="D59">
        <v>10</v>
      </c>
      <c r="E59">
        <v>10.5</v>
      </c>
      <c r="F59">
        <v>28.9</v>
      </c>
      <c r="G59">
        <v>27.4</v>
      </c>
      <c r="H59">
        <v>30.3</v>
      </c>
      <c r="I59">
        <v>18.899999999999999</v>
      </c>
      <c r="J59">
        <v>17.100000000000001</v>
      </c>
      <c r="K59">
        <v>-1.8</v>
      </c>
      <c r="L59">
        <v>23.7</v>
      </c>
      <c r="M59">
        <v>9</v>
      </c>
      <c r="N59">
        <v>6</v>
      </c>
      <c r="O59">
        <v>-33.333333330000002</v>
      </c>
      <c r="P59">
        <v>9.4620309999999999E-2</v>
      </c>
      <c r="Q59">
        <v>6.2384978000000001E-2</v>
      </c>
      <c r="R59">
        <v>-34.068089739999998</v>
      </c>
      <c r="S59">
        <v>4</v>
      </c>
    </row>
    <row r="60" spans="1:19" x14ac:dyDescent="0.2">
      <c r="A60">
        <v>13117</v>
      </c>
      <c r="B60" t="s">
        <v>70</v>
      </c>
      <c r="C60" t="s">
        <v>113</v>
      </c>
      <c r="D60">
        <v>8.9</v>
      </c>
      <c r="E60">
        <v>9.6999999999999993</v>
      </c>
      <c r="F60">
        <v>23.3</v>
      </c>
      <c r="G60">
        <v>21.9</v>
      </c>
      <c r="H60">
        <v>30.3</v>
      </c>
      <c r="I60">
        <v>17.600000000000001</v>
      </c>
      <c r="J60">
        <v>16.600000000000001</v>
      </c>
      <c r="K60">
        <v>-1</v>
      </c>
      <c r="L60">
        <v>23.7</v>
      </c>
      <c r="M60" s="3">
        <v>21</v>
      </c>
      <c r="N60" s="3">
        <v>16</v>
      </c>
      <c r="O60">
        <v>-23.809523810000002</v>
      </c>
      <c r="P60">
        <v>0.13260170900000001</v>
      </c>
      <c r="Q60">
        <v>8.5138988999999998E-2</v>
      </c>
      <c r="R60">
        <v>-35.793444700000002</v>
      </c>
      <c r="S60">
        <v>4</v>
      </c>
    </row>
    <row r="61" spans="1:19" x14ac:dyDescent="0.2">
      <c r="A61">
        <v>13119</v>
      </c>
      <c r="B61" t="s">
        <v>70</v>
      </c>
      <c r="C61" t="s">
        <v>28</v>
      </c>
      <c r="D61">
        <v>11.1</v>
      </c>
      <c r="E61">
        <v>11.5</v>
      </c>
      <c r="F61">
        <v>28.1</v>
      </c>
      <c r="G61">
        <v>26.5</v>
      </c>
      <c r="H61">
        <v>30.3</v>
      </c>
      <c r="I61">
        <v>12.4</v>
      </c>
      <c r="J61">
        <v>10.8</v>
      </c>
      <c r="K61">
        <v>-1.6</v>
      </c>
      <c r="L61">
        <v>23.7</v>
      </c>
      <c r="M61">
        <v>2</v>
      </c>
      <c r="N61">
        <v>1</v>
      </c>
      <c r="O61">
        <v>-50</v>
      </c>
      <c r="P61">
        <v>9.1604452000000003E-2</v>
      </c>
      <c r="Q61">
        <v>4.5674614000000002E-2</v>
      </c>
      <c r="R61">
        <v>-50.13930757</v>
      </c>
      <c r="S61">
        <v>4</v>
      </c>
    </row>
    <row r="62" spans="1:19" x14ac:dyDescent="0.2">
      <c r="A62">
        <v>13121</v>
      </c>
      <c r="B62" t="s">
        <v>70</v>
      </c>
      <c r="C62" t="s">
        <v>53</v>
      </c>
      <c r="D62">
        <v>8.1999999999999993</v>
      </c>
      <c r="E62">
        <v>7.9</v>
      </c>
      <c r="F62">
        <v>23.8</v>
      </c>
      <c r="G62">
        <v>22.9</v>
      </c>
      <c r="H62">
        <v>30.3</v>
      </c>
      <c r="I62">
        <v>15.1</v>
      </c>
      <c r="J62">
        <v>12.5</v>
      </c>
      <c r="K62">
        <v>-2.6</v>
      </c>
      <c r="L62">
        <v>23.7</v>
      </c>
      <c r="M62" s="3">
        <v>126</v>
      </c>
      <c r="N62" s="3">
        <v>124</v>
      </c>
      <c r="O62">
        <v>-1.587301587</v>
      </c>
      <c r="P62">
        <v>0.12717124699999999</v>
      </c>
      <c r="Q62">
        <v>0.12681880200000001</v>
      </c>
      <c r="R62">
        <v>-0.27714258800000002</v>
      </c>
      <c r="S62">
        <v>4</v>
      </c>
    </row>
    <row r="63" spans="1:19" x14ac:dyDescent="0.2">
      <c r="A63">
        <v>13123</v>
      </c>
      <c r="B63" t="s">
        <v>70</v>
      </c>
      <c r="C63" t="s">
        <v>114</v>
      </c>
      <c r="D63">
        <v>11.7</v>
      </c>
      <c r="E63">
        <v>11.6</v>
      </c>
      <c r="F63">
        <v>30.4</v>
      </c>
      <c r="G63">
        <v>29.1</v>
      </c>
      <c r="H63">
        <v>30.3</v>
      </c>
      <c r="I63">
        <v>20.9</v>
      </c>
      <c r="J63">
        <v>18.600000000000001</v>
      </c>
      <c r="K63">
        <v>-2.2999999999999998</v>
      </c>
      <c r="L63">
        <v>23.7</v>
      </c>
      <c r="M63">
        <v>3</v>
      </c>
      <c r="N63">
        <v>0</v>
      </c>
      <c r="O63">
        <v>-100</v>
      </c>
      <c r="P63">
        <v>0.10497585600000001</v>
      </c>
      <c r="Q63">
        <v>0</v>
      </c>
      <c r="R63">
        <v>-100</v>
      </c>
      <c r="S63">
        <v>4</v>
      </c>
    </row>
    <row r="65" spans="3:19" x14ac:dyDescent="0.2">
      <c r="C65" t="s">
        <v>337</v>
      </c>
      <c r="D65">
        <f>QUARTILE(D3:D63,1)</f>
        <v>10</v>
      </c>
      <c r="E65">
        <f>QUARTILE(E3:E63,1)</f>
        <v>10.8</v>
      </c>
      <c r="F65">
        <f>QUARTILE(F3:F63,1)</f>
        <v>28.8</v>
      </c>
      <c r="G65">
        <f>QUARTILE(G3:G63,1)</f>
        <v>28.6</v>
      </c>
      <c r="I65">
        <f>QUARTILE(I3:I63,1)</f>
        <v>12.3</v>
      </c>
      <c r="J65">
        <f>QUARTILE(J3:J63,1)</f>
        <v>12.3</v>
      </c>
      <c r="K65">
        <f>QUARTILE(K3:K63,1)</f>
        <v>-1.75</v>
      </c>
      <c r="M65">
        <f t="shared" ref="M65:S65" si="0">QUARTILE(M3:M63,1)</f>
        <v>1</v>
      </c>
      <c r="N65">
        <f t="shared" si="0"/>
        <v>0</v>
      </c>
      <c r="O65">
        <f t="shared" si="0"/>
        <v>-43.18181818</v>
      </c>
      <c r="P65">
        <f t="shared" si="0"/>
        <v>3.7216225999999998E-2</v>
      </c>
      <c r="Q65">
        <f t="shared" si="0"/>
        <v>0</v>
      </c>
      <c r="R65">
        <f t="shared" si="0"/>
        <v>-46.159189475000005</v>
      </c>
      <c r="S65">
        <f t="shared" si="0"/>
        <v>4</v>
      </c>
    </row>
    <row r="66" spans="3:19" x14ac:dyDescent="0.2">
      <c r="C66" t="s">
        <v>338</v>
      </c>
      <c r="D66">
        <f>QUARTILE(D3:D63,3)</f>
        <v>12.5</v>
      </c>
      <c r="E66">
        <f>QUARTILE(E3:E63,3)</f>
        <v>12.9</v>
      </c>
      <c r="F66">
        <f>QUARTILE(F3:F63,3)</f>
        <v>32.700000000000003</v>
      </c>
      <c r="G66">
        <f>QUARTILE(G3:G63,3)</f>
        <v>32.700000000000003</v>
      </c>
      <c r="I66">
        <f>QUARTILE(I3:I63,3)</f>
        <v>16.149999999999999</v>
      </c>
      <c r="J66">
        <f>QUARTILE(J3:J63,3)</f>
        <v>15.6</v>
      </c>
      <c r="K66">
        <f>QUARTILE(K3:K63,3)</f>
        <v>1</v>
      </c>
      <c r="M66">
        <f t="shared" ref="M66:S66" si="1">QUARTILE(M3:M63,3)</f>
        <v>8</v>
      </c>
      <c r="N66">
        <f t="shared" si="1"/>
        <v>6</v>
      </c>
      <c r="O66">
        <f t="shared" si="1"/>
        <v>0</v>
      </c>
      <c r="P66">
        <f t="shared" si="1"/>
        <v>9.7069577000000004E-2</v>
      </c>
      <c r="Q66">
        <f t="shared" si="1"/>
        <v>8.9621796000000004E-2</v>
      </c>
      <c r="R66">
        <f t="shared" si="1"/>
        <v>0</v>
      </c>
      <c r="S66">
        <f t="shared" si="1"/>
        <v>4</v>
      </c>
    </row>
    <row r="67" spans="3:19" x14ac:dyDescent="0.2">
      <c r="C67" t="s">
        <v>340</v>
      </c>
      <c r="D67">
        <f>D66-D65</f>
        <v>2.5</v>
      </c>
      <c r="E67">
        <f>E66-E65</f>
        <v>2.0999999999999996</v>
      </c>
      <c r="F67">
        <f>F66-F65</f>
        <v>3.9000000000000021</v>
      </c>
      <c r="G67">
        <f>G66-G65</f>
        <v>4.1000000000000014</v>
      </c>
      <c r="H67">
        <v>0</v>
      </c>
      <c r="I67">
        <f>I66-I65</f>
        <v>3.8499999999999979</v>
      </c>
      <c r="J67">
        <f>J66-J65</f>
        <v>3.2999999999999989</v>
      </c>
      <c r="K67">
        <f>K66-K65</f>
        <v>2.75</v>
      </c>
      <c r="L67">
        <v>0</v>
      </c>
      <c r="M67">
        <f t="shared" ref="M67:S67" si="2">M66-M65</f>
        <v>7</v>
      </c>
      <c r="N67">
        <f t="shared" si="2"/>
        <v>6</v>
      </c>
      <c r="O67">
        <f t="shared" si="2"/>
        <v>43.18181818</v>
      </c>
      <c r="P67">
        <f t="shared" si="2"/>
        <v>5.9853351000000006E-2</v>
      </c>
      <c r="Q67">
        <f t="shared" si="2"/>
        <v>8.9621796000000004E-2</v>
      </c>
      <c r="R67">
        <f t="shared" si="2"/>
        <v>46.159189475000005</v>
      </c>
      <c r="S67">
        <f t="shared" si="2"/>
        <v>0</v>
      </c>
    </row>
    <row r="68" spans="3:19" x14ac:dyDescent="0.2">
      <c r="C68" s="5" t="s">
        <v>341</v>
      </c>
      <c r="D68" s="5">
        <f>D66+D67*1.5</f>
        <v>16.25</v>
      </c>
      <c r="E68" s="5">
        <f>E66+E67*1.5</f>
        <v>16.05</v>
      </c>
      <c r="F68" s="5">
        <f>F66+F67*1.5</f>
        <v>38.550000000000004</v>
      </c>
      <c r="G68" s="5">
        <f>G66+G67*1.5</f>
        <v>38.850000000000009</v>
      </c>
      <c r="H68" s="5"/>
      <c r="I68" s="5">
        <f>I66+I67*1.5</f>
        <v>21.924999999999997</v>
      </c>
      <c r="J68" s="5">
        <f>J66+J67*1.5</f>
        <v>20.549999999999997</v>
      </c>
      <c r="K68" s="5">
        <f>K66+K67*1.5</f>
        <v>5.125</v>
      </c>
      <c r="L68" s="5"/>
      <c r="M68" s="5">
        <f t="shared" ref="M68:S68" si="3">M66+M67*1.5</f>
        <v>18.5</v>
      </c>
      <c r="N68" s="5">
        <f t="shared" si="3"/>
        <v>15</v>
      </c>
      <c r="O68" s="5">
        <f t="shared" si="3"/>
        <v>64.772727270000004</v>
      </c>
      <c r="P68" s="5">
        <f t="shared" si="3"/>
        <v>0.18684960350000002</v>
      </c>
      <c r="Q68" s="5">
        <f t="shared" si="3"/>
        <v>0.22405449000000002</v>
      </c>
      <c r="R68" s="5">
        <f t="shared" si="3"/>
        <v>69.238784212500008</v>
      </c>
      <c r="S68" s="5">
        <f t="shared" si="3"/>
        <v>4</v>
      </c>
    </row>
    <row r="69" spans="3:19" x14ac:dyDescent="0.2">
      <c r="C69" s="5" t="s">
        <v>339</v>
      </c>
      <c r="D69" s="5">
        <f>D65-D67*1.5</f>
        <v>6.25</v>
      </c>
      <c r="E69" s="5">
        <f>E65-E67*1.5</f>
        <v>7.6500000000000012</v>
      </c>
      <c r="F69" s="5">
        <f>F65-F67*1.5</f>
        <v>22.949999999999996</v>
      </c>
      <c r="G69" s="5">
        <f>G65-G67*1.5</f>
        <v>22.45</v>
      </c>
      <c r="H69" s="5"/>
      <c r="I69" s="5">
        <f>I65-I67*1.5</f>
        <v>6.5250000000000039</v>
      </c>
      <c r="J69" s="5">
        <f>J65-J67*1.5</f>
        <v>7.3500000000000023</v>
      </c>
      <c r="K69" s="5">
        <f>K65-K67*1.5</f>
        <v>-5.875</v>
      </c>
      <c r="L69" s="5"/>
      <c r="M69" s="5">
        <f t="shared" ref="M69:S69" si="4">M65-M67*1.5</f>
        <v>-9.5</v>
      </c>
      <c r="N69" s="5">
        <f t="shared" si="4"/>
        <v>-9</v>
      </c>
      <c r="O69" s="5">
        <f t="shared" si="4"/>
        <v>-107.95454545000001</v>
      </c>
      <c r="P69" s="5">
        <f t="shared" si="4"/>
        <v>-5.2563800500000014E-2</v>
      </c>
      <c r="Q69" s="5">
        <f t="shared" si="4"/>
        <v>-0.13443269400000002</v>
      </c>
      <c r="R69" s="5">
        <f t="shared" si="4"/>
        <v>-115.39797368750001</v>
      </c>
      <c r="S69" s="5">
        <f t="shared" si="4"/>
        <v>4</v>
      </c>
    </row>
    <row r="73" spans="3:19" x14ac:dyDescent="0.2">
      <c r="C73">
        <f>D3-MIN(D3:D63)</f>
        <v>5.1999999999999993</v>
      </c>
      <c r="D73">
        <f>C73/(MAX(D3:D63)-MIN(D3:D63))</f>
        <v>0.49999999999999989</v>
      </c>
    </row>
  </sheetData>
  <conditionalFormatting sqref="E70">
    <cfRule type="expression" dxfId="0" priority="1">
      <formula>OR(D3&lt;$D$69,D3&gt;$D$68)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opLeftCell="A147" workbookViewId="0">
      <selection activeCell="G169" sqref="G169"/>
    </sheetView>
  </sheetViews>
  <sheetFormatPr baseColWidth="10" defaultRowHeight="16" x14ac:dyDescent="0.2"/>
  <cols>
    <col min="3" max="3" width="12.1640625" customWidth="1"/>
    <col min="4" max="4" width="14.6640625" customWidth="1"/>
    <col min="5" max="5" width="14.83203125" customWidth="1"/>
    <col min="6" max="6" width="19" customWidth="1"/>
    <col min="7" max="7" width="18.6640625" customWidth="1"/>
    <col min="8" max="8" width="18" customWidth="1"/>
    <col min="9" max="9" width="18.83203125" customWidth="1"/>
    <col min="10" max="10" width="18.5" customWidth="1"/>
    <col min="11" max="11" width="11.5" customWidth="1"/>
  </cols>
  <sheetData>
    <row r="1" spans="1:11" x14ac:dyDescent="0.2">
      <c r="A1" t="s">
        <v>295</v>
      </c>
    </row>
    <row r="2" spans="1:11" x14ac:dyDescent="0.2">
      <c r="A2" t="s">
        <v>0</v>
      </c>
      <c r="B2" t="s">
        <v>1</v>
      </c>
      <c r="C2" t="s">
        <v>2</v>
      </c>
      <c r="D2" t="s">
        <v>296</v>
      </c>
      <c r="E2" t="s">
        <v>297</v>
      </c>
      <c r="F2" t="s">
        <v>298</v>
      </c>
      <c r="G2" t="s">
        <v>299</v>
      </c>
      <c r="H2" t="s">
        <v>300</v>
      </c>
      <c r="I2" t="s">
        <v>301</v>
      </c>
      <c r="J2" t="s">
        <v>302</v>
      </c>
      <c r="K2" t="s">
        <v>303</v>
      </c>
    </row>
    <row r="3" spans="1:11" x14ac:dyDescent="0.2">
      <c r="A3">
        <v>13001</v>
      </c>
      <c r="B3" t="s">
        <v>70</v>
      </c>
      <c r="C3" t="s">
        <v>71</v>
      </c>
      <c r="D3">
        <v>1.082025</v>
      </c>
      <c r="E3">
        <v>0.94866289999999998</v>
      </c>
      <c r="F3">
        <v>1.055159</v>
      </c>
      <c r="G3">
        <v>0</v>
      </c>
      <c r="H3">
        <v>4</v>
      </c>
      <c r="I3">
        <v>0</v>
      </c>
      <c r="J3">
        <v>4</v>
      </c>
      <c r="K3">
        <v>0</v>
      </c>
    </row>
    <row r="4" spans="1:11" x14ac:dyDescent="0.2">
      <c r="A4">
        <v>13003</v>
      </c>
      <c r="B4" t="s">
        <v>70</v>
      </c>
      <c r="C4" t="s">
        <v>72</v>
      </c>
      <c r="D4">
        <v>1.082025</v>
      </c>
      <c r="E4">
        <v>0.94866289999999998</v>
      </c>
      <c r="F4">
        <v>1.055159</v>
      </c>
      <c r="G4">
        <v>0</v>
      </c>
      <c r="H4">
        <v>4</v>
      </c>
      <c r="I4">
        <v>0</v>
      </c>
      <c r="J4">
        <v>4</v>
      </c>
      <c r="K4">
        <v>0</v>
      </c>
    </row>
    <row r="5" spans="1:11" x14ac:dyDescent="0.2">
      <c r="A5">
        <v>13005</v>
      </c>
      <c r="B5" t="s">
        <v>70</v>
      </c>
      <c r="C5" t="s">
        <v>73</v>
      </c>
      <c r="D5">
        <v>1.114266</v>
      </c>
      <c r="E5">
        <v>0.97538849999999999</v>
      </c>
      <c r="F5">
        <v>1.056827</v>
      </c>
      <c r="G5">
        <v>0</v>
      </c>
      <c r="H5">
        <v>4</v>
      </c>
      <c r="I5">
        <v>0</v>
      </c>
      <c r="J5">
        <v>4</v>
      </c>
      <c r="K5">
        <v>0</v>
      </c>
    </row>
    <row r="6" spans="1:11" x14ac:dyDescent="0.2">
      <c r="A6">
        <v>13007</v>
      </c>
      <c r="B6" t="s">
        <v>70</v>
      </c>
      <c r="C6" t="s">
        <v>64</v>
      </c>
      <c r="D6">
        <v>1.082025</v>
      </c>
      <c r="E6">
        <v>0.94866289999999998</v>
      </c>
      <c r="F6">
        <v>1.055159</v>
      </c>
      <c r="G6">
        <v>0</v>
      </c>
      <c r="H6">
        <v>4</v>
      </c>
      <c r="I6">
        <v>0</v>
      </c>
      <c r="J6">
        <v>4</v>
      </c>
      <c r="K6">
        <v>0</v>
      </c>
    </row>
    <row r="7" spans="1:11" x14ac:dyDescent="0.2">
      <c r="A7">
        <v>13009</v>
      </c>
      <c r="B7" t="s">
        <v>70</v>
      </c>
      <c r="C7" t="s">
        <v>19</v>
      </c>
      <c r="D7">
        <v>0.8567245</v>
      </c>
      <c r="E7">
        <v>0.99088019999999999</v>
      </c>
      <c r="F7">
        <v>0.79985700000000004</v>
      </c>
      <c r="G7">
        <v>0</v>
      </c>
      <c r="H7">
        <v>4</v>
      </c>
      <c r="I7">
        <v>0</v>
      </c>
      <c r="J7">
        <v>4</v>
      </c>
      <c r="K7">
        <v>0</v>
      </c>
    </row>
    <row r="8" spans="1:11" x14ac:dyDescent="0.2">
      <c r="A8">
        <v>13011</v>
      </c>
      <c r="B8" t="s">
        <v>70</v>
      </c>
      <c r="C8" t="s">
        <v>74</v>
      </c>
      <c r="D8">
        <v>0.8567245</v>
      </c>
      <c r="E8">
        <v>0.99088019999999999</v>
      </c>
      <c r="F8">
        <v>0.79985700000000004</v>
      </c>
      <c r="G8">
        <v>0</v>
      </c>
      <c r="H8">
        <v>4</v>
      </c>
      <c r="I8">
        <v>0</v>
      </c>
      <c r="J8">
        <v>4</v>
      </c>
      <c r="K8">
        <v>0</v>
      </c>
    </row>
    <row r="9" spans="1:11" x14ac:dyDescent="0.2">
      <c r="A9">
        <v>13013</v>
      </c>
      <c r="B9" t="s">
        <v>70</v>
      </c>
      <c r="C9" t="s">
        <v>75</v>
      </c>
      <c r="D9">
        <v>0.8567245</v>
      </c>
      <c r="E9">
        <v>0.99088019999999999</v>
      </c>
      <c r="F9">
        <v>0.79985700000000004</v>
      </c>
      <c r="G9">
        <v>0</v>
      </c>
      <c r="H9">
        <v>4</v>
      </c>
      <c r="I9">
        <v>0</v>
      </c>
      <c r="J9">
        <v>4</v>
      </c>
      <c r="K9">
        <v>0</v>
      </c>
    </row>
    <row r="10" spans="1:11" x14ac:dyDescent="0.2">
      <c r="A10">
        <v>13015</v>
      </c>
      <c r="B10" t="s">
        <v>70</v>
      </c>
      <c r="C10" t="s">
        <v>76</v>
      </c>
      <c r="D10">
        <v>0.8567245</v>
      </c>
      <c r="E10">
        <v>0.99088019999999999</v>
      </c>
      <c r="F10">
        <v>0.79985700000000004</v>
      </c>
      <c r="G10">
        <v>0</v>
      </c>
      <c r="H10">
        <v>4</v>
      </c>
      <c r="I10">
        <v>0</v>
      </c>
      <c r="J10">
        <v>4</v>
      </c>
      <c r="K10">
        <v>0</v>
      </c>
    </row>
    <row r="11" spans="1:11" x14ac:dyDescent="0.2">
      <c r="A11">
        <v>13017</v>
      </c>
      <c r="B11" t="s">
        <v>70</v>
      </c>
      <c r="C11" t="s">
        <v>77</v>
      </c>
      <c r="D11">
        <v>1.082025</v>
      </c>
      <c r="E11">
        <v>0.94866289999999998</v>
      </c>
      <c r="F11">
        <v>1.055159</v>
      </c>
      <c r="G11">
        <v>0</v>
      </c>
      <c r="H11">
        <v>4</v>
      </c>
      <c r="I11">
        <v>0</v>
      </c>
      <c r="J11">
        <v>4</v>
      </c>
      <c r="K11">
        <v>0</v>
      </c>
    </row>
    <row r="12" spans="1:11" x14ac:dyDescent="0.2">
      <c r="A12">
        <v>13019</v>
      </c>
      <c r="B12" t="s">
        <v>70</v>
      </c>
      <c r="C12" t="s">
        <v>78</v>
      </c>
      <c r="D12">
        <v>1.082025</v>
      </c>
      <c r="E12">
        <v>0.94866289999999998</v>
      </c>
      <c r="F12">
        <v>1.055159</v>
      </c>
      <c r="G12">
        <v>0</v>
      </c>
      <c r="H12">
        <v>4</v>
      </c>
      <c r="I12">
        <v>0</v>
      </c>
      <c r="J12">
        <v>4</v>
      </c>
      <c r="K12">
        <v>0</v>
      </c>
    </row>
    <row r="13" spans="1:11" x14ac:dyDescent="0.2">
      <c r="A13">
        <v>13021</v>
      </c>
      <c r="B13" t="s">
        <v>70</v>
      </c>
      <c r="C13" t="s">
        <v>20</v>
      </c>
      <c r="D13">
        <v>1.082025</v>
      </c>
      <c r="E13">
        <v>0.94866289999999998</v>
      </c>
      <c r="F13">
        <v>1.055159</v>
      </c>
      <c r="G13">
        <v>0</v>
      </c>
      <c r="H13">
        <v>4</v>
      </c>
      <c r="I13">
        <v>0</v>
      </c>
      <c r="J13">
        <v>4</v>
      </c>
      <c r="K13">
        <v>0</v>
      </c>
    </row>
    <row r="14" spans="1:11" x14ac:dyDescent="0.2">
      <c r="A14">
        <v>13023</v>
      </c>
      <c r="B14" t="s">
        <v>70</v>
      </c>
      <c r="C14" t="s">
        <v>79</v>
      </c>
      <c r="D14">
        <v>1.082025</v>
      </c>
      <c r="E14">
        <v>0.94866289999999998</v>
      </c>
      <c r="F14">
        <v>1.055159</v>
      </c>
      <c r="G14">
        <v>0</v>
      </c>
      <c r="H14">
        <v>4</v>
      </c>
      <c r="I14">
        <v>0</v>
      </c>
      <c r="J14">
        <v>4</v>
      </c>
      <c r="K14">
        <v>0</v>
      </c>
    </row>
    <row r="15" spans="1:11" x14ac:dyDescent="0.2">
      <c r="A15">
        <v>13025</v>
      </c>
      <c r="B15" t="s">
        <v>70</v>
      </c>
      <c r="C15" t="s">
        <v>80</v>
      </c>
      <c r="D15">
        <v>1.114266</v>
      </c>
      <c r="E15">
        <v>0.97538849999999999</v>
      </c>
      <c r="F15">
        <v>1.056827</v>
      </c>
      <c r="G15">
        <v>0</v>
      </c>
      <c r="H15">
        <v>4</v>
      </c>
      <c r="I15">
        <v>0</v>
      </c>
      <c r="J15">
        <v>4</v>
      </c>
      <c r="K15">
        <v>0</v>
      </c>
    </row>
    <row r="16" spans="1:11" x14ac:dyDescent="0.2">
      <c r="A16">
        <v>13027</v>
      </c>
      <c r="B16" t="s">
        <v>70</v>
      </c>
      <c r="C16" t="s">
        <v>81</v>
      </c>
      <c r="D16">
        <v>1.082025</v>
      </c>
      <c r="E16">
        <v>0.94866289999999998</v>
      </c>
      <c r="F16">
        <v>1.055159</v>
      </c>
      <c r="G16">
        <v>0</v>
      </c>
      <c r="H16">
        <v>4</v>
      </c>
      <c r="I16">
        <v>0</v>
      </c>
      <c r="J16">
        <v>4</v>
      </c>
      <c r="K16">
        <v>0</v>
      </c>
    </row>
    <row r="17" spans="1:11" x14ac:dyDescent="0.2">
      <c r="A17">
        <v>13029</v>
      </c>
      <c r="B17" t="s">
        <v>70</v>
      </c>
      <c r="C17" t="s">
        <v>82</v>
      </c>
      <c r="D17">
        <v>1.082025</v>
      </c>
      <c r="E17">
        <v>0.94866289999999998</v>
      </c>
      <c r="F17">
        <v>1.055159</v>
      </c>
      <c r="G17">
        <v>0</v>
      </c>
      <c r="H17">
        <v>4</v>
      </c>
      <c r="I17">
        <v>0</v>
      </c>
      <c r="J17">
        <v>4</v>
      </c>
      <c r="K17">
        <v>0</v>
      </c>
    </row>
    <row r="18" spans="1:11" x14ac:dyDescent="0.2">
      <c r="A18">
        <v>13031</v>
      </c>
      <c r="B18" t="s">
        <v>70</v>
      </c>
      <c r="C18" t="s">
        <v>83</v>
      </c>
      <c r="D18">
        <v>1.082025</v>
      </c>
      <c r="E18">
        <v>0.94866289999999998</v>
      </c>
      <c r="F18">
        <v>1.055159</v>
      </c>
      <c r="G18">
        <v>0</v>
      </c>
      <c r="H18">
        <v>4</v>
      </c>
      <c r="I18">
        <v>0</v>
      </c>
      <c r="J18">
        <v>4</v>
      </c>
      <c r="K18">
        <v>0</v>
      </c>
    </row>
    <row r="19" spans="1:11" x14ac:dyDescent="0.2">
      <c r="A19">
        <v>13033</v>
      </c>
      <c r="B19" t="s">
        <v>70</v>
      </c>
      <c r="C19" t="s">
        <v>84</v>
      </c>
      <c r="D19">
        <v>1.082025</v>
      </c>
      <c r="E19">
        <v>0.94866289999999998</v>
      </c>
      <c r="F19">
        <v>1.055159</v>
      </c>
      <c r="G19">
        <v>0</v>
      </c>
      <c r="H19">
        <v>4</v>
      </c>
      <c r="I19">
        <v>0</v>
      </c>
      <c r="J19">
        <v>4</v>
      </c>
      <c r="K19">
        <v>0</v>
      </c>
    </row>
    <row r="20" spans="1:11" x14ac:dyDescent="0.2">
      <c r="A20">
        <v>13035</v>
      </c>
      <c r="B20" t="s">
        <v>70</v>
      </c>
      <c r="C20" t="s">
        <v>85</v>
      </c>
      <c r="D20">
        <v>0.8567245</v>
      </c>
      <c r="E20">
        <v>0.99088019999999999</v>
      </c>
      <c r="F20">
        <v>0.79985700000000004</v>
      </c>
      <c r="G20">
        <v>0</v>
      </c>
      <c r="H20">
        <v>4</v>
      </c>
      <c r="I20">
        <v>0</v>
      </c>
      <c r="J20">
        <v>4</v>
      </c>
      <c r="K20">
        <v>0</v>
      </c>
    </row>
    <row r="21" spans="1:11" x14ac:dyDescent="0.2">
      <c r="A21">
        <v>13037</v>
      </c>
      <c r="B21" t="s">
        <v>70</v>
      </c>
      <c r="C21" t="s">
        <v>21</v>
      </c>
      <c r="D21">
        <v>1.082025</v>
      </c>
      <c r="E21">
        <v>0.94866289999999998</v>
      </c>
      <c r="F21">
        <v>1.055159</v>
      </c>
      <c r="G21">
        <v>0</v>
      </c>
      <c r="H21">
        <v>4</v>
      </c>
      <c r="I21">
        <v>0</v>
      </c>
      <c r="J21">
        <v>4</v>
      </c>
      <c r="K21">
        <v>0</v>
      </c>
    </row>
    <row r="22" spans="1:11" x14ac:dyDescent="0.2">
      <c r="A22">
        <v>13039</v>
      </c>
      <c r="B22" t="s">
        <v>70</v>
      </c>
      <c r="C22" t="s">
        <v>86</v>
      </c>
      <c r="D22">
        <v>1.114266</v>
      </c>
      <c r="E22">
        <v>0.97538849999999999</v>
      </c>
      <c r="F22">
        <v>1.056827</v>
      </c>
      <c r="G22">
        <v>0</v>
      </c>
      <c r="H22">
        <v>4</v>
      </c>
      <c r="I22">
        <v>0</v>
      </c>
      <c r="J22">
        <v>4</v>
      </c>
      <c r="K22">
        <v>0</v>
      </c>
    </row>
    <row r="23" spans="1:11" x14ac:dyDescent="0.2">
      <c r="A23">
        <v>13043</v>
      </c>
      <c r="B23" t="s">
        <v>70</v>
      </c>
      <c r="C23" t="s">
        <v>87</v>
      </c>
      <c r="D23">
        <v>1.082025</v>
      </c>
      <c r="E23">
        <v>0.94866289999999998</v>
      </c>
      <c r="F23">
        <v>1.055159</v>
      </c>
      <c r="G23">
        <v>0</v>
      </c>
      <c r="H23">
        <v>4</v>
      </c>
      <c r="I23">
        <v>0</v>
      </c>
      <c r="J23">
        <v>4</v>
      </c>
      <c r="K23">
        <v>0</v>
      </c>
    </row>
    <row r="24" spans="1:11" x14ac:dyDescent="0.2">
      <c r="A24">
        <v>13045</v>
      </c>
      <c r="B24" t="s">
        <v>70</v>
      </c>
      <c r="C24" t="s">
        <v>50</v>
      </c>
      <c r="D24">
        <v>0.8567245</v>
      </c>
      <c r="E24">
        <v>0.99088019999999999</v>
      </c>
      <c r="F24">
        <v>0.79985700000000004</v>
      </c>
      <c r="G24">
        <v>0</v>
      </c>
      <c r="H24">
        <v>4</v>
      </c>
      <c r="I24">
        <v>0</v>
      </c>
      <c r="J24">
        <v>4</v>
      </c>
      <c r="K24">
        <v>0</v>
      </c>
    </row>
    <row r="25" spans="1:11" x14ac:dyDescent="0.2">
      <c r="A25">
        <v>13047</v>
      </c>
      <c r="B25" t="s">
        <v>70</v>
      </c>
      <c r="C25" t="s">
        <v>88</v>
      </c>
      <c r="D25">
        <v>1.082025</v>
      </c>
      <c r="E25">
        <v>0.94866289999999998</v>
      </c>
      <c r="F25">
        <v>1.055159</v>
      </c>
      <c r="G25">
        <v>0</v>
      </c>
      <c r="H25">
        <v>4</v>
      </c>
      <c r="I25">
        <v>0</v>
      </c>
      <c r="J25">
        <v>4</v>
      </c>
      <c r="K25">
        <v>0</v>
      </c>
    </row>
    <row r="26" spans="1:11" x14ac:dyDescent="0.2">
      <c r="A26">
        <v>13049</v>
      </c>
      <c r="B26" t="s">
        <v>70</v>
      </c>
      <c r="C26" t="s">
        <v>89</v>
      </c>
      <c r="D26">
        <v>1.114266</v>
      </c>
      <c r="E26">
        <v>0.97538849999999999</v>
      </c>
      <c r="F26">
        <v>1.056827</v>
      </c>
      <c r="G26">
        <v>0</v>
      </c>
      <c r="H26">
        <v>4</v>
      </c>
      <c r="I26">
        <v>0</v>
      </c>
      <c r="J26">
        <v>4</v>
      </c>
      <c r="K26">
        <v>0</v>
      </c>
    </row>
    <row r="27" spans="1:11" x14ac:dyDescent="0.2">
      <c r="A27">
        <v>13051</v>
      </c>
      <c r="B27" t="s">
        <v>70</v>
      </c>
      <c r="C27" t="s">
        <v>90</v>
      </c>
      <c r="D27">
        <v>1.082025</v>
      </c>
      <c r="E27">
        <v>0.94866289999999998</v>
      </c>
      <c r="F27">
        <v>1.055159</v>
      </c>
      <c r="G27">
        <v>0</v>
      </c>
      <c r="H27">
        <v>4</v>
      </c>
      <c r="I27">
        <v>0</v>
      </c>
      <c r="J27">
        <v>4</v>
      </c>
      <c r="K27">
        <v>0</v>
      </c>
    </row>
    <row r="28" spans="1:11" x14ac:dyDescent="0.2">
      <c r="A28">
        <v>13053</v>
      </c>
      <c r="B28" t="s">
        <v>70</v>
      </c>
      <c r="C28" t="s">
        <v>91</v>
      </c>
      <c r="D28">
        <v>1.082025</v>
      </c>
      <c r="E28">
        <v>0.94866289999999998</v>
      </c>
      <c r="F28">
        <v>1.055159</v>
      </c>
      <c r="G28">
        <v>0</v>
      </c>
      <c r="H28">
        <v>4</v>
      </c>
      <c r="I28">
        <v>0</v>
      </c>
      <c r="J28">
        <v>4</v>
      </c>
      <c r="K28">
        <v>0</v>
      </c>
    </row>
    <row r="29" spans="1:11" x14ac:dyDescent="0.2">
      <c r="A29">
        <v>13055</v>
      </c>
      <c r="B29" t="s">
        <v>70</v>
      </c>
      <c r="C29" t="s">
        <v>92</v>
      </c>
      <c r="D29">
        <v>0.8567245</v>
      </c>
      <c r="E29">
        <v>0.99088019999999999</v>
      </c>
      <c r="F29">
        <v>0.79985700000000004</v>
      </c>
      <c r="G29">
        <v>0</v>
      </c>
      <c r="H29">
        <v>4</v>
      </c>
      <c r="I29">
        <v>0</v>
      </c>
      <c r="J29">
        <v>4</v>
      </c>
      <c r="K29">
        <v>0</v>
      </c>
    </row>
    <row r="30" spans="1:11" x14ac:dyDescent="0.2">
      <c r="A30">
        <v>13057</v>
      </c>
      <c r="B30" t="s">
        <v>70</v>
      </c>
      <c r="C30" t="s">
        <v>22</v>
      </c>
      <c r="D30">
        <v>0.8567245</v>
      </c>
      <c r="E30">
        <v>0.99088019999999999</v>
      </c>
      <c r="F30">
        <v>0.79985700000000004</v>
      </c>
      <c r="G30">
        <v>0</v>
      </c>
      <c r="H30">
        <v>4</v>
      </c>
      <c r="I30">
        <v>0</v>
      </c>
      <c r="J30">
        <v>4</v>
      </c>
      <c r="K30">
        <v>0</v>
      </c>
    </row>
    <row r="31" spans="1:11" x14ac:dyDescent="0.2">
      <c r="A31">
        <v>13059</v>
      </c>
      <c r="B31" t="s">
        <v>70</v>
      </c>
      <c r="C31" t="s">
        <v>23</v>
      </c>
      <c r="D31">
        <v>0.8567245</v>
      </c>
      <c r="E31">
        <v>0.99088019999999999</v>
      </c>
      <c r="F31">
        <v>0.79985700000000004</v>
      </c>
      <c r="G31">
        <v>0</v>
      </c>
      <c r="H31">
        <v>4</v>
      </c>
      <c r="I31">
        <v>0</v>
      </c>
      <c r="J31">
        <v>4</v>
      </c>
      <c r="K31">
        <v>0</v>
      </c>
    </row>
    <row r="32" spans="1:11" x14ac:dyDescent="0.2">
      <c r="A32">
        <v>13061</v>
      </c>
      <c r="B32" t="s">
        <v>70</v>
      </c>
      <c r="C32" t="s">
        <v>24</v>
      </c>
      <c r="D32">
        <v>1.082025</v>
      </c>
      <c r="E32">
        <v>0.94866289999999998</v>
      </c>
      <c r="F32">
        <v>1.055159</v>
      </c>
      <c r="G32">
        <v>0</v>
      </c>
      <c r="H32">
        <v>4</v>
      </c>
      <c r="I32">
        <v>0</v>
      </c>
      <c r="J32">
        <v>4</v>
      </c>
      <c r="K32">
        <v>0</v>
      </c>
    </row>
    <row r="33" spans="1:11" x14ac:dyDescent="0.2">
      <c r="A33">
        <v>13063</v>
      </c>
      <c r="B33" t="s">
        <v>70</v>
      </c>
      <c r="C33" t="s">
        <v>93</v>
      </c>
      <c r="D33">
        <v>0.8567245</v>
      </c>
      <c r="E33">
        <v>0.99088019999999999</v>
      </c>
      <c r="F33">
        <v>0.79985700000000004</v>
      </c>
      <c r="G33">
        <v>0</v>
      </c>
      <c r="H33">
        <v>4</v>
      </c>
      <c r="I33">
        <v>0</v>
      </c>
      <c r="J33">
        <v>4</v>
      </c>
      <c r="K33">
        <v>0</v>
      </c>
    </row>
    <row r="34" spans="1:11" x14ac:dyDescent="0.2">
      <c r="A34">
        <v>13065</v>
      </c>
      <c r="B34" t="s">
        <v>70</v>
      </c>
      <c r="C34" t="s">
        <v>94</v>
      </c>
      <c r="D34">
        <v>1.114266</v>
      </c>
      <c r="E34">
        <v>0.97538849999999999</v>
      </c>
      <c r="F34">
        <v>1.056827</v>
      </c>
      <c r="G34">
        <v>0</v>
      </c>
      <c r="H34">
        <v>4</v>
      </c>
      <c r="I34">
        <v>0</v>
      </c>
      <c r="J34">
        <v>4</v>
      </c>
      <c r="K34">
        <v>0</v>
      </c>
    </row>
    <row r="35" spans="1:11" x14ac:dyDescent="0.2">
      <c r="A35">
        <v>13067</v>
      </c>
      <c r="B35" t="s">
        <v>70</v>
      </c>
      <c r="C35" t="s">
        <v>95</v>
      </c>
      <c r="D35">
        <v>0.8567245</v>
      </c>
      <c r="E35">
        <v>0.99088019999999999</v>
      </c>
      <c r="F35">
        <v>0.79985700000000004</v>
      </c>
      <c r="G35">
        <v>0</v>
      </c>
      <c r="H35">
        <v>4</v>
      </c>
      <c r="I35">
        <v>0</v>
      </c>
      <c r="J35">
        <v>4</v>
      </c>
      <c r="K35">
        <v>0</v>
      </c>
    </row>
    <row r="36" spans="1:11" x14ac:dyDescent="0.2">
      <c r="A36">
        <v>13069</v>
      </c>
      <c r="B36" t="s">
        <v>70</v>
      </c>
      <c r="C36" t="s">
        <v>25</v>
      </c>
      <c r="D36">
        <v>1.082025</v>
      </c>
      <c r="E36">
        <v>0.94866289999999998</v>
      </c>
      <c r="F36">
        <v>1.055159</v>
      </c>
      <c r="G36">
        <v>0</v>
      </c>
      <c r="H36">
        <v>4</v>
      </c>
      <c r="I36">
        <v>0</v>
      </c>
      <c r="J36">
        <v>4</v>
      </c>
      <c r="K36">
        <v>0</v>
      </c>
    </row>
    <row r="37" spans="1:11" x14ac:dyDescent="0.2">
      <c r="A37">
        <v>13071</v>
      </c>
      <c r="B37" t="s">
        <v>70</v>
      </c>
      <c r="C37" t="s">
        <v>96</v>
      </c>
      <c r="D37">
        <v>1.082025</v>
      </c>
      <c r="E37">
        <v>0.94866289999999998</v>
      </c>
      <c r="F37">
        <v>1.055159</v>
      </c>
      <c r="G37">
        <v>0</v>
      </c>
      <c r="H37">
        <v>4</v>
      </c>
      <c r="I37">
        <v>0</v>
      </c>
      <c r="J37">
        <v>4</v>
      </c>
      <c r="K37">
        <v>0</v>
      </c>
    </row>
    <row r="38" spans="1:11" x14ac:dyDescent="0.2">
      <c r="A38">
        <v>13073</v>
      </c>
      <c r="B38" t="s">
        <v>70</v>
      </c>
      <c r="C38" t="s">
        <v>51</v>
      </c>
      <c r="D38">
        <v>1.082025</v>
      </c>
      <c r="E38">
        <v>0.94866289999999998</v>
      </c>
      <c r="F38">
        <v>1.055159</v>
      </c>
      <c r="G38">
        <v>0</v>
      </c>
      <c r="H38">
        <v>4</v>
      </c>
      <c r="I38">
        <v>0</v>
      </c>
      <c r="J38">
        <v>4</v>
      </c>
      <c r="K38">
        <v>0</v>
      </c>
    </row>
    <row r="39" spans="1:11" x14ac:dyDescent="0.2">
      <c r="A39">
        <v>13075</v>
      </c>
      <c r="B39" t="s">
        <v>70</v>
      </c>
      <c r="C39" t="s">
        <v>97</v>
      </c>
      <c r="D39">
        <v>1.082025</v>
      </c>
      <c r="E39">
        <v>0.94866289999999998</v>
      </c>
      <c r="F39">
        <v>1.055159</v>
      </c>
      <c r="G39">
        <v>0</v>
      </c>
      <c r="H39">
        <v>4</v>
      </c>
      <c r="I39">
        <v>0</v>
      </c>
      <c r="J39">
        <v>4</v>
      </c>
      <c r="K39">
        <v>0</v>
      </c>
    </row>
    <row r="40" spans="1:11" x14ac:dyDescent="0.2">
      <c r="A40">
        <v>13077</v>
      </c>
      <c r="B40" t="s">
        <v>70</v>
      </c>
      <c r="C40" t="s">
        <v>98</v>
      </c>
      <c r="D40">
        <v>0.8567245</v>
      </c>
      <c r="E40">
        <v>0.99088019999999999</v>
      </c>
      <c r="F40">
        <v>0.79985700000000004</v>
      </c>
      <c r="G40">
        <v>0</v>
      </c>
      <c r="H40">
        <v>4</v>
      </c>
      <c r="I40">
        <v>0</v>
      </c>
      <c r="J40">
        <v>4</v>
      </c>
      <c r="K40">
        <v>0</v>
      </c>
    </row>
    <row r="41" spans="1:11" x14ac:dyDescent="0.2">
      <c r="A41">
        <v>13079</v>
      </c>
      <c r="B41" t="s">
        <v>70</v>
      </c>
      <c r="C41" t="s">
        <v>52</v>
      </c>
      <c r="D41">
        <v>1.082025</v>
      </c>
      <c r="E41">
        <v>0.94866289999999998</v>
      </c>
      <c r="F41">
        <v>1.055159</v>
      </c>
      <c r="G41">
        <v>0</v>
      </c>
      <c r="H41">
        <v>4</v>
      </c>
      <c r="I41">
        <v>0</v>
      </c>
      <c r="J41">
        <v>4</v>
      </c>
      <c r="K41">
        <v>0</v>
      </c>
    </row>
    <row r="42" spans="1:11" x14ac:dyDescent="0.2">
      <c r="A42">
        <v>13081</v>
      </c>
      <c r="B42" t="s">
        <v>70</v>
      </c>
      <c r="C42" t="s">
        <v>99</v>
      </c>
      <c r="D42">
        <v>1.082025</v>
      </c>
      <c r="E42">
        <v>0.94866289999999998</v>
      </c>
      <c r="F42">
        <v>1.055159</v>
      </c>
      <c r="G42">
        <v>0</v>
      </c>
      <c r="H42">
        <v>4</v>
      </c>
      <c r="I42">
        <v>0</v>
      </c>
      <c r="J42">
        <v>4</v>
      </c>
      <c r="K42">
        <v>0</v>
      </c>
    </row>
    <row r="43" spans="1:11" x14ac:dyDescent="0.2">
      <c r="A43">
        <v>13083</v>
      </c>
      <c r="B43" t="s">
        <v>70</v>
      </c>
      <c r="C43" t="s">
        <v>100</v>
      </c>
      <c r="D43">
        <v>1.082025</v>
      </c>
      <c r="E43">
        <v>0.94866289999999998</v>
      </c>
      <c r="F43">
        <v>1.055159</v>
      </c>
      <c r="G43">
        <v>0</v>
      </c>
      <c r="H43">
        <v>4</v>
      </c>
      <c r="I43">
        <v>0</v>
      </c>
      <c r="J43">
        <v>4</v>
      </c>
      <c r="K43">
        <v>0</v>
      </c>
    </row>
    <row r="44" spans="1:11" x14ac:dyDescent="0.2">
      <c r="A44">
        <v>13085</v>
      </c>
      <c r="B44" t="s">
        <v>70</v>
      </c>
      <c r="C44" t="s">
        <v>101</v>
      </c>
      <c r="D44">
        <v>0.8567245</v>
      </c>
      <c r="E44">
        <v>0.99088019999999999</v>
      </c>
      <c r="F44">
        <v>0.79985700000000004</v>
      </c>
      <c r="G44">
        <v>0</v>
      </c>
      <c r="H44">
        <v>4</v>
      </c>
      <c r="I44">
        <v>0</v>
      </c>
      <c r="J44">
        <v>4</v>
      </c>
      <c r="K44">
        <v>0</v>
      </c>
    </row>
    <row r="45" spans="1:11" x14ac:dyDescent="0.2">
      <c r="A45">
        <v>13087</v>
      </c>
      <c r="B45" t="s">
        <v>70</v>
      </c>
      <c r="C45" t="s">
        <v>102</v>
      </c>
      <c r="D45">
        <v>1.082025</v>
      </c>
      <c r="E45">
        <v>0.94866289999999998</v>
      </c>
      <c r="F45">
        <v>1.055159</v>
      </c>
      <c r="G45">
        <v>0</v>
      </c>
      <c r="H45">
        <v>4</v>
      </c>
      <c r="I45">
        <v>0</v>
      </c>
      <c r="J45">
        <v>4</v>
      </c>
      <c r="K45">
        <v>0</v>
      </c>
    </row>
    <row r="46" spans="1:11" x14ac:dyDescent="0.2">
      <c r="A46">
        <v>13089</v>
      </c>
      <c r="B46" t="s">
        <v>70</v>
      </c>
      <c r="C46" t="s">
        <v>26</v>
      </c>
      <c r="D46">
        <v>0.8567245</v>
      </c>
      <c r="E46">
        <v>0.99088019999999999</v>
      </c>
      <c r="F46">
        <v>0.79985700000000004</v>
      </c>
      <c r="G46">
        <v>0</v>
      </c>
      <c r="H46">
        <v>4</v>
      </c>
      <c r="I46">
        <v>0</v>
      </c>
      <c r="J46">
        <v>4</v>
      </c>
      <c r="K46">
        <v>0</v>
      </c>
    </row>
    <row r="47" spans="1:11" x14ac:dyDescent="0.2">
      <c r="A47">
        <v>13091</v>
      </c>
      <c r="B47" t="s">
        <v>70</v>
      </c>
      <c r="C47" t="s">
        <v>103</v>
      </c>
      <c r="D47">
        <v>1.082025</v>
      </c>
      <c r="E47">
        <v>0.94866289999999998</v>
      </c>
      <c r="F47">
        <v>1.055159</v>
      </c>
      <c r="G47">
        <v>0</v>
      </c>
      <c r="H47">
        <v>4</v>
      </c>
      <c r="I47">
        <v>0</v>
      </c>
      <c r="J47">
        <v>4</v>
      </c>
      <c r="K47">
        <v>0</v>
      </c>
    </row>
    <row r="48" spans="1:11" x14ac:dyDescent="0.2">
      <c r="A48">
        <v>13093</v>
      </c>
      <c r="B48" t="s">
        <v>70</v>
      </c>
      <c r="C48" t="s">
        <v>104</v>
      </c>
      <c r="D48">
        <v>1.082025</v>
      </c>
      <c r="E48">
        <v>0.94866289999999998</v>
      </c>
      <c r="F48">
        <v>1.055159</v>
      </c>
      <c r="G48">
        <v>0</v>
      </c>
      <c r="H48">
        <v>4</v>
      </c>
      <c r="I48">
        <v>0</v>
      </c>
      <c r="J48">
        <v>4</v>
      </c>
      <c r="K48">
        <v>0</v>
      </c>
    </row>
    <row r="49" spans="1:11" x14ac:dyDescent="0.2">
      <c r="A49">
        <v>13095</v>
      </c>
      <c r="B49" t="s">
        <v>70</v>
      </c>
      <c r="C49" t="s">
        <v>105</v>
      </c>
      <c r="D49">
        <v>1.082025</v>
      </c>
      <c r="E49">
        <v>0.94866289999999998</v>
      </c>
      <c r="F49">
        <v>1.055159</v>
      </c>
      <c r="G49">
        <v>0</v>
      </c>
      <c r="H49">
        <v>4</v>
      </c>
      <c r="I49">
        <v>0</v>
      </c>
      <c r="J49">
        <v>4</v>
      </c>
      <c r="K49">
        <v>0</v>
      </c>
    </row>
    <row r="50" spans="1:11" x14ac:dyDescent="0.2">
      <c r="A50">
        <v>13097</v>
      </c>
      <c r="B50" t="s">
        <v>70</v>
      </c>
      <c r="C50" t="s">
        <v>62</v>
      </c>
      <c r="D50">
        <v>0.8567245</v>
      </c>
      <c r="E50">
        <v>0.99088019999999999</v>
      </c>
      <c r="F50">
        <v>0.79985700000000004</v>
      </c>
      <c r="G50">
        <v>0</v>
      </c>
      <c r="H50">
        <v>4</v>
      </c>
      <c r="I50">
        <v>0</v>
      </c>
      <c r="J50">
        <v>4</v>
      </c>
      <c r="K50">
        <v>0</v>
      </c>
    </row>
    <row r="51" spans="1:11" x14ac:dyDescent="0.2">
      <c r="A51">
        <v>13099</v>
      </c>
      <c r="B51" t="s">
        <v>70</v>
      </c>
      <c r="C51" t="s">
        <v>106</v>
      </c>
      <c r="D51">
        <v>1.082025</v>
      </c>
      <c r="E51">
        <v>0.94866289999999998</v>
      </c>
      <c r="F51">
        <v>1.055159</v>
      </c>
      <c r="G51">
        <v>0</v>
      </c>
      <c r="H51">
        <v>4</v>
      </c>
      <c r="I51">
        <v>0</v>
      </c>
      <c r="J51">
        <v>4</v>
      </c>
      <c r="K51">
        <v>0</v>
      </c>
    </row>
    <row r="52" spans="1:11" x14ac:dyDescent="0.2">
      <c r="A52">
        <v>13101</v>
      </c>
      <c r="B52" t="s">
        <v>70</v>
      </c>
      <c r="C52" t="s">
        <v>107</v>
      </c>
      <c r="D52">
        <v>1.082025</v>
      </c>
      <c r="E52">
        <v>0.94866289999999998</v>
      </c>
      <c r="F52">
        <v>1.055159</v>
      </c>
      <c r="G52">
        <v>0</v>
      </c>
      <c r="H52">
        <v>4</v>
      </c>
      <c r="I52">
        <v>0</v>
      </c>
      <c r="J52">
        <v>4</v>
      </c>
      <c r="K52">
        <v>0</v>
      </c>
    </row>
    <row r="53" spans="1:11" x14ac:dyDescent="0.2">
      <c r="A53">
        <v>13103</v>
      </c>
      <c r="B53" t="s">
        <v>70</v>
      </c>
      <c r="C53" t="s">
        <v>108</v>
      </c>
      <c r="D53">
        <v>1.082025</v>
      </c>
      <c r="E53">
        <v>0.94866289999999998</v>
      </c>
      <c r="F53">
        <v>1.055159</v>
      </c>
      <c r="G53">
        <v>0</v>
      </c>
      <c r="H53">
        <v>4</v>
      </c>
      <c r="I53">
        <v>0</v>
      </c>
      <c r="J53">
        <v>4</v>
      </c>
      <c r="K53">
        <v>0</v>
      </c>
    </row>
    <row r="54" spans="1:11" x14ac:dyDescent="0.2">
      <c r="A54">
        <v>13105</v>
      </c>
      <c r="B54" t="s">
        <v>70</v>
      </c>
      <c r="C54" t="s">
        <v>63</v>
      </c>
      <c r="D54">
        <v>1.082025</v>
      </c>
      <c r="E54">
        <v>0.94866289999999998</v>
      </c>
      <c r="F54">
        <v>1.055159</v>
      </c>
      <c r="G54">
        <v>0</v>
      </c>
      <c r="H54">
        <v>4</v>
      </c>
      <c r="I54">
        <v>0</v>
      </c>
      <c r="J54">
        <v>4</v>
      </c>
      <c r="K54">
        <v>0</v>
      </c>
    </row>
    <row r="55" spans="1:11" x14ac:dyDescent="0.2">
      <c r="A55">
        <v>13107</v>
      </c>
      <c r="B55" t="s">
        <v>70</v>
      </c>
      <c r="C55" t="s">
        <v>109</v>
      </c>
      <c r="D55">
        <v>1.082025</v>
      </c>
      <c r="E55">
        <v>0.94866289999999998</v>
      </c>
      <c r="F55">
        <v>1.055159</v>
      </c>
      <c r="G55">
        <v>0</v>
      </c>
      <c r="H55">
        <v>4</v>
      </c>
      <c r="I55">
        <v>0</v>
      </c>
      <c r="J55">
        <v>4</v>
      </c>
      <c r="K55">
        <v>0</v>
      </c>
    </row>
    <row r="56" spans="1:11" x14ac:dyDescent="0.2">
      <c r="A56">
        <v>13109</v>
      </c>
      <c r="B56" t="s">
        <v>70</v>
      </c>
      <c r="C56" t="s">
        <v>110</v>
      </c>
      <c r="D56">
        <v>1.082025</v>
      </c>
      <c r="E56">
        <v>0.94866289999999998</v>
      </c>
      <c r="F56">
        <v>1.055159</v>
      </c>
      <c r="G56">
        <v>0</v>
      </c>
      <c r="H56">
        <v>4</v>
      </c>
      <c r="I56">
        <v>0</v>
      </c>
      <c r="J56">
        <v>4</v>
      </c>
      <c r="K56">
        <v>0</v>
      </c>
    </row>
    <row r="57" spans="1:11" x14ac:dyDescent="0.2">
      <c r="A57">
        <v>13111</v>
      </c>
      <c r="B57" t="s">
        <v>70</v>
      </c>
      <c r="C57" t="s">
        <v>111</v>
      </c>
      <c r="D57">
        <v>0.8567245</v>
      </c>
      <c r="E57">
        <v>0.99088019999999999</v>
      </c>
      <c r="F57">
        <v>0.79985700000000004</v>
      </c>
      <c r="G57">
        <v>0</v>
      </c>
      <c r="H57">
        <v>4</v>
      </c>
      <c r="I57">
        <v>0</v>
      </c>
      <c r="J57">
        <v>4</v>
      </c>
      <c r="K57">
        <v>0</v>
      </c>
    </row>
    <row r="58" spans="1:11" x14ac:dyDescent="0.2">
      <c r="A58">
        <v>13113</v>
      </c>
      <c r="B58" t="s">
        <v>70</v>
      </c>
      <c r="C58" t="s">
        <v>27</v>
      </c>
      <c r="D58">
        <v>0.8567245</v>
      </c>
      <c r="E58">
        <v>0.99088019999999999</v>
      </c>
      <c r="F58">
        <v>0.79985700000000004</v>
      </c>
      <c r="G58">
        <v>0</v>
      </c>
      <c r="H58">
        <v>4</v>
      </c>
      <c r="I58">
        <v>0</v>
      </c>
      <c r="J58">
        <v>4</v>
      </c>
      <c r="K58">
        <v>0</v>
      </c>
    </row>
    <row r="59" spans="1:11" x14ac:dyDescent="0.2">
      <c r="A59">
        <v>13115</v>
      </c>
      <c r="B59" t="s">
        <v>70</v>
      </c>
      <c r="C59" t="s">
        <v>112</v>
      </c>
      <c r="D59">
        <v>0.8567245</v>
      </c>
      <c r="E59">
        <v>0.99088019999999999</v>
      </c>
      <c r="F59">
        <v>0.79985700000000004</v>
      </c>
      <c r="G59">
        <v>0</v>
      </c>
      <c r="H59">
        <v>4</v>
      </c>
      <c r="I59">
        <v>0</v>
      </c>
      <c r="J59">
        <v>4</v>
      </c>
      <c r="K59">
        <v>0</v>
      </c>
    </row>
    <row r="60" spans="1:11" x14ac:dyDescent="0.2">
      <c r="A60">
        <v>13117</v>
      </c>
      <c r="B60" t="s">
        <v>70</v>
      </c>
      <c r="C60" t="s">
        <v>113</v>
      </c>
      <c r="D60">
        <v>0.8567245</v>
      </c>
      <c r="E60">
        <v>0.99088019999999999</v>
      </c>
      <c r="F60">
        <v>0.79985700000000004</v>
      </c>
      <c r="G60">
        <v>0</v>
      </c>
      <c r="H60">
        <v>4</v>
      </c>
      <c r="I60">
        <v>0</v>
      </c>
      <c r="J60">
        <v>4</v>
      </c>
      <c r="K60">
        <v>0</v>
      </c>
    </row>
    <row r="61" spans="1:11" x14ac:dyDescent="0.2">
      <c r="A61">
        <v>13119</v>
      </c>
      <c r="B61" t="s">
        <v>70</v>
      </c>
      <c r="C61" t="s">
        <v>28</v>
      </c>
      <c r="D61">
        <v>1.082025</v>
      </c>
      <c r="E61">
        <v>0.94866289999999998</v>
      </c>
      <c r="F61">
        <v>1.055159</v>
      </c>
      <c r="G61">
        <v>0</v>
      </c>
      <c r="H61">
        <v>4</v>
      </c>
      <c r="I61">
        <v>0</v>
      </c>
      <c r="J61">
        <v>4</v>
      </c>
      <c r="K61">
        <v>0</v>
      </c>
    </row>
    <row r="62" spans="1:11" x14ac:dyDescent="0.2">
      <c r="A62">
        <v>13121</v>
      </c>
      <c r="B62" t="s">
        <v>70</v>
      </c>
      <c r="C62" t="s">
        <v>53</v>
      </c>
      <c r="D62">
        <v>0.8567245</v>
      </c>
      <c r="E62">
        <v>0.99088019999999999</v>
      </c>
      <c r="F62">
        <v>0.79985700000000004</v>
      </c>
      <c r="G62">
        <v>0</v>
      </c>
      <c r="H62">
        <v>4</v>
      </c>
      <c r="I62">
        <v>0</v>
      </c>
      <c r="J62">
        <v>4</v>
      </c>
      <c r="K62">
        <v>0</v>
      </c>
    </row>
    <row r="63" spans="1:11" x14ac:dyDescent="0.2">
      <c r="A63">
        <v>13123</v>
      </c>
      <c r="B63" t="s">
        <v>70</v>
      </c>
      <c r="C63" t="s">
        <v>114</v>
      </c>
      <c r="D63">
        <v>0.8567245</v>
      </c>
      <c r="E63">
        <v>0.99088019999999999</v>
      </c>
      <c r="F63">
        <v>0.79985700000000004</v>
      </c>
      <c r="G63">
        <v>0</v>
      </c>
      <c r="H63">
        <v>4</v>
      </c>
      <c r="I63">
        <v>0</v>
      </c>
      <c r="J63">
        <v>4</v>
      </c>
      <c r="K63">
        <v>0</v>
      </c>
    </row>
    <row r="64" spans="1:11" x14ac:dyDescent="0.2">
      <c r="A64">
        <v>13125</v>
      </c>
      <c r="B64" t="s">
        <v>70</v>
      </c>
      <c r="C64" t="s">
        <v>124</v>
      </c>
      <c r="D64">
        <v>1.082025</v>
      </c>
      <c r="E64">
        <v>0.94866289999999998</v>
      </c>
      <c r="F64">
        <v>1.055159</v>
      </c>
      <c r="G64">
        <v>0</v>
      </c>
      <c r="H64">
        <v>4</v>
      </c>
      <c r="I64">
        <v>0</v>
      </c>
      <c r="J64">
        <v>4</v>
      </c>
      <c r="K64">
        <v>0</v>
      </c>
    </row>
    <row r="65" spans="1:11" x14ac:dyDescent="0.2">
      <c r="A65">
        <v>13127</v>
      </c>
      <c r="B65" t="s">
        <v>70</v>
      </c>
      <c r="C65" t="s">
        <v>125</v>
      </c>
      <c r="D65">
        <v>1.114266</v>
      </c>
      <c r="E65">
        <v>0.97538849999999999</v>
      </c>
      <c r="F65">
        <v>1.056827</v>
      </c>
      <c r="G65">
        <v>0</v>
      </c>
      <c r="H65">
        <v>4</v>
      </c>
      <c r="I65">
        <v>0</v>
      </c>
      <c r="J65">
        <v>4</v>
      </c>
      <c r="K65">
        <v>0</v>
      </c>
    </row>
    <row r="66" spans="1:11" x14ac:dyDescent="0.2">
      <c r="A66">
        <v>13129</v>
      </c>
      <c r="B66" t="s">
        <v>70</v>
      </c>
      <c r="C66" t="s">
        <v>126</v>
      </c>
      <c r="D66">
        <v>0.8567245</v>
      </c>
      <c r="E66">
        <v>0.99088019999999999</v>
      </c>
      <c r="F66">
        <v>0.79985700000000004</v>
      </c>
      <c r="G66">
        <v>0</v>
      </c>
      <c r="H66">
        <v>4</v>
      </c>
      <c r="I66">
        <v>0</v>
      </c>
      <c r="J66">
        <v>4</v>
      </c>
      <c r="K66">
        <v>0</v>
      </c>
    </row>
    <row r="67" spans="1:11" x14ac:dyDescent="0.2">
      <c r="A67">
        <v>13131</v>
      </c>
      <c r="B67" t="s">
        <v>70</v>
      </c>
      <c r="C67" t="s">
        <v>127</v>
      </c>
      <c r="D67">
        <v>1.082025</v>
      </c>
      <c r="E67">
        <v>0.94866289999999998</v>
      </c>
      <c r="F67">
        <v>1.055159</v>
      </c>
      <c r="G67">
        <v>0</v>
      </c>
      <c r="H67">
        <v>4</v>
      </c>
      <c r="I67">
        <v>0</v>
      </c>
      <c r="J67">
        <v>4</v>
      </c>
      <c r="K67">
        <v>0</v>
      </c>
    </row>
    <row r="68" spans="1:11" x14ac:dyDescent="0.2">
      <c r="A68">
        <v>13133</v>
      </c>
      <c r="B68" t="s">
        <v>70</v>
      </c>
      <c r="C68" t="s">
        <v>29</v>
      </c>
      <c r="D68">
        <v>0.8567245</v>
      </c>
      <c r="E68">
        <v>0.99088019999999999</v>
      </c>
      <c r="F68">
        <v>0.79985700000000004</v>
      </c>
      <c r="G68">
        <v>0</v>
      </c>
      <c r="H68">
        <v>4</v>
      </c>
      <c r="I68">
        <v>0</v>
      </c>
      <c r="J68">
        <v>4</v>
      </c>
      <c r="K68">
        <v>0</v>
      </c>
    </row>
    <row r="69" spans="1:11" x14ac:dyDescent="0.2">
      <c r="A69">
        <v>13135</v>
      </c>
      <c r="B69" t="s">
        <v>70</v>
      </c>
      <c r="C69" t="s">
        <v>128</v>
      </c>
      <c r="D69">
        <v>0.8567245</v>
      </c>
      <c r="E69">
        <v>0.99088019999999999</v>
      </c>
      <c r="F69">
        <v>0.79985700000000004</v>
      </c>
      <c r="G69">
        <v>0</v>
      </c>
      <c r="H69">
        <v>4</v>
      </c>
      <c r="I69">
        <v>0</v>
      </c>
      <c r="J69">
        <v>4</v>
      </c>
      <c r="K69">
        <v>0</v>
      </c>
    </row>
    <row r="70" spans="1:11" x14ac:dyDescent="0.2">
      <c r="A70">
        <v>13137</v>
      </c>
      <c r="B70" t="s">
        <v>70</v>
      </c>
      <c r="C70" t="s">
        <v>129</v>
      </c>
      <c r="D70">
        <v>1.082025</v>
      </c>
      <c r="E70">
        <v>0.94866289999999998</v>
      </c>
      <c r="F70">
        <v>1.055159</v>
      </c>
      <c r="G70">
        <v>0</v>
      </c>
      <c r="H70">
        <v>4</v>
      </c>
      <c r="I70">
        <v>0</v>
      </c>
      <c r="J70">
        <v>4</v>
      </c>
      <c r="K70">
        <v>0</v>
      </c>
    </row>
    <row r="71" spans="1:11" x14ac:dyDescent="0.2">
      <c r="A71">
        <v>13139</v>
      </c>
      <c r="B71" t="s">
        <v>70</v>
      </c>
      <c r="C71" t="s">
        <v>130</v>
      </c>
      <c r="D71">
        <v>0.8567245</v>
      </c>
      <c r="E71">
        <v>0.99088019999999999</v>
      </c>
      <c r="F71">
        <v>0.79985700000000004</v>
      </c>
      <c r="G71">
        <v>0</v>
      </c>
      <c r="H71">
        <v>4</v>
      </c>
      <c r="I71">
        <v>0</v>
      </c>
      <c r="J71">
        <v>4</v>
      </c>
      <c r="K71">
        <v>0</v>
      </c>
    </row>
    <row r="72" spans="1:11" x14ac:dyDescent="0.2">
      <c r="A72">
        <v>13141</v>
      </c>
      <c r="B72" t="s">
        <v>70</v>
      </c>
      <c r="C72" t="s">
        <v>115</v>
      </c>
      <c r="D72">
        <v>0.8567245</v>
      </c>
      <c r="E72">
        <v>0.99088019999999999</v>
      </c>
      <c r="F72">
        <v>0.79985700000000004</v>
      </c>
      <c r="G72">
        <v>0</v>
      </c>
      <c r="H72">
        <v>4</v>
      </c>
      <c r="I72">
        <v>0</v>
      </c>
      <c r="J72">
        <v>4</v>
      </c>
      <c r="K72">
        <v>0</v>
      </c>
    </row>
    <row r="73" spans="1:11" x14ac:dyDescent="0.2">
      <c r="A73">
        <v>13143</v>
      </c>
      <c r="B73" t="s">
        <v>70</v>
      </c>
      <c r="C73" t="s">
        <v>131</v>
      </c>
      <c r="D73">
        <v>0.8567245</v>
      </c>
      <c r="E73">
        <v>0.99088019999999999</v>
      </c>
      <c r="F73">
        <v>0.79985700000000004</v>
      </c>
      <c r="G73">
        <v>0</v>
      </c>
      <c r="H73">
        <v>4</v>
      </c>
      <c r="I73">
        <v>0</v>
      </c>
      <c r="J73">
        <v>4</v>
      </c>
      <c r="K73">
        <v>0</v>
      </c>
    </row>
    <row r="74" spans="1:11" x14ac:dyDescent="0.2">
      <c r="A74">
        <v>13145</v>
      </c>
      <c r="B74" t="s">
        <v>70</v>
      </c>
      <c r="C74" t="s">
        <v>132</v>
      </c>
      <c r="D74">
        <v>0.8567245</v>
      </c>
      <c r="E74">
        <v>0.99088019999999999</v>
      </c>
      <c r="F74">
        <v>0.79985700000000004</v>
      </c>
      <c r="G74">
        <v>0</v>
      </c>
      <c r="H74">
        <v>4</v>
      </c>
      <c r="I74">
        <v>0</v>
      </c>
      <c r="J74">
        <v>4</v>
      </c>
      <c r="K74">
        <v>0</v>
      </c>
    </row>
    <row r="75" spans="1:11" x14ac:dyDescent="0.2">
      <c r="A75">
        <v>13147</v>
      </c>
      <c r="B75" t="s">
        <v>70</v>
      </c>
      <c r="C75" t="s">
        <v>133</v>
      </c>
      <c r="D75">
        <v>1.082025</v>
      </c>
      <c r="E75">
        <v>0.94866289999999998</v>
      </c>
      <c r="F75">
        <v>1.055159</v>
      </c>
      <c r="G75">
        <v>0</v>
      </c>
      <c r="H75">
        <v>4</v>
      </c>
      <c r="I75">
        <v>0</v>
      </c>
      <c r="J75">
        <v>4</v>
      </c>
      <c r="K75">
        <v>0</v>
      </c>
    </row>
    <row r="76" spans="1:11" x14ac:dyDescent="0.2">
      <c r="A76">
        <v>13149</v>
      </c>
      <c r="B76" t="s">
        <v>70</v>
      </c>
      <c r="C76" t="s">
        <v>134</v>
      </c>
      <c r="D76">
        <v>0.8567245</v>
      </c>
      <c r="E76">
        <v>0.99088019999999999</v>
      </c>
      <c r="F76">
        <v>0.79985700000000004</v>
      </c>
      <c r="G76">
        <v>0</v>
      </c>
      <c r="H76">
        <v>4</v>
      </c>
      <c r="I76">
        <v>0</v>
      </c>
      <c r="J76">
        <v>4</v>
      </c>
      <c r="K76">
        <v>0</v>
      </c>
    </row>
    <row r="77" spans="1:11" x14ac:dyDescent="0.2">
      <c r="A77">
        <v>13151</v>
      </c>
      <c r="B77" t="s">
        <v>70</v>
      </c>
      <c r="C77" t="s">
        <v>30</v>
      </c>
      <c r="D77">
        <v>0.8567245</v>
      </c>
      <c r="E77">
        <v>0.99088019999999999</v>
      </c>
      <c r="F77">
        <v>0.79985700000000004</v>
      </c>
      <c r="G77">
        <v>0</v>
      </c>
      <c r="H77">
        <v>4</v>
      </c>
      <c r="I77">
        <v>0</v>
      </c>
      <c r="J77">
        <v>4</v>
      </c>
      <c r="K77">
        <v>0</v>
      </c>
    </row>
    <row r="78" spans="1:11" x14ac:dyDescent="0.2">
      <c r="A78">
        <v>13153</v>
      </c>
      <c r="B78" t="s">
        <v>70</v>
      </c>
      <c r="C78" t="s">
        <v>31</v>
      </c>
      <c r="D78">
        <v>1.082025</v>
      </c>
      <c r="E78">
        <v>0.94866289999999998</v>
      </c>
      <c r="F78">
        <v>1.055159</v>
      </c>
      <c r="G78">
        <v>0</v>
      </c>
      <c r="H78">
        <v>4</v>
      </c>
      <c r="I78">
        <v>0</v>
      </c>
      <c r="J78">
        <v>4</v>
      </c>
      <c r="K78">
        <v>0</v>
      </c>
    </row>
    <row r="79" spans="1:11" x14ac:dyDescent="0.2">
      <c r="A79">
        <v>13155</v>
      </c>
      <c r="B79" t="s">
        <v>70</v>
      </c>
      <c r="C79" t="s">
        <v>135</v>
      </c>
      <c r="D79">
        <v>1.082025</v>
      </c>
      <c r="E79">
        <v>0.94866289999999998</v>
      </c>
      <c r="F79">
        <v>1.055159</v>
      </c>
      <c r="G79">
        <v>0</v>
      </c>
      <c r="H79">
        <v>4</v>
      </c>
      <c r="I79">
        <v>0</v>
      </c>
      <c r="J79">
        <v>4</v>
      </c>
      <c r="K79">
        <v>0</v>
      </c>
    </row>
    <row r="80" spans="1:11" x14ac:dyDescent="0.2">
      <c r="A80">
        <v>13157</v>
      </c>
      <c r="B80" t="s">
        <v>70</v>
      </c>
      <c r="C80" t="s">
        <v>32</v>
      </c>
      <c r="D80">
        <v>0.8567245</v>
      </c>
      <c r="E80">
        <v>0.99088019999999999</v>
      </c>
      <c r="F80">
        <v>0.79985700000000004</v>
      </c>
      <c r="G80">
        <v>0</v>
      </c>
      <c r="H80">
        <v>4</v>
      </c>
      <c r="I80">
        <v>0</v>
      </c>
      <c r="J80">
        <v>4</v>
      </c>
      <c r="K80">
        <v>0</v>
      </c>
    </row>
    <row r="81" spans="1:11" x14ac:dyDescent="0.2">
      <c r="A81">
        <v>13159</v>
      </c>
      <c r="B81" t="s">
        <v>70</v>
      </c>
      <c r="C81" t="s">
        <v>116</v>
      </c>
      <c r="D81">
        <v>0.8567245</v>
      </c>
      <c r="E81">
        <v>0.99088019999999999</v>
      </c>
      <c r="F81">
        <v>0.79985700000000004</v>
      </c>
      <c r="G81">
        <v>0</v>
      </c>
      <c r="H81">
        <v>4</v>
      </c>
      <c r="I81">
        <v>0</v>
      </c>
      <c r="J81">
        <v>4</v>
      </c>
      <c r="K81">
        <v>0</v>
      </c>
    </row>
    <row r="82" spans="1:11" x14ac:dyDescent="0.2">
      <c r="A82">
        <v>13161</v>
      </c>
      <c r="B82" t="s">
        <v>70</v>
      </c>
      <c r="C82" t="s">
        <v>136</v>
      </c>
      <c r="D82">
        <v>1.082025</v>
      </c>
      <c r="E82">
        <v>0.94866289999999998</v>
      </c>
      <c r="F82">
        <v>1.055159</v>
      </c>
      <c r="G82">
        <v>0</v>
      </c>
      <c r="H82">
        <v>4</v>
      </c>
      <c r="I82">
        <v>0</v>
      </c>
      <c r="J82">
        <v>4</v>
      </c>
      <c r="K82">
        <v>0</v>
      </c>
    </row>
    <row r="83" spans="1:11" x14ac:dyDescent="0.2">
      <c r="A83">
        <v>13163</v>
      </c>
      <c r="B83" t="s">
        <v>70</v>
      </c>
      <c r="C83" t="s">
        <v>33</v>
      </c>
      <c r="D83">
        <v>1.082025</v>
      </c>
      <c r="E83">
        <v>0.94866289999999998</v>
      </c>
      <c r="F83">
        <v>1.055159</v>
      </c>
      <c r="G83">
        <v>0</v>
      </c>
      <c r="H83">
        <v>4</v>
      </c>
      <c r="I83">
        <v>0</v>
      </c>
      <c r="J83">
        <v>4</v>
      </c>
      <c r="K83">
        <v>0</v>
      </c>
    </row>
    <row r="84" spans="1:11" x14ac:dyDescent="0.2">
      <c r="A84">
        <v>13165</v>
      </c>
      <c r="B84" t="s">
        <v>70</v>
      </c>
      <c r="C84" t="s">
        <v>137</v>
      </c>
      <c r="D84">
        <v>1.082025</v>
      </c>
      <c r="E84">
        <v>0.94866289999999998</v>
      </c>
      <c r="F84">
        <v>1.055159</v>
      </c>
      <c r="G84">
        <v>0</v>
      </c>
      <c r="H84">
        <v>4</v>
      </c>
      <c r="I84">
        <v>0</v>
      </c>
      <c r="J84">
        <v>4</v>
      </c>
      <c r="K84">
        <v>0</v>
      </c>
    </row>
    <row r="85" spans="1:11" x14ac:dyDescent="0.2">
      <c r="A85">
        <v>13167</v>
      </c>
      <c r="B85" t="s">
        <v>70</v>
      </c>
      <c r="C85" t="s">
        <v>54</v>
      </c>
      <c r="D85">
        <v>1.082025</v>
      </c>
      <c r="E85">
        <v>0.94866289999999998</v>
      </c>
      <c r="F85">
        <v>1.055159</v>
      </c>
      <c r="G85">
        <v>0</v>
      </c>
      <c r="H85">
        <v>4</v>
      </c>
      <c r="I85">
        <v>0</v>
      </c>
      <c r="J85">
        <v>4</v>
      </c>
      <c r="K85">
        <v>0</v>
      </c>
    </row>
    <row r="86" spans="1:11" x14ac:dyDescent="0.2">
      <c r="A86">
        <v>13169</v>
      </c>
      <c r="B86" t="s">
        <v>70</v>
      </c>
      <c r="C86" t="s">
        <v>117</v>
      </c>
      <c r="D86">
        <v>0.8567245</v>
      </c>
      <c r="E86">
        <v>0.99088019999999999</v>
      </c>
      <c r="F86">
        <v>0.79985700000000004</v>
      </c>
      <c r="G86">
        <v>0</v>
      </c>
      <c r="H86">
        <v>4</v>
      </c>
      <c r="I86">
        <v>0</v>
      </c>
      <c r="J86">
        <v>4</v>
      </c>
      <c r="K86">
        <v>0</v>
      </c>
    </row>
    <row r="87" spans="1:11" x14ac:dyDescent="0.2">
      <c r="A87">
        <v>13171</v>
      </c>
      <c r="B87" t="s">
        <v>70</v>
      </c>
      <c r="C87" t="s">
        <v>34</v>
      </c>
      <c r="D87">
        <v>0.8567245</v>
      </c>
      <c r="E87">
        <v>0.99088019999999999</v>
      </c>
      <c r="F87">
        <v>0.79985700000000004</v>
      </c>
      <c r="G87">
        <v>0</v>
      </c>
      <c r="H87">
        <v>4</v>
      </c>
      <c r="I87">
        <v>0</v>
      </c>
      <c r="J87">
        <v>4</v>
      </c>
      <c r="K87">
        <v>0</v>
      </c>
    </row>
    <row r="88" spans="1:11" x14ac:dyDescent="0.2">
      <c r="A88">
        <v>13173</v>
      </c>
      <c r="B88" t="s">
        <v>70</v>
      </c>
      <c r="C88" t="s">
        <v>138</v>
      </c>
      <c r="D88">
        <v>1.082025</v>
      </c>
      <c r="E88">
        <v>0.94866289999999998</v>
      </c>
      <c r="F88">
        <v>1.055159</v>
      </c>
      <c r="G88">
        <v>0</v>
      </c>
      <c r="H88">
        <v>4</v>
      </c>
      <c r="I88">
        <v>0</v>
      </c>
      <c r="J88">
        <v>4</v>
      </c>
      <c r="K88">
        <v>0</v>
      </c>
    </row>
    <row r="89" spans="1:11" x14ac:dyDescent="0.2">
      <c r="A89">
        <v>13175</v>
      </c>
      <c r="B89" t="s">
        <v>70</v>
      </c>
      <c r="C89" t="s">
        <v>139</v>
      </c>
      <c r="D89">
        <v>1.082025</v>
      </c>
      <c r="E89">
        <v>0.94866289999999998</v>
      </c>
      <c r="F89">
        <v>1.055159</v>
      </c>
      <c r="G89">
        <v>0</v>
      </c>
      <c r="H89">
        <v>4</v>
      </c>
      <c r="I89">
        <v>0</v>
      </c>
      <c r="J89">
        <v>4</v>
      </c>
      <c r="K89">
        <v>0</v>
      </c>
    </row>
    <row r="90" spans="1:11" x14ac:dyDescent="0.2">
      <c r="A90">
        <v>13177</v>
      </c>
      <c r="B90" t="s">
        <v>70</v>
      </c>
      <c r="C90" t="s">
        <v>35</v>
      </c>
      <c r="D90">
        <v>1.082025</v>
      </c>
      <c r="E90">
        <v>0.94866289999999998</v>
      </c>
      <c r="F90">
        <v>1.055159</v>
      </c>
      <c r="G90">
        <v>0</v>
      </c>
      <c r="H90">
        <v>4</v>
      </c>
      <c r="I90">
        <v>0</v>
      </c>
      <c r="J90">
        <v>4</v>
      </c>
      <c r="K90">
        <v>0</v>
      </c>
    </row>
    <row r="91" spans="1:11" x14ac:dyDescent="0.2">
      <c r="A91">
        <v>13179</v>
      </c>
      <c r="B91" t="s">
        <v>70</v>
      </c>
      <c r="C91" t="s">
        <v>65</v>
      </c>
      <c r="D91">
        <v>1.082025</v>
      </c>
      <c r="E91">
        <v>0.94866289999999998</v>
      </c>
      <c r="F91">
        <v>1.055159</v>
      </c>
      <c r="G91">
        <v>0</v>
      </c>
      <c r="H91">
        <v>4</v>
      </c>
      <c r="I91">
        <v>0</v>
      </c>
      <c r="J91">
        <v>4</v>
      </c>
      <c r="K91">
        <v>0</v>
      </c>
    </row>
    <row r="92" spans="1:11" x14ac:dyDescent="0.2">
      <c r="A92">
        <v>13181</v>
      </c>
      <c r="B92" t="s">
        <v>70</v>
      </c>
      <c r="C92" t="s">
        <v>55</v>
      </c>
      <c r="D92">
        <v>1.082025</v>
      </c>
      <c r="E92">
        <v>0.94866289999999998</v>
      </c>
      <c r="F92">
        <v>1.055159</v>
      </c>
      <c r="G92">
        <v>0</v>
      </c>
      <c r="H92">
        <v>4</v>
      </c>
      <c r="I92">
        <v>0</v>
      </c>
      <c r="J92">
        <v>4</v>
      </c>
      <c r="K92">
        <v>0</v>
      </c>
    </row>
    <row r="93" spans="1:11" x14ac:dyDescent="0.2">
      <c r="A93">
        <v>13183</v>
      </c>
      <c r="B93" t="s">
        <v>70</v>
      </c>
      <c r="C93" t="s">
        <v>140</v>
      </c>
      <c r="D93">
        <v>1.082025</v>
      </c>
      <c r="E93">
        <v>0.94866289999999998</v>
      </c>
      <c r="F93">
        <v>1.055159</v>
      </c>
      <c r="G93">
        <v>0</v>
      </c>
      <c r="H93">
        <v>4</v>
      </c>
      <c r="I93">
        <v>0</v>
      </c>
      <c r="J93">
        <v>4</v>
      </c>
      <c r="K93">
        <v>0</v>
      </c>
    </row>
    <row r="94" spans="1:11" x14ac:dyDescent="0.2">
      <c r="A94">
        <v>13185</v>
      </c>
      <c r="B94" t="s">
        <v>70</v>
      </c>
      <c r="C94" t="s">
        <v>36</v>
      </c>
      <c r="D94">
        <v>1.082025</v>
      </c>
      <c r="E94">
        <v>0.94866289999999998</v>
      </c>
      <c r="F94">
        <v>1.055159</v>
      </c>
      <c r="G94">
        <v>0</v>
      </c>
      <c r="H94">
        <v>4</v>
      </c>
      <c r="I94">
        <v>0</v>
      </c>
      <c r="J94">
        <v>4</v>
      </c>
      <c r="K94">
        <v>0</v>
      </c>
    </row>
    <row r="95" spans="1:11" x14ac:dyDescent="0.2">
      <c r="A95">
        <v>13187</v>
      </c>
      <c r="B95" t="s">
        <v>70</v>
      </c>
      <c r="C95" t="s">
        <v>141</v>
      </c>
      <c r="D95">
        <v>0.8567245</v>
      </c>
      <c r="E95">
        <v>0.99088019999999999</v>
      </c>
      <c r="F95">
        <v>0.79985700000000004</v>
      </c>
      <c r="G95">
        <v>0</v>
      </c>
      <c r="H95">
        <v>4</v>
      </c>
      <c r="I95">
        <v>0</v>
      </c>
      <c r="J95">
        <v>4</v>
      </c>
      <c r="K95">
        <v>0</v>
      </c>
    </row>
    <row r="96" spans="1:11" x14ac:dyDescent="0.2">
      <c r="A96">
        <v>13189</v>
      </c>
      <c r="B96" t="s">
        <v>70</v>
      </c>
      <c r="C96" t="s">
        <v>142</v>
      </c>
      <c r="D96">
        <v>1.082025</v>
      </c>
      <c r="E96">
        <v>0.94866289999999998</v>
      </c>
      <c r="F96">
        <v>1.055159</v>
      </c>
      <c r="G96">
        <v>0</v>
      </c>
      <c r="H96">
        <v>4</v>
      </c>
      <c r="I96">
        <v>0</v>
      </c>
      <c r="J96">
        <v>4</v>
      </c>
      <c r="K96">
        <v>0</v>
      </c>
    </row>
    <row r="97" spans="1:11" x14ac:dyDescent="0.2">
      <c r="A97">
        <v>13191</v>
      </c>
      <c r="B97" t="s">
        <v>70</v>
      </c>
      <c r="C97" t="s">
        <v>143</v>
      </c>
      <c r="D97">
        <v>1.082025</v>
      </c>
      <c r="E97">
        <v>0.94866289999999998</v>
      </c>
      <c r="F97">
        <v>1.055159</v>
      </c>
      <c r="G97">
        <v>0</v>
      </c>
      <c r="H97">
        <v>4</v>
      </c>
      <c r="I97">
        <v>0</v>
      </c>
      <c r="J97">
        <v>4</v>
      </c>
      <c r="K97">
        <v>0</v>
      </c>
    </row>
    <row r="98" spans="1:11" x14ac:dyDescent="0.2">
      <c r="A98">
        <v>13193</v>
      </c>
      <c r="B98" t="s">
        <v>70</v>
      </c>
      <c r="C98" t="s">
        <v>37</v>
      </c>
      <c r="D98">
        <v>1.082025</v>
      </c>
      <c r="E98">
        <v>0.94866289999999998</v>
      </c>
      <c r="F98">
        <v>1.055159</v>
      </c>
      <c r="G98">
        <v>0</v>
      </c>
      <c r="H98">
        <v>4</v>
      </c>
      <c r="I98">
        <v>0</v>
      </c>
      <c r="J98">
        <v>4</v>
      </c>
      <c r="K98">
        <v>0</v>
      </c>
    </row>
    <row r="99" spans="1:11" x14ac:dyDescent="0.2">
      <c r="A99">
        <v>13195</v>
      </c>
      <c r="B99" t="s">
        <v>70</v>
      </c>
      <c r="C99" t="s">
        <v>38</v>
      </c>
      <c r="D99">
        <v>1.082025</v>
      </c>
      <c r="E99">
        <v>0.94866289999999998</v>
      </c>
      <c r="F99">
        <v>1.055159</v>
      </c>
      <c r="G99">
        <v>0</v>
      </c>
      <c r="H99">
        <v>4</v>
      </c>
      <c r="I99">
        <v>0</v>
      </c>
      <c r="J99">
        <v>4</v>
      </c>
      <c r="K99">
        <v>0</v>
      </c>
    </row>
    <row r="100" spans="1:11" x14ac:dyDescent="0.2">
      <c r="A100">
        <v>13197</v>
      </c>
      <c r="B100" t="s">
        <v>70</v>
      </c>
      <c r="C100" t="s">
        <v>39</v>
      </c>
      <c r="D100">
        <v>1.082025</v>
      </c>
      <c r="E100">
        <v>0.94866289999999998</v>
      </c>
      <c r="F100">
        <v>1.055159</v>
      </c>
      <c r="G100">
        <v>0</v>
      </c>
      <c r="H100">
        <v>4</v>
      </c>
      <c r="I100">
        <v>0</v>
      </c>
      <c r="J100">
        <v>4</v>
      </c>
      <c r="K100">
        <v>0</v>
      </c>
    </row>
    <row r="101" spans="1:11" x14ac:dyDescent="0.2">
      <c r="A101">
        <v>13199</v>
      </c>
      <c r="B101" t="s">
        <v>70</v>
      </c>
      <c r="C101" t="s">
        <v>144</v>
      </c>
      <c r="D101">
        <v>0.8567245</v>
      </c>
      <c r="E101">
        <v>0.99088019999999999</v>
      </c>
      <c r="F101">
        <v>0.79985700000000004</v>
      </c>
      <c r="G101">
        <v>0</v>
      </c>
      <c r="H101">
        <v>4</v>
      </c>
      <c r="I101">
        <v>0</v>
      </c>
      <c r="J101">
        <v>4</v>
      </c>
      <c r="K101">
        <v>0</v>
      </c>
    </row>
    <row r="102" spans="1:11" x14ac:dyDescent="0.2">
      <c r="A102">
        <v>13201</v>
      </c>
      <c r="B102" t="s">
        <v>70</v>
      </c>
      <c r="C102" t="s">
        <v>56</v>
      </c>
      <c r="D102">
        <v>1.082025</v>
      </c>
      <c r="E102">
        <v>0.94866289999999998</v>
      </c>
      <c r="F102">
        <v>1.055159</v>
      </c>
      <c r="G102">
        <v>0</v>
      </c>
      <c r="H102">
        <v>4</v>
      </c>
      <c r="I102">
        <v>0</v>
      </c>
      <c r="J102">
        <v>4</v>
      </c>
      <c r="K102">
        <v>0</v>
      </c>
    </row>
    <row r="103" spans="1:11" x14ac:dyDescent="0.2">
      <c r="A103">
        <v>13205</v>
      </c>
      <c r="B103" t="s">
        <v>70</v>
      </c>
      <c r="C103" t="s">
        <v>145</v>
      </c>
      <c r="D103">
        <v>1.082025</v>
      </c>
      <c r="E103">
        <v>0.94866289999999998</v>
      </c>
      <c r="F103">
        <v>1.055159</v>
      </c>
      <c r="G103">
        <v>0</v>
      </c>
      <c r="H103">
        <v>4</v>
      </c>
      <c r="I103">
        <v>0</v>
      </c>
      <c r="J103">
        <v>4</v>
      </c>
      <c r="K103">
        <v>0</v>
      </c>
    </row>
    <row r="104" spans="1:11" x14ac:dyDescent="0.2">
      <c r="A104">
        <v>13207</v>
      </c>
      <c r="B104" t="s">
        <v>70</v>
      </c>
      <c r="C104" t="s">
        <v>40</v>
      </c>
      <c r="D104">
        <v>0.8567245</v>
      </c>
      <c r="E104">
        <v>0.99088019999999999</v>
      </c>
      <c r="F104">
        <v>0.79985700000000004</v>
      </c>
      <c r="G104">
        <v>0</v>
      </c>
      <c r="H104">
        <v>4</v>
      </c>
      <c r="I104">
        <v>0</v>
      </c>
      <c r="J104">
        <v>4</v>
      </c>
      <c r="K104">
        <v>0</v>
      </c>
    </row>
    <row r="105" spans="1:11" x14ac:dyDescent="0.2">
      <c r="A105">
        <v>13209</v>
      </c>
      <c r="B105" t="s">
        <v>70</v>
      </c>
      <c r="C105" t="s">
        <v>41</v>
      </c>
      <c r="D105">
        <v>1.082025</v>
      </c>
      <c r="E105">
        <v>0.94866289999999998</v>
      </c>
      <c r="F105">
        <v>1.055159</v>
      </c>
      <c r="G105">
        <v>0</v>
      </c>
      <c r="H105">
        <v>4</v>
      </c>
      <c r="I105">
        <v>0</v>
      </c>
      <c r="J105">
        <v>4</v>
      </c>
      <c r="K105">
        <v>0</v>
      </c>
    </row>
    <row r="106" spans="1:11" x14ac:dyDescent="0.2">
      <c r="A106">
        <v>13211</v>
      </c>
      <c r="B106" t="s">
        <v>70</v>
      </c>
      <c r="C106" t="s">
        <v>42</v>
      </c>
      <c r="D106">
        <v>0.8567245</v>
      </c>
      <c r="E106">
        <v>0.99088019999999999</v>
      </c>
      <c r="F106">
        <v>0.79985700000000004</v>
      </c>
      <c r="G106">
        <v>0</v>
      </c>
      <c r="H106">
        <v>4</v>
      </c>
      <c r="I106">
        <v>0</v>
      </c>
      <c r="J106">
        <v>4</v>
      </c>
      <c r="K106">
        <v>0</v>
      </c>
    </row>
    <row r="107" spans="1:11" x14ac:dyDescent="0.2">
      <c r="A107">
        <v>13213</v>
      </c>
      <c r="B107" t="s">
        <v>70</v>
      </c>
      <c r="C107" t="s">
        <v>146</v>
      </c>
      <c r="D107">
        <v>0.8567245</v>
      </c>
      <c r="E107">
        <v>0.99088019999999999</v>
      </c>
      <c r="F107">
        <v>0.79985700000000004</v>
      </c>
      <c r="G107">
        <v>0</v>
      </c>
      <c r="H107">
        <v>4</v>
      </c>
      <c r="I107">
        <v>0</v>
      </c>
      <c r="J107">
        <v>4</v>
      </c>
      <c r="K107">
        <v>0</v>
      </c>
    </row>
    <row r="108" spans="1:11" x14ac:dyDescent="0.2">
      <c r="A108">
        <v>13215</v>
      </c>
      <c r="B108" t="s">
        <v>70</v>
      </c>
      <c r="C108" t="s">
        <v>147</v>
      </c>
      <c r="D108">
        <v>1.082025</v>
      </c>
      <c r="E108">
        <v>0.94866289999999998</v>
      </c>
      <c r="F108">
        <v>1.055159</v>
      </c>
      <c r="G108">
        <v>0</v>
      </c>
      <c r="H108">
        <v>4</v>
      </c>
      <c r="I108">
        <v>0</v>
      </c>
      <c r="J108">
        <v>4</v>
      </c>
      <c r="K108">
        <v>0</v>
      </c>
    </row>
    <row r="109" spans="1:11" x14ac:dyDescent="0.2">
      <c r="A109">
        <v>13217</v>
      </c>
      <c r="B109" t="s">
        <v>70</v>
      </c>
      <c r="C109" t="s">
        <v>57</v>
      </c>
      <c r="D109">
        <v>0.8567245</v>
      </c>
      <c r="E109">
        <v>0.99088019999999999</v>
      </c>
      <c r="F109">
        <v>0.79985700000000004</v>
      </c>
      <c r="G109">
        <v>0</v>
      </c>
      <c r="H109">
        <v>4</v>
      </c>
      <c r="I109">
        <v>0</v>
      </c>
      <c r="J109">
        <v>4</v>
      </c>
      <c r="K109">
        <v>0</v>
      </c>
    </row>
    <row r="110" spans="1:11" x14ac:dyDescent="0.2">
      <c r="A110">
        <v>13219</v>
      </c>
      <c r="B110" t="s">
        <v>70</v>
      </c>
      <c r="C110" t="s">
        <v>148</v>
      </c>
      <c r="D110">
        <v>0.8567245</v>
      </c>
      <c r="E110">
        <v>0.99088019999999999</v>
      </c>
      <c r="F110">
        <v>0.79985700000000004</v>
      </c>
      <c r="G110">
        <v>0</v>
      </c>
      <c r="H110">
        <v>4</v>
      </c>
      <c r="I110">
        <v>0</v>
      </c>
      <c r="J110">
        <v>4</v>
      </c>
      <c r="K110">
        <v>0</v>
      </c>
    </row>
    <row r="111" spans="1:11" x14ac:dyDescent="0.2">
      <c r="A111">
        <v>13221</v>
      </c>
      <c r="B111" t="s">
        <v>70</v>
      </c>
      <c r="C111" t="s">
        <v>149</v>
      </c>
      <c r="D111">
        <v>0.8567245</v>
      </c>
      <c r="E111">
        <v>0.99088019999999999</v>
      </c>
      <c r="F111">
        <v>0.79985700000000004</v>
      </c>
      <c r="G111">
        <v>0</v>
      </c>
      <c r="H111">
        <v>4</v>
      </c>
      <c r="I111">
        <v>0</v>
      </c>
      <c r="J111">
        <v>4</v>
      </c>
      <c r="K111">
        <v>0</v>
      </c>
    </row>
    <row r="112" spans="1:11" x14ac:dyDescent="0.2">
      <c r="A112">
        <v>13223</v>
      </c>
      <c r="B112" t="s">
        <v>70</v>
      </c>
      <c r="C112" t="s">
        <v>150</v>
      </c>
      <c r="D112">
        <v>0.8567245</v>
      </c>
      <c r="E112">
        <v>0.99088019999999999</v>
      </c>
      <c r="F112">
        <v>0.79985700000000004</v>
      </c>
      <c r="G112">
        <v>0</v>
      </c>
      <c r="H112">
        <v>4</v>
      </c>
      <c r="I112">
        <v>0</v>
      </c>
      <c r="J112">
        <v>4</v>
      </c>
      <c r="K112">
        <v>0</v>
      </c>
    </row>
    <row r="113" spans="1:11" x14ac:dyDescent="0.2">
      <c r="A113">
        <v>13225</v>
      </c>
      <c r="B113" t="s">
        <v>70</v>
      </c>
      <c r="C113" t="s">
        <v>151</v>
      </c>
      <c r="D113">
        <v>1.082025</v>
      </c>
      <c r="E113">
        <v>0.94866289999999998</v>
      </c>
      <c r="F113">
        <v>1.055159</v>
      </c>
      <c r="G113">
        <v>0</v>
      </c>
      <c r="H113">
        <v>4</v>
      </c>
      <c r="I113">
        <v>0</v>
      </c>
      <c r="J113">
        <v>4</v>
      </c>
      <c r="K113">
        <v>0</v>
      </c>
    </row>
    <row r="114" spans="1:11" x14ac:dyDescent="0.2">
      <c r="A114">
        <v>13227</v>
      </c>
      <c r="B114" t="s">
        <v>70</v>
      </c>
      <c r="C114" t="s">
        <v>43</v>
      </c>
      <c r="D114">
        <v>0.8567245</v>
      </c>
      <c r="E114">
        <v>0.99088019999999999</v>
      </c>
      <c r="F114">
        <v>0.79985700000000004</v>
      </c>
      <c r="G114">
        <v>0</v>
      </c>
      <c r="H114">
        <v>4</v>
      </c>
      <c r="I114">
        <v>0</v>
      </c>
      <c r="J114">
        <v>4</v>
      </c>
      <c r="K114">
        <v>0</v>
      </c>
    </row>
    <row r="115" spans="1:11" x14ac:dyDescent="0.2">
      <c r="A115">
        <v>13229</v>
      </c>
      <c r="B115" t="s">
        <v>70</v>
      </c>
      <c r="C115" t="s">
        <v>152</v>
      </c>
      <c r="D115">
        <v>1.114266</v>
      </c>
      <c r="E115">
        <v>0.97538849999999999</v>
      </c>
      <c r="F115">
        <v>1.056827</v>
      </c>
      <c r="G115">
        <v>0</v>
      </c>
      <c r="H115">
        <v>4</v>
      </c>
      <c r="I115">
        <v>0</v>
      </c>
      <c r="J115">
        <v>4</v>
      </c>
      <c r="K115">
        <v>0</v>
      </c>
    </row>
    <row r="116" spans="1:11" x14ac:dyDescent="0.2">
      <c r="A116">
        <v>13231</v>
      </c>
      <c r="B116" t="s">
        <v>70</v>
      </c>
      <c r="C116" t="s">
        <v>44</v>
      </c>
      <c r="D116">
        <v>0.8567245</v>
      </c>
      <c r="E116">
        <v>0.99088019999999999</v>
      </c>
      <c r="F116">
        <v>0.79985700000000004</v>
      </c>
      <c r="G116">
        <v>0</v>
      </c>
      <c r="H116">
        <v>4</v>
      </c>
      <c r="I116">
        <v>0</v>
      </c>
      <c r="J116">
        <v>4</v>
      </c>
      <c r="K116">
        <v>0</v>
      </c>
    </row>
    <row r="117" spans="1:11" x14ac:dyDescent="0.2">
      <c r="A117">
        <v>13233</v>
      </c>
      <c r="B117" t="s">
        <v>70</v>
      </c>
      <c r="C117" t="s">
        <v>58</v>
      </c>
      <c r="D117">
        <v>0.8567245</v>
      </c>
      <c r="E117">
        <v>0.99088019999999999</v>
      </c>
      <c r="F117">
        <v>0.79985700000000004</v>
      </c>
      <c r="G117">
        <v>0</v>
      </c>
      <c r="H117">
        <v>4</v>
      </c>
      <c r="I117">
        <v>0</v>
      </c>
      <c r="J117">
        <v>4</v>
      </c>
      <c r="K117">
        <v>0</v>
      </c>
    </row>
    <row r="118" spans="1:11" x14ac:dyDescent="0.2">
      <c r="A118">
        <v>13235</v>
      </c>
      <c r="B118" t="s">
        <v>70</v>
      </c>
      <c r="C118" t="s">
        <v>59</v>
      </c>
      <c r="D118">
        <v>1.082025</v>
      </c>
      <c r="E118">
        <v>0.94866289999999998</v>
      </c>
      <c r="F118">
        <v>1.055159</v>
      </c>
      <c r="G118">
        <v>0</v>
      </c>
      <c r="H118">
        <v>4</v>
      </c>
      <c r="I118">
        <v>0</v>
      </c>
      <c r="J118">
        <v>4</v>
      </c>
      <c r="K118">
        <v>0</v>
      </c>
    </row>
    <row r="119" spans="1:11" x14ac:dyDescent="0.2">
      <c r="A119">
        <v>13237</v>
      </c>
      <c r="B119" t="s">
        <v>70</v>
      </c>
      <c r="C119" t="s">
        <v>66</v>
      </c>
      <c r="D119">
        <v>0.8567245</v>
      </c>
      <c r="E119">
        <v>0.99088019999999999</v>
      </c>
      <c r="F119">
        <v>0.79985700000000004</v>
      </c>
      <c r="G119">
        <v>0</v>
      </c>
      <c r="H119">
        <v>4</v>
      </c>
      <c r="I119">
        <v>0</v>
      </c>
      <c r="J119">
        <v>4</v>
      </c>
      <c r="K119">
        <v>0</v>
      </c>
    </row>
    <row r="120" spans="1:11" x14ac:dyDescent="0.2">
      <c r="A120">
        <v>13239</v>
      </c>
      <c r="B120" t="s">
        <v>70</v>
      </c>
      <c r="C120" t="s">
        <v>118</v>
      </c>
      <c r="D120">
        <v>1.082025</v>
      </c>
      <c r="E120">
        <v>0.94866289999999998</v>
      </c>
      <c r="F120">
        <v>1.055159</v>
      </c>
      <c r="G120">
        <v>0</v>
      </c>
      <c r="H120">
        <v>4</v>
      </c>
      <c r="I120">
        <v>0</v>
      </c>
      <c r="J120">
        <v>4</v>
      </c>
      <c r="K120">
        <v>0</v>
      </c>
    </row>
    <row r="121" spans="1:11" x14ac:dyDescent="0.2">
      <c r="A121">
        <v>13241</v>
      </c>
      <c r="B121" t="s">
        <v>70</v>
      </c>
      <c r="C121" t="s">
        <v>153</v>
      </c>
      <c r="D121">
        <v>1.082025</v>
      </c>
      <c r="E121">
        <v>0.94866289999999998</v>
      </c>
      <c r="F121">
        <v>1.055159</v>
      </c>
      <c r="G121">
        <v>0</v>
      </c>
      <c r="H121">
        <v>4</v>
      </c>
      <c r="I121">
        <v>0</v>
      </c>
      <c r="J121">
        <v>4</v>
      </c>
      <c r="K121">
        <v>0</v>
      </c>
    </row>
    <row r="122" spans="1:11" x14ac:dyDescent="0.2">
      <c r="A122">
        <v>13243</v>
      </c>
      <c r="B122" t="s">
        <v>70</v>
      </c>
      <c r="C122" t="s">
        <v>45</v>
      </c>
      <c r="D122">
        <v>1.082025</v>
      </c>
      <c r="E122">
        <v>0.94866289999999998</v>
      </c>
      <c r="F122">
        <v>1.055159</v>
      </c>
      <c r="G122">
        <v>0</v>
      </c>
      <c r="H122">
        <v>4</v>
      </c>
      <c r="I122">
        <v>0</v>
      </c>
      <c r="J122">
        <v>4</v>
      </c>
      <c r="K122">
        <v>0</v>
      </c>
    </row>
    <row r="123" spans="1:11" x14ac:dyDescent="0.2">
      <c r="A123">
        <v>13245</v>
      </c>
      <c r="B123" t="s">
        <v>70</v>
      </c>
      <c r="C123" t="s">
        <v>154</v>
      </c>
      <c r="D123">
        <v>1.082025</v>
      </c>
      <c r="E123">
        <v>0.94866289999999998</v>
      </c>
      <c r="F123">
        <v>1.055159</v>
      </c>
      <c r="G123">
        <v>0</v>
      </c>
      <c r="H123">
        <v>4</v>
      </c>
      <c r="I123">
        <v>0</v>
      </c>
      <c r="J123">
        <v>4</v>
      </c>
      <c r="K123">
        <v>0</v>
      </c>
    </row>
    <row r="124" spans="1:11" x14ac:dyDescent="0.2">
      <c r="A124">
        <v>13247</v>
      </c>
      <c r="B124" t="s">
        <v>70</v>
      </c>
      <c r="C124" t="s">
        <v>155</v>
      </c>
      <c r="D124">
        <v>0.8567245</v>
      </c>
      <c r="E124">
        <v>0.99088019999999999</v>
      </c>
      <c r="F124">
        <v>0.79985700000000004</v>
      </c>
      <c r="G124">
        <v>0</v>
      </c>
      <c r="H124">
        <v>4</v>
      </c>
      <c r="I124">
        <v>0</v>
      </c>
      <c r="J124">
        <v>4</v>
      </c>
      <c r="K124">
        <v>0</v>
      </c>
    </row>
    <row r="125" spans="1:11" x14ac:dyDescent="0.2">
      <c r="A125">
        <v>13249</v>
      </c>
      <c r="B125" t="s">
        <v>70</v>
      </c>
      <c r="C125" t="s">
        <v>156</v>
      </c>
      <c r="D125">
        <v>1.082025</v>
      </c>
      <c r="E125">
        <v>0.94866289999999998</v>
      </c>
      <c r="F125">
        <v>1.055159</v>
      </c>
      <c r="G125">
        <v>0</v>
      </c>
      <c r="H125">
        <v>4</v>
      </c>
      <c r="I125">
        <v>0</v>
      </c>
      <c r="J125">
        <v>4</v>
      </c>
      <c r="K125">
        <v>0</v>
      </c>
    </row>
    <row r="126" spans="1:11" x14ac:dyDescent="0.2">
      <c r="A126">
        <v>13251</v>
      </c>
      <c r="B126" t="s">
        <v>70</v>
      </c>
      <c r="C126" t="s">
        <v>157</v>
      </c>
      <c r="D126">
        <v>1.082025</v>
      </c>
      <c r="E126">
        <v>0.94866289999999998</v>
      </c>
      <c r="F126">
        <v>1.055159</v>
      </c>
      <c r="G126">
        <v>0</v>
      </c>
      <c r="H126">
        <v>4</v>
      </c>
      <c r="I126">
        <v>0</v>
      </c>
      <c r="J126">
        <v>4</v>
      </c>
      <c r="K126">
        <v>0</v>
      </c>
    </row>
    <row r="127" spans="1:11" x14ac:dyDescent="0.2">
      <c r="A127">
        <v>13253</v>
      </c>
      <c r="B127" t="s">
        <v>70</v>
      </c>
      <c r="C127" t="s">
        <v>67</v>
      </c>
      <c r="D127">
        <v>1.082025</v>
      </c>
      <c r="E127">
        <v>0.94866289999999998</v>
      </c>
      <c r="F127">
        <v>1.055159</v>
      </c>
      <c r="G127">
        <v>0</v>
      </c>
      <c r="H127">
        <v>4</v>
      </c>
      <c r="I127">
        <v>0</v>
      </c>
      <c r="J127">
        <v>4</v>
      </c>
      <c r="K127">
        <v>0</v>
      </c>
    </row>
    <row r="128" spans="1:11" x14ac:dyDescent="0.2">
      <c r="A128">
        <v>13255</v>
      </c>
      <c r="B128" t="s">
        <v>70</v>
      </c>
      <c r="C128" t="s">
        <v>158</v>
      </c>
      <c r="D128">
        <v>0.8567245</v>
      </c>
      <c r="E128">
        <v>0.99088019999999999</v>
      </c>
      <c r="F128">
        <v>0.79985700000000004</v>
      </c>
      <c r="G128">
        <v>0</v>
      </c>
      <c r="H128">
        <v>4</v>
      </c>
      <c r="I128">
        <v>0</v>
      </c>
      <c r="J128">
        <v>4</v>
      </c>
      <c r="K128">
        <v>0</v>
      </c>
    </row>
    <row r="129" spans="1:11" x14ac:dyDescent="0.2">
      <c r="A129">
        <v>13257</v>
      </c>
      <c r="B129" t="s">
        <v>70</v>
      </c>
      <c r="C129" t="s">
        <v>159</v>
      </c>
      <c r="D129">
        <v>1.082025</v>
      </c>
      <c r="E129">
        <v>0.94866289999999998</v>
      </c>
      <c r="F129">
        <v>1.055159</v>
      </c>
      <c r="G129">
        <v>0</v>
      </c>
      <c r="H129">
        <v>4</v>
      </c>
      <c r="I129">
        <v>0</v>
      </c>
      <c r="J129">
        <v>4</v>
      </c>
      <c r="K129">
        <v>0</v>
      </c>
    </row>
    <row r="130" spans="1:11" x14ac:dyDescent="0.2">
      <c r="A130">
        <v>13259</v>
      </c>
      <c r="B130" t="s">
        <v>70</v>
      </c>
      <c r="C130" t="s">
        <v>123</v>
      </c>
      <c r="D130">
        <v>1.082025</v>
      </c>
      <c r="E130">
        <v>0.94866289999999998</v>
      </c>
      <c r="F130">
        <v>1.055159</v>
      </c>
      <c r="G130">
        <v>0</v>
      </c>
      <c r="H130">
        <v>4</v>
      </c>
      <c r="I130">
        <v>0</v>
      </c>
      <c r="J130">
        <v>4</v>
      </c>
      <c r="K130">
        <v>0</v>
      </c>
    </row>
    <row r="131" spans="1:11" x14ac:dyDescent="0.2">
      <c r="A131">
        <v>13261</v>
      </c>
      <c r="B131" t="s">
        <v>70</v>
      </c>
      <c r="C131" t="s">
        <v>46</v>
      </c>
      <c r="D131">
        <v>1.082025</v>
      </c>
      <c r="E131">
        <v>0.94866289999999998</v>
      </c>
      <c r="F131">
        <v>1.055159</v>
      </c>
      <c r="G131">
        <v>0</v>
      </c>
      <c r="H131">
        <v>4</v>
      </c>
      <c r="I131">
        <v>0</v>
      </c>
      <c r="J131">
        <v>4</v>
      </c>
      <c r="K131">
        <v>0</v>
      </c>
    </row>
    <row r="132" spans="1:11" x14ac:dyDescent="0.2">
      <c r="A132">
        <v>13263</v>
      </c>
      <c r="B132" t="s">
        <v>70</v>
      </c>
      <c r="C132" t="s">
        <v>160</v>
      </c>
      <c r="D132">
        <v>0.8567245</v>
      </c>
      <c r="E132">
        <v>0.99088019999999999</v>
      </c>
      <c r="F132">
        <v>0.79985700000000004</v>
      </c>
      <c r="G132">
        <v>0</v>
      </c>
      <c r="H132">
        <v>4</v>
      </c>
      <c r="I132">
        <v>0</v>
      </c>
      <c r="J132">
        <v>4</v>
      </c>
      <c r="K132">
        <v>0</v>
      </c>
    </row>
    <row r="133" spans="1:11" x14ac:dyDescent="0.2">
      <c r="A133">
        <v>13265</v>
      </c>
      <c r="B133" t="s">
        <v>70</v>
      </c>
      <c r="C133" t="s">
        <v>161</v>
      </c>
      <c r="D133">
        <v>1.082025</v>
      </c>
      <c r="E133">
        <v>0.94866289999999998</v>
      </c>
      <c r="F133">
        <v>1.055159</v>
      </c>
      <c r="G133">
        <v>0</v>
      </c>
      <c r="H133">
        <v>4</v>
      </c>
      <c r="I133">
        <v>0</v>
      </c>
      <c r="J133">
        <v>4</v>
      </c>
      <c r="K133">
        <v>0</v>
      </c>
    </row>
    <row r="134" spans="1:11" x14ac:dyDescent="0.2">
      <c r="A134">
        <v>13267</v>
      </c>
      <c r="B134" t="s">
        <v>70</v>
      </c>
      <c r="C134" t="s">
        <v>162</v>
      </c>
      <c r="D134">
        <v>1.082025</v>
      </c>
      <c r="E134">
        <v>0.94866289999999998</v>
      </c>
      <c r="F134">
        <v>1.055159</v>
      </c>
      <c r="G134">
        <v>0</v>
      </c>
      <c r="H134">
        <v>4</v>
      </c>
      <c r="I134">
        <v>0</v>
      </c>
      <c r="J134">
        <v>4</v>
      </c>
      <c r="K134">
        <v>0</v>
      </c>
    </row>
    <row r="135" spans="1:11" x14ac:dyDescent="0.2">
      <c r="A135">
        <v>13269</v>
      </c>
      <c r="B135" t="s">
        <v>70</v>
      </c>
      <c r="C135" t="s">
        <v>68</v>
      </c>
      <c r="D135">
        <v>1.082025</v>
      </c>
      <c r="E135">
        <v>0.94866289999999998</v>
      </c>
      <c r="F135">
        <v>1.055159</v>
      </c>
      <c r="G135">
        <v>0</v>
      </c>
      <c r="H135">
        <v>4</v>
      </c>
      <c r="I135">
        <v>0</v>
      </c>
      <c r="J135">
        <v>4</v>
      </c>
      <c r="K135">
        <v>0</v>
      </c>
    </row>
    <row r="136" spans="1:11" x14ac:dyDescent="0.2">
      <c r="A136">
        <v>13271</v>
      </c>
      <c r="B136" t="s">
        <v>70</v>
      </c>
      <c r="C136" t="s">
        <v>163</v>
      </c>
      <c r="D136">
        <v>1.082025</v>
      </c>
      <c r="E136">
        <v>0.94866289999999998</v>
      </c>
      <c r="F136">
        <v>1.055159</v>
      </c>
      <c r="G136">
        <v>0</v>
      </c>
      <c r="H136">
        <v>4</v>
      </c>
      <c r="I136">
        <v>0</v>
      </c>
      <c r="J136">
        <v>4</v>
      </c>
      <c r="K136">
        <v>0</v>
      </c>
    </row>
    <row r="137" spans="1:11" x14ac:dyDescent="0.2">
      <c r="A137">
        <v>13273</v>
      </c>
      <c r="B137" t="s">
        <v>70</v>
      </c>
      <c r="C137" t="s">
        <v>164</v>
      </c>
      <c r="D137">
        <v>1.082025</v>
      </c>
      <c r="E137">
        <v>0.94866289999999998</v>
      </c>
      <c r="F137">
        <v>1.055159</v>
      </c>
      <c r="G137">
        <v>0</v>
      </c>
      <c r="H137">
        <v>4</v>
      </c>
      <c r="I137">
        <v>0</v>
      </c>
      <c r="J137">
        <v>4</v>
      </c>
      <c r="K137">
        <v>0</v>
      </c>
    </row>
    <row r="138" spans="1:11" x14ac:dyDescent="0.2">
      <c r="A138">
        <v>13275</v>
      </c>
      <c r="B138" t="s">
        <v>70</v>
      </c>
      <c r="C138" t="s">
        <v>165</v>
      </c>
      <c r="D138">
        <v>1.082025</v>
      </c>
      <c r="E138">
        <v>0.94866289999999998</v>
      </c>
      <c r="F138">
        <v>1.055159</v>
      </c>
      <c r="G138">
        <v>0</v>
      </c>
      <c r="H138">
        <v>4</v>
      </c>
      <c r="I138">
        <v>0</v>
      </c>
      <c r="J138">
        <v>4</v>
      </c>
      <c r="K138">
        <v>0</v>
      </c>
    </row>
    <row r="139" spans="1:11" x14ac:dyDescent="0.2">
      <c r="A139">
        <v>13277</v>
      </c>
      <c r="B139" t="s">
        <v>70</v>
      </c>
      <c r="C139" t="s">
        <v>166</v>
      </c>
      <c r="D139">
        <v>1.082025</v>
      </c>
      <c r="E139">
        <v>0.94866289999999998</v>
      </c>
      <c r="F139">
        <v>1.055159</v>
      </c>
      <c r="G139">
        <v>0</v>
      </c>
      <c r="H139">
        <v>4</v>
      </c>
      <c r="I139">
        <v>0</v>
      </c>
      <c r="J139">
        <v>4</v>
      </c>
      <c r="K139">
        <v>0</v>
      </c>
    </row>
    <row r="140" spans="1:11" x14ac:dyDescent="0.2">
      <c r="A140">
        <v>13279</v>
      </c>
      <c r="B140" t="s">
        <v>70</v>
      </c>
      <c r="C140" t="s">
        <v>167</v>
      </c>
      <c r="D140">
        <v>1.082025</v>
      </c>
      <c r="E140">
        <v>0.94866289999999998</v>
      </c>
      <c r="F140">
        <v>1.055159</v>
      </c>
      <c r="G140">
        <v>0</v>
      </c>
      <c r="H140">
        <v>4</v>
      </c>
      <c r="I140">
        <v>0</v>
      </c>
      <c r="J140">
        <v>4</v>
      </c>
      <c r="K140">
        <v>0</v>
      </c>
    </row>
    <row r="141" spans="1:11" x14ac:dyDescent="0.2">
      <c r="A141">
        <v>13281</v>
      </c>
      <c r="B141" t="s">
        <v>70</v>
      </c>
      <c r="C141" t="s">
        <v>168</v>
      </c>
      <c r="D141">
        <v>0.8567245</v>
      </c>
      <c r="E141">
        <v>0.99088019999999999</v>
      </c>
      <c r="F141">
        <v>0.79985700000000004</v>
      </c>
      <c r="G141">
        <v>0</v>
      </c>
      <c r="H141">
        <v>4</v>
      </c>
      <c r="I141">
        <v>0</v>
      </c>
      <c r="J141">
        <v>4</v>
      </c>
      <c r="K141">
        <v>0</v>
      </c>
    </row>
    <row r="142" spans="1:11" x14ac:dyDescent="0.2">
      <c r="A142">
        <v>13283</v>
      </c>
      <c r="B142" t="s">
        <v>70</v>
      </c>
      <c r="C142" t="s">
        <v>169</v>
      </c>
      <c r="D142">
        <v>1.082025</v>
      </c>
      <c r="E142">
        <v>0.94866289999999998</v>
      </c>
      <c r="F142">
        <v>1.055159</v>
      </c>
      <c r="G142">
        <v>0</v>
      </c>
      <c r="H142">
        <v>4</v>
      </c>
      <c r="I142">
        <v>0</v>
      </c>
      <c r="J142">
        <v>4</v>
      </c>
      <c r="K142">
        <v>0</v>
      </c>
    </row>
    <row r="143" spans="1:11" x14ac:dyDescent="0.2">
      <c r="A143">
        <v>13285</v>
      </c>
      <c r="B143" t="s">
        <v>70</v>
      </c>
      <c r="C143" t="s">
        <v>170</v>
      </c>
      <c r="D143">
        <v>0.8567245</v>
      </c>
      <c r="E143">
        <v>0.99088019999999999</v>
      </c>
      <c r="F143">
        <v>0.79985700000000004</v>
      </c>
      <c r="G143">
        <v>0</v>
      </c>
      <c r="H143">
        <v>4</v>
      </c>
      <c r="I143">
        <v>0</v>
      </c>
      <c r="J143">
        <v>4</v>
      </c>
      <c r="K143">
        <v>0</v>
      </c>
    </row>
    <row r="144" spans="1:11" x14ac:dyDescent="0.2">
      <c r="A144">
        <v>13287</v>
      </c>
      <c r="B144" t="s">
        <v>70</v>
      </c>
      <c r="C144" t="s">
        <v>171</v>
      </c>
      <c r="D144">
        <v>1.082025</v>
      </c>
      <c r="E144">
        <v>0.94866289999999998</v>
      </c>
      <c r="F144">
        <v>1.055159</v>
      </c>
      <c r="G144">
        <v>0</v>
      </c>
      <c r="H144">
        <v>4</v>
      </c>
      <c r="I144">
        <v>0</v>
      </c>
      <c r="J144">
        <v>4</v>
      </c>
      <c r="K144">
        <v>0</v>
      </c>
    </row>
    <row r="145" spans="1:11" x14ac:dyDescent="0.2">
      <c r="A145">
        <v>13289</v>
      </c>
      <c r="B145" t="s">
        <v>70</v>
      </c>
      <c r="C145" t="s">
        <v>172</v>
      </c>
      <c r="D145">
        <v>1.082025</v>
      </c>
      <c r="E145">
        <v>0.94866289999999998</v>
      </c>
      <c r="F145">
        <v>1.055159</v>
      </c>
      <c r="G145">
        <v>0</v>
      </c>
      <c r="H145">
        <v>4</v>
      </c>
      <c r="I145">
        <v>0</v>
      </c>
      <c r="J145">
        <v>4</v>
      </c>
      <c r="K145">
        <v>0</v>
      </c>
    </row>
    <row r="146" spans="1:11" x14ac:dyDescent="0.2">
      <c r="A146">
        <v>13291</v>
      </c>
      <c r="B146" t="s">
        <v>70</v>
      </c>
      <c r="C146" t="s">
        <v>60</v>
      </c>
      <c r="D146">
        <v>0.8567245</v>
      </c>
      <c r="E146">
        <v>0.99088019999999999</v>
      </c>
      <c r="F146">
        <v>0.79985700000000004</v>
      </c>
      <c r="G146">
        <v>0</v>
      </c>
      <c r="H146">
        <v>4</v>
      </c>
      <c r="I146">
        <v>0</v>
      </c>
      <c r="J146">
        <v>4</v>
      </c>
      <c r="K146">
        <v>0</v>
      </c>
    </row>
    <row r="147" spans="1:11" x14ac:dyDescent="0.2">
      <c r="A147">
        <v>13293</v>
      </c>
      <c r="B147" t="s">
        <v>70</v>
      </c>
      <c r="C147" t="s">
        <v>173</v>
      </c>
      <c r="D147">
        <v>0.8567245</v>
      </c>
      <c r="E147">
        <v>0.99088019999999999</v>
      </c>
      <c r="F147">
        <v>0.79985700000000004</v>
      </c>
      <c r="G147">
        <v>0</v>
      </c>
      <c r="H147">
        <v>4</v>
      </c>
      <c r="I147">
        <v>0</v>
      </c>
      <c r="J147">
        <v>4</v>
      </c>
      <c r="K147">
        <v>0</v>
      </c>
    </row>
    <row r="148" spans="1:11" x14ac:dyDescent="0.2">
      <c r="A148">
        <v>13295</v>
      </c>
      <c r="B148" t="s">
        <v>70</v>
      </c>
      <c r="C148" t="s">
        <v>47</v>
      </c>
      <c r="D148">
        <v>1.082025</v>
      </c>
      <c r="E148">
        <v>0.94866289999999998</v>
      </c>
      <c r="F148">
        <v>1.055159</v>
      </c>
      <c r="G148">
        <v>0</v>
      </c>
      <c r="H148">
        <v>4</v>
      </c>
      <c r="I148">
        <v>0</v>
      </c>
      <c r="J148">
        <v>4</v>
      </c>
      <c r="K148">
        <v>0</v>
      </c>
    </row>
    <row r="149" spans="1:11" x14ac:dyDescent="0.2">
      <c r="A149">
        <v>13297</v>
      </c>
      <c r="B149" t="s">
        <v>70</v>
      </c>
      <c r="C149" t="s">
        <v>69</v>
      </c>
      <c r="D149">
        <v>0.8567245</v>
      </c>
      <c r="E149">
        <v>0.99088019999999999</v>
      </c>
      <c r="F149">
        <v>0.79985700000000004</v>
      </c>
      <c r="G149">
        <v>0</v>
      </c>
      <c r="H149">
        <v>4</v>
      </c>
      <c r="I149">
        <v>0</v>
      </c>
      <c r="J149">
        <v>4</v>
      </c>
      <c r="K149">
        <v>0</v>
      </c>
    </row>
    <row r="150" spans="1:11" x14ac:dyDescent="0.2">
      <c r="A150">
        <v>13299</v>
      </c>
      <c r="B150" t="s">
        <v>70</v>
      </c>
      <c r="C150" t="s">
        <v>174</v>
      </c>
      <c r="D150">
        <v>1.114266</v>
      </c>
      <c r="E150">
        <v>0.97538849999999999</v>
      </c>
      <c r="F150">
        <v>1.056827</v>
      </c>
      <c r="G150">
        <v>0</v>
      </c>
      <c r="H150">
        <v>4</v>
      </c>
      <c r="I150">
        <v>0</v>
      </c>
      <c r="J150">
        <v>4</v>
      </c>
      <c r="K150">
        <v>0</v>
      </c>
    </row>
    <row r="151" spans="1:11" x14ac:dyDescent="0.2">
      <c r="A151">
        <v>13301</v>
      </c>
      <c r="B151" t="s">
        <v>70</v>
      </c>
      <c r="C151" t="s">
        <v>119</v>
      </c>
      <c r="D151">
        <v>1.082025</v>
      </c>
      <c r="E151">
        <v>0.94866289999999998</v>
      </c>
      <c r="F151">
        <v>1.055159</v>
      </c>
      <c r="G151">
        <v>0</v>
      </c>
      <c r="H151">
        <v>4</v>
      </c>
      <c r="I151">
        <v>0</v>
      </c>
      <c r="J151">
        <v>4</v>
      </c>
      <c r="K151">
        <v>0</v>
      </c>
    </row>
    <row r="152" spans="1:11" x14ac:dyDescent="0.2">
      <c r="A152">
        <v>13303</v>
      </c>
      <c r="B152" t="s">
        <v>70</v>
      </c>
      <c r="C152" t="s">
        <v>48</v>
      </c>
      <c r="D152">
        <v>1.082025</v>
      </c>
      <c r="E152">
        <v>0.94866289999999998</v>
      </c>
      <c r="F152">
        <v>1.055159</v>
      </c>
      <c r="G152">
        <v>0</v>
      </c>
      <c r="H152">
        <v>4</v>
      </c>
      <c r="I152">
        <v>0</v>
      </c>
      <c r="J152">
        <v>4</v>
      </c>
      <c r="K152">
        <v>0</v>
      </c>
    </row>
    <row r="153" spans="1:11" x14ac:dyDescent="0.2">
      <c r="A153">
        <v>13305</v>
      </c>
      <c r="B153" t="s">
        <v>70</v>
      </c>
      <c r="C153" t="s">
        <v>120</v>
      </c>
      <c r="D153">
        <v>1.082025</v>
      </c>
      <c r="E153">
        <v>0.94866289999999998</v>
      </c>
      <c r="F153">
        <v>1.055159</v>
      </c>
      <c r="G153">
        <v>0</v>
      </c>
      <c r="H153">
        <v>4</v>
      </c>
      <c r="I153">
        <v>0</v>
      </c>
      <c r="J153">
        <v>4</v>
      </c>
      <c r="K153">
        <v>0</v>
      </c>
    </row>
    <row r="154" spans="1:11" x14ac:dyDescent="0.2">
      <c r="A154">
        <v>13307</v>
      </c>
      <c r="B154" t="s">
        <v>70</v>
      </c>
      <c r="C154" t="s">
        <v>121</v>
      </c>
      <c r="D154">
        <v>1.082025</v>
      </c>
      <c r="E154">
        <v>0.94866289999999998</v>
      </c>
      <c r="F154">
        <v>1.055159</v>
      </c>
      <c r="G154">
        <v>0</v>
      </c>
      <c r="H154">
        <v>4</v>
      </c>
      <c r="I154">
        <v>0</v>
      </c>
      <c r="J154">
        <v>4</v>
      </c>
      <c r="K154">
        <v>0</v>
      </c>
    </row>
    <row r="155" spans="1:11" x14ac:dyDescent="0.2">
      <c r="A155">
        <v>13309</v>
      </c>
      <c r="B155" t="s">
        <v>70</v>
      </c>
      <c r="C155" t="s">
        <v>175</v>
      </c>
      <c r="D155">
        <v>1.082025</v>
      </c>
      <c r="E155">
        <v>0.94866289999999998</v>
      </c>
      <c r="F155">
        <v>1.055159</v>
      </c>
      <c r="G155">
        <v>0</v>
      </c>
      <c r="H155">
        <v>4</v>
      </c>
      <c r="I155">
        <v>0</v>
      </c>
      <c r="J155">
        <v>4</v>
      </c>
      <c r="K155">
        <v>0</v>
      </c>
    </row>
    <row r="156" spans="1:11" x14ac:dyDescent="0.2">
      <c r="A156">
        <v>13311</v>
      </c>
      <c r="B156" t="s">
        <v>70</v>
      </c>
      <c r="C156" t="s">
        <v>61</v>
      </c>
      <c r="D156">
        <v>0.8567245</v>
      </c>
      <c r="E156">
        <v>0.99088019999999999</v>
      </c>
      <c r="F156">
        <v>0.79985700000000004</v>
      </c>
      <c r="G156">
        <v>0</v>
      </c>
      <c r="H156">
        <v>4</v>
      </c>
      <c r="I156">
        <v>0</v>
      </c>
      <c r="J156">
        <v>4</v>
      </c>
      <c r="K156">
        <v>0</v>
      </c>
    </row>
    <row r="157" spans="1:11" x14ac:dyDescent="0.2">
      <c r="A157">
        <v>13313</v>
      </c>
      <c r="B157" t="s">
        <v>70</v>
      </c>
      <c r="C157" t="s">
        <v>176</v>
      </c>
      <c r="D157">
        <v>0.8567245</v>
      </c>
      <c r="E157">
        <v>0.99088019999999999</v>
      </c>
      <c r="F157">
        <v>0.79985700000000004</v>
      </c>
      <c r="G157">
        <v>0</v>
      </c>
      <c r="H157">
        <v>4</v>
      </c>
      <c r="I157">
        <v>0</v>
      </c>
      <c r="J157">
        <v>4</v>
      </c>
      <c r="K157">
        <v>0</v>
      </c>
    </row>
    <row r="158" spans="1:11" x14ac:dyDescent="0.2">
      <c r="A158">
        <v>13315</v>
      </c>
      <c r="B158" t="s">
        <v>70</v>
      </c>
      <c r="C158" t="s">
        <v>49</v>
      </c>
      <c r="D158">
        <v>1.082025</v>
      </c>
      <c r="E158">
        <v>0.94866289999999998</v>
      </c>
      <c r="F158">
        <v>1.055159</v>
      </c>
      <c r="G158">
        <v>0</v>
      </c>
      <c r="H158">
        <v>4</v>
      </c>
      <c r="I158">
        <v>0</v>
      </c>
      <c r="J158">
        <v>4</v>
      </c>
      <c r="K158">
        <v>0</v>
      </c>
    </row>
    <row r="159" spans="1:11" x14ac:dyDescent="0.2">
      <c r="A159">
        <v>13317</v>
      </c>
      <c r="B159" t="s">
        <v>70</v>
      </c>
      <c r="C159" t="s">
        <v>177</v>
      </c>
      <c r="D159">
        <v>1.082025</v>
      </c>
      <c r="E159">
        <v>0.94866289999999998</v>
      </c>
      <c r="F159">
        <v>1.055159</v>
      </c>
      <c r="G159">
        <v>0</v>
      </c>
      <c r="H159">
        <v>4</v>
      </c>
      <c r="I159">
        <v>0</v>
      </c>
      <c r="J159">
        <v>4</v>
      </c>
      <c r="K159">
        <v>0</v>
      </c>
    </row>
    <row r="160" spans="1:11" x14ac:dyDescent="0.2">
      <c r="A160">
        <v>13319</v>
      </c>
      <c r="B160" t="s">
        <v>70</v>
      </c>
      <c r="C160" t="s">
        <v>122</v>
      </c>
      <c r="D160">
        <v>1.082025</v>
      </c>
      <c r="E160">
        <v>0.94866289999999998</v>
      </c>
      <c r="F160">
        <v>1.055159</v>
      </c>
      <c r="G160">
        <v>0</v>
      </c>
      <c r="H160">
        <v>4</v>
      </c>
      <c r="I160">
        <v>0</v>
      </c>
      <c r="J160">
        <v>4</v>
      </c>
      <c r="K160">
        <v>0</v>
      </c>
    </row>
    <row r="161" spans="1:11" x14ac:dyDescent="0.2">
      <c r="A161">
        <v>13321</v>
      </c>
      <c r="B161" t="s">
        <v>70</v>
      </c>
      <c r="C161" t="s">
        <v>178</v>
      </c>
      <c r="D161">
        <v>1.082025</v>
      </c>
      <c r="E161">
        <v>0.94866289999999998</v>
      </c>
      <c r="F161">
        <v>1.055159</v>
      </c>
      <c r="G161">
        <v>0</v>
      </c>
      <c r="H161">
        <v>4</v>
      </c>
      <c r="I161">
        <v>0</v>
      </c>
      <c r="J161">
        <v>4</v>
      </c>
      <c r="K161">
        <v>0</v>
      </c>
    </row>
    <row r="163" spans="1:11" x14ac:dyDescent="0.2">
      <c r="C163" t="s">
        <v>337</v>
      </c>
      <c r="D163">
        <f>QUARTILE(D3:D161,1)</f>
        <v>0.8567245</v>
      </c>
      <c r="E163">
        <f t="shared" ref="E163:K163" si="0">QUARTILE(E3:E161,1)</f>
        <v>0.94866289999999998</v>
      </c>
      <c r="F163">
        <f t="shared" si="0"/>
        <v>0.79985700000000004</v>
      </c>
      <c r="G163">
        <f t="shared" si="0"/>
        <v>0</v>
      </c>
      <c r="H163">
        <f t="shared" si="0"/>
        <v>4</v>
      </c>
      <c r="I163">
        <f t="shared" si="0"/>
        <v>0</v>
      </c>
      <c r="J163">
        <f t="shared" si="0"/>
        <v>4</v>
      </c>
      <c r="K163">
        <f t="shared" si="0"/>
        <v>0</v>
      </c>
    </row>
    <row r="164" spans="1:11" x14ac:dyDescent="0.2">
      <c r="C164" t="s">
        <v>338</v>
      </c>
      <c r="D164">
        <f>QUARTILE(D3:D161,3)</f>
        <v>1.082025</v>
      </c>
      <c r="E164">
        <f t="shared" ref="E164:K164" si="1">QUARTILE(E3:E161,3)</f>
        <v>0.99088019999999999</v>
      </c>
      <c r="F164">
        <f t="shared" si="1"/>
        <v>1.055159</v>
      </c>
      <c r="G164">
        <f t="shared" si="1"/>
        <v>0</v>
      </c>
      <c r="H164">
        <f t="shared" si="1"/>
        <v>4</v>
      </c>
      <c r="I164">
        <f t="shared" si="1"/>
        <v>0</v>
      </c>
      <c r="J164">
        <f t="shared" si="1"/>
        <v>4</v>
      </c>
      <c r="K164">
        <f t="shared" si="1"/>
        <v>0</v>
      </c>
    </row>
    <row r="165" spans="1:11" x14ac:dyDescent="0.2">
      <c r="C165" t="s">
        <v>340</v>
      </c>
      <c r="D165">
        <f t="shared" ref="D165:K165" si="2">D164-D163</f>
        <v>0.22530050000000001</v>
      </c>
      <c r="E165">
        <f t="shared" si="2"/>
        <v>4.2217300000000013E-2</v>
      </c>
      <c r="F165">
        <f t="shared" si="2"/>
        <v>0.25530199999999992</v>
      </c>
      <c r="G165">
        <f t="shared" si="2"/>
        <v>0</v>
      </c>
      <c r="H165">
        <f t="shared" si="2"/>
        <v>0</v>
      </c>
      <c r="I165">
        <f t="shared" si="2"/>
        <v>0</v>
      </c>
      <c r="J165">
        <f t="shared" si="2"/>
        <v>0</v>
      </c>
      <c r="K165">
        <f t="shared" si="2"/>
        <v>0</v>
      </c>
    </row>
    <row r="166" spans="1:11" x14ac:dyDescent="0.2">
      <c r="B166" s="5"/>
      <c r="C166" s="5" t="s">
        <v>341</v>
      </c>
      <c r="D166" s="5">
        <f t="shared" ref="D166:K166" si="3">D164+D165*1.5</f>
        <v>1.4199757500000001</v>
      </c>
      <c r="E166" s="5">
        <f t="shared" si="3"/>
        <v>1.05420615</v>
      </c>
      <c r="F166" s="5">
        <f t="shared" si="3"/>
        <v>1.4381119999999998</v>
      </c>
      <c r="G166" s="5">
        <f t="shared" si="3"/>
        <v>0</v>
      </c>
      <c r="H166" s="5">
        <f t="shared" si="3"/>
        <v>4</v>
      </c>
      <c r="I166">
        <f t="shared" si="3"/>
        <v>0</v>
      </c>
      <c r="J166">
        <f t="shared" si="3"/>
        <v>4</v>
      </c>
      <c r="K166">
        <f t="shared" si="3"/>
        <v>0</v>
      </c>
    </row>
    <row r="167" spans="1:11" x14ac:dyDescent="0.2">
      <c r="B167" s="5"/>
      <c r="C167" s="5" t="s">
        <v>344</v>
      </c>
      <c r="D167" s="5">
        <f>D163-D165*1.5</f>
        <v>0.51877375000000003</v>
      </c>
      <c r="E167" s="5">
        <f t="shared" ref="E167:K167" si="4">E163-E165*1.5</f>
        <v>0.8853369499999999</v>
      </c>
      <c r="F167" s="5">
        <f t="shared" si="4"/>
        <v>0.41690400000000016</v>
      </c>
      <c r="G167" s="5">
        <f t="shared" si="4"/>
        <v>0</v>
      </c>
      <c r="H167" s="5">
        <f t="shared" si="4"/>
        <v>4</v>
      </c>
      <c r="I167">
        <f t="shared" si="4"/>
        <v>0</v>
      </c>
      <c r="J167">
        <f t="shared" si="4"/>
        <v>4</v>
      </c>
      <c r="K167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topLeftCell="A117" workbookViewId="0">
      <selection activeCell="F180" sqref="F180"/>
    </sheetView>
  </sheetViews>
  <sheetFormatPr baseColWidth="10" defaultRowHeight="16" x14ac:dyDescent="0.2"/>
  <cols>
    <col min="3" max="3" width="16.5" customWidth="1"/>
    <col min="4" max="4" width="16.83203125" customWidth="1"/>
    <col min="5" max="5" width="17.5" customWidth="1"/>
    <col min="6" max="6" width="18.6640625" customWidth="1"/>
    <col min="7" max="7" width="21.33203125" customWidth="1"/>
    <col min="8" max="8" width="19.83203125" customWidth="1"/>
    <col min="9" max="9" width="18.5" customWidth="1"/>
    <col min="10" max="10" width="18.83203125" customWidth="1"/>
    <col min="11" max="11" width="19.6640625" customWidth="1"/>
    <col min="12" max="12" width="20.5" customWidth="1"/>
    <col min="13" max="13" width="22" customWidth="1"/>
    <col min="14" max="14" width="22.33203125" customWidth="1"/>
    <col min="15" max="15" width="22.5" customWidth="1"/>
  </cols>
  <sheetData>
    <row r="1" spans="1:15" x14ac:dyDescent="0.2">
      <c r="A1" t="s">
        <v>282</v>
      </c>
    </row>
    <row r="2" spans="1:15" x14ac:dyDescent="0.2">
      <c r="A2" t="s">
        <v>0</v>
      </c>
      <c r="B2" t="s">
        <v>1</v>
      </c>
      <c r="C2" t="s">
        <v>2</v>
      </c>
      <c r="D2" t="s">
        <v>283</v>
      </c>
      <c r="E2" t="s">
        <v>284</v>
      </c>
      <c r="F2" t="s">
        <v>285</v>
      </c>
      <c r="G2" t="s">
        <v>286</v>
      </c>
      <c r="H2" t="s">
        <v>287</v>
      </c>
      <c r="I2" t="s">
        <v>288</v>
      </c>
      <c r="J2" t="s">
        <v>289</v>
      </c>
      <c r="K2" t="s">
        <v>290</v>
      </c>
      <c r="L2" t="s">
        <v>291</v>
      </c>
      <c r="M2" t="s">
        <v>292</v>
      </c>
      <c r="N2" t="s">
        <v>293</v>
      </c>
      <c r="O2" t="s">
        <v>294</v>
      </c>
    </row>
    <row r="3" spans="1:15" x14ac:dyDescent="0.2">
      <c r="A3">
        <v>13001</v>
      </c>
      <c r="B3" t="s">
        <v>70</v>
      </c>
      <c r="C3" t="s">
        <v>71</v>
      </c>
      <c r="D3">
        <v>12.9</v>
      </c>
      <c r="E3">
        <v>15.6</v>
      </c>
      <c r="F3">
        <v>16.899999999999999</v>
      </c>
      <c r="G3">
        <v>4</v>
      </c>
      <c r="H3">
        <v>1.3</v>
      </c>
      <c r="I3">
        <v>3.5</v>
      </c>
      <c r="J3">
        <v>5.9</v>
      </c>
      <c r="K3">
        <v>6.5</v>
      </c>
      <c r="L3">
        <v>3</v>
      </c>
      <c r="M3">
        <v>0.6</v>
      </c>
      <c r="N3">
        <v>9.1999999999999993</v>
      </c>
      <c r="O3">
        <v>10.5</v>
      </c>
    </row>
    <row r="4" spans="1:15" x14ac:dyDescent="0.2">
      <c r="A4">
        <v>13003</v>
      </c>
      <c r="B4" t="s">
        <v>70</v>
      </c>
      <c r="C4" t="s">
        <v>72</v>
      </c>
      <c r="D4">
        <v>12.9</v>
      </c>
      <c r="E4">
        <v>15.6</v>
      </c>
      <c r="F4">
        <v>16.899999999999999</v>
      </c>
      <c r="G4">
        <v>4</v>
      </c>
      <c r="H4">
        <v>1.3</v>
      </c>
      <c r="I4">
        <v>3.5</v>
      </c>
      <c r="J4">
        <v>5.9</v>
      </c>
      <c r="K4">
        <v>6.5</v>
      </c>
      <c r="L4">
        <v>3</v>
      </c>
      <c r="M4">
        <v>0.6</v>
      </c>
      <c r="N4">
        <v>9.1999999999999993</v>
      </c>
      <c r="O4">
        <v>10.5</v>
      </c>
    </row>
    <row r="5" spans="1:15" x14ac:dyDescent="0.2">
      <c r="A5">
        <v>13005</v>
      </c>
      <c r="B5" t="s">
        <v>70</v>
      </c>
      <c r="C5" t="s">
        <v>73</v>
      </c>
      <c r="D5">
        <v>12.9</v>
      </c>
      <c r="E5">
        <v>15.6</v>
      </c>
      <c r="F5">
        <v>16.899999999999999</v>
      </c>
      <c r="G5">
        <v>4</v>
      </c>
      <c r="H5">
        <v>1.3</v>
      </c>
      <c r="I5">
        <v>3.5</v>
      </c>
      <c r="J5">
        <v>5.9</v>
      </c>
      <c r="K5">
        <v>6.5</v>
      </c>
      <c r="L5">
        <v>3</v>
      </c>
      <c r="M5">
        <v>0.6</v>
      </c>
      <c r="N5">
        <v>9.1999999999999993</v>
      </c>
      <c r="O5">
        <v>10.5</v>
      </c>
    </row>
    <row r="6" spans="1:15" x14ac:dyDescent="0.2">
      <c r="A6">
        <v>13007</v>
      </c>
      <c r="B6" t="s">
        <v>70</v>
      </c>
      <c r="C6" t="s">
        <v>64</v>
      </c>
      <c r="D6">
        <v>12.9</v>
      </c>
      <c r="E6">
        <v>15.6</v>
      </c>
      <c r="F6">
        <v>16.899999999999999</v>
      </c>
      <c r="G6">
        <v>4</v>
      </c>
      <c r="H6">
        <v>1.3</v>
      </c>
      <c r="I6">
        <v>3.5</v>
      </c>
      <c r="J6">
        <v>5.9</v>
      </c>
      <c r="K6">
        <v>6.5</v>
      </c>
      <c r="L6">
        <v>3</v>
      </c>
      <c r="M6">
        <v>0.6</v>
      </c>
      <c r="N6">
        <v>9.1999999999999993</v>
      </c>
      <c r="O6">
        <v>10.5</v>
      </c>
    </row>
    <row r="7" spans="1:15" x14ac:dyDescent="0.2">
      <c r="A7">
        <v>13009</v>
      </c>
      <c r="B7" t="s">
        <v>70</v>
      </c>
      <c r="C7" t="s">
        <v>19</v>
      </c>
      <c r="D7">
        <v>12.9</v>
      </c>
      <c r="E7">
        <v>15.6</v>
      </c>
      <c r="F7">
        <v>16.899999999999999</v>
      </c>
      <c r="G7">
        <v>4</v>
      </c>
      <c r="H7">
        <v>1.3</v>
      </c>
      <c r="I7">
        <v>3.5</v>
      </c>
      <c r="J7">
        <v>5.9</v>
      </c>
      <c r="K7">
        <v>6.5</v>
      </c>
      <c r="L7">
        <v>3</v>
      </c>
      <c r="M7">
        <v>0.6</v>
      </c>
      <c r="N7">
        <v>9.1999999999999993</v>
      </c>
      <c r="O7">
        <v>10.5</v>
      </c>
    </row>
    <row r="8" spans="1:15" x14ac:dyDescent="0.2">
      <c r="A8">
        <v>13011</v>
      </c>
      <c r="B8" t="s">
        <v>70</v>
      </c>
      <c r="C8" t="s">
        <v>74</v>
      </c>
      <c r="D8">
        <v>12.9</v>
      </c>
      <c r="E8">
        <v>15.6</v>
      </c>
      <c r="F8">
        <v>16.899999999999999</v>
      </c>
      <c r="G8">
        <v>4</v>
      </c>
      <c r="H8">
        <v>1.3</v>
      </c>
      <c r="I8">
        <v>3.5</v>
      </c>
      <c r="J8">
        <v>5.9</v>
      </c>
      <c r="K8">
        <v>6.5</v>
      </c>
      <c r="L8">
        <v>3</v>
      </c>
      <c r="M8">
        <v>0.6</v>
      </c>
      <c r="N8">
        <v>9.1999999999999993</v>
      </c>
      <c r="O8">
        <v>10.5</v>
      </c>
    </row>
    <row r="9" spans="1:15" x14ac:dyDescent="0.2">
      <c r="A9">
        <v>13013</v>
      </c>
      <c r="B9" t="s">
        <v>70</v>
      </c>
      <c r="C9" t="s">
        <v>75</v>
      </c>
      <c r="D9">
        <v>12.9</v>
      </c>
      <c r="E9">
        <v>15.6</v>
      </c>
      <c r="F9">
        <v>16.899999999999999</v>
      </c>
      <c r="G9">
        <v>4</v>
      </c>
      <c r="H9">
        <v>1.3</v>
      </c>
      <c r="I9">
        <v>3.5</v>
      </c>
      <c r="J9">
        <v>5.9</v>
      </c>
      <c r="K9">
        <v>6.5</v>
      </c>
      <c r="L9">
        <v>3</v>
      </c>
      <c r="M9">
        <v>0.6</v>
      </c>
      <c r="N9">
        <v>9.1999999999999993</v>
      </c>
      <c r="O9">
        <v>10.5</v>
      </c>
    </row>
    <row r="10" spans="1:15" x14ac:dyDescent="0.2">
      <c r="A10">
        <v>13015</v>
      </c>
      <c r="B10" t="s">
        <v>70</v>
      </c>
      <c r="C10" t="s">
        <v>76</v>
      </c>
      <c r="D10">
        <v>12.9</v>
      </c>
      <c r="E10">
        <v>15.6</v>
      </c>
      <c r="F10">
        <v>16.899999999999999</v>
      </c>
      <c r="G10">
        <v>4</v>
      </c>
      <c r="H10">
        <v>1.3</v>
      </c>
      <c r="I10">
        <v>3.5</v>
      </c>
      <c r="J10">
        <v>5.9</v>
      </c>
      <c r="K10">
        <v>6.5</v>
      </c>
      <c r="L10">
        <v>3</v>
      </c>
      <c r="M10">
        <v>0.6</v>
      </c>
      <c r="N10">
        <v>9.1999999999999993</v>
      </c>
      <c r="O10">
        <v>10.5</v>
      </c>
    </row>
    <row r="11" spans="1:15" x14ac:dyDescent="0.2">
      <c r="A11">
        <v>13017</v>
      </c>
      <c r="B11" t="s">
        <v>70</v>
      </c>
      <c r="C11" t="s">
        <v>77</v>
      </c>
      <c r="D11">
        <v>12.9</v>
      </c>
      <c r="E11">
        <v>15.6</v>
      </c>
      <c r="F11">
        <v>16.899999999999999</v>
      </c>
      <c r="G11">
        <v>4</v>
      </c>
      <c r="H11">
        <v>1.3</v>
      </c>
      <c r="I11">
        <v>3.5</v>
      </c>
      <c r="J11">
        <v>5.9</v>
      </c>
      <c r="K11">
        <v>6.5</v>
      </c>
      <c r="L11">
        <v>3</v>
      </c>
      <c r="M11">
        <v>0.6</v>
      </c>
      <c r="N11">
        <v>9.1999999999999993</v>
      </c>
      <c r="O11">
        <v>10.5</v>
      </c>
    </row>
    <row r="12" spans="1:15" x14ac:dyDescent="0.2">
      <c r="A12">
        <v>13019</v>
      </c>
      <c r="B12" t="s">
        <v>70</v>
      </c>
      <c r="C12" t="s">
        <v>78</v>
      </c>
      <c r="D12">
        <v>12.9</v>
      </c>
      <c r="E12">
        <v>15.6</v>
      </c>
      <c r="F12">
        <v>16.899999999999999</v>
      </c>
      <c r="G12">
        <v>4</v>
      </c>
      <c r="H12">
        <v>1.3</v>
      </c>
      <c r="I12">
        <v>3.5</v>
      </c>
      <c r="J12">
        <v>5.9</v>
      </c>
      <c r="K12">
        <v>6.5</v>
      </c>
      <c r="L12">
        <v>3</v>
      </c>
      <c r="M12">
        <v>0.6</v>
      </c>
      <c r="N12">
        <v>9.1999999999999993</v>
      </c>
      <c r="O12">
        <v>10.5</v>
      </c>
    </row>
    <row r="13" spans="1:15" x14ac:dyDescent="0.2">
      <c r="A13">
        <v>13021</v>
      </c>
      <c r="B13" t="s">
        <v>70</v>
      </c>
      <c r="C13" t="s">
        <v>20</v>
      </c>
      <c r="D13">
        <v>12.9</v>
      </c>
      <c r="E13">
        <v>15.6</v>
      </c>
      <c r="F13">
        <v>16.899999999999999</v>
      </c>
      <c r="G13">
        <v>4</v>
      </c>
      <c r="H13">
        <v>1.3</v>
      </c>
      <c r="I13">
        <v>3.5</v>
      </c>
      <c r="J13">
        <v>5.9</v>
      </c>
      <c r="K13">
        <v>6.5</v>
      </c>
      <c r="L13">
        <v>3</v>
      </c>
      <c r="M13">
        <v>0.6</v>
      </c>
      <c r="N13">
        <v>9.1999999999999993</v>
      </c>
      <c r="O13">
        <v>10.5</v>
      </c>
    </row>
    <row r="14" spans="1:15" x14ac:dyDescent="0.2">
      <c r="A14">
        <v>13023</v>
      </c>
      <c r="B14" t="s">
        <v>70</v>
      </c>
      <c r="C14" t="s">
        <v>79</v>
      </c>
      <c r="D14">
        <v>12.9</v>
      </c>
      <c r="E14">
        <v>15.6</v>
      </c>
      <c r="F14">
        <v>16.899999999999999</v>
      </c>
      <c r="G14">
        <v>4</v>
      </c>
      <c r="H14">
        <v>1.3</v>
      </c>
      <c r="I14">
        <v>3.5</v>
      </c>
      <c r="J14">
        <v>5.9</v>
      </c>
      <c r="K14">
        <v>6.5</v>
      </c>
      <c r="L14">
        <v>3</v>
      </c>
      <c r="M14">
        <v>0.6</v>
      </c>
      <c r="N14">
        <v>9.1999999999999993</v>
      </c>
      <c r="O14">
        <v>10.5</v>
      </c>
    </row>
    <row r="15" spans="1:15" x14ac:dyDescent="0.2">
      <c r="A15">
        <v>13025</v>
      </c>
      <c r="B15" t="s">
        <v>70</v>
      </c>
      <c r="C15" t="s">
        <v>80</v>
      </c>
      <c r="D15">
        <v>12.9</v>
      </c>
      <c r="E15">
        <v>15.6</v>
      </c>
      <c r="F15">
        <v>16.899999999999999</v>
      </c>
      <c r="G15">
        <v>4</v>
      </c>
      <c r="H15">
        <v>1.3</v>
      </c>
      <c r="I15">
        <v>3.5</v>
      </c>
      <c r="J15">
        <v>5.9</v>
      </c>
      <c r="K15">
        <v>6.5</v>
      </c>
      <c r="L15">
        <v>3</v>
      </c>
      <c r="M15">
        <v>0.6</v>
      </c>
      <c r="N15">
        <v>9.1999999999999993</v>
      </c>
      <c r="O15">
        <v>10.5</v>
      </c>
    </row>
    <row r="16" spans="1:15" x14ac:dyDescent="0.2">
      <c r="A16">
        <v>13027</v>
      </c>
      <c r="B16" t="s">
        <v>70</v>
      </c>
      <c r="C16" t="s">
        <v>81</v>
      </c>
      <c r="D16">
        <v>12.9</v>
      </c>
      <c r="E16">
        <v>15.6</v>
      </c>
      <c r="F16">
        <v>16.899999999999999</v>
      </c>
      <c r="G16">
        <v>4</v>
      </c>
      <c r="H16">
        <v>1.3</v>
      </c>
      <c r="I16">
        <v>3.5</v>
      </c>
      <c r="J16">
        <v>5.9</v>
      </c>
      <c r="K16">
        <v>6.5</v>
      </c>
      <c r="L16">
        <v>3</v>
      </c>
      <c r="M16">
        <v>0.6</v>
      </c>
      <c r="N16">
        <v>9.1999999999999993</v>
      </c>
      <c r="O16">
        <v>10.5</v>
      </c>
    </row>
    <row r="17" spans="1:15" x14ac:dyDescent="0.2">
      <c r="A17">
        <v>13029</v>
      </c>
      <c r="B17" t="s">
        <v>70</v>
      </c>
      <c r="C17" t="s">
        <v>82</v>
      </c>
      <c r="D17">
        <v>12.9</v>
      </c>
      <c r="E17">
        <v>15.6</v>
      </c>
      <c r="F17">
        <v>16.899999999999999</v>
      </c>
      <c r="G17">
        <v>4</v>
      </c>
      <c r="H17">
        <v>1.3</v>
      </c>
      <c r="I17">
        <v>3.5</v>
      </c>
      <c r="J17">
        <v>5.9</v>
      </c>
      <c r="K17">
        <v>6.5</v>
      </c>
      <c r="L17">
        <v>3</v>
      </c>
      <c r="M17">
        <v>0.6</v>
      </c>
      <c r="N17">
        <v>9.1999999999999993</v>
      </c>
      <c r="O17">
        <v>10.5</v>
      </c>
    </row>
    <row r="18" spans="1:15" x14ac:dyDescent="0.2">
      <c r="A18">
        <v>13031</v>
      </c>
      <c r="B18" t="s">
        <v>70</v>
      </c>
      <c r="C18" t="s">
        <v>83</v>
      </c>
      <c r="D18">
        <v>12.9</v>
      </c>
      <c r="E18">
        <v>15.6</v>
      </c>
      <c r="F18">
        <v>16.899999999999999</v>
      </c>
      <c r="G18">
        <v>4</v>
      </c>
      <c r="H18">
        <v>1.3</v>
      </c>
      <c r="I18">
        <v>3.5</v>
      </c>
      <c r="J18">
        <v>5.9</v>
      </c>
      <c r="K18">
        <v>6.5</v>
      </c>
      <c r="L18">
        <v>3</v>
      </c>
      <c r="M18">
        <v>0.6</v>
      </c>
      <c r="N18">
        <v>9.1999999999999993</v>
      </c>
      <c r="O18">
        <v>10.5</v>
      </c>
    </row>
    <row r="19" spans="1:15" x14ac:dyDescent="0.2">
      <c r="A19">
        <v>13033</v>
      </c>
      <c r="B19" t="s">
        <v>70</v>
      </c>
      <c r="C19" t="s">
        <v>84</v>
      </c>
      <c r="D19">
        <v>12.9</v>
      </c>
      <c r="E19">
        <v>15.6</v>
      </c>
      <c r="F19">
        <v>16.899999999999999</v>
      </c>
      <c r="G19">
        <v>4</v>
      </c>
      <c r="H19">
        <v>1.3</v>
      </c>
      <c r="I19">
        <v>3.5</v>
      </c>
      <c r="J19">
        <v>5.9</v>
      </c>
      <c r="K19">
        <v>6.5</v>
      </c>
      <c r="L19">
        <v>3</v>
      </c>
      <c r="M19">
        <v>0.6</v>
      </c>
      <c r="N19">
        <v>9.1999999999999993</v>
      </c>
      <c r="O19">
        <v>10.5</v>
      </c>
    </row>
    <row r="20" spans="1:15" x14ac:dyDescent="0.2">
      <c r="A20">
        <v>13035</v>
      </c>
      <c r="B20" t="s">
        <v>70</v>
      </c>
      <c r="C20" t="s">
        <v>85</v>
      </c>
      <c r="D20">
        <v>12.9</v>
      </c>
      <c r="E20">
        <v>15.6</v>
      </c>
      <c r="F20">
        <v>16.899999999999999</v>
      </c>
      <c r="G20">
        <v>4</v>
      </c>
      <c r="H20">
        <v>1.3</v>
      </c>
      <c r="I20">
        <v>3.5</v>
      </c>
      <c r="J20">
        <v>5.9</v>
      </c>
      <c r="K20">
        <v>6.5</v>
      </c>
      <c r="L20">
        <v>3</v>
      </c>
      <c r="M20">
        <v>0.6</v>
      </c>
      <c r="N20">
        <v>9.1999999999999993</v>
      </c>
      <c r="O20">
        <v>10.5</v>
      </c>
    </row>
    <row r="21" spans="1:15" x14ac:dyDescent="0.2">
      <c r="A21">
        <v>13037</v>
      </c>
      <c r="B21" t="s">
        <v>70</v>
      </c>
      <c r="C21" t="s">
        <v>21</v>
      </c>
      <c r="D21">
        <v>12.9</v>
      </c>
      <c r="E21">
        <v>15.6</v>
      </c>
      <c r="F21">
        <v>16.899999999999999</v>
      </c>
      <c r="G21">
        <v>4</v>
      </c>
      <c r="H21">
        <v>1.3</v>
      </c>
      <c r="I21">
        <v>3.5</v>
      </c>
      <c r="J21">
        <v>5.9</v>
      </c>
      <c r="K21">
        <v>6.5</v>
      </c>
      <c r="L21">
        <v>3</v>
      </c>
      <c r="M21">
        <v>0.6</v>
      </c>
      <c r="N21">
        <v>9.1999999999999993</v>
      </c>
      <c r="O21">
        <v>10.5</v>
      </c>
    </row>
    <row r="22" spans="1:15" x14ac:dyDescent="0.2">
      <c r="A22">
        <v>13039</v>
      </c>
      <c r="B22" t="s">
        <v>70</v>
      </c>
      <c r="C22" t="s">
        <v>86</v>
      </c>
      <c r="D22">
        <v>12.9</v>
      </c>
      <c r="E22">
        <v>15.6</v>
      </c>
      <c r="F22">
        <v>16.899999999999999</v>
      </c>
      <c r="G22">
        <v>4</v>
      </c>
      <c r="H22">
        <v>1.3</v>
      </c>
      <c r="I22">
        <v>3.5</v>
      </c>
      <c r="J22">
        <v>5.9</v>
      </c>
      <c r="K22">
        <v>6.5</v>
      </c>
      <c r="L22">
        <v>3</v>
      </c>
      <c r="M22">
        <v>0.6</v>
      </c>
      <c r="N22">
        <v>9.1999999999999993</v>
      </c>
      <c r="O22">
        <v>10.5</v>
      </c>
    </row>
    <row r="23" spans="1:15" x14ac:dyDescent="0.2">
      <c r="A23">
        <v>13043</v>
      </c>
      <c r="B23" t="s">
        <v>70</v>
      </c>
      <c r="C23" t="s">
        <v>87</v>
      </c>
      <c r="D23">
        <v>12.9</v>
      </c>
      <c r="E23">
        <v>15.6</v>
      </c>
      <c r="F23">
        <v>16.899999999999999</v>
      </c>
      <c r="G23">
        <v>4</v>
      </c>
      <c r="H23">
        <v>1.3</v>
      </c>
      <c r="I23">
        <v>3.5</v>
      </c>
      <c r="J23">
        <v>5.9</v>
      </c>
      <c r="K23">
        <v>6.5</v>
      </c>
      <c r="L23">
        <v>3</v>
      </c>
      <c r="M23">
        <v>0.6</v>
      </c>
      <c r="N23">
        <v>9.1999999999999993</v>
      </c>
      <c r="O23">
        <v>10.5</v>
      </c>
    </row>
    <row r="24" spans="1:15" x14ac:dyDescent="0.2">
      <c r="A24">
        <v>13045</v>
      </c>
      <c r="B24" t="s">
        <v>70</v>
      </c>
      <c r="C24" t="s">
        <v>50</v>
      </c>
      <c r="D24">
        <v>12.9</v>
      </c>
      <c r="E24">
        <v>15.6</v>
      </c>
      <c r="F24">
        <v>16.899999999999999</v>
      </c>
      <c r="G24">
        <v>4</v>
      </c>
      <c r="H24">
        <v>1.3</v>
      </c>
      <c r="I24">
        <v>3.5</v>
      </c>
      <c r="J24">
        <v>5.9</v>
      </c>
      <c r="K24">
        <v>6.5</v>
      </c>
      <c r="L24">
        <v>3</v>
      </c>
      <c r="M24">
        <v>0.6</v>
      </c>
      <c r="N24">
        <v>9.1999999999999993</v>
      </c>
      <c r="O24">
        <v>10.5</v>
      </c>
    </row>
    <row r="25" spans="1:15" x14ac:dyDescent="0.2">
      <c r="A25">
        <v>13047</v>
      </c>
      <c r="B25" t="s">
        <v>70</v>
      </c>
      <c r="C25" t="s">
        <v>88</v>
      </c>
      <c r="D25">
        <v>12.9</v>
      </c>
      <c r="E25">
        <v>15.6</v>
      </c>
      <c r="F25">
        <v>16.899999999999999</v>
      </c>
      <c r="G25">
        <v>4</v>
      </c>
      <c r="H25">
        <v>1.3</v>
      </c>
      <c r="I25">
        <v>3.5</v>
      </c>
      <c r="J25">
        <v>5.9</v>
      </c>
      <c r="K25">
        <v>6.5</v>
      </c>
      <c r="L25">
        <v>3</v>
      </c>
      <c r="M25">
        <v>0.6</v>
      </c>
      <c r="N25">
        <v>9.1999999999999993</v>
      </c>
      <c r="O25">
        <v>10.5</v>
      </c>
    </row>
    <row r="26" spans="1:15" x14ac:dyDescent="0.2">
      <c r="A26">
        <v>13049</v>
      </c>
      <c r="B26" t="s">
        <v>70</v>
      </c>
      <c r="C26" t="s">
        <v>89</v>
      </c>
      <c r="D26">
        <v>12.9</v>
      </c>
      <c r="E26">
        <v>15.6</v>
      </c>
      <c r="F26">
        <v>16.899999999999999</v>
      </c>
      <c r="G26">
        <v>4</v>
      </c>
      <c r="H26">
        <v>1.3</v>
      </c>
      <c r="I26">
        <v>3.5</v>
      </c>
      <c r="J26">
        <v>5.9</v>
      </c>
      <c r="K26">
        <v>6.5</v>
      </c>
      <c r="L26">
        <v>3</v>
      </c>
      <c r="M26">
        <v>0.6</v>
      </c>
      <c r="N26">
        <v>9.1999999999999993</v>
      </c>
      <c r="O26">
        <v>10.5</v>
      </c>
    </row>
    <row r="27" spans="1:15" x14ac:dyDescent="0.2">
      <c r="A27">
        <v>13051</v>
      </c>
      <c r="B27" t="s">
        <v>70</v>
      </c>
      <c r="C27" t="s">
        <v>90</v>
      </c>
      <c r="D27">
        <v>12.9</v>
      </c>
      <c r="E27">
        <v>15.6</v>
      </c>
      <c r="F27">
        <v>16.899999999999999</v>
      </c>
      <c r="G27">
        <v>4</v>
      </c>
      <c r="H27">
        <v>1.3</v>
      </c>
      <c r="I27">
        <v>3.5</v>
      </c>
      <c r="J27">
        <v>5.9</v>
      </c>
      <c r="K27">
        <v>6.5</v>
      </c>
      <c r="L27">
        <v>3</v>
      </c>
      <c r="M27">
        <v>0.6</v>
      </c>
      <c r="N27">
        <v>9.1999999999999993</v>
      </c>
      <c r="O27">
        <v>10.5</v>
      </c>
    </row>
    <row r="28" spans="1:15" x14ac:dyDescent="0.2">
      <c r="A28">
        <v>13053</v>
      </c>
      <c r="B28" t="s">
        <v>70</v>
      </c>
      <c r="C28" t="s">
        <v>91</v>
      </c>
      <c r="D28">
        <v>12.9</v>
      </c>
      <c r="E28">
        <v>15.6</v>
      </c>
      <c r="F28">
        <v>16.899999999999999</v>
      </c>
      <c r="G28">
        <v>4</v>
      </c>
      <c r="H28">
        <v>1.3</v>
      </c>
      <c r="I28">
        <v>3.5</v>
      </c>
      <c r="J28">
        <v>5.9</v>
      </c>
      <c r="K28">
        <v>6.5</v>
      </c>
      <c r="L28">
        <v>3</v>
      </c>
      <c r="M28">
        <v>0.6</v>
      </c>
      <c r="N28">
        <v>9.1999999999999993</v>
      </c>
      <c r="O28">
        <v>10.5</v>
      </c>
    </row>
    <row r="29" spans="1:15" x14ac:dyDescent="0.2">
      <c r="A29">
        <v>13055</v>
      </c>
      <c r="B29" t="s">
        <v>70</v>
      </c>
      <c r="C29" t="s">
        <v>92</v>
      </c>
      <c r="D29">
        <v>12.9</v>
      </c>
      <c r="E29">
        <v>15.6</v>
      </c>
      <c r="F29">
        <v>16.899999999999999</v>
      </c>
      <c r="G29">
        <v>4</v>
      </c>
      <c r="H29">
        <v>1.3</v>
      </c>
      <c r="I29">
        <v>3.5</v>
      </c>
      <c r="J29">
        <v>5.9</v>
      </c>
      <c r="K29">
        <v>6.5</v>
      </c>
      <c r="L29">
        <v>3</v>
      </c>
      <c r="M29">
        <v>0.6</v>
      </c>
      <c r="N29">
        <v>9.1999999999999993</v>
      </c>
      <c r="O29">
        <v>10.5</v>
      </c>
    </row>
    <row r="30" spans="1:15" x14ac:dyDescent="0.2">
      <c r="A30">
        <v>13057</v>
      </c>
      <c r="B30" t="s">
        <v>70</v>
      </c>
      <c r="C30" t="s">
        <v>22</v>
      </c>
      <c r="D30">
        <v>12.9</v>
      </c>
      <c r="E30">
        <v>15.6</v>
      </c>
      <c r="F30">
        <v>16.899999999999999</v>
      </c>
      <c r="G30">
        <v>4</v>
      </c>
      <c r="H30">
        <v>1.3</v>
      </c>
      <c r="I30">
        <v>3.5</v>
      </c>
      <c r="J30">
        <v>5.9</v>
      </c>
      <c r="K30">
        <v>6.5</v>
      </c>
      <c r="L30">
        <v>3</v>
      </c>
      <c r="M30">
        <v>0.6</v>
      </c>
      <c r="N30">
        <v>9.1999999999999993</v>
      </c>
      <c r="O30">
        <v>10.5</v>
      </c>
    </row>
    <row r="31" spans="1:15" x14ac:dyDescent="0.2">
      <c r="A31">
        <v>13059</v>
      </c>
      <c r="B31" t="s">
        <v>70</v>
      </c>
      <c r="C31" t="s">
        <v>23</v>
      </c>
      <c r="D31">
        <v>12.9</v>
      </c>
      <c r="E31">
        <v>15.6</v>
      </c>
      <c r="F31">
        <v>16.899999999999999</v>
      </c>
      <c r="G31">
        <v>4</v>
      </c>
      <c r="H31">
        <v>1.3</v>
      </c>
      <c r="I31">
        <v>3.5</v>
      </c>
      <c r="J31">
        <v>5.9</v>
      </c>
      <c r="K31">
        <v>6.5</v>
      </c>
      <c r="L31">
        <v>3</v>
      </c>
      <c r="M31">
        <v>0.6</v>
      </c>
      <c r="N31">
        <v>9.1999999999999993</v>
      </c>
      <c r="O31">
        <v>10.5</v>
      </c>
    </row>
    <row r="32" spans="1:15" x14ac:dyDescent="0.2">
      <c r="A32">
        <v>13061</v>
      </c>
      <c r="B32" t="s">
        <v>70</v>
      </c>
      <c r="C32" t="s">
        <v>24</v>
      </c>
      <c r="D32">
        <v>12.9</v>
      </c>
      <c r="E32">
        <v>15.6</v>
      </c>
      <c r="F32">
        <v>16.899999999999999</v>
      </c>
      <c r="G32">
        <v>4</v>
      </c>
      <c r="H32">
        <v>1.3</v>
      </c>
      <c r="I32">
        <v>3.5</v>
      </c>
      <c r="J32">
        <v>5.9</v>
      </c>
      <c r="K32">
        <v>6.5</v>
      </c>
      <c r="L32">
        <v>3</v>
      </c>
      <c r="M32">
        <v>0.6</v>
      </c>
      <c r="N32">
        <v>9.1999999999999993</v>
      </c>
      <c r="O32">
        <v>10.5</v>
      </c>
    </row>
    <row r="33" spans="1:15" x14ac:dyDescent="0.2">
      <c r="A33">
        <v>13063</v>
      </c>
      <c r="B33" t="s">
        <v>70</v>
      </c>
      <c r="C33" t="s">
        <v>93</v>
      </c>
      <c r="D33">
        <v>12.9</v>
      </c>
      <c r="E33">
        <v>15.6</v>
      </c>
      <c r="F33">
        <v>16.899999999999999</v>
      </c>
      <c r="G33">
        <v>4</v>
      </c>
      <c r="H33">
        <v>1.3</v>
      </c>
      <c r="I33">
        <v>3.5</v>
      </c>
      <c r="J33">
        <v>5.9</v>
      </c>
      <c r="K33">
        <v>6.5</v>
      </c>
      <c r="L33">
        <v>3</v>
      </c>
      <c r="M33">
        <v>0.6</v>
      </c>
      <c r="N33">
        <v>9.1999999999999993</v>
      </c>
      <c r="O33">
        <v>10.5</v>
      </c>
    </row>
    <row r="34" spans="1:15" x14ac:dyDescent="0.2">
      <c r="A34">
        <v>13065</v>
      </c>
      <c r="B34" t="s">
        <v>70</v>
      </c>
      <c r="C34" t="s">
        <v>94</v>
      </c>
      <c r="D34">
        <v>12.9</v>
      </c>
      <c r="E34">
        <v>15.6</v>
      </c>
      <c r="F34">
        <v>16.899999999999999</v>
      </c>
      <c r="G34">
        <v>4</v>
      </c>
      <c r="H34">
        <v>1.3</v>
      </c>
      <c r="I34">
        <v>3.5</v>
      </c>
      <c r="J34">
        <v>5.9</v>
      </c>
      <c r="K34">
        <v>6.5</v>
      </c>
      <c r="L34">
        <v>3</v>
      </c>
      <c r="M34">
        <v>0.6</v>
      </c>
      <c r="N34">
        <v>9.1999999999999993</v>
      </c>
      <c r="O34">
        <v>10.5</v>
      </c>
    </row>
    <row r="35" spans="1:15" x14ac:dyDescent="0.2">
      <c r="A35">
        <v>13067</v>
      </c>
      <c r="B35" t="s">
        <v>70</v>
      </c>
      <c r="C35" t="s">
        <v>95</v>
      </c>
      <c r="D35">
        <v>12.9</v>
      </c>
      <c r="E35">
        <v>15.6</v>
      </c>
      <c r="F35">
        <v>16.899999999999999</v>
      </c>
      <c r="G35">
        <v>4</v>
      </c>
      <c r="H35">
        <v>1.3</v>
      </c>
      <c r="I35">
        <v>3.5</v>
      </c>
      <c r="J35">
        <v>5.9</v>
      </c>
      <c r="K35">
        <v>6.5</v>
      </c>
      <c r="L35">
        <v>3</v>
      </c>
      <c r="M35">
        <v>0.6</v>
      </c>
      <c r="N35">
        <v>9.1999999999999993</v>
      </c>
      <c r="O35">
        <v>10.5</v>
      </c>
    </row>
    <row r="36" spans="1:15" x14ac:dyDescent="0.2">
      <c r="A36">
        <v>13069</v>
      </c>
      <c r="B36" t="s">
        <v>70</v>
      </c>
      <c r="C36" t="s">
        <v>25</v>
      </c>
      <c r="D36">
        <v>12.9</v>
      </c>
      <c r="E36">
        <v>15.6</v>
      </c>
      <c r="F36">
        <v>16.899999999999999</v>
      </c>
      <c r="G36">
        <v>4</v>
      </c>
      <c r="H36">
        <v>1.3</v>
      </c>
      <c r="I36">
        <v>3.5</v>
      </c>
      <c r="J36">
        <v>5.9</v>
      </c>
      <c r="K36">
        <v>6.5</v>
      </c>
      <c r="L36">
        <v>3</v>
      </c>
      <c r="M36">
        <v>0.6</v>
      </c>
      <c r="N36">
        <v>9.1999999999999993</v>
      </c>
      <c r="O36">
        <v>10.5</v>
      </c>
    </row>
    <row r="37" spans="1:15" x14ac:dyDescent="0.2">
      <c r="A37">
        <v>13071</v>
      </c>
      <c r="B37" t="s">
        <v>70</v>
      </c>
      <c r="C37" t="s">
        <v>96</v>
      </c>
      <c r="D37">
        <v>12.9</v>
      </c>
      <c r="E37">
        <v>15.6</v>
      </c>
      <c r="F37">
        <v>16.899999999999999</v>
      </c>
      <c r="G37">
        <v>4</v>
      </c>
      <c r="H37">
        <v>1.3</v>
      </c>
      <c r="I37">
        <v>3.5</v>
      </c>
      <c r="J37">
        <v>5.9</v>
      </c>
      <c r="K37">
        <v>6.5</v>
      </c>
      <c r="L37">
        <v>3</v>
      </c>
      <c r="M37">
        <v>0.6</v>
      </c>
      <c r="N37">
        <v>9.1999999999999993</v>
      </c>
      <c r="O37">
        <v>10.5</v>
      </c>
    </row>
    <row r="38" spans="1:15" x14ac:dyDescent="0.2">
      <c r="A38">
        <v>13073</v>
      </c>
      <c r="B38" t="s">
        <v>70</v>
      </c>
      <c r="C38" t="s">
        <v>51</v>
      </c>
      <c r="D38">
        <v>12.9</v>
      </c>
      <c r="E38">
        <v>15.6</v>
      </c>
      <c r="F38">
        <v>16.899999999999999</v>
      </c>
      <c r="G38">
        <v>4</v>
      </c>
      <c r="H38">
        <v>1.3</v>
      </c>
      <c r="I38">
        <v>3.5</v>
      </c>
      <c r="J38">
        <v>5.9</v>
      </c>
      <c r="K38">
        <v>6.5</v>
      </c>
      <c r="L38">
        <v>3</v>
      </c>
      <c r="M38">
        <v>0.6</v>
      </c>
      <c r="N38">
        <v>9.1999999999999993</v>
      </c>
      <c r="O38">
        <v>10.5</v>
      </c>
    </row>
    <row r="39" spans="1:15" x14ac:dyDescent="0.2">
      <c r="A39">
        <v>13075</v>
      </c>
      <c r="B39" t="s">
        <v>70</v>
      </c>
      <c r="C39" t="s">
        <v>97</v>
      </c>
      <c r="D39">
        <v>12.9</v>
      </c>
      <c r="E39">
        <v>15.6</v>
      </c>
      <c r="F39">
        <v>16.899999999999999</v>
      </c>
      <c r="G39">
        <v>4</v>
      </c>
      <c r="H39">
        <v>1.3</v>
      </c>
      <c r="I39">
        <v>3.5</v>
      </c>
      <c r="J39">
        <v>5.9</v>
      </c>
      <c r="K39">
        <v>6.5</v>
      </c>
      <c r="L39">
        <v>3</v>
      </c>
      <c r="M39">
        <v>0.6</v>
      </c>
      <c r="N39">
        <v>9.1999999999999993</v>
      </c>
      <c r="O39">
        <v>10.5</v>
      </c>
    </row>
    <row r="40" spans="1:15" x14ac:dyDescent="0.2">
      <c r="A40">
        <v>13077</v>
      </c>
      <c r="B40" t="s">
        <v>70</v>
      </c>
      <c r="C40" t="s">
        <v>98</v>
      </c>
      <c r="D40">
        <v>12.9</v>
      </c>
      <c r="E40">
        <v>15.6</v>
      </c>
      <c r="F40">
        <v>16.899999999999999</v>
      </c>
      <c r="G40">
        <v>4</v>
      </c>
      <c r="H40">
        <v>1.3</v>
      </c>
      <c r="I40">
        <v>3.5</v>
      </c>
      <c r="J40">
        <v>5.9</v>
      </c>
      <c r="K40">
        <v>6.5</v>
      </c>
      <c r="L40">
        <v>3</v>
      </c>
      <c r="M40">
        <v>0.6</v>
      </c>
      <c r="N40">
        <v>9.1999999999999993</v>
      </c>
      <c r="O40">
        <v>10.5</v>
      </c>
    </row>
    <row r="41" spans="1:15" x14ac:dyDescent="0.2">
      <c r="A41">
        <v>13079</v>
      </c>
      <c r="B41" t="s">
        <v>70</v>
      </c>
      <c r="C41" t="s">
        <v>52</v>
      </c>
      <c r="D41">
        <v>12.9</v>
      </c>
      <c r="E41">
        <v>15.6</v>
      </c>
      <c r="F41">
        <v>16.899999999999999</v>
      </c>
      <c r="G41">
        <v>4</v>
      </c>
      <c r="H41">
        <v>1.3</v>
      </c>
      <c r="I41">
        <v>3.5</v>
      </c>
      <c r="J41">
        <v>5.9</v>
      </c>
      <c r="K41">
        <v>6.5</v>
      </c>
      <c r="L41">
        <v>3</v>
      </c>
      <c r="M41">
        <v>0.6</v>
      </c>
      <c r="N41">
        <v>9.1999999999999993</v>
      </c>
      <c r="O41">
        <v>10.5</v>
      </c>
    </row>
    <row r="42" spans="1:15" x14ac:dyDescent="0.2">
      <c r="A42">
        <v>13081</v>
      </c>
      <c r="B42" t="s">
        <v>70</v>
      </c>
      <c r="C42" t="s">
        <v>99</v>
      </c>
      <c r="D42">
        <v>12.9</v>
      </c>
      <c r="E42">
        <v>15.6</v>
      </c>
      <c r="F42">
        <v>16.899999999999999</v>
      </c>
      <c r="G42">
        <v>4</v>
      </c>
      <c r="H42">
        <v>1.3</v>
      </c>
      <c r="I42">
        <v>3.5</v>
      </c>
      <c r="J42">
        <v>5.9</v>
      </c>
      <c r="K42">
        <v>6.5</v>
      </c>
      <c r="L42">
        <v>3</v>
      </c>
      <c r="M42">
        <v>0.6</v>
      </c>
      <c r="N42">
        <v>9.1999999999999993</v>
      </c>
      <c r="O42">
        <v>10.5</v>
      </c>
    </row>
    <row r="43" spans="1:15" x14ac:dyDescent="0.2">
      <c r="A43">
        <v>13083</v>
      </c>
      <c r="B43" t="s">
        <v>70</v>
      </c>
      <c r="C43" t="s">
        <v>100</v>
      </c>
      <c r="D43">
        <v>12.9</v>
      </c>
      <c r="E43">
        <v>15.6</v>
      </c>
      <c r="F43">
        <v>16.899999999999999</v>
      </c>
      <c r="G43">
        <v>4</v>
      </c>
      <c r="H43">
        <v>1.3</v>
      </c>
      <c r="I43">
        <v>3.5</v>
      </c>
      <c r="J43">
        <v>5.9</v>
      </c>
      <c r="K43">
        <v>6.5</v>
      </c>
      <c r="L43">
        <v>3</v>
      </c>
      <c r="M43">
        <v>0.6</v>
      </c>
      <c r="N43">
        <v>9.1999999999999993</v>
      </c>
      <c r="O43">
        <v>10.5</v>
      </c>
    </row>
    <row r="44" spans="1:15" x14ac:dyDescent="0.2">
      <c r="A44">
        <v>13085</v>
      </c>
      <c r="B44" t="s">
        <v>70</v>
      </c>
      <c r="C44" t="s">
        <v>101</v>
      </c>
      <c r="D44">
        <v>12.9</v>
      </c>
      <c r="E44">
        <v>15.6</v>
      </c>
      <c r="F44">
        <v>16.899999999999999</v>
      </c>
      <c r="G44">
        <v>4</v>
      </c>
      <c r="H44">
        <v>1.3</v>
      </c>
      <c r="I44">
        <v>3.5</v>
      </c>
      <c r="J44">
        <v>5.9</v>
      </c>
      <c r="K44">
        <v>6.5</v>
      </c>
      <c r="L44">
        <v>3</v>
      </c>
      <c r="M44">
        <v>0.6</v>
      </c>
      <c r="N44">
        <v>9.1999999999999993</v>
      </c>
      <c r="O44">
        <v>10.5</v>
      </c>
    </row>
    <row r="45" spans="1:15" x14ac:dyDescent="0.2">
      <c r="A45">
        <v>13087</v>
      </c>
      <c r="B45" t="s">
        <v>70</v>
      </c>
      <c r="C45" t="s">
        <v>102</v>
      </c>
      <c r="D45">
        <v>12.9</v>
      </c>
      <c r="E45">
        <v>15.6</v>
      </c>
      <c r="F45">
        <v>16.899999999999999</v>
      </c>
      <c r="G45">
        <v>4</v>
      </c>
      <c r="H45">
        <v>1.3</v>
      </c>
      <c r="I45">
        <v>3.5</v>
      </c>
      <c r="J45">
        <v>5.9</v>
      </c>
      <c r="K45">
        <v>6.5</v>
      </c>
      <c r="L45">
        <v>3</v>
      </c>
      <c r="M45">
        <v>0.6</v>
      </c>
      <c r="N45">
        <v>9.1999999999999993</v>
      </c>
      <c r="O45">
        <v>10.5</v>
      </c>
    </row>
    <row r="46" spans="1:15" x14ac:dyDescent="0.2">
      <c r="A46">
        <v>13089</v>
      </c>
      <c r="B46" t="s">
        <v>70</v>
      </c>
      <c r="C46" t="s">
        <v>26</v>
      </c>
      <c r="D46">
        <v>12.9</v>
      </c>
      <c r="E46">
        <v>15.6</v>
      </c>
      <c r="F46">
        <v>16.899999999999999</v>
      </c>
      <c r="G46">
        <v>4</v>
      </c>
      <c r="H46">
        <v>1.3</v>
      </c>
      <c r="I46">
        <v>3.5</v>
      </c>
      <c r="J46">
        <v>5.9</v>
      </c>
      <c r="K46">
        <v>6.5</v>
      </c>
      <c r="L46">
        <v>3</v>
      </c>
      <c r="M46">
        <v>0.6</v>
      </c>
      <c r="N46">
        <v>9.1999999999999993</v>
      </c>
      <c r="O46">
        <v>10.5</v>
      </c>
    </row>
    <row r="47" spans="1:15" x14ac:dyDescent="0.2">
      <c r="A47">
        <v>13091</v>
      </c>
      <c r="B47" t="s">
        <v>70</v>
      </c>
      <c r="C47" t="s">
        <v>103</v>
      </c>
      <c r="D47">
        <v>12.9</v>
      </c>
      <c r="E47">
        <v>15.6</v>
      </c>
      <c r="F47">
        <v>16.899999999999999</v>
      </c>
      <c r="G47">
        <v>4</v>
      </c>
      <c r="H47">
        <v>1.3</v>
      </c>
      <c r="I47">
        <v>3.5</v>
      </c>
      <c r="J47">
        <v>5.9</v>
      </c>
      <c r="K47">
        <v>6.5</v>
      </c>
      <c r="L47">
        <v>3</v>
      </c>
      <c r="M47">
        <v>0.6</v>
      </c>
      <c r="N47">
        <v>9.1999999999999993</v>
      </c>
      <c r="O47">
        <v>10.5</v>
      </c>
    </row>
    <row r="48" spans="1:15" x14ac:dyDescent="0.2">
      <c r="A48">
        <v>13093</v>
      </c>
      <c r="B48" t="s">
        <v>70</v>
      </c>
      <c r="C48" t="s">
        <v>104</v>
      </c>
      <c r="D48">
        <v>12.9</v>
      </c>
      <c r="E48">
        <v>15.6</v>
      </c>
      <c r="F48">
        <v>16.899999999999999</v>
      </c>
      <c r="G48">
        <v>4</v>
      </c>
      <c r="H48">
        <v>1.3</v>
      </c>
      <c r="I48">
        <v>3.5</v>
      </c>
      <c r="J48">
        <v>5.9</v>
      </c>
      <c r="K48">
        <v>6.5</v>
      </c>
      <c r="L48">
        <v>3</v>
      </c>
      <c r="M48">
        <v>0.6</v>
      </c>
      <c r="N48">
        <v>9.1999999999999993</v>
      </c>
      <c r="O48">
        <v>10.5</v>
      </c>
    </row>
    <row r="49" spans="1:15" x14ac:dyDescent="0.2">
      <c r="A49">
        <v>13095</v>
      </c>
      <c r="B49" t="s">
        <v>70</v>
      </c>
      <c r="C49" t="s">
        <v>105</v>
      </c>
      <c r="D49">
        <v>12.9</v>
      </c>
      <c r="E49">
        <v>15.6</v>
      </c>
      <c r="F49">
        <v>16.899999999999999</v>
      </c>
      <c r="G49">
        <v>4</v>
      </c>
      <c r="H49">
        <v>1.3</v>
      </c>
      <c r="I49">
        <v>3.5</v>
      </c>
      <c r="J49">
        <v>5.9</v>
      </c>
      <c r="K49">
        <v>6.5</v>
      </c>
      <c r="L49">
        <v>3</v>
      </c>
      <c r="M49">
        <v>0.6</v>
      </c>
      <c r="N49">
        <v>9.1999999999999993</v>
      </c>
      <c r="O49">
        <v>10.5</v>
      </c>
    </row>
    <row r="50" spans="1:15" x14ac:dyDescent="0.2">
      <c r="A50">
        <v>13097</v>
      </c>
      <c r="B50" t="s">
        <v>70</v>
      </c>
      <c r="C50" t="s">
        <v>62</v>
      </c>
      <c r="D50">
        <v>12.9</v>
      </c>
      <c r="E50">
        <v>15.6</v>
      </c>
      <c r="F50">
        <v>16.899999999999999</v>
      </c>
      <c r="G50">
        <v>4</v>
      </c>
      <c r="H50">
        <v>1.3</v>
      </c>
      <c r="I50">
        <v>3.5</v>
      </c>
      <c r="J50">
        <v>5.9</v>
      </c>
      <c r="K50">
        <v>6.5</v>
      </c>
      <c r="L50">
        <v>3</v>
      </c>
      <c r="M50">
        <v>0.6</v>
      </c>
      <c r="N50">
        <v>9.1999999999999993</v>
      </c>
      <c r="O50">
        <v>10.5</v>
      </c>
    </row>
    <row r="51" spans="1:15" x14ac:dyDescent="0.2">
      <c r="A51">
        <v>13099</v>
      </c>
      <c r="B51" t="s">
        <v>70</v>
      </c>
      <c r="C51" t="s">
        <v>106</v>
      </c>
      <c r="D51">
        <v>12.9</v>
      </c>
      <c r="E51">
        <v>15.6</v>
      </c>
      <c r="F51">
        <v>16.899999999999999</v>
      </c>
      <c r="G51">
        <v>4</v>
      </c>
      <c r="H51">
        <v>1.3</v>
      </c>
      <c r="I51">
        <v>3.5</v>
      </c>
      <c r="J51">
        <v>5.9</v>
      </c>
      <c r="K51">
        <v>6.5</v>
      </c>
      <c r="L51">
        <v>3</v>
      </c>
      <c r="M51">
        <v>0.6</v>
      </c>
      <c r="N51">
        <v>9.1999999999999993</v>
      </c>
      <c r="O51">
        <v>10.5</v>
      </c>
    </row>
    <row r="52" spans="1:15" x14ac:dyDescent="0.2">
      <c r="A52">
        <v>13101</v>
      </c>
      <c r="B52" t="s">
        <v>70</v>
      </c>
      <c r="C52" t="s">
        <v>107</v>
      </c>
      <c r="D52">
        <v>12.9</v>
      </c>
      <c r="E52">
        <v>15.6</v>
      </c>
      <c r="F52">
        <v>16.899999999999999</v>
      </c>
      <c r="G52">
        <v>4</v>
      </c>
      <c r="H52">
        <v>1.3</v>
      </c>
      <c r="I52">
        <v>3.5</v>
      </c>
      <c r="J52">
        <v>5.9</v>
      </c>
      <c r="K52">
        <v>6.5</v>
      </c>
      <c r="L52">
        <v>3</v>
      </c>
      <c r="M52">
        <v>0.6</v>
      </c>
      <c r="N52">
        <v>9.1999999999999993</v>
      </c>
      <c r="O52">
        <v>10.5</v>
      </c>
    </row>
    <row r="53" spans="1:15" x14ac:dyDescent="0.2">
      <c r="A53">
        <v>13103</v>
      </c>
      <c r="B53" t="s">
        <v>70</v>
      </c>
      <c r="C53" t="s">
        <v>108</v>
      </c>
      <c r="D53">
        <v>12.9</v>
      </c>
      <c r="E53">
        <v>15.6</v>
      </c>
      <c r="F53">
        <v>16.899999999999999</v>
      </c>
      <c r="G53">
        <v>4</v>
      </c>
      <c r="H53">
        <v>1.3</v>
      </c>
      <c r="I53">
        <v>3.5</v>
      </c>
      <c r="J53">
        <v>5.9</v>
      </c>
      <c r="K53">
        <v>6.5</v>
      </c>
      <c r="L53">
        <v>3</v>
      </c>
      <c r="M53">
        <v>0.6</v>
      </c>
      <c r="N53">
        <v>9.1999999999999993</v>
      </c>
      <c r="O53">
        <v>10.5</v>
      </c>
    </row>
    <row r="54" spans="1:15" x14ac:dyDescent="0.2">
      <c r="A54">
        <v>13105</v>
      </c>
      <c r="B54" t="s">
        <v>70</v>
      </c>
      <c r="C54" t="s">
        <v>63</v>
      </c>
      <c r="D54">
        <v>12.9</v>
      </c>
      <c r="E54">
        <v>15.6</v>
      </c>
      <c r="F54">
        <v>16.899999999999999</v>
      </c>
      <c r="G54">
        <v>4</v>
      </c>
      <c r="H54">
        <v>1.3</v>
      </c>
      <c r="I54">
        <v>3.5</v>
      </c>
      <c r="J54">
        <v>5.9</v>
      </c>
      <c r="K54">
        <v>6.5</v>
      </c>
      <c r="L54">
        <v>3</v>
      </c>
      <c r="M54">
        <v>0.6</v>
      </c>
      <c r="N54">
        <v>9.1999999999999993</v>
      </c>
      <c r="O54">
        <v>10.5</v>
      </c>
    </row>
    <row r="55" spans="1:15" x14ac:dyDescent="0.2">
      <c r="A55">
        <v>13107</v>
      </c>
      <c r="B55" t="s">
        <v>70</v>
      </c>
      <c r="C55" t="s">
        <v>109</v>
      </c>
      <c r="D55">
        <v>12.9</v>
      </c>
      <c r="E55">
        <v>15.6</v>
      </c>
      <c r="F55">
        <v>16.899999999999999</v>
      </c>
      <c r="G55">
        <v>4</v>
      </c>
      <c r="H55">
        <v>1.3</v>
      </c>
      <c r="I55">
        <v>3.5</v>
      </c>
      <c r="J55">
        <v>5.9</v>
      </c>
      <c r="K55">
        <v>6.5</v>
      </c>
      <c r="L55">
        <v>3</v>
      </c>
      <c r="M55">
        <v>0.6</v>
      </c>
      <c r="N55">
        <v>9.1999999999999993</v>
      </c>
      <c r="O55">
        <v>10.5</v>
      </c>
    </row>
    <row r="56" spans="1:15" x14ac:dyDescent="0.2">
      <c r="A56">
        <v>13109</v>
      </c>
      <c r="B56" t="s">
        <v>70</v>
      </c>
      <c r="C56" t="s">
        <v>110</v>
      </c>
      <c r="D56">
        <v>12.9</v>
      </c>
      <c r="E56">
        <v>15.6</v>
      </c>
      <c r="F56">
        <v>16.899999999999999</v>
      </c>
      <c r="G56">
        <v>4</v>
      </c>
      <c r="H56">
        <v>1.3</v>
      </c>
      <c r="I56">
        <v>3.5</v>
      </c>
      <c r="J56">
        <v>5.9</v>
      </c>
      <c r="K56">
        <v>6.5</v>
      </c>
      <c r="L56">
        <v>3</v>
      </c>
      <c r="M56">
        <v>0.6</v>
      </c>
      <c r="N56">
        <v>9.1999999999999993</v>
      </c>
      <c r="O56">
        <v>10.5</v>
      </c>
    </row>
    <row r="57" spans="1:15" x14ac:dyDescent="0.2">
      <c r="A57">
        <v>13111</v>
      </c>
      <c r="B57" t="s">
        <v>70</v>
      </c>
      <c r="C57" t="s">
        <v>111</v>
      </c>
      <c r="D57">
        <v>12.9</v>
      </c>
      <c r="E57">
        <v>15.6</v>
      </c>
      <c r="F57">
        <v>16.899999999999999</v>
      </c>
      <c r="G57">
        <v>4</v>
      </c>
      <c r="H57">
        <v>1.3</v>
      </c>
      <c r="I57">
        <v>3.5</v>
      </c>
      <c r="J57">
        <v>5.9</v>
      </c>
      <c r="K57">
        <v>6.5</v>
      </c>
      <c r="L57">
        <v>3</v>
      </c>
      <c r="M57">
        <v>0.6</v>
      </c>
      <c r="N57">
        <v>9.1999999999999993</v>
      </c>
      <c r="O57">
        <v>10.5</v>
      </c>
    </row>
    <row r="58" spans="1:15" x14ac:dyDescent="0.2">
      <c r="A58">
        <v>13113</v>
      </c>
      <c r="B58" t="s">
        <v>70</v>
      </c>
      <c r="C58" t="s">
        <v>27</v>
      </c>
      <c r="D58">
        <v>12.9</v>
      </c>
      <c r="E58">
        <v>15.6</v>
      </c>
      <c r="F58">
        <v>16.899999999999999</v>
      </c>
      <c r="G58">
        <v>4</v>
      </c>
      <c r="H58">
        <v>1.3</v>
      </c>
      <c r="I58">
        <v>3.5</v>
      </c>
      <c r="J58">
        <v>5.9</v>
      </c>
      <c r="K58">
        <v>6.5</v>
      </c>
      <c r="L58">
        <v>3</v>
      </c>
      <c r="M58">
        <v>0.6</v>
      </c>
      <c r="N58">
        <v>9.1999999999999993</v>
      </c>
      <c r="O58">
        <v>10.5</v>
      </c>
    </row>
    <row r="59" spans="1:15" x14ac:dyDescent="0.2">
      <c r="A59">
        <v>13115</v>
      </c>
      <c r="B59" t="s">
        <v>70</v>
      </c>
      <c r="C59" t="s">
        <v>112</v>
      </c>
      <c r="D59">
        <v>12.9</v>
      </c>
      <c r="E59">
        <v>15.6</v>
      </c>
      <c r="F59">
        <v>16.899999999999999</v>
      </c>
      <c r="G59">
        <v>4</v>
      </c>
      <c r="H59">
        <v>1.3</v>
      </c>
      <c r="I59">
        <v>3.5</v>
      </c>
      <c r="J59">
        <v>5.9</v>
      </c>
      <c r="K59">
        <v>6.5</v>
      </c>
      <c r="L59">
        <v>3</v>
      </c>
      <c r="M59">
        <v>0.6</v>
      </c>
      <c r="N59">
        <v>9.1999999999999993</v>
      </c>
      <c r="O59">
        <v>10.5</v>
      </c>
    </row>
    <row r="60" spans="1:15" x14ac:dyDescent="0.2">
      <c r="A60">
        <v>13117</v>
      </c>
      <c r="B60" t="s">
        <v>70</v>
      </c>
      <c r="C60" t="s">
        <v>113</v>
      </c>
      <c r="D60">
        <v>12.9</v>
      </c>
      <c r="E60">
        <v>15.6</v>
      </c>
      <c r="F60">
        <v>16.899999999999999</v>
      </c>
      <c r="G60">
        <v>4</v>
      </c>
      <c r="H60">
        <v>1.3</v>
      </c>
      <c r="I60">
        <v>3.5</v>
      </c>
      <c r="J60">
        <v>5.9</v>
      </c>
      <c r="K60">
        <v>6.5</v>
      </c>
      <c r="L60">
        <v>3</v>
      </c>
      <c r="M60">
        <v>0.6</v>
      </c>
      <c r="N60">
        <v>9.1999999999999993</v>
      </c>
      <c r="O60">
        <v>10.5</v>
      </c>
    </row>
    <row r="61" spans="1:15" x14ac:dyDescent="0.2">
      <c r="A61">
        <v>13119</v>
      </c>
      <c r="B61" t="s">
        <v>70</v>
      </c>
      <c r="C61" t="s">
        <v>28</v>
      </c>
      <c r="D61">
        <v>12.9</v>
      </c>
      <c r="E61">
        <v>15.6</v>
      </c>
      <c r="F61">
        <v>16.899999999999999</v>
      </c>
      <c r="G61">
        <v>4</v>
      </c>
      <c r="H61">
        <v>1.3</v>
      </c>
      <c r="I61">
        <v>3.5</v>
      </c>
      <c r="J61">
        <v>5.9</v>
      </c>
      <c r="K61">
        <v>6.5</v>
      </c>
      <c r="L61">
        <v>3</v>
      </c>
      <c r="M61">
        <v>0.6</v>
      </c>
      <c r="N61">
        <v>9.1999999999999993</v>
      </c>
      <c r="O61">
        <v>10.5</v>
      </c>
    </row>
    <row r="62" spans="1:15" x14ac:dyDescent="0.2">
      <c r="A62">
        <v>13121</v>
      </c>
      <c r="B62" t="s">
        <v>70</v>
      </c>
      <c r="C62" t="s">
        <v>53</v>
      </c>
      <c r="D62">
        <v>12.9</v>
      </c>
      <c r="E62">
        <v>15.6</v>
      </c>
      <c r="F62">
        <v>16.899999999999999</v>
      </c>
      <c r="G62">
        <v>4</v>
      </c>
      <c r="H62">
        <v>1.3</v>
      </c>
      <c r="I62">
        <v>3.5</v>
      </c>
      <c r="J62">
        <v>5.9</v>
      </c>
      <c r="K62">
        <v>6.5</v>
      </c>
      <c r="L62">
        <v>3</v>
      </c>
      <c r="M62">
        <v>0.6</v>
      </c>
      <c r="N62">
        <v>9.1999999999999993</v>
      </c>
      <c r="O62">
        <v>10.5</v>
      </c>
    </row>
    <row r="63" spans="1:15" x14ac:dyDescent="0.2">
      <c r="A63">
        <v>13123</v>
      </c>
      <c r="B63" t="s">
        <v>70</v>
      </c>
      <c r="C63" t="s">
        <v>114</v>
      </c>
      <c r="D63">
        <v>12.9</v>
      </c>
      <c r="E63">
        <v>15.6</v>
      </c>
      <c r="F63">
        <v>16.899999999999999</v>
      </c>
      <c r="G63">
        <v>4</v>
      </c>
      <c r="H63">
        <v>1.3</v>
      </c>
      <c r="I63">
        <v>3.5</v>
      </c>
      <c r="J63">
        <v>5.9</v>
      </c>
      <c r="K63">
        <v>6.5</v>
      </c>
      <c r="L63">
        <v>3</v>
      </c>
      <c r="M63">
        <v>0.6</v>
      </c>
      <c r="N63">
        <v>9.1999999999999993</v>
      </c>
      <c r="O63">
        <v>10.5</v>
      </c>
    </row>
    <row r="64" spans="1:15" x14ac:dyDescent="0.2">
      <c r="A64">
        <v>13125</v>
      </c>
      <c r="B64" t="s">
        <v>70</v>
      </c>
      <c r="C64" t="s">
        <v>124</v>
      </c>
      <c r="D64">
        <v>12.9</v>
      </c>
      <c r="E64">
        <v>15.6</v>
      </c>
      <c r="F64">
        <v>16.899999999999999</v>
      </c>
      <c r="G64">
        <v>4</v>
      </c>
      <c r="H64">
        <v>1.3</v>
      </c>
      <c r="I64">
        <v>3.5</v>
      </c>
      <c r="J64">
        <v>5.9</v>
      </c>
      <c r="K64">
        <v>6.5</v>
      </c>
      <c r="L64">
        <v>3</v>
      </c>
      <c r="M64">
        <v>0.6</v>
      </c>
      <c r="N64">
        <v>9.1999999999999993</v>
      </c>
      <c r="O64">
        <v>10.5</v>
      </c>
    </row>
    <row r="65" spans="1:15" x14ac:dyDescent="0.2">
      <c r="A65">
        <v>13127</v>
      </c>
      <c r="B65" t="s">
        <v>70</v>
      </c>
      <c r="C65" t="s">
        <v>125</v>
      </c>
      <c r="D65">
        <v>12.9</v>
      </c>
      <c r="E65">
        <v>15.6</v>
      </c>
      <c r="F65">
        <v>16.899999999999999</v>
      </c>
      <c r="G65">
        <v>4</v>
      </c>
      <c r="H65">
        <v>1.3</v>
      </c>
      <c r="I65">
        <v>3.5</v>
      </c>
      <c r="J65">
        <v>5.9</v>
      </c>
      <c r="K65">
        <v>6.5</v>
      </c>
      <c r="L65">
        <v>3</v>
      </c>
      <c r="M65">
        <v>0.6</v>
      </c>
      <c r="N65">
        <v>9.1999999999999993</v>
      </c>
      <c r="O65">
        <v>10.5</v>
      </c>
    </row>
    <row r="66" spans="1:15" x14ac:dyDescent="0.2">
      <c r="A66">
        <v>13129</v>
      </c>
      <c r="B66" t="s">
        <v>70</v>
      </c>
      <c r="C66" t="s">
        <v>126</v>
      </c>
      <c r="D66">
        <v>12.9</v>
      </c>
      <c r="E66">
        <v>15.6</v>
      </c>
      <c r="F66">
        <v>16.899999999999999</v>
      </c>
      <c r="G66">
        <v>4</v>
      </c>
      <c r="H66">
        <v>1.3</v>
      </c>
      <c r="I66">
        <v>3.5</v>
      </c>
      <c r="J66">
        <v>5.9</v>
      </c>
      <c r="K66">
        <v>6.5</v>
      </c>
      <c r="L66">
        <v>3</v>
      </c>
      <c r="M66">
        <v>0.6</v>
      </c>
      <c r="N66">
        <v>9.1999999999999993</v>
      </c>
      <c r="O66">
        <v>10.5</v>
      </c>
    </row>
    <row r="67" spans="1:15" x14ac:dyDescent="0.2">
      <c r="A67">
        <v>13131</v>
      </c>
      <c r="B67" t="s">
        <v>70</v>
      </c>
      <c r="C67" t="s">
        <v>127</v>
      </c>
      <c r="D67">
        <v>12.9</v>
      </c>
      <c r="E67">
        <v>15.6</v>
      </c>
      <c r="F67">
        <v>16.899999999999999</v>
      </c>
      <c r="G67">
        <v>4</v>
      </c>
      <c r="H67">
        <v>1.3</v>
      </c>
      <c r="I67">
        <v>3.5</v>
      </c>
      <c r="J67">
        <v>5.9</v>
      </c>
      <c r="K67">
        <v>6.5</v>
      </c>
      <c r="L67">
        <v>3</v>
      </c>
      <c r="M67">
        <v>0.6</v>
      </c>
      <c r="N67">
        <v>9.1999999999999993</v>
      </c>
      <c r="O67">
        <v>10.5</v>
      </c>
    </row>
    <row r="68" spans="1:15" x14ac:dyDescent="0.2">
      <c r="A68">
        <v>13133</v>
      </c>
      <c r="B68" t="s">
        <v>70</v>
      </c>
      <c r="C68" t="s">
        <v>29</v>
      </c>
      <c r="D68">
        <v>12.9</v>
      </c>
      <c r="E68">
        <v>15.6</v>
      </c>
      <c r="F68">
        <v>16.899999999999999</v>
      </c>
      <c r="G68">
        <v>4</v>
      </c>
      <c r="H68">
        <v>1.3</v>
      </c>
      <c r="I68">
        <v>3.5</v>
      </c>
      <c r="J68">
        <v>5.9</v>
      </c>
      <c r="K68">
        <v>6.5</v>
      </c>
      <c r="L68">
        <v>3</v>
      </c>
      <c r="M68">
        <v>0.6</v>
      </c>
      <c r="N68">
        <v>9.1999999999999993</v>
      </c>
      <c r="O68">
        <v>10.5</v>
      </c>
    </row>
    <row r="69" spans="1:15" x14ac:dyDescent="0.2">
      <c r="A69">
        <v>13135</v>
      </c>
      <c r="B69" t="s">
        <v>70</v>
      </c>
      <c r="C69" t="s">
        <v>128</v>
      </c>
      <c r="D69">
        <v>12.9</v>
      </c>
      <c r="E69">
        <v>15.6</v>
      </c>
      <c r="F69">
        <v>16.899999999999999</v>
      </c>
      <c r="G69">
        <v>4</v>
      </c>
      <c r="H69">
        <v>1.3</v>
      </c>
      <c r="I69">
        <v>3.5</v>
      </c>
      <c r="J69">
        <v>5.9</v>
      </c>
      <c r="K69">
        <v>6.5</v>
      </c>
      <c r="L69">
        <v>3</v>
      </c>
      <c r="M69">
        <v>0.6</v>
      </c>
      <c r="N69">
        <v>9.1999999999999993</v>
      </c>
      <c r="O69">
        <v>10.5</v>
      </c>
    </row>
    <row r="70" spans="1:15" x14ac:dyDescent="0.2">
      <c r="A70">
        <v>13137</v>
      </c>
      <c r="B70" t="s">
        <v>70</v>
      </c>
      <c r="C70" t="s">
        <v>129</v>
      </c>
      <c r="D70">
        <v>12.9</v>
      </c>
      <c r="E70">
        <v>15.6</v>
      </c>
      <c r="F70">
        <v>16.899999999999999</v>
      </c>
      <c r="G70">
        <v>4</v>
      </c>
      <c r="H70">
        <v>1.3</v>
      </c>
      <c r="I70">
        <v>3.5</v>
      </c>
      <c r="J70">
        <v>5.9</v>
      </c>
      <c r="K70">
        <v>6.5</v>
      </c>
      <c r="L70">
        <v>3</v>
      </c>
      <c r="M70">
        <v>0.6</v>
      </c>
      <c r="N70">
        <v>9.1999999999999993</v>
      </c>
      <c r="O70">
        <v>10.5</v>
      </c>
    </row>
    <row r="71" spans="1:15" x14ac:dyDescent="0.2">
      <c r="A71">
        <v>13139</v>
      </c>
      <c r="B71" t="s">
        <v>70</v>
      </c>
      <c r="C71" t="s">
        <v>130</v>
      </c>
      <c r="D71">
        <v>12.9</v>
      </c>
      <c r="E71">
        <v>15.6</v>
      </c>
      <c r="F71">
        <v>16.899999999999999</v>
      </c>
      <c r="G71">
        <v>4</v>
      </c>
      <c r="H71">
        <v>1.3</v>
      </c>
      <c r="I71">
        <v>3.5</v>
      </c>
      <c r="J71">
        <v>5.9</v>
      </c>
      <c r="K71">
        <v>6.5</v>
      </c>
      <c r="L71">
        <v>3</v>
      </c>
      <c r="M71">
        <v>0.6</v>
      </c>
      <c r="N71">
        <v>9.1999999999999993</v>
      </c>
      <c r="O71">
        <v>10.5</v>
      </c>
    </row>
    <row r="72" spans="1:15" x14ac:dyDescent="0.2">
      <c r="A72">
        <v>13141</v>
      </c>
      <c r="B72" t="s">
        <v>70</v>
      </c>
      <c r="C72" t="s">
        <v>115</v>
      </c>
      <c r="D72">
        <v>12.9</v>
      </c>
      <c r="E72">
        <v>15.6</v>
      </c>
      <c r="F72">
        <v>16.899999999999999</v>
      </c>
      <c r="G72">
        <v>4</v>
      </c>
      <c r="H72">
        <v>1.3</v>
      </c>
      <c r="I72">
        <v>3.5</v>
      </c>
      <c r="J72">
        <v>5.9</v>
      </c>
      <c r="K72">
        <v>6.5</v>
      </c>
      <c r="L72">
        <v>3</v>
      </c>
      <c r="M72">
        <v>0.6</v>
      </c>
      <c r="N72">
        <v>9.1999999999999993</v>
      </c>
      <c r="O72">
        <v>10.5</v>
      </c>
    </row>
    <row r="73" spans="1:15" x14ac:dyDescent="0.2">
      <c r="A73">
        <v>13143</v>
      </c>
      <c r="B73" t="s">
        <v>70</v>
      </c>
      <c r="C73" t="s">
        <v>131</v>
      </c>
      <c r="D73">
        <v>12.9</v>
      </c>
      <c r="E73">
        <v>15.6</v>
      </c>
      <c r="F73">
        <v>16.899999999999999</v>
      </c>
      <c r="G73">
        <v>4</v>
      </c>
      <c r="H73">
        <v>1.3</v>
      </c>
      <c r="I73">
        <v>3.5</v>
      </c>
      <c r="J73">
        <v>5.9</v>
      </c>
      <c r="K73">
        <v>6.5</v>
      </c>
      <c r="L73">
        <v>3</v>
      </c>
      <c r="M73">
        <v>0.6</v>
      </c>
      <c r="N73">
        <v>9.1999999999999993</v>
      </c>
      <c r="O73">
        <v>10.5</v>
      </c>
    </row>
    <row r="74" spans="1:15" x14ac:dyDescent="0.2">
      <c r="A74">
        <v>13145</v>
      </c>
      <c r="B74" t="s">
        <v>70</v>
      </c>
      <c r="C74" t="s">
        <v>132</v>
      </c>
      <c r="D74">
        <v>12.9</v>
      </c>
      <c r="E74">
        <v>15.6</v>
      </c>
      <c r="F74">
        <v>16.899999999999999</v>
      </c>
      <c r="G74">
        <v>4</v>
      </c>
      <c r="H74">
        <v>1.3</v>
      </c>
      <c r="I74">
        <v>3.5</v>
      </c>
      <c r="J74">
        <v>5.9</v>
      </c>
      <c r="K74">
        <v>6.5</v>
      </c>
      <c r="L74">
        <v>3</v>
      </c>
      <c r="M74">
        <v>0.6</v>
      </c>
      <c r="N74">
        <v>9.1999999999999993</v>
      </c>
      <c r="O74">
        <v>10.5</v>
      </c>
    </row>
    <row r="75" spans="1:15" x14ac:dyDescent="0.2">
      <c r="A75">
        <v>13147</v>
      </c>
      <c r="B75" t="s">
        <v>70</v>
      </c>
      <c r="C75" t="s">
        <v>133</v>
      </c>
      <c r="D75">
        <v>12.9</v>
      </c>
      <c r="E75">
        <v>15.6</v>
      </c>
      <c r="F75">
        <v>16.899999999999999</v>
      </c>
      <c r="G75">
        <v>4</v>
      </c>
      <c r="H75">
        <v>1.3</v>
      </c>
      <c r="I75">
        <v>3.5</v>
      </c>
      <c r="J75">
        <v>5.9</v>
      </c>
      <c r="K75">
        <v>6.5</v>
      </c>
      <c r="L75">
        <v>3</v>
      </c>
      <c r="M75">
        <v>0.6</v>
      </c>
      <c r="N75">
        <v>9.1999999999999993</v>
      </c>
      <c r="O75">
        <v>10.5</v>
      </c>
    </row>
    <row r="76" spans="1:15" x14ac:dyDescent="0.2">
      <c r="A76">
        <v>13149</v>
      </c>
      <c r="B76" t="s">
        <v>70</v>
      </c>
      <c r="C76" t="s">
        <v>134</v>
      </c>
      <c r="D76">
        <v>12.9</v>
      </c>
      <c r="E76">
        <v>15.6</v>
      </c>
      <c r="F76">
        <v>16.899999999999999</v>
      </c>
      <c r="G76">
        <v>4</v>
      </c>
      <c r="H76">
        <v>1.3</v>
      </c>
      <c r="I76">
        <v>3.5</v>
      </c>
      <c r="J76">
        <v>5.9</v>
      </c>
      <c r="K76">
        <v>6.5</v>
      </c>
      <c r="L76">
        <v>3</v>
      </c>
      <c r="M76">
        <v>0.6</v>
      </c>
      <c r="N76">
        <v>9.1999999999999993</v>
      </c>
      <c r="O76">
        <v>10.5</v>
      </c>
    </row>
    <row r="77" spans="1:15" x14ac:dyDescent="0.2">
      <c r="A77">
        <v>13151</v>
      </c>
      <c r="B77" t="s">
        <v>70</v>
      </c>
      <c r="C77" t="s">
        <v>30</v>
      </c>
      <c r="D77">
        <v>12.9</v>
      </c>
      <c r="E77">
        <v>15.6</v>
      </c>
      <c r="F77">
        <v>16.899999999999999</v>
      </c>
      <c r="G77">
        <v>4</v>
      </c>
      <c r="H77">
        <v>1.3</v>
      </c>
      <c r="I77">
        <v>3.5</v>
      </c>
      <c r="J77">
        <v>5.9</v>
      </c>
      <c r="K77">
        <v>6.5</v>
      </c>
      <c r="L77">
        <v>3</v>
      </c>
      <c r="M77">
        <v>0.6</v>
      </c>
      <c r="N77">
        <v>9.1999999999999993</v>
      </c>
      <c r="O77">
        <v>10.5</v>
      </c>
    </row>
    <row r="78" spans="1:15" x14ac:dyDescent="0.2">
      <c r="A78">
        <v>13153</v>
      </c>
      <c r="B78" t="s">
        <v>70</v>
      </c>
      <c r="C78" t="s">
        <v>31</v>
      </c>
      <c r="D78">
        <v>12.9</v>
      </c>
      <c r="E78">
        <v>15.6</v>
      </c>
      <c r="F78">
        <v>16.899999999999999</v>
      </c>
      <c r="G78">
        <v>4</v>
      </c>
      <c r="H78">
        <v>1.3</v>
      </c>
      <c r="I78">
        <v>3.5</v>
      </c>
      <c r="J78">
        <v>5.9</v>
      </c>
      <c r="K78">
        <v>6.5</v>
      </c>
      <c r="L78">
        <v>3</v>
      </c>
      <c r="M78">
        <v>0.6</v>
      </c>
      <c r="N78">
        <v>9.1999999999999993</v>
      </c>
      <c r="O78">
        <v>10.5</v>
      </c>
    </row>
    <row r="79" spans="1:15" x14ac:dyDescent="0.2">
      <c r="A79">
        <v>13155</v>
      </c>
      <c r="B79" t="s">
        <v>70</v>
      </c>
      <c r="C79" t="s">
        <v>135</v>
      </c>
      <c r="D79">
        <v>12.9</v>
      </c>
      <c r="E79">
        <v>15.6</v>
      </c>
      <c r="F79">
        <v>16.899999999999999</v>
      </c>
      <c r="G79">
        <v>4</v>
      </c>
      <c r="H79">
        <v>1.3</v>
      </c>
      <c r="I79">
        <v>3.5</v>
      </c>
      <c r="J79">
        <v>5.9</v>
      </c>
      <c r="K79">
        <v>6.5</v>
      </c>
      <c r="L79">
        <v>3</v>
      </c>
      <c r="M79">
        <v>0.6</v>
      </c>
      <c r="N79">
        <v>9.1999999999999993</v>
      </c>
      <c r="O79">
        <v>10.5</v>
      </c>
    </row>
    <row r="80" spans="1:15" x14ac:dyDescent="0.2">
      <c r="A80">
        <v>13157</v>
      </c>
      <c r="B80" t="s">
        <v>70</v>
      </c>
      <c r="C80" t="s">
        <v>32</v>
      </c>
      <c r="D80">
        <v>12.9</v>
      </c>
      <c r="E80">
        <v>15.6</v>
      </c>
      <c r="F80">
        <v>16.899999999999999</v>
      </c>
      <c r="G80">
        <v>4</v>
      </c>
      <c r="H80">
        <v>1.3</v>
      </c>
      <c r="I80">
        <v>3.5</v>
      </c>
      <c r="J80">
        <v>5.9</v>
      </c>
      <c r="K80">
        <v>6.5</v>
      </c>
      <c r="L80">
        <v>3</v>
      </c>
      <c r="M80">
        <v>0.6</v>
      </c>
      <c r="N80">
        <v>9.1999999999999993</v>
      </c>
      <c r="O80">
        <v>10.5</v>
      </c>
    </row>
    <row r="81" spans="1:15" x14ac:dyDescent="0.2">
      <c r="A81">
        <v>13159</v>
      </c>
      <c r="B81" t="s">
        <v>70</v>
      </c>
      <c r="C81" t="s">
        <v>116</v>
      </c>
      <c r="D81">
        <v>12.9</v>
      </c>
      <c r="E81">
        <v>15.6</v>
      </c>
      <c r="F81">
        <v>16.899999999999999</v>
      </c>
      <c r="G81">
        <v>4</v>
      </c>
      <c r="H81">
        <v>1.3</v>
      </c>
      <c r="I81">
        <v>3.5</v>
      </c>
      <c r="J81">
        <v>5.9</v>
      </c>
      <c r="K81">
        <v>6.5</v>
      </c>
      <c r="L81">
        <v>3</v>
      </c>
      <c r="M81">
        <v>0.6</v>
      </c>
      <c r="N81">
        <v>9.1999999999999993</v>
      </c>
      <c r="O81">
        <v>10.5</v>
      </c>
    </row>
    <row r="82" spans="1:15" x14ac:dyDescent="0.2">
      <c r="A82">
        <v>13161</v>
      </c>
      <c r="B82" t="s">
        <v>70</v>
      </c>
      <c r="C82" t="s">
        <v>136</v>
      </c>
      <c r="D82">
        <v>12.9</v>
      </c>
      <c r="E82">
        <v>15.6</v>
      </c>
      <c r="F82">
        <v>16.899999999999999</v>
      </c>
      <c r="G82">
        <v>4</v>
      </c>
      <c r="H82">
        <v>1.3</v>
      </c>
      <c r="I82">
        <v>3.5</v>
      </c>
      <c r="J82">
        <v>5.9</v>
      </c>
      <c r="K82">
        <v>6.5</v>
      </c>
      <c r="L82">
        <v>3</v>
      </c>
      <c r="M82">
        <v>0.6</v>
      </c>
      <c r="N82">
        <v>9.1999999999999993</v>
      </c>
      <c r="O82">
        <v>10.5</v>
      </c>
    </row>
    <row r="83" spans="1:15" x14ac:dyDescent="0.2">
      <c r="A83">
        <v>13163</v>
      </c>
      <c r="B83" t="s">
        <v>70</v>
      </c>
      <c r="C83" t="s">
        <v>33</v>
      </c>
      <c r="D83">
        <v>12.9</v>
      </c>
      <c r="E83">
        <v>15.6</v>
      </c>
      <c r="F83">
        <v>16.899999999999999</v>
      </c>
      <c r="G83">
        <v>4</v>
      </c>
      <c r="H83">
        <v>1.3</v>
      </c>
      <c r="I83">
        <v>3.5</v>
      </c>
      <c r="J83">
        <v>5.9</v>
      </c>
      <c r="K83">
        <v>6.5</v>
      </c>
      <c r="L83">
        <v>3</v>
      </c>
      <c r="M83">
        <v>0.6</v>
      </c>
      <c r="N83">
        <v>9.1999999999999993</v>
      </c>
      <c r="O83">
        <v>10.5</v>
      </c>
    </row>
    <row r="84" spans="1:15" x14ac:dyDescent="0.2">
      <c r="A84">
        <v>13165</v>
      </c>
      <c r="B84" t="s">
        <v>70</v>
      </c>
      <c r="C84" t="s">
        <v>137</v>
      </c>
      <c r="D84">
        <v>12.9</v>
      </c>
      <c r="E84">
        <v>15.6</v>
      </c>
      <c r="F84">
        <v>16.899999999999999</v>
      </c>
      <c r="G84">
        <v>4</v>
      </c>
      <c r="H84">
        <v>1.3</v>
      </c>
      <c r="I84">
        <v>3.5</v>
      </c>
      <c r="J84">
        <v>5.9</v>
      </c>
      <c r="K84">
        <v>6.5</v>
      </c>
      <c r="L84">
        <v>3</v>
      </c>
      <c r="M84">
        <v>0.6</v>
      </c>
      <c r="N84">
        <v>9.1999999999999993</v>
      </c>
      <c r="O84">
        <v>10.5</v>
      </c>
    </row>
    <row r="85" spans="1:15" x14ac:dyDescent="0.2">
      <c r="A85">
        <v>13167</v>
      </c>
      <c r="B85" t="s">
        <v>70</v>
      </c>
      <c r="C85" t="s">
        <v>54</v>
      </c>
      <c r="D85">
        <v>12.9</v>
      </c>
      <c r="E85">
        <v>15.6</v>
      </c>
      <c r="F85">
        <v>16.899999999999999</v>
      </c>
      <c r="G85">
        <v>4</v>
      </c>
      <c r="H85">
        <v>1.3</v>
      </c>
      <c r="I85">
        <v>3.5</v>
      </c>
      <c r="J85">
        <v>5.9</v>
      </c>
      <c r="K85">
        <v>6.5</v>
      </c>
      <c r="L85">
        <v>3</v>
      </c>
      <c r="M85">
        <v>0.6</v>
      </c>
      <c r="N85">
        <v>9.1999999999999993</v>
      </c>
      <c r="O85">
        <v>10.5</v>
      </c>
    </row>
    <row r="86" spans="1:15" x14ac:dyDescent="0.2">
      <c r="A86">
        <v>13169</v>
      </c>
      <c r="B86" t="s">
        <v>70</v>
      </c>
      <c r="C86" t="s">
        <v>117</v>
      </c>
      <c r="D86">
        <v>12.9</v>
      </c>
      <c r="E86">
        <v>15.6</v>
      </c>
      <c r="F86">
        <v>16.899999999999999</v>
      </c>
      <c r="G86">
        <v>4</v>
      </c>
      <c r="H86">
        <v>1.3</v>
      </c>
      <c r="I86">
        <v>3.5</v>
      </c>
      <c r="J86">
        <v>5.9</v>
      </c>
      <c r="K86">
        <v>6.5</v>
      </c>
      <c r="L86">
        <v>3</v>
      </c>
      <c r="M86">
        <v>0.6</v>
      </c>
      <c r="N86">
        <v>9.1999999999999993</v>
      </c>
      <c r="O86">
        <v>10.5</v>
      </c>
    </row>
    <row r="87" spans="1:15" x14ac:dyDescent="0.2">
      <c r="A87">
        <v>13171</v>
      </c>
      <c r="B87" t="s">
        <v>70</v>
      </c>
      <c r="C87" t="s">
        <v>34</v>
      </c>
      <c r="D87">
        <v>12.9</v>
      </c>
      <c r="E87">
        <v>15.6</v>
      </c>
      <c r="F87">
        <v>16.899999999999999</v>
      </c>
      <c r="G87">
        <v>4</v>
      </c>
      <c r="H87">
        <v>1.3</v>
      </c>
      <c r="I87">
        <v>3.5</v>
      </c>
      <c r="J87">
        <v>5.9</v>
      </c>
      <c r="K87">
        <v>6.5</v>
      </c>
      <c r="L87">
        <v>3</v>
      </c>
      <c r="M87">
        <v>0.6</v>
      </c>
      <c r="N87">
        <v>9.1999999999999993</v>
      </c>
      <c r="O87">
        <v>10.5</v>
      </c>
    </row>
    <row r="88" spans="1:15" x14ac:dyDescent="0.2">
      <c r="A88">
        <v>13173</v>
      </c>
      <c r="B88" t="s">
        <v>70</v>
      </c>
      <c r="C88" t="s">
        <v>138</v>
      </c>
      <c r="D88">
        <v>12.9</v>
      </c>
      <c r="E88">
        <v>15.6</v>
      </c>
      <c r="F88">
        <v>16.899999999999999</v>
      </c>
      <c r="G88">
        <v>4</v>
      </c>
      <c r="H88">
        <v>1.3</v>
      </c>
      <c r="I88">
        <v>3.5</v>
      </c>
      <c r="J88">
        <v>5.9</v>
      </c>
      <c r="K88">
        <v>6.5</v>
      </c>
      <c r="L88">
        <v>3</v>
      </c>
      <c r="M88">
        <v>0.6</v>
      </c>
      <c r="N88">
        <v>9.1999999999999993</v>
      </c>
      <c r="O88">
        <v>10.5</v>
      </c>
    </row>
    <row r="89" spans="1:15" x14ac:dyDescent="0.2">
      <c r="A89">
        <v>13175</v>
      </c>
      <c r="B89" t="s">
        <v>70</v>
      </c>
      <c r="C89" t="s">
        <v>139</v>
      </c>
      <c r="D89">
        <v>12.9</v>
      </c>
      <c r="E89">
        <v>15.6</v>
      </c>
      <c r="F89">
        <v>16.899999999999999</v>
      </c>
      <c r="G89">
        <v>4</v>
      </c>
      <c r="H89">
        <v>1.3</v>
      </c>
      <c r="I89">
        <v>3.5</v>
      </c>
      <c r="J89">
        <v>5.9</v>
      </c>
      <c r="K89">
        <v>6.5</v>
      </c>
      <c r="L89">
        <v>3</v>
      </c>
      <c r="M89">
        <v>0.6</v>
      </c>
      <c r="N89">
        <v>9.1999999999999993</v>
      </c>
      <c r="O89">
        <v>10.5</v>
      </c>
    </row>
    <row r="90" spans="1:15" x14ac:dyDescent="0.2">
      <c r="A90">
        <v>13177</v>
      </c>
      <c r="B90" t="s">
        <v>70</v>
      </c>
      <c r="C90" t="s">
        <v>35</v>
      </c>
      <c r="D90">
        <v>12.9</v>
      </c>
      <c r="E90">
        <v>15.6</v>
      </c>
      <c r="F90">
        <v>16.899999999999999</v>
      </c>
      <c r="G90">
        <v>4</v>
      </c>
      <c r="H90">
        <v>1.3</v>
      </c>
      <c r="I90">
        <v>3.5</v>
      </c>
      <c r="J90">
        <v>5.9</v>
      </c>
      <c r="K90">
        <v>6.5</v>
      </c>
      <c r="L90">
        <v>3</v>
      </c>
      <c r="M90">
        <v>0.6</v>
      </c>
      <c r="N90">
        <v>9.1999999999999993</v>
      </c>
      <c r="O90">
        <v>10.5</v>
      </c>
    </row>
    <row r="91" spans="1:15" x14ac:dyDescent="0.2">
      <c r="A91">
        <v>13179</v>
      </c>
      <c r="B91" t="s">
        <v>70</v>
      </c>
      <c r="C91" t="s">
        <v>65</v>
      </c>
      <c r="D91">
        <v>12.9</v>
      </c>
      <c r="E91">
        <v>15.6</v>
      </c>
      <c r="F91">
        <v>16.899999999999999</v>
      </c>
      <c r="G91">
        <v>4</v>
      </c>
      <c r="H91">
        <v>1.3</v>
      </c>
      <c r="I91">
        <v>3.5</v>
      </c>
      <c r="J91">
        <v>5.9</v>
      </c>
      <c r="K91">
        <v>6.5</v>
      </c>
      <c r="L91">
        <v>3</v>
      </c>
      <c r="M91">
        <v>0.6</v>
      </c>
      <c r="N91">
        <v>9.1999999999999993</v>
      </c>
      <c r="O91">
        <v>10.5</v>
      </c>
    </row>
    <row r="92" spans="1:15" x14ac:dyDescent="0.2">
      <c r="A92">
        <v>13181</v>
      </c>
      <c r="B92" t="s">
        <v>70</v>
      </c>
      <c r="C92" t="s">
        <v>55</v>
      </c>
      <c r="D92">
        <v>12.9</v>
      </c>
      <c r="E92">
        <v>15.6</v>
      </c>
      <c r="F92">
        <v>16.899999999999999</v>
      </c>
      <c r="G92">
        <v>4</v>
      </c>
      <c r="H92">
        <v>1.3</v>
      </c>
      <c r="I92">
        <v>3.5</v>
      </c>
      <c r="J92">
        <v>5.9</v>
      </c>
      <c r="K92">
        <v>6.5</v>
      </c>
      <c r="L92">
        <v>3</v>
      </c>
      <c r="M92">
        <v>0.6</v>
      </c>
      <c r="N92">
        <v>9.1999999999999993</v>
      </c>
      <c r="O92">
        <v>10.5</v>
      </c>
    </row>
    <row r="93" spans="1:15" x14ac:dyDescent="0.2">
      <c r="A93">
        <v>13183</v>
      </c>
      <c r="B93" t="s">
        <v>70</v>
      </c>
      <c r="C93" t="s">
        <v>140</v>
      </c>
      <c r="D93">
        <v>12.9</v>
      </c>
      <c r="E93">
        <v>15.6</v>
      </c>
      <c r="F93">
        <v>16.899999999999999</v>
      </c>
      <c r="G93">
        <v>4</v>
      </c>
      <c r="H93">
        <v>1.3</v>
      </c>
      <c r="I93">
        <v>3.5</v>
      </c>
      <c r="J93">
        <v>5.9</v>
      </c>
      <c r="K93">
        <v>6.5</v>
      </c>
      <c r="L93">
        <v>3</v>
      </c>
      <c r="M93">
        <v>0.6</v>
      </c>
      <c r="N93">
        <v>9.1999999999999993</v>
      </c>
      <c r="O93">
        <v>10.5</v>
      </c>
    </row>
    <row r="94" spans="1:15" x14ac:dyDescent="0.2">
      <c r="A94">
        <v>13185</v>
      </c>
      <c r="B94" t="s">
        <v>70</v>
      </c>
      <c r="C94" t="s">
        <v>36</v>
      </c>
      <c r="D94">
        <v>12.9</v>
      </c>
      <c r="E94">
        <v>15.6</v>
      </c>
      <c r="F94">
        <v>16.899999999999999</v>
      </c>
      <c r="G94">
        <v>4</v>
      </c>
      <c r="H94">
        <v>1.3</v>
      </c>
      <c r="I94">
        <v>3.5</v>
      </c>
      <c r="J94">
        <v>5.9</v>
      </c>
      <c r="K94">
        <v>6.5</v>
      </c>
      <c r="L94">
        <v>3</v>
      </c>
      <c r="M94">
        <v>0.6</v>
      </c>
      <c r="N94">
        <v>9.1999999999999993</v>
      </c>
      <c r="O94">
        <v>10.5</v>
      </c>
    </row>
    <row r="95" spans="1:15" x14ac:dyDescent="0.2">
      <c r="A95">
        <v>13187</v>
      </c>
      <c r="B95" t="s">
        <v>70</v>
      </c>
      <c r="C95" t="s">
        <v>141</v>
      </c>
      <c r="D95">
        <v>12.9</v>
      </c>
      <c r="E95">
        <v>15.6</v>
      </c>
      <c r="F95">
        <v>16.899999999999999</v>
      </c>
      <c r="G95">
        <v>4</v>
      </c>
      <c r="H95">
        <v>1.3</v>
      </c>
      <c r="I95">
        <v>3.5</v>
      </c>
      <c r="J95">
        <v>5.9</v>
      </c>
      <c r="K95">
        <v>6.5</v>
      </c>
      <c r="L95">
        <v>3</v>
      </c>
      <c r="M95">
        <v>0.6</v>
      </c>
      <c r="N95">
        <v>9.1999999999999993</v>
      </c>
      <c r="O95">
        <v>10.5</v>
      </c>
    </row>
    <row r="96" spans="1:15" x14ac:dyDescent="0.2">
      <c r="A96">
        <v>13189</v>
      </c>
      <c r="B96" t="s">
        <v>70</v>
      </c>
      <c r="C96" t="s">
        <v>142</v>
      </c>
      <c r="D96">
        <v>12.9</v>
      </c>
      <c r="E96">
        <v>15.6</v>
      </c>
      <c r="F96">
        <v>16.899999999999999</v>
      </c>
      <c r="G96">
        <v>4</v>
      </c>
      <c r="H96">
        <v>1.3</v>
      </c>
      <c r="I96">
        <v>3.5</v>
      </c>
      <c r="J96">
        <v>5.9</v>
      </c>
      <c r="K96">
        <v>6.5</v>
      </c>
      <c r="L96">
        <v>3</v>
      </c>
      <c r="M96">
        <v>0.6</v>
      </c>
      <c r="N96">
        <v>9.1999999999999993</v>
      </c>
      <c r="O96">
        <v>10.5</v>
      </c>
    </row>
    <row r="97" spans="1:15" x14ac:dyDescent="0.2">
      <c r="A97">
        <v>13191</v>
      </c>
      <c r="B97" t="s">
        <v>70</v>
      </c>
      <c r="C97" t="s">
        <v>143</v>
      </c>
      <c r="D97">
        <v>12.9</v>
      </c>
      <c r="E97">
        <v>15.6</v>
      </c>
      <c r="F97">
        <v>16.899999999999999</v>
      </c>
      <c r="G97">
        <v>4</v>
      </c>
      <c r="H97">
        <v>1.3</v>
      </c>
      <c r="I97">
        <v>3.5</v>
      </c>
      <c r="J97">
        <v>5.9</v>
      </c>
      <c r="K97">
        <v>6.5</v>
      </c>
      <c r="L97">
        <v>3</v>
      </c>
      <c r="M97">
        <v>0.6</v>
      </c>
      <c r="N97">
        <v>9.1999999999999993</v>
      </c>
      <c r="O97">
        <v>10.5</v>
      </c>
    </row>
    <row r="98" spans="1:15" x14ac:dyDescent="0.2">
      <c r="A98">
        <v>13193</v>
      </c>
      <c r="B98" t="s">
        <v>70</v>
      </c>
      <c r="C98" t="s">
        <v>37</v>
      </c>
      <c r="D98">
        <v>12.9</v>
      </c>
      <c r="E98">
        <v>15.6</v>
      </c>
      <c r="F98">
        <v>16.899999999999999</v>
      </c>
      <c r="G98">
        <v>4</v>
      </c>
      <c r="H98">
        <v>1.3</v>
      </c>
      <c r="I98">
        <v>3.5</v>
      </c>
      <c r="J98">
        <v>5.9</v>
      </c>
      <c r="K98">
        <v>6.5</v>
      </c>
      <c r="L98">
        <v>3</v>
      </c>
      <c r="M98">
        <v>0.6</v>
      </c>
      <c r="N98">
        <v>9.1999999999999993</v>
      </c>
      <c r="O98">
        <v>10.5</v>
      </c>
    </row>
    <row r="99" spans="1:15" x14ac:dyDescent="0.2">
      <c r="A99">
        <v>13195</v>
      </c>
      <c r="B99" t="s">
        <v>70</v>
      </c>
      <c r="C99" t="s">
        <v>38</v>
      </c>
      <c r="D99">
        <v>12.9</v>
      </c>
      <c r="E99">
        <v>15.6</v>
      </c>
      <c r="F99">
        <v>16.899999999999999</v>
      </c>
      <c r="G99">
        <v>4</v>
      </c>
      <c r="H99">
        <v>1.3</v>
      </c>
      <c r="I99">
        <v>3.5</v>
      </c>
      <c r="J99">
        <v>5.9</v>
      </c>
      <c r="K99">
        <v>6.5</v>
      </c>
      <c r="L99">
        <v>3</v>
      </c>
      <c r="M99">
        <v>0.6</v>
      </c>
      <c r="N99">
        <v>9.1999999999999993</v>
      </c>
      <c r="O99">
        <v>10.5</v>
      </c>
    </row>
    <row r="100" spans="1:15" x14ac:dyDescent="0.2">
      <c r="A100">
        <v>13197</v>
      </c>
      <c r="B100" t="s">
        <v>70</v>
      </c>
      <c r="C100" t="s">
        <v>39</v>
      </c>
      <c r="D100">
        <v>12.9</v>
      </c>
      <c r="E100">
        <v>15.6</v>
      </c>
      <c r="F100">
        <v>16.899999999999999</v>
      </c>
      <c r="G100">
        <v>4</v>
      </c>
      <c r="H100">
        <v>1.3</v>
      </c>
      <c r="I100">
        <v>3.5</v>
      </c>
      <c r="J100">
        <v>5.9</v>
      </c>
      <c r="K100">
        <v>6.5</v>
      </c>
      <c r="L100">
        <v>3</v>
      </c>
      <c r="M100">
        <v>0.6</v>
      </c>
      <c r="N100">
        <v>9.1999999999999993</v>
      </c>
      <c r="O100">
        <v>10.5</v>
      </c>
    </row>
    <row r="101" spans="1:15" x14ac:dyDescent="0.2">
      <c r="A101">
        <v>13199</v>
      </c>
      <c r="B101" t="s">
        <v>70</v>
      </c>
      <c r="C101" t="s">
        <v>144</v>
      </c>
      <c r="D101">
        <v>12.9</v>
      </c>
      <c r="E101">
        <v>15.6</v>
      </c>
      <c r="F101">
        <v>16.899999999999999</v>
      </c>
      <c r="G101">
        <v>4</v>
      </c>
      <c r="H101">
        <v>1.3</v>
      </c>
      <c r="I101">
        <v>3.5</v>
      </c>
      <c r="J101">
        <v>5.9</v>
      </c>
      <c r="K101">
        <v>6.5</v>
      </c>
      <c r="L101">
        <v>3</v>
      </c>
      <c r="M101">
        <v>0.6</v>
      </c>
      <c r="N101">
        <v>9.1999999999999993</v>
      </c>
      <c r="O101">
        <v>10.5</v>
      </c>
    </row>
    <row r="102" spans="1:15" x14ac:dyDescent="0.2">
      <c r="A102">
        <v>13201</v>
      </c>
      <c r="B102" t="s">
        <v>70</v>
      </c>
      <c r="C102" t="s">
        <v>56</v>
      </c>
      <c r="D102">
        <v>12.9</v>
      </c>
      <c r="E102">
        <v>15.6</v>
      </c>
      <c r="F102">
        <v>16.899999999999999</v>
      </c>
      <c r="G102">
        <v>4</v>
      </c>
      <c r="H102">
        <v>1.3</v>
      </c>
      <c r="I102">
        <v>3.5</v>
      </c>
      <c r="J102">
        <v>5.9</v>
      </c>
      <c r="K102">
        <v>6.5</v>
      </c>
      <c r="L102">
        <v>3</v>
      </c>
      <c r="M102">
        <v>0.6</v>
      </c>
      <c r="N102">
        <v>9.1999999999999993</v>
      </c>
      <c r="O102">
        <v>10.5</v>
      </c>
    </row>
    <row r="103" spans="1:15" x14ac:dyDescent="0.2">
      <c r="A103">
        <v>13205</v>
      </c>
      <c r="B103" t="s">
        <v>70</v>
      </c>
      <c r="C103" t="s">
        <v>145</v>
      </c>
      <c r="D103">
        <v>12.9</v>
      </c>
      <c r="E103">
        <v>15.6</v>
      </c>
      <c r="F103">
        <v>16.899999999999999</v>
      </c>
      <c r="G103">
        <v>4</v>
      </c>
      <c r="H103">
        <v>1.3</v>
      </c>
      <c r="I103">
        <v>3.5</v>
      </c>
      <c r="J103">
        <v>5.9</v>
      </c>
      <c r="K103">
        <v>6.5</v>
      </c>
      <c r="L103">
        <v>3</v>
      </c>
      <c r="M103">
        <v>0.6</v>
      </c>
      <c r="N103">
        <v>9.1999999999999993</v>
      </c>
      <c r="O103">
        <v>10.5</v>
      </c>
    </row>
    <row r="104" spans="1:15" x14ac:dyDescent="0.2">
      <c r="A104">
        <v>13207</v>
      </c>
      <c r="B104" t="s">
        <v>70</v>
      </c>
      <c r="C104" t="s">
        <v>40</v>
      </c>
      <c r="D104">
        <v>12.9</v>
      </c>
      <c r="E104">
        <v>15.6</v>
      </c>
      <c r="F104">
        <v>16.899999999999999</v>
      </c>
      <c r="G104">
        <v>4</v>
      </c>
      <c r="H104">
        <v>1.3</v>
      </c>
      <c r="I104">
        <v>3.5</v>
      </c>
      <c r="J104">
        <v>5.9</v>
      </c>
      <c r="K104">
        <v>6.5</v>
      </c>
      <c r="L104">
        <v>3</v>
      </c>
      <c r="M104">
        <v>0.6</v>
      </c>
      <c r="N104">
        <v>9.1999999999999993</v>
      </c>
      <c r="O104">
        <v>10.5</v>
      </c>
    </row>
    <row r="105" spans="1:15" x14ac:dyDescent="0.2">
      <c r="A105">
        <v>13209</v>
      </c>
      <c r="B105" t="s">
        <v>70</v>
      </c>
      <c r="C105" t="s">
        <v>41</v>
      </c>
      <c r="D105">
        <v>12.9</v>
      </c>
      <c r="E105">
        <v>15.6</v>
      </c>
      <c r="F105">
        <v>16.899999999999999</v>
      </c>
      <c r="G105">
        <v>4</v>
      </c>
      <c r="H105">
        <v>1.3</v>
      </c>
      <c r="I105">
        <v>3.5</v>
      </c>
      <c r="J105">
        <v>5.9</v>
      </c>
      <c r="K105">
        <v>6.5</v>
      </c>
      <c r="L105">
        <v>3</v>
      </c>
      <c r="M105">
        <v>0.6</v>
      </c>
      <c r="N105">
        <v>9.1999999999999993</v>
      </c>
      <c r="O105">
        <v>10.5</v>
      </c>
    </row>
    <row r="106" spans="1:15" x14ac:dyDescent="0.2">
      <c r="A106">
        <v>13211</v>
      </c>
      <c r="B106" t="s">
        <v>70</v>
      </c>
      <c r="C106" t="s">
        <v>42</v>
      </c>
      <c r="D106">
        <v>12.9</v>
      </c>
      <c r="E106">
        <v>15.6</v>
      </c>
      <c r="F106">
        <v>16.899999999999999</v>
      </c>
      <c r="G106">
        <v>4</v>
      </c>
      <c r="H106">
        <v>1.3</v>
      </c>
      <c r="I106">
        <v>3.5</v>
      </c>
      <c r="J106">
        <v>5.9</v>
      </c>
      <c r="K106">
        <v>6.5</v>
      </c>
      <c r="L106">
        <v>3</v>
      </c>
      <c r="M106">
        <v>0.6</v>
      </c>
      <c r="N106">
        <v>9.1999999999999993</v>
      </c>
      <c r="O106">
        <v>10.5</v>
      </c>
    </row>
    <row r="107" spans="1:15" x14ac:dyDescent="0.2">
      <c r="A107">
        <v>13213</v>
      </c>
      <c r="B107" t="s">
        <v>70</v>
      </c>
      <c r="C107" t="s">
        <v>146</v>
      </c>
      <c r="D107">
        <v>12.9</v>
      </c>
      <c r="E107">
        <v>15.6</v>
      </c>
      <c r="F107">
        <v>16.899999999999999</v>
      </c>
      <c r="G107">
        <v>4</v>
      </c>
      <c r="H107">
        <v>1.3</v>
      </c>
      <c r="I107">
        <v>3.5</v>
      </c>
      <c r="J107">
        <v>5.9</v>
      </c>
      <c r="K107">
        <v>6.5</v>
      </c>
      <c r="L107">
        <v>3</v>
      </c>
      <c r="M107">
        <v>0.6</v>
      </c>
      <c r="N107">
        <v>9.1999999999999993</v>
      </c>
      <c r="O107">
        <v>10.5</v>
      </c>
    </row>
    <row r="108" spans="1:15" x14ac:dyDescent="0.2">
      <c r="A108">
        <v>13215</v>
      </c>
      <c r="B108" t="s">
        <v>70</v>
      </c>
      <c r="C108" t="s">
        <v>147</v>
      </c>
      <c r="D108">
        <v>12.9</v>
      </c>
      <c r="E108">
        <v>15.6</v>
      </c>
      <c r="F108">
        <v>16.899999999999999</v>
      </c>
      <c r="G108">
        <v>4</v>
      </c>
      <c r="H108">
        <v>1.3</v>
      </c>
      <c r="I108">
        <v>3.5</v>
      </c>
      <c r="J108">
        <v>5.9</v>
      </c>
      <c r="K108">
        <v>6.5</v>
      </c>
      <c r="L108">
        <v>3</v>
      </c>
      <c r="M108">
        <v>0.6</v>
      </c>
      <c r="N108">
        <v>9.1999999999999993</v>
      </c>
      <c r="O108">
        <v>10.5</v>
      </c>
    </row>
    <row r="109" spans="1:15" x14ac:dyDescent="0.2">
      <c r="A109">
        <v>13217</v>
      </c>
      <c r="B109" t="s">
        <v>70</v>
      </c>
      <c r="C109" t="s">
        <v>57</v>
      </c>
      <c r="D109">
        <v>12.9</v>
      </c>
      <c r="E109">
        <v>15.6</v>
      </c>
      <c r="F109">
        <v>16.899999999999999</v>
      </c>
      <c r="G109">
        <v>4</v>
      </c>
      <c r="H109">
        <v>1.3</v>
      </c>
      <c r="I109">
        <v>3.5</v>
      </c>
      <c r="J109">
        <v>5.9</v>
      </c>
      <c r="K109">
        <v>6.5</v>
      </c>
      <c r="L109">
        <v>3</v>
      </c>
      <c r="M109">
        <v>0.6</v>
      </c>
      <c r="N109">
        <v>9.1999999999999993</v>
      </c>
      <c r="O109">
        <v>10.5</v>
      </c>
    </row>
    <row r="110" spans="1:15" x14ac:dyDescent="0.2">
      <c r="A110">
        <v>13219</v>
      </c>
      <c r="B110" t="s">
        <v>70</v>
      </c>
      <c r="C110" t="s">
        <v>148</v>
      </c>
      <c r="D110">
        <v>12.9</v>
      </c>
      <c r="E110">
        <v>15.6</v>
      </c>
      <c r="F110">
        <v>16.899999999999999</v>
      </c>
      <c r="G110">
        <v>4</v>
      </c>
      <c r="H110">
        <v>1.3</v>
      </c>
      <c r="I110">
        <v>3.5</v>
      </c>
      <c r="J110">
        <v>5.9</v>
      </c>
      <c r="K110">
        <v>6.5</v>
      </c>
      <c r="L110">
        <v>3</v>
      </c>
      <c r="M110">
        <v>0.6</v>
      </c>
      <c r="N110">
        <v>9.1999999999999993</v>
      </c>
      <c r="O110">
        <v>10.5</v>
      </c>
    </row>
    <row r="111" spans="1:15" x14ac:dyDescent="0.2">
      <c r="A111">
        <v>13221</v>
      </c>
      <c r="B111" t="s">
        <v>70</v>
      </c>
      <c r="C111" t="s">
        <v>149</v>
      </c>
      <c r="D111">
        <v>12.9</v>
      </c>
      <c r="E111">
        <v>15.6</v>
      </c>
      <c r="F111">
        <v>16.899999999999999</v>
      </c>
      <c r="G111">
        <v>4</v>
      </c>
      <c r="H111">
        <v>1.3</v>
      </c>
      <c r="I111">
        <v>3.5</v>
      </c>
      <c r="J111">
        <v>5.9</v>
      </c>
      <c r="K111">
        <v>6.5</v>
      </c>
      <c r="L111">
        <v>3</v>
      </c>
      <c r="M111">
        <v>0.6</v>
      </c>
      <c r="N111">
        <v>9.1999999999999993</v>
      </c>
      <c r="O111">
        <v>10.5</v>
      </c>
    </row>
    <row r="112" spans="1:15" x14ac:dyDescent="0.2">
      <c r="A112">
        <v>13223</v>
      </c>
      <c r="B112" t="s">
        <v>70</v>
      </c>
      <c r="C112" t="s">
        <v>150</v>
      </c>
      <c r="D112">
        <v>12.9</v>
      </c>
      <c r="E112">
        <v>15.6</v>
      </c>
      <c r="F112">
        <v>16.899999999999999</v>
      </c>
      <c r="G112">
        <v>4</v>
      </c>
      <c r="H112">
        <v>1.3</v>
      </c>
      <c r="I112">
        <v>3.5</v>
      </c>
      <c r="J112">
        <v>5.9</v>
      </c>
      <c r="K112">
        <v>6.5</v>
      </c>
      <c r="L112">
        <v>3</v>
      </c>
      <c r="M112">
        <v>0.6</v>
      </c>
      <c r="N112">
        <v>9.1999999999999993</v>
      </c>
      <c r="O112">
        <v>10.5</v>
      </c>
    </row>
    <row r="113" spans="1:15" x14ac:dyDescent="0.2">
      <c r="A113">
        <v>13225</v>
      </c>
      <c r="B113" t="s">
        <v>70</v>
      </c>
      <c r="C113" t="s">
        <v>151</v>
      </c>
      <c r="D113">
        <v>12.9</v>
      </c>
      <c r="E113">
        <v>15.6</v>
      </c>
      <c r="F113">
        <v>16.899999999999999</v>
      </c>
      <c r="G113">
        <v>4</v>
      </c>
      <c r="H113">
        <v>1.3</v>
      </c>
      <c r="I113">
        <v>3.5</v>
      </c>
      <c r="J113">
        <v>5.9</v>
      </c>
      <c r="K113">
        <v>6.5</v>
      </c>
      <c r="L113">
        <v>3</v>
      </c>
      <c r="M113">
        <v>0.6</v>
      </c>
      <c r="N113">
        <v>9.1999999999999993</v>
      </c>
      <c r="O113">
        <v>10.5</v>
      </c>
    </row>
    <row r="114" spans="1:15" x14ac:dyDescent="0.2">
      <c r="A114">
        <v>13227</v>
      </c>
      <c r="B114" t="s">
        <v>70</v>
      </c>
      <c r="C114" t="s">
        <v>43</v>
      </c>
      <c r="D114">
        <v>12.9</v>
      </c>
      <c r="E114">
        <v>15.6</v>
      </c>
      <c r="F114">
        <v>16.899999999999999</v>
      </c>
      <c r="G114">
        <v>4</v>
      </c>
      <c r="H114">
        <v>1.3</v>
      </c>
      <c r="I114">
        <v>3.5</v>
      </c>
      <c r="J114">
        <v>5.9</v>
      </c>
      <c r="K114">
        <v>6.5</v>
      </c>
      <c r="L114">
        <v>3</v>
      </c>
      <c r="M114">
        <v>0.6</v>
      </c>
      <c r="N114">
        <v>9.1999999999999993</v>
      </c>
      <c r="O114">
        <v>10.5</v>
      </c>
    </row>
    <row r="115" spans="1:15" x14ac:dyDescent="0.2">
      <c r="A115">
        <v>13229</v>
      </c>
      <c r="B115" t="s">
        <v>70</v>
      </c>
      <c r="C115" t="s">
        <v>152</v>
      </c>
      <c r="D115">
        <v>12.9</v>
      </c>
      <c r="E115">
        <v>15.6</v>
      </c>
      <c r="F115">
        <v>16.899999999999999</v>
      </c>
      <c r="G115">
        <v>4</v>
      </c>
      <c r="H115">
        <v>1.3</v>
      </c>
      <c r="I115">
        <v>3.5</v>
      </c>
      <c r="J115">
        <v>5.9</v>
      </c>
      <c r="K115">
        <v>6.5</v>
      </c>
      <c r="L115">
        <v>3</v>
      </c>
      <c r="M115">
        <v>0.6</v>
      </c>
      <c r="N115">
        <v>9.1999999999999993</v>
      </c>
      <c r="O115">
        <v>10.5</v>
      </c>
    </row>
    <row r="116" spans="1:15" x14ac:dyDescent="0.2">
      <c r="A116">
        <v>13231</v>
      </c>
      <c r="B116" t="s">
        <v>70</v>
      </c>
      <c r="C116" t="s">
        <v>44</v>
      </c>
      <c r="D116">
        <v>12.9</v>
      </c>
      <c r="E116">
        <v>15.6</v>
      </c>
      <c r="F116">
        <v>16.899999999999999</v>
      </c>
      <c r="G116">
        <v>4</v>
      </c>
      <c r="H116">
        <v>1.3</v>
      </c>
      <c r="I116">
        <v>3.5</v>
      </c>
      <c r="J116">
        <v>5.9</v>
      </c>
      <c r="K116">
        <v>6.5</v>
      </c>
      <c r="L116">
        <v>3</v>
      </c>
      <c r="M116">
        <v>0.6</v>
      </c>
      <c r="N116">
        <v>9.1999999999999993</v>
      </c>
      <c r="O116">
        <v>10.5</v>
      </c>
    </row>
    <row r="117" spans="1:15" x14ac:dyDescent="0.2">
      <c r="A117">
        <v>13233</v>
      </c>
      <c r="B117" t="s">
        <v>70</v>
      </c>
      <c r="C117" t="s">
        <v>58</v>
      </c>
      <c r="D117">
        <v>12.9</v>
      </c>
      <c r="E117">
        <v>15.6</v>
      </c>
      <c r="F117">
        <v>16.899999999999999</v>
      </c>
      <c r="G117">
        <v>4</v>
      </c>
      <c r="H117">
        <v>1.3</v>
      </c>
      <c r="I117">
        <v>3.5</v>
      </c>
      <c r="J117">
        <v>5.9</v>
      </c>
      <c r="K117">
        <v>6.5</v>
      </c>
      <c r="L117">
        <v>3</v>
      </c>
      <c r="M117">
        <v>0.6</v>
      </c>
      <c r="N117">
        <v>9.1999999999999993</v>
      </c>
      <c r="O117">
        <v>10.5</v>
      </c>
    </row>
    <row r="118" spans="1:15" x14ac:dyDescent="0.2">
      <c r="A118">
        <v>13235</v>
      </c>
      <c r="B118" t="s">
        <v>70</v>
      </c>
      <c r="C118" t="s">
        <v>59</v>
      </c>
      <c r="D118">
        <v>12.9</v>
      </c>
      <c r="E118">
        <v>15.6</v>
      </c>
      <c r="F118">
        <v>16.899999999999999</v>
      </c>
      <c r="G118">
        <v>4</v>
      </c>
      <c r="H118">
        <v>1.3</v>
      </c>
      <c r="I118">
        <v>3.5</v>
      </c>
      <c r="J118">
        <v>5.9</v>
      </c>
      <c r="K118">
        <v>6.5</v>
      </c>
      <c r="L118">
        <v>3</v>
      </c>
      <c r="M118">
        <v>0.6</v>
      </c>
      <c r="N118">
        <v>9.1999999999999993</v>
      </c>
      <c r="O118">
        <v>10.5</v>
      </c>
    </row>
    <row r="119" spans="1:15" x14ac:dyDescent="0.2">
      <c r="A119">
        <v>13237</v>
      </c>
      <c r="B119" t="s">
        <v>70</v>
      </c>
      <c r="C119" t="s">
        <v>66</v>
      </c>
      <c r="D119">
        <v>12.9</v>
      </c>
      <c r="E119">
        <v>15.6</v>
      </c>
      <c r="F119">
        <v>16.899999999999999</v>
      </c>
      <c r="G119">
        <v>4</v>
      </c>
      <c r="H119">
        <v>1.3</v>
      </c>
      <c r="I119">
        <v>3.5</v>
      </c>
      <c r="J119">
        <v>5.9</v>
      </c>
      <c r="K119">
        <v>6.5</v>
      </c>
      <c r="L119">
        <v>3</v>
      </c>
      <c r="M119">
        <v>0.6</v>
      </c>
      <c r="N119">
        <v>9.1999999999999993</v>
      </c>
      <c r="O119">
        <v>10.5</v>
      </c>
    </row>
    <row r="120" spans="1:15" x14ac:dyDescent="0.2">
      <c r="A120">
        <v>13239</v>
      </c>
      <c r="B120" t="s">
        <v>70</v>
      </c>
      <c r="C120" t="s">
        <v>118</v>
      </c>
      <c r="D120">
        <v>12.9</v>
      </c>
      <c r="E120">
        <v>15.6</v>
      </c>
      <c r="F120">
        <v>16.899999999999999</v>
      </c>
      <c r="G120">
        <v>4</v>
      </c>
      <c r="H120">
        <v>1.3</v>
      </c>
      <c r="I120">
        <v>3.5</v>
      </c>
      <c r="J120">
        <v>5.9</v>
      </c>
      <c r="K120">
        <v>6.5</v>
      </c>
      <c r="L120">
        <v>3</v>
      </c>
      <c r="M120">
        <v>0.6</v>
      </c>
      <c r="N120">
        <v>9.1999999999999993</v>
      </c>
      <c r="O120">
        <v>10.5</v>
      </c>
    </row>
    <row r="121" spans="1:15" x14ac:dyDescent="0.2">
      <c r="A121">
        <v>13241</v>
      </c>
      <c r="B121" t="s">
        <v>70</v>
      </c>
      <c r="C121" t="s">
        <v>153</v>
      </c>
      <c r="D121">
        <v>12.9</v>
      </c>
      <c r="E121">
        <v>15.6</v>
      </c>
      <c r="F121">
        <v>16.899999999999999</v>
      </c>
      <c r="G121">
        <v>4</v>
      </c>
      <c r="H121">
        <v>1.3</v>
      </c>
      <c r="I121">
        <v>3.5</v>
      </c>
      <c r="J121">
        <v>5.9</v>
      </c>
      <c r="K121">
        <v>6.5</v>
      </c>
      <c r="L121">
        <v>3</v>
      </c>
      <c r="M121">
        <v>0.6</v>
      </c>
      <c r="N121">
        <v>9.1999999999999993</v>
      </c>
      <c r="O121">
        <v>10.5</v>
      </c>
    </row>
    <row r="122" spans="1:15" x14ac:dyDescent="0.2">
      <c r="A122">
        <v>13243</v>
      </c>
      <c r="B122" t="s">
        <v>70</v>
      </c>
      <c r="C122" t="s">
        <v>45</v>
      </c>
      <c r="D122">
        <v>12.9</v>
      </c>
      <c r="E122">
        <v>15.6</v>
      </c>
      <c r="F122">
        <v>16.899999999999999</v>
      </c>
      <c r="G122">
        <v>4</v>
      </c>
      <c r="H122">
        <v>1.3</v>
      </c>
      <c r="I122">
        <v>3.5</v>
      </c>
      <c r="J122">
        <v>5.9</v>
      </c>
      <c r="K122">
        <v>6.5</v>
      </c>
      <c r="L122">
        <v>3</v>
      </c>
      <c r="M122">
        <v>0.6</v>
      </c>
      <c r="N122">
        <v>9.1999999999999993</v>
      </c>
      <c r="O122">
        <v>10.5</v>
      </c>
    </row>
    <row r="123" spans="1:15" x14ac:dyDescent="0.2">
      <c r="A123">
        <v>13245</v>
      </c>
      <c r="B123" t="s">
        <v>70</v>
      </c>
      <c r="C123" t="s">
        <v>154</v>
      </c>
      <c r="D123">
        <v>12.9</v>
      </c>
      <c r="E123">
        <v>15.6</v>
      </c>
      <c r="F123">
        <v>16.899999999999999</v>
      </c>
      <c r="G123">
        <v>4</v>
      </c>
      <c r="H123">
        <v>1.3</v>
      </c>
      <c r="I123">
        <v>3.5</v>
      </c>
      <c r="J123">
        <v>5.9</v>
      </c>
      <c r="K123">
        <v>6.5</v>
      </c>
      <c r="L123">
        <v>3</v>
      </c>
      <c r="M123">
        <v>0.6</v>
      </c>
      <c r="N123">
        <v>9.1999999999999993</v>
      </c>
      <c r="O123">
        <v>10.5</v>
      </c>
    </row>
    <row r="124" spans="1:15" x14ac:dyDescent="0.2">
      <c r="A124">
        <v>13247</v>
      </c>
      <c r="B124" t="s">
        <v>70</v>
      </c>
      <c r="C124" t="s">
        <v>155</v>
      </c>
      <c r="D124">
        <v>12.9</v>
      </c>
      <c r="E124">
        <v>15.6</v>
      </c>
      <c r="F124">
        <v>16.899999999999999</v>
      </c>
      <c r="G124">
        <v>4</v>
      </c>
      <c r="H124">
        <v>1.3</v>
      </c>
      <c r="I124">
        <v>3.5</v>
      </c>
      <c r="J124">
        <v>5.9</v>
      </c>
      <c r="K124">
        <v>6.5</v>
      </c>
      <c r="L124">
        <v>3</v>
      </c>
      <c r="M124">
        <v>0.6</v>
      </c>
      <c r="N124">
        <v>9.1999999999999993</v>
      </c>
      <c r="O124">
        <v>10.5</v>
      </c>
    </row>
    <row r="125" spans="1:15" x14ac:dyDescent="0.2">
      <c r="A125">
        <v>13249</v>
      </c>
      <c r="B125" t="s">
        <v>70</v>
      </c>
      <c r="C125" t="s">
        <v>156</v>
      </c>
      <c r="D125">
        <v>12.9</v>
      </c>
      <c r="E125">
        <v>15.6</v>
      </c>
      <c r="F125">
        <v>16.899999999999999</v>
      </c>
      <c r="G125">
        <v>4</v>
      </c>
      <c r="H125">
        <v>1.3</v>
      </c>
      <c r="I125">
        <v>3.5</v>
      </c>
      <c r="J125">
        <v>5.9</v>
      </c>
      <c r="K125">
        <v>6.5</v>
      </c>
      <c r="L125">
        <v>3</v>
      </c>
      <c r="M125">
        <v>0.6</v>
      </c>
      <c r="N125">
        <v>9.1999999999999993</v>
      </c>
      <c r="O125">
        <v>10.5</v>
      </c>
    </row>
    <row r="126" spans="1:15" x14ac:dyDescent="0.2">
      <c r="A126">
        <v>13251</v>
      </c>
      <c r="B126" t="s">
        <v>70</v>
      </c>
      <c r="C126" t="s">
        <v>157</v>
      </c>
      <c r="D126">
        <v>12.9</v>
      </c>
      <c r="E126">
        <v>15.6</v>
      </c>
      <c r="F126">
        <v>16.899999999999999</v>
      </c>
      <c r="G126">
        <v>4</v>
      </c>
      <c r="H126">
        <v>1.3</v>
      </c>
      <c r="I126">
        <v>3.5</v>
      </c>
      <c r="J126">
        <v>5.9</v>
      </c>
      <c r="K126">
        <v>6.5</v>
      </c>
      <c r="L126">
        <v>3</v>
      </c>
      <c r="M126">
        <v>0.6</v>
      </c>
      <c r="N126">
        <v>9.1999999999999993</v>
      </c>
      <c r="O126">
        <v>10.5</v>
      </c>
    </row>
    <row r="127" spans="1:15" x14ac:dyDescent="0.2">
      <c r="A127">
        <v>13253</v>
      </c>
      <c r="B127" t="s">
        <v>70</v>
      </c>
      <c r="C127" t="s">
        <v>67</v>
      </c>
      <c r="D127">
        <v>12.9</v>
      </c>
      <c r="E127">
        <v>15.6</v>
      </c>
      <c r="F127">
        <v>16.899999999999999</v>
      </c>
      <c r="G127">
        <v>4</v>
      </c>
      <c r="H127">
        <v>1.3</v>
      </c>
      <c r="I127">
        <v>3.5</v>
      </c>
      <c r="J127">
        <v>5.9</v>
      </c>
      <c r="K127">
        <v>6.5</v>
      </c>
      <c r="L127">
        <v>3</v>
      </c>
      <c r="M127">
        <v>0.6</v>
      </c>
      <c r="N127">
        <v>9.1999999999999993</v>
      </c>
      <c r="O127">
        <v>10.5</v>
      </c>
    </row>
    <row r="128" spans="1:15" x14ac:dyDescent="0.2">
      <c r="A128">
        <v>13255</v>
      </c>
      <c r="B128" t="s">
        <v>70</v>
      </c>
      <c r="C128" t="s">
        <v>158</v>
      </c>
      <c r="D128">
        <v>12.9</v>
      </c>
      <c r="E128">
        <v>15.6</v>
      </c>
      <c r="F128">
        <v>16.899999999999999</v>
      </c>
      <c r="G128">
        <v>4</v>
      </c>
      <c r="H128">
        <v>1.3</v>
      </c>
      <c r="I128">
        <v>3.5</v>
      </c>
      <c r="J128">
        <v>5.9</v>
      </c>
      <c r="K128">
        <v>6.5</v>
      </c>
      <c r="L128">
        <v>3</v>
      </c>
      <c r="M128">
        <v>0.6</v>
      </c>
      <c r="N128">
        <v>9.1999999999999993</v>
      </c>
      <c r="O128">
        <v>10.5</v>
      </c>
    </row>
    <row r="129" spans="1:15" x14ac:dyDescent="0.2">
      <c r="A129">
        <v>13257</v>
      </c>
      <c r="B129" t="s">
        <v>70</v>
      </c>
      <c r="C129" t="s">
        <v>159</v>
      </c>
      <c r="D129">
        <v>12.9</v>
      </c>
      <c r="E129">
        <v>15.6</v>
      </c>
      <c r="F129">
        <v>16.899999999999999</v>
      </c>
      <c r="G129">
        <v>4</v>
      </c>
      <c r="H129">
        <v>1.3</v>
      </c>
      <c r="I129">
        <v>3.5</v>
      </c>
      <c r="J129">
        <v>5.9</v>
      </c>
      <c r="K129">
        <v>6.5</v>
      </c>
      <c r="L129">
        <v>3</v>
      </c>
      <c r="M129">
        <v>0.6</v>
      </c>
      <c r="N129">
        <v>9.1999999999999993</v>
      </c>
      <c r="O129">
        <v>10.5</v>
      </c>
    </row>
    <row r="130" spans="1:15" x14ac:dyDescent="0.2">
      <c r="A130">
        <v>13259</v>
      </c>
      <c r="B130" t="s">
        <v>70</v>
      </c>
      <c r="C130" t="s">
        <v>123</v>
      </c>
      <c r="D130">
        <v>12.9</v>
      </c>
      <c r="E130">
        <v>15.6</v>
      </c>
      <c r="F130">
        <v>16.899999999999999</v>
      </c>
      <c r="G130">
        <v>4</v>
      </c>
      <c r="H130">
        <v>1.3</v>
      </c>
      <c r="I130">
        <v>3.5</v>
      </c>
      <c r="J130">
        <v>5.9</v>
      </c>
      <c r="K130">
        <v>6.5</v>
      </c>
      <c r="L130">
        <v>3</v>
      </c>
      <c r="M130">
        <v>0.6</v>
      </c>
      <c r="N130">
        <v>9.1999999999999993</v>
      </c>
      <c r="O130">
        <v>10.5</v>
      </c>
    </row>
    <row r="131" spans="1:15" x14ac:dyDescent="0.2">
      <c r="A131">
        <v>13261</v>
      </c>
      <c r="B131" t="s">
        <v>70</v>
      </c>
      <c r="C131" t="s">
        <v>46</v>
      </c>
      <c r="D131">
        <v>12.9</v>
      </c>
      <c r="E131">
        <v>15.6</v>
      </c>
      <c r="F131">
        <v>16.899999999999999</v>
      </c>
      <c r="G131">
        <v>4</v>
      </c>
      <c r="H131">
        <v>1.3</v>
      </c>
      <c r="I131">
        <v>3.5</v>
      </c>
      <c r="J131">
        <v>5.9</v>
      </c>
      <c r="K131">
        <v>6.5</v>
      </c>
      <c r="L131">
        <v>3</v>
      </c>
      <c r="M131">
        <v>0.6</v>
      </c>
      <c r="N131">
        <v>9.1999999999999993</v>
      </c>
      <c r="O131">
        <v>10.5</v>
      </c>
    </row>
    <row r="132" spans="1:15" x14ac:dyDescent="0.2">
      <c r="A132">
        <v>13263</v>
      </c>
      <c r="B132" t="s">
        <v>70</v>
      </c>
      <c r="C132" t="s">
        <v>160</v>
      </c>
      <c r="D132">
        <v>12.9</v>
      </c>
      <c r="E132">
        <v>15.6</v>
      </c>
      <c r="F132">
        <v>16.899999999999999</v>
      </c>
      <c r="G132">
        <v>4</v>
      </c>
      <c r="H132">
        <v>1.3</v>
      </c>
      <c r="I132">
        <v>3.5</v>
      </c>
      <c r="J132">
        <v>5.9</v>
      </c>
      <c r="K132">
        <v>6.5</v>
      </c>
      <c r="L132">
        <v>3</v>
      </c>
      <c r="M132">
        <v>0.6</v>
      </c>
      <c r="N132">
        <v>9.1999999999999993</v>
      </c>
      <c r="O132">
        <v>10.5</v>
      </c>
    </row>
    <row r="133" spans="1:15" x14ac:dyDescent="0.2">
      <c r="A133">
        <v>13265</v>
      </c>
      <c r="B133" t="s">
        <v>70</v>
      </c>
      <c r="C133" t="s">
        <v>161</v>
      </c>
      <c r="D133">
        <v>12.9</v>
      </c>
      <c r="E133">
        <v>15.6</v>
      </c>
      <c r="F133">
        <v>16.899999999999999</v>
      </c>
      <c r="G133">
        <v>4</v>
      </c>
      <c r="H133">
        <v>1.3</v>
      </c>
      <c r="I133">
        <v>3.5</v>
      </c>
      <c r="J133">
        <v>5.9</v>
      </c>
      <c r="K133">
        <v>6.5</v>
      </c>
      <c r="L133">
        <v>3</v>
      </c>
      <c r="M133">
        <v>0.6</v>
      </c>
      <c r="N133">
        <v>9.1999999999999993</v>
      </c>
      <c r="O133">
        <v>10.5</v>
      </c>
    </row>
    <row r="134" spans="1:15" x14ac:dyDescent="0.2">
      <c r="A134">
        <v>13267</v>
      </c>
      <c r="B134" t="s">
        <v>70</v>
      </c>
      <c r="C134" t="s">
        <v>162</v>
      </c>
      <c r="D134">
        <v>12.9</v>
      </c>
      <c r="E134">
        <v>15.6</v>
      </c>
      <c r="F134">
        <v>16.899999999999999</v>
      </c>
      <c r="G134">
        <v>4</v>
      </c>
      <c r="H134">
        <v>1.3</v>
      </c>
      <c r="I134">
        <v>3.5</v>
      </c>
      <c r="J134">
        <v>5.9</v>
      </c>
      <c r="K134">
        <v>6.5</v>
      </c>
      <c r="L134">
        <v>3</v>
      </c>
      <c r="M134">
        <v>0.6</v>
      </c>
      <c r="N134">
        <v>9.1999999999999993</v>
      </c>
      <c r="O134">
        <v>10.5</v>
      </c>
    </row>
    <row r="135" spans="1:15" x14ac:dyDescent="0.2">
      <c r="A135">
        <v>13269</v>
      </c>
      <c r="B135" t="s">
        <v>70</v>
      </c>
      <c r="C135" t="s">
        <v>68</v>
      </c>
      <c r="D135">
        <v>12.9</v>
      </c>
      <c r="E135">
        <v>15.6</v>
      </c>
      <c r="F135">
        <v>16.899999999999999</v>
      </c>
      <c r="G135">
        <v>4</v>
      </c>
      <c r="H135">
        <v>1.3</v>
      </c>
      <c r="I135">
        <v>3.5</v>
      </c>
      <c r="J135">
        <v>5.9</v>
      </c>
      <c r="K135">
        <v>6.5</v>
      </c>
      <c r="L135">
        <v>3</v>
      </c>
      <c r="M135">
        <v>0.6</v>
      </c>
      <c r="N135">
        <v>9.1999999999999993</v>
      </c>
      <c r="O135">
        <v>10.5</v>
      </c>
    </row>
    <row r="136" spans="1:15" x14ac:dyDescent="0.2">
      <c r="A136">
        <v>13271</v>
      </c>
      <c r="B136" t="s">
        <v>70</v>
      </c>
      <c r="C136" t="s">
        <v>163</v>
      </c>
      <c r="D136">
        <v>12.9</v>
      </c>
      <c r="E136">
        <v>15.6</v>
      </c>
      <c r="F136">
        <v>16.899999999999999</v>
      </c>
      <c r="G136">
        <v>4</v>
      </c>
      <c r="H136">
        <v>1.3</v>
      </c>
      <c r="I136">
        <v>3.5</v>
      </c>
      <c r="J136">
        <v>5.9</v>
      </c>
      <c r="K136">
        <v>6.5</v>
      </c>
      <c r="L136">
        <v>3</v>
      </c>
      <c r="M136">
        <v>0.6</v>
      </c>
      <c r="N136">
        <v>9.1999999999999993</v>
      </c>
      <c r="O136">
        <v>10.5</v>
      </c>
    </row>
    <row r="137" spans="1:15" x14ac:dyDescent="0.2">
      <c r="A137">
        <v>13273</v>
      </c>
      <c r="B137" t="s">
        <v>70</v>
      </c>
      <c r="C137" t="s">
        <v>164</v>
      </c>
      <c r="D137">
        <v>12.9</v>
      </c>
      <c r="E137">
        <v>15.6</v>
      </c>
      <c r="F137">
        <v>16.899999999999999</v>
      </c>
      <c r="G137">
        <v>4</v>
      </c>
      <c r="H137">
        <v>1.3</v>
      </c>
      <c r="I137">
        <v>3.5</v>
      </c>
      <c r="J137">
        <v>5.9</v>
      </c>
      <c r="K137">
        <v>6.5</v>
      </c>
      <c r="L137">
        <v>3</v>
      </c>
      <c r="M137">
        <v>0.6</v>
      </c>
      <c r="N137">
        <v>9.1999999999999993</v>
      </c>
      <c r="O137">
        <v>10.5</v>
      </c>
    </row>
    <row r="138" spans="1:15" x14ac:dyDescent="0.2">
      <c r="A138">
        <v>13275</v>
      </c>
      <c r="B138" t="s">
        <v>70</v>
      </c>
      <c r="C138" t="s">
        <v>165</v>
      </c>
      <c r="D138">
        <v>12.9</v>
      </c>
      <c r="E138">
        <v>15.6</v>
      </c>
      <c r="F138">
        <v>16.899999999999999</v>
      </c>
      <c r="G138">
        <v>4</v>
      </c>
      <c r="H138">
        <v>1.3</v>
      </c>
      <c r="I138">
        <v>3.5</v>
      </c>
      <c r="J138">
        <v>5.9</v>
      </c>
      <c r="K138">
        <v>6.5</v>
      </c>
      <c r="L138">
        <v>3</v>
      </c>
      <c r="M138">
        <v>0.6</v>
      </c>
      <c r="N138">
        <v>9.1999999999999993</v>
      </c>
      <c r="O138">
        <v>10.5</v>
      </c>
    </row>
    <row r="139" spans="1:15" x14ac:dyDescent="0.2">
      <c r="A139">
        <v>13277</v>
      </c>
      <c r="B139" t="s">
        <v>70</v>
      </c>
      <c r="C139" t="s">
        <v>166</v>
      </c>
      <c r="D139">
        <v>12.9</v>
      </c>
      <c r="E139">
        <v>15.6</v>
      </c>
      <c r="F139">
        <v>16.899999999999999</v>
      </c>
      <c r="G139">
        <v>4</v>
      </c>
      <c r="H139">
        <v>1.3</v>
      </c>
      <c r="I139">
        <v>3.5</v>
      </c>
      <c r="J139">
        <v>5.9</v>
      </c>
      <c r="K139">
        <v>6.5</v>
      </c>
      <c r="L139">
        <v>3</v>
      </c>
      <c r="M139">
        <v>0.6</v>
      </c>
      <c r="N139">
        <v>9.1999999999999993</v>
      </c>
      <c r="O139">
        <v>10.5</v>
      </c>
    </row>
    <row r="140" spans="1:15" x14ac:dyDescent="0.2">
      <c r="A140">
        <v>13279</v>
      </c>
      <c r="B140" t="s">
        <v>70</v>
      </c>
      <c r="C140" t="s">
        <v>167</v>
      </c>
      <c r="D140">
        <v>12.9</v>
      </c>
      <c r="E140">
        <v>15.6</v>
      </c>
      <c r="F140">
        <v>16.899999999999999</v>
      </c>
      <c r="G140">
        <v>4</v>
      </c>
      <c r="H140">
        <v>1.3</v>
      </c>
      <c r="I140">
        <v>3.5</v>
      </c>
      <c r="J140">
        <v>5.9</v>
      </c>
      <c r="K140">
        <v>6.5</v>
      </c>
      <c r="L140">
        <v>3</v>
      </c>
      <c r="M140">
        <v>0.6</v>
      </c>
      <c r="N140">
        <v>9.1999999999999993</v>
      </c>
      <c r="O140">
        <v>10.5</v>
      </c>
    </row>
    <row r="141" spans="1:15" x14ac:dyDescent="0.2">
      <c r="A141">
        <v>13281</v>
      </c>
      <c r="B141" t="s">
        <v>70</v>
      </c>
      <c r="C141" t="s">
        <v>168</v>
      </c>
      <c r="D141">
        <v>12.9</v>
      </c>
      <c r="E141">
        <v>15.6</v>
      </c>
      <c r="F141">
        <v>16.899999999999999</v>
      </c>
      <c r="G141">
        <v>4</v>
      </c>
      <c r="H141">
        <v>1.3</v>
      </c>
      <c r="I141">
        <v>3.5</v>
      </c>
      <c r="J141">
        <v>5.9</v>
      </c>
      <c r="K141">
        <v>6.5</v>
      </c>
      <c r="L141">
        <v>3</v>
      </c>
      <c r="M141">
        <v>0.6</v>
      </c>
      <c r="N141">
        <v>9.1999999999999993</v>
      </c>
      <c r="O141">
        <v>10.5</v>
      </c>
    </row>
    <row r="142" spans="1:15" x14ac:dyDescent="0.2">
      <c r="A142">
        <v>13283</v>
      </c>
      <c r="B142" t="s">
        <v>70</v>
      </c>
      <c r="C142" t="s">
        <v>169</v>
      </c>
      <c r="D142">
        <v>12.9</v>
      </c>
      <c r="E142">
        <v>15.6</v>
      </c>
      <c r="F142">
        <v>16.899999999999999</v>
      </c>
      <c r="G142">
        <v>4</v>
      </c>
      <c r="H142">
        <v>1.3</v>
      </c>
      <c r="I142">
        <v>3.5</v>
      </c>
      <c r="J142">
        <v>5.9</v>
      </c>
      <c r="K142">
        <v>6.5</v>
      </c>
      <c r="L142">
        <v>3</v>
      </c>
      <c r="M142">
        <v>0.6</v>
      </c>
      <c r="N142">
        <v>9.1999999999999993</v>
      </c>
      <c r="O142">
        <v>10.5</v>
      </c>
    </row>
    <row r="143" spans="1:15" x14ac:dyDescent="0.2">
      <c r="A143">
        <v>13285</v>
      </c>
      <c r="B143" t="s">
        <v>70</v>
      </c>
      <c r="C143" t="s">
        <v>170</v>
      </c>
      <c r="D143">
        <v>12.9</v>
      </c>
      <c r="E143">
        <v>15.6</v>
      </c>
      <c r="F143">
        <v>16.899999999999999</v>
      </c>
      <c r="G143">
        <v>4</v>
      </c>
      <c r="H143">
        <v>1.3</v>
      </c>
      <c r="I143">
        <v>3.5</v>
      </c>
      <c r="J143">
        <v>5.9</v>
      </c>
      <c r="K143">
        <v>6.5</v>
      </c>
      <c r="L143">
        <v>3</v>
      </c>
      <c r="M143">
        <v>0.6</v>
      </c>
      <c r="N143">
        <v>9.1999999999999993</v>
      </c>
      <c r="O143">
        <v>10.5</v>
      </c>
    </row>
    <row r="144" spans="1:15" x14ac:dyDescent="0.2">
      <c r="A144">
        <v>13287</v>
      </c>
      <c r="B144" t="s">
        <v>70</v>
      </c>
      <c r="C144" t="s">
        <v>171</v>
      </c>
      <c r="D144">
        <v>12.9</v>
      </c>
      <c r="E144">
        <v>15.6</v>
      </c>
      <c r="F144">
        <v>16.899999999999999</v>
      </c>
      <c r="G144">
        <v>4</v>
      </c>
      <c r="H144">
        <v>1.3</v>
      </c>
      <c r="I144">
        <v>3.5</v>
      </c>
      <c r="J144">
        <v>5.9</v>
      </c>
      <c r="K144">
        <v>6.5</v>
      </c>
      <c r="L144">
        <v>3</v>
      </c>
      <c r="M144">
        <v>0.6</v>
      </c>
      <c r="N144">
        <v>9.1999999999999993</v>
      </c>
      <c r="O144">
        <v>10.5</v>
      </c>
    </row>
    <row r="145" spans="1:15" x14ac:dyDescent="0.2">
      <c r="A145">
        <v>13289</v>
      </c>
      <c r="B145" t="s">
        <v>70</v>
      </c>
      <c r="C145" t="s">
        <v>172</v>
      </c>
      <c r="D145">
        <v>12.9</v>
      </c>
      <c r="E145">
        <v>15.6</v>
      </c>
      <c r="F145">
        <v>16.899999999999999</v>
      </c>
      <c r="G145">
        <v>4</v>
      </c>
      <c r="H145">
        <v>1.3</v>
      </c>
      <c r="I145">
        <v>3.5</v>
      </c>
      <c r="J145">
        <v>5.9</v>
      </c>
      <c r="K145">
        <v>6.5</v>
      </c>
      <c r="L145">
        <v>3</v>
      </c>
      <c r="M145">
        <v>0.6</v>
      </c>
      <c r="N145">
        <v>9.1999999999999993</v>
      </c>
      <c r="O145">
        <v>10.5</v>
      </c>
    </row>
    <row r="146" spans="1:15" x14ac:dyDescent="0.2">
      <c r="A146">
        <v>13291</v>
      </c>
      <c r="B146" t="s">
        <v>70</v>
      </c>
      <c r="C146" t="s">
        <v>60</v>
      </c>
      <c r="D146">
        <v>12.9</v>
      </c>
      <c r="E146">
        <v>15.6</v>
      </c>
      <c r="F146">
        <v>16.899999999999999</v>
      </c>
      <c r="G146">
        <v>4</v>
      </c>
      <c r="H146">
        <v>1.3</v>
      </c>
      <c r="I146">
        <v>3.5</v>
      </c>
      <c r="J146">
        <v>5.9</v>
      </c>
      <c r="K146">
        <v>6.5</v>
      </c>
      <c r="L146">
        <v>3</v>
      </c>
      <c r="M146">
        <v>0.6</v>
      </c>
      <c r="N146">
        <v>9.1999999999999993</v>
      </c>
      <c r="O146">
        <v>10.5</v>
      </c>
    </row>
    <row r="147" spans="1:15" x14ac:dyDescent="0.2">
      <c r="A147">
        <v>13293</v>
      </c>
      <c r="B147" t="s">
        <v>70</v>
      </c>
      <c r="C147" t="s">
        <v>173</v>
      </c>
      <c r="D147">
        <v>12.9</v>
      </c>
      <c r="E147">
        <v>15.6</v>
      </c>
      <c r="F147">
        <v>16.899999999999999</v>
      </c>
      <c r="G147">
        <v>4</v>
      </c>
      <c r="H147">
        <v>1.3</v>
      </c>
      <c r="I147">
        <v>3.5</v>
      </c>
      <c r="J147">
        <v>5.9</v>
      </c>
      <c r="K147">
        <v>6.5</v>
      </c>
      <c r="L147">
        <v>3</v>
      </c>
      <c r="M147">
        <v>0.6</v>
      </c>
      <c r="N147">
        <v>9.1999999999999993</v>
      </c>
      <c r="O147">
        <v>10.5</v>
      </c>
    </row>
    <row r="148" spans="1:15" x14ac:dyDescent="0.2">
      <c r="A148">
        <v>13295</v>
      </c>
      <c r="B148" t="s">
        <v>70</v>
      </c>
      <c r="C148" t="s">
        <v>47</v>
      </c>
      <c r="D148">
        <v>12.9</v>
      </c>
      <c r="E148">
        <v>15.6</v>
      </c>
      <c r="F148">
        <v>16.899999999999999</v>
      </c>
      <c r="G148">
        <v>4</v>
      </c>
      <c r="H148">
        <v>1.3</v>
      </c>
      <c r="I148">
        <v>3.5</v>
      </c>
      <c r="J148">
        <v>5.9</v>
      </c>
      <c r="K148">
        <v>6.5</v>
      </c>
      <c r="L148">
        <v>3</v>
      </c>
      <c r="M148">
        <v>0.6</v>
      </c>
      <c r="N148">
        <v>9.1999999999999993</v>
      </c>
      <c r="O148">
        <v>10.5</v>
      </c>
    </row>
    <row r="149" spans="1:15" x14ac:dyDescent="0.2">
      <c r="A149">
        <v>13297</v>
      </c>
      <c r="B149" t="s">
        <v>70</v>
      </c>
      <c r="C149" t="s">
        <v>69</v>
      </c>
      <c r="D149">
        <v>12.9</v>
      </c>
      <c r="E149">
        <v>15.6</v>
      </c>
      <c r="F149">
        <v>16.899999999999999</v>
      </c>
      <c r="G149">
        <v>4</v>
      </c>
      <c r="H149">
        <v>1.3</v>
      </c>
      <c r="I149">
        <v>3.5</v>
      </c>
      <c r="J149">
        <v>5.9</v>
      </c>
      <c r="K149">
        <v>6.5</v>
      </c>
      <c r="L149">
        <v>3</v>
      </c>
      <c r="M149">
        <v>0.6</v>
      </c>
      <c r="N149">
        <v>9.1999999999999993</v>
      </c>
      <c r="O149">
        <v>10.5</v>
      </c>
    </row>
    <row r="150" spans="1:15" x14ac:dyDescent="0.2">
      <c r="A150">
        <v>13299</v>
      </c>
      <c r="B150" t="s">
        <v>70</v>
      </c>
      <c r="C150" t="s">
        <v>174</v>
      </c>
      <c r="D150">
        <v>12.9</v>
      </c>
      <c r="E150">
        <v>15.6</v>
      </c>
      <c r="F150">
        <v>16.899999999999999</v>
      </c>
      <c r="G150">
        <v>4</v>
      </c>
      <c r="H150">
        <v>1.3</v>
      </c>
      <c r="I150">
        <v>3.5</v>
      </c>
      <c r="J150">
        <v>5.9</v>
      </c>
      <c r="K150">
        <v>6.5</v>
      </c>
      <c r="L150">
        <v>3</v>
      </c>
      <c r="M150">
        <v>0.6</v>
      </c>
      <c r="N150">
        <v>9.1999999999999993</v>
      </c>
      <c r="O150">
        <v>10.5</v>
      </c>
    </row>
    <row r="151" spans="1:15" x14ac:dyDescent="0.2">
      <c r="A151">
        <v>13301</v>
      </c>
      <c r="B151" t="s">
        <v>70</v>
      </c>
      <c r="C151" t="s">
        <v>119</v>
      </c>
      <c r="D151">
        <v>12.9</v>
      </c>
      <c r="E151">
        <v>15.6</v>
      </c>
      <c r="F151">
        <v>16.899999999999999</v>
      </c>
      <c r="G151">
        <v>4</v>
      </c>
      <c r="H151">
        <v>1.3</v>
      </c>
      <c r="I151">
        <v>3.5</v>
      </c>
      <c r="J151">
        <v>5.9</v>
      </c>
      <c r="K151">
        <v>6.5</v>
      </c>
      <c r="L151">
        <v>3</v>
      </c>
      <c r="M151">
        <v>0.6</v>
      </c>
      <c r="N151">
        <v>9.1999999999999993</v>
      </c>
      <c r="O151">
        <v>10.5</v>
      </c>
    </row>
    <row r="152" spans="1:15" x14ac:dyDescent="0.2">
      <c r="A152">
        <v>13303</v>
      </c>
      <c r="B152" t="s">
        <v>70</v>
      </c>
      <c r="C152" t="s">
        <v>48</v>
      </c>
      <c r="D152">
        <v>12.9</v>
      </c>
      <c r="E152">
        <v>15.6</v>
      </c>
      <c r="F152">
        <v>16.899999999999999</v>
      </c>
      <c r="G152">
        <v>4</v>
      </c>
      <c r="H152">
        <v>1.3</v>
      </c>
      <c r="I152">
        <v>3.5</v>
      </c>
      <c r="J152">
        <v>5.9</v>
      </c>
      <c r="K152">
        <v>6.5</v>
      </c>
      <c r="L152">
        <v>3</v>
      </c>
      <c r="M152">
        <v>0.6</v>
      </c>
      <c r="N152">
        <v>9.1999999999999993</v>
      </c>
      <c r="O152">
        <v>10.5</v>
      </c>
    </row>
    <row r="153" spans="1:15" x14ac:dyDescent="0.2">
      <c r="A153">
        <v>13305</v>
      </c>
      <c r="B153" t="s">
        <v>70</v>
      </c>
      <c r="C153" t="s">
        <v>120</v>
      </c>
      <c r="D153">
        <v>12.9</v>
      </c>
      <c r="E153">
        <v>15.6</v>
      </c>
      <c r="F153">
        <v>16.899999999999999</v>
      </c>
      <c r="G153">
        <v>4</v>
      </c>
      <c r="H153">
        <v>1.3</v>
      </c>
      <c r="I153">
        <v>3.5</v>
      </c>
      <c r="J153">
        <v>5.9</v>
      </c>
      <c r="K153">
        <v>6.5</v>
      </c>
      <c r="L153">
        <v>3</v>
      </c>
      <c r="M153">
        <v>0.6</v>
      </c>
      <c r="N153">
        <v>9.1999999999999993</v>
      </c>
      <c r="O153">
        <v>10.5</v>
      </c>
    </row>
    <row r="154" spans="1:15" x14ac:dyDescent="0.2">
      <c r="A154">
        <v>13307</v>
      </c>
      <c r="B154" t="s">
        <v>70</v>
      </c>
      <c r="C154" t="s">
        <v>121</v>
      </c>
      <c r="D154">
        <v>12.9</v>
      </c>
      <c r="E154">
        <v>15.6</v>
      </c>
      <c r="F154">
        <v>16.899999999999999</v>
      </c>
      <c r="G154">
        <v>4</v>
      </c>
      <c r="H154">
        <v>1.3</v>
      </c>
      <c r="I154">
        <v>3.5</v>
      </c>
      <c r="J154">
        <v>5.9</v>
      </c>
      <c r="K154">
        <v>6.5</v>
      </c>
      <c r="L154">
        <v>3</v>
      </c>
      <c r="M154">
        <v>0.6</v>
      </c>
      <c r="N154">
        <v>9.1999999999999993</v>
      </c>
      <c r="O154">
        <v>10.5</v>
      </c>
    </row>
    <row r="155" spans="1:15" x14ac:dyDescent="0.2">
      <c r="A155">
        <v>13309</v>
      </c>
      <c r="B155" t="s">
        <v>70</v>
      </c>
      <c r="C155" t="s">
        <v>175</v>
      </c>
      <c r="D155">
        <v>12.9</v>
      </c>
      <c r="E155">
        <v>15.6</v>
      </c>
      <c r="F155">
        <v>16.899999999999999</v>
      </c>
      <c r="G155">
        <v>4</v>
      </c>
      <c r="H155">
        <v>1.3</v>
      </c>
      <c r="I155">
        <v>3.5</v>
      </c>
      <c r="J155">
        <v>5.9</v>
      </c>
      <c r="K155">
        <v>6.5</v>
      </c>
      <c r="L155">
        <v>3</v>
      </c>
      <c r="M155">
        <v>0.6</v>
      </c>
      <c r="N155">
        <v>9.1999999999999993</v>
      </c>
      <c r="O155">
        <v>10.5</v>
      </c>
    </row>
    <row r="156" spans="1:15" x14ac:dyDescent="0.2">
      <c r="A156">
        <v>13311</v>
      </c>
      <c r="B156" t="s">
        <v>70</v>
      </c>
      <c r="C156" t="s">
        <v>61</v>
      </c>
      <c r="D156">
        <v>12.9</v>
      </c>
      <c r="E156">
        <v>15.6</v>
      </c>
      <c r="F156">
        <v>16.899999999999999</v>
      </c>
      <c r="G156">
        <v>4</v>
      </c>
      <c r="H156">
        <v>1.3</v>
      </c>
      <c r="I156">
        <v>3.5</v>
      </c>
      <c r="J156">
        <v>5.9</v>
      </c>
      <c r="K156">
        <v>6.5</v>
      </c>
      <c r="L156">
        <v>3</v>
      </c>
      <c r="M156">
        <v>0.6</v>
      </c>
      <c r="N156">
        <v>9.1999999999999993</v>
      </c>
      <c r="O156">
        <v>10.5</v>
      </c>
    </row>
    <row r="157" spans="1:15" x14ac:dyDescent="0.2">
      <c r="A157">
        <v>13313</v>
      </c>
      <c r="B157" t="s">
        <v>70</v>
      </c>
      <c r="C157" t="s">
        <v>176</v>
      </c>
      <c r="D157">
        <v>12.9</v>
      </c>
      <c r="E157">
        <v>15.6</v>
      </c>
      <c r="F157">
        <v>16.899999999999999</v>
      </c>
      <c r="G157">
        <v>4</v>
      </c>
      <c r="H157">
        <v>1.3</v>
      </c>
      <c r="I157">
        <v>3.5</v>
      </c>
      <c r="J157">
        <v>5.9</v>
      </c>
      <c r="K157">
        <v>6.5</v>
      </c>
      <c r="L157">
        <v>3</v>
      </c>
      <c r="M157">
        <v>0.6</v>
      </c>
      <c r="N157">
        <v>9.1999999999999993</v>
      </c>
      <c r="O157">
        <v>10.5</v>
      </c>
    </row>
    <row r="158" spans="1:15" x14ac:dyDescent="0.2">
      <c r="A158">
        <v>13315</v>
      </c>
      <c r="B158" t="s">
        <v>70</v>
      </c>
      <c r="C158" t="s">
        <v>49</v>
      </c>
      <c r="D158">
        <v>12.9</v>
      </c>
      <c r="E158">
        <v>15.6</v>
      </c>
      <c r="F158">
        <v>16.899999999999999</v>
      </c>
      <c r="G158">
        <v>4</v>
      </c>
      <c r="H158">
        <v>1.3</v>
      </c>
      <c r="I158">
        <v>3.5</v>
      </c>
      <c r="J158">
        <v>5.9</v>
      </c>
      <c r="K158">
        <v>6.5</v>
      </c>
      <c r="L158">
        <v>3</v>
      </c>
      <c r="M158">
        <v>0.6</v>
      </c>
      <c r="N158">
        <v>9.1999999999999993</v>
      </c>
      <c r="O158">
        <v>10.5</v>
      </c>
    </row>
    <row r="159" spans="1:15" x14ac:dyDescent="0.2">
      <c r="A159">
        <v>13317</v>
      </c>
      <c r="B159" t="s">
        <v>70</v>
      </c>
      <c r="C159" t="s">
        <v>177</v>
      </c>
      <c r="D159">
        <v>12.9</v>
      </c>
      <c r="E159">
        <v>15.6</v>
      </c>
      <c r="F159">
        <v>16.899999999999999</v>
      </c>
      <c r="G159">
        <v>4</v>
      </c>
      <c r="H159">
        <v>1.3</v>
      </c>
      <c r="I159">
        <v>3.5</v>
      </c>
      <c r="J159">
        <v>5.9</v>
      </c>
      <c r="K159">
        <v>6.5</v>
      </c>
      <c r="L159">
        <v>3</v>
      </c>
      <c r="M159">
        <v>0.6</v>
      </c>
      <c r="N159">
        <v>9.1999999999999993</v>
      </c>
      <c r="O159">
        <v>10.5</v>
      </c>
    </row>
    <row r="160" spans="1:15" x14ac:dyDescent="0.2">
      <c r="A160">
        <v>13319</v>
      </c>
      <c r="B160" t="s">
        <v>70</v>
      </c>
      <c r="C160" t="s">
        <v>122</v>
      </c>
      <c r="D160">
        <v>12.9</v>
      </c>
      <c r="E160">
        <v>15.6</v>
      </c>
      <c r="F160">
        <v>16.899999999999999</v>
      </c>
      <c r="G160">
        <v>4</v>
      </c>
      <c r="H160">
        <v>1.3</v>
      </c>
      <c r="I160">
        <v>3.5</v>
      </c>
      <c r="J160">
        <v>5.9</v>
      </c>
      <c r="K160">
        <v>6.5</v>
      </c>
      <c r="L160">
        <v>3</v>
      </c>
      <c r="M160">
        <v>0.6</v>
      </c>
      <c r="N160">
        <v>9.1999999999999993</v>
      </c>
      <c r="O160">
        <v>10.5</v>
      </c>
    </row>
    <row r="161" spans="1:15" x14ac:dyDescent="0.2">
      <c r="A161">
        <v>13321</v>
      </c>
      <c r="B161" t="s">
        <v>70</v>
      </c>
      <c r="C161" t="s">
        <v>178</v>
      </c>
      <c r="D161">
        <v>12.9</v>
      </c>
      <c r="E161">
        <v>15.6</v>
      </c>
      <c r="F161">
        <v>16.899999999999999</v>
      </c>
      <c r="G161">
        <v>4</v>
      </c>
      <c r="H161">
        <v>1.3</v>
      </c>
      <c r="I161">
        <v>3.5</v>
      </c>
      <c r="J161">
        <v>5.9</v>
      </c>
      <c r="K161">
        <v>6.5</v>
      </c>
      <c r="L161">
        <v>3</v>
      </c>
      <c r="M161">
        <v>0.6</v>
      </c>
      <c r="N161">
        <v>9.1999999999999993</v>
      </c>
      <c r="O161">
        <v>10.5</v>
      </c>
    </row>
    <row r="163" spans="1:15" x14ac:dyDescent="0.2">
      <c r="C163" t="s">
        <v>337</v>
      </c>
      <c r="D163">
        <f>QUARTILE(D3:D161,1)</f>
        <v>12.9</v>
      </c>
      <c r="E163">
        <f t="shared" ref="E163:O163" si="0">QUARTILE(E3:E161,1)</f>
        <v>15.6</v>
      </c>
      <c r="F163">
        <f t="shared" si="0"/>
        <v>16.899999999999999</v>
      </c>
      <c r="G163">
        <f t="shared" si="0"/>
        <v>4</v>
      </c>
      <c r="H163">
        <f t="shared" si="0"/>
        <v>1.3</v>
      </c>
      <c r="I163">
        <f t="shared" si="0"/>
        <v>3.5</v>
      </c>
      <c r="J163">
        <f t="shared" si="0"/>
        <v>5.9</v>
      </c>
      <c r="K163">
        <f t="shared" si="0"/>
        <v>6.5</v>
      </c>
      <c r="L163">
        <f t="shared" si="0"/>
        <v>3</v>
      </c>
      <c r="M163">
        <f t="shared" si="0"/>
        <v>0.6</v>
      </c>
      <c r="N163">
        <f t="shared" si="0"/>
        <v>9.1999999999999993</v>
      </c>
      <c r="O163">
        <f t="shared" si="0"/>
        <v>10.5</v>
      </c>
    </row>
    <row r="164" spans="1:15" x14ac:dyDescent="0.2">
      <c r="C164" t="s">
        <v>338</v>
      </c>
      <c r="D164">
        <f>QUARTILE(D3:D161,3)</f>
        <v>12.9</v>
      </c>
      <c r="E164">
        <f t="shared" ref="E164:O164" si="1">QUARTILE(E3:E161,3)</f>
        <v>15.6</v>
      </c>
      <c r="F164">
        <f t="shared" si="1"/>
        <v>16.899999999999999</v>
      </c>
      <c r="G164">
        <f t="shared" si="1"/>
        <v>4</v>
      </c>
      <c r="H164">
        <f t="shared" si="1"/>
        <v>1.3</v>
      </c>
      <c r="I164">
        <f t="shared" si="1"/>
        <v>3.5</v>
      </c>
      <c r="J164">
        <f t="shared" si="1"/>
        <v>5.9</v>
      </c>
      <c r="K164">
        <f t="shared" si="1"/>
        <v>6.5</v>
      </c>
      <c r="L164">
        <f t="shared" si="1"/>
        <v>3</v>
      </c>
      <c r="M164">
        <f t="shared" si="1"/>
        <v>0.6</v>
      </c>
      <c r="N164">
        <f t="shared" si="1"/>
        <v>9.1999999999999993</v>
      </c>
      <c r="O164">
        <f t="shared" si="1"/>
        <v>10.5</v>
      </c>
    </row>
    <row r="165" spans="1:15" x14ac:dyDescent="0.2">
      <c r="C165" t="s">
        <v>340</v>
      </c>
      <c r="D165">
        <f>D164-D163</f>
        <v>0</v>
      </c>
      <c r="E165">
        <f t="shared" ref="E165:O165" si="2">E164-E163</f>
        <v>0</v>
      </c>
      <c r="F165">
        <f t="shared" si="2"/>
        <v>0</v>
      </c>
      <c r="G165">
        <f t="shared" si="2"/>
        <v>0</v>
      </c>
      <c r="H165">
        <f t="shared" si="2"/>
        <v>0</v>
      </c>
      <c r="I165">
        <f t="shared" si="2"/>
        <v>0</v>
      </c>
      <c r="J165">
        <f t="shared" si="2"/>
        <v>0</v>
      </c>
      <c r="K165">
        <f t="shared" si="2"/>
        <v>0</v>
      </c>
      <c r="L165">
        <f t="shared" si="2"/>
        <v>0</v>
      </c>
      <c r="M165">
        <f t="shared" si="2"/>
        <v>0</v>
      </c>
      <c r="N165">
        <f t="shared" si="2"/>
        <v>0</v>
      </c>
      <c r="O165">
        <f t="shared" si="2"/>
        <v>0</v>
      </c>
    </row>
    <row r="166" spans="1:15" x14ac:dyDescent="0.2">
      <c r="C166" s="5" t="s">
        <v>341</v>
      </c>
      <c r="D166" s="5">
        <f>D164+D165*1.5</f>
        <v>12.9</v>
      </c>
      <c r="E166" s="5">
        <f t="shared" ref="E166:O166" si="3">E164+E165*1.5</f>
        <v>15.6</v>
      </c>
      <c r="F166" s="5">
        <f t="shared" si="3"/>
        <v>16.899999999999999</v>
      </c>
      <c r="G166" s="5">
        <f t="shared" si="3"/>
        <v>4</v>
      </c>
      <c r="H166" s="5">
        <f t="shared" si="3"/>
        <v>1.3</v>
      </c>
      <c r="I166" s="5">
        <f t="shared" si="3"/>
        <v>3.5</v>
      </c>
      <c r="J166" s="5">
        <f t="shared" si="3"/>
        <v>5.9</v>
      </c>
      <c r="K166" s="5">
        <f t="shared" si="3"/>
        <v>6.5</v>
      </c>
      <c r="L166" s="5">
        <f t="shared" si="3"/>
        <v>3</v>
      </c>
      <c r="M166" s="5">
        <f t="shared" si="3"/>
        <v>0.6</v>
      </c>
      <c r="N166" s="5">
        <f t="shared" si="3"/>
        <v>9.1999999999999993</v>
      </c>
      <c r="O166" s="5">
        <f t="shared" si="3"/>
        <v>10.5</v>
      </c>
    </row>
    <row r="167" spans="1:15" x14ac:dyDescent="0.2">
      <c r="C167" s="5" t="s">
        <v>344</v>
      </c>
      <c r="D167" s="5">
        <f>D163-D165*1.5</f>
        <v>12.9</v>
      </c>
      <c r="E167" s="5">
        <f t="shared" ref="E167:O167" si="4">E163-E165*1.5</f>
        <v>15.6</v>
      </c>
      <c r="F167" s="5">
        <f t="shared" si="4"/>
        <v>16.899999999999999</v>
      </c>
      <c r="G167" s="5">
        <f t="shared" si="4"/>
        <v>4</v>
      </c>
      <c r="H167" s="5">
        <f t="shared" si="4"/>
        <v>1.3</v>
      </c>
      <c r="I167" s="5">
        <f t="shared" si="4"/>
        <v>3.5</v>
      </c>
      <c r="J167" s="5">
        <f t="shared" si="4"/>
        <v>5.9</v>
      </c>
      <c r="K167" s="5">
        <f t="shared" si="4"/>
        <v>6.5</v>
      </c>
      <c r="L167" s="5">
        <f t="shared" si="4"/>
        <v>3</v>
      </c>
      <c r="M167" s="5">
        <f t="shared" si="4"/>
        <v>0.6</v>
      </c>
      <c r="N167" s="5">
        <f t="shared" si="4"/>
        <v>9.1999999999999993</v>
      </c>
      <c r="O167" s="5">
        <f t="shared" si="4"/>
        <v>10.5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9"/>
  <sheetViews>
    <sheetView topLeftCell="AI1" workbookViewId="0">
      <selection activeCell="AX52" sqref="AX52"/>
    </sheetView>
  </sheetViews>
  <sheetFormatPr baseColWidth="10" defaultRowHeight="16" x14ac:dyDescent="0.2"/>
  <cols>
    <col min="3" max="3" width="13" customWidth="1"/>
    <col min="4" max="4" width="16.83203125" customWidth="1"/>
    <col min="5" max="5" width="18.6640625" customWidth="1"/>
    <col min="6" max="6" width="25.1640625" customWidth="1"/>
    <col min="7" max="7" width="15.33203125" customWidth="1"/>
    <col min="8" max="8" width="13.1640625" customWidth="1"/>
    <col min="9" max="9" width="16.33203125" customWidth="1"/>
    <col min="10" max="10" width="14.5" customWidth="1"/>
    <col min="11" max="11" width="16.1640625" customWidth="1"/>
    <col min="12" max="12" width="23.6640625" customWidth="1"/>
    <col min="13" max="13" width="17.6640625" customWidth="1"/>
    <col min="14" max="14" width="19.5" customWidth="1"/>
    <col min="15" max="15" width="16.5" customWidth="1"/>
    <col min="16" max="16" width="16.6640625" customWidth="1"/>
    <col min="17" max="17" width="13.6640625" customWidth="1"/>
    <col min="18" max="18" width="19" customWidth="1"/>
    <col min="19" max="19" width="19.1640625" customWidth="1"/>
    <col min="20" max="20" width="19.33203125" customWidth="1"/>
    <col min="21" max="21" width="16.1640625" customWidth="1"/>
    <col min="22" max="22" width="17.1640625" customWidth="1"/>
    <col min="23" max="23" width="15.5" customWidth="1"/>
    <col min="24" max="24" width="16.5" customWidth="1"/>
    <col min="25" max="25" width="14.1640625" customWidth="1"/>
    <col min="26" max="26" width="16.83203125" customWidth="1"/>
    <col min="27" max="27" width="21" customWidth="1"/>
    <col min="28" max="28" width="20.5" customWidth="1"/>
    <col min="29" max="29" width="24.1640625" customWidth="1"/>
    <col min="30" max="30" width="16.83203125" customWidth="1"/>
    <col min="31" max="31" width="14.1640625" customWidth="1"/>
    <col min="32" max="32" width="16.33203125" customWidth="1"/>
    <col min="33" max="33" width="17.6640625" customWidth="1"/>
    <col min="34" max="34" width="18.6640625" customWidth="1"/>
    <col min="35" max="35" width="23.83203125" customWidth="1"/>
    <col min="36" max="36" width="21.33203125" customWidth="1"/>
    <col min="39" max="39" width="15.83203125" customWidth="1"/>
    <col min="42" max="42" width="17.33203125" customWidth="1"/>
    <col min="43" max="43" width="20.6640625" customWidth="1"/>
    <col min="44" max="44" width="18.6640625" customWidth="1"/>
    <col min="45" max="45" width="25.83203125" customWidth="1"/>
    <col min="47" max="47" width="15.5" customWidth="1"/>
    <col min="48" max="48" width="24.6640625" customWidth="1"/>
    <col min="50" max="50" width="15.6640625" customWidth="1"/>
    <col min="51" max="51" width="14.83203125" customWidth="1"/>
    <col min="52" max="52" width="16.83203125" customWidth="1"/>
    <col min="53" max="53" width="16.33203125" customWidth="1"/>
    <col min="54" max="54" width="16.5" customWidth="1"/>
  </cols>
  <sheetData>
    <row r="1" spans="1:55" x14ac:dyDescent="0.2">
      <c r="A1" t="s">
        <v>229</v>
      </c>
    </row>
    <row r="2" spans="1:55" x14ac:dyDescent="0.2">
      <c r="A2" t="s">
        <v>0</v>
      </c>
      <c r="B2" t="s">
        <v>1</v>
      </c>
      <c r="C2" t="s">
        <v>2</v>
      </c>
      <c r="D2" t="s">
        <v>230</v>
      </c>
      <c r="E2" t="s">
        <v>231</v>
      </c>
      <c r="F2" t="s">
        <v>232</v>
      </c>
      <c r="G2" t="s">
        <v>233</v>
      </c>
      <c r="H2" t="s">
        <v>234</v>
      </c>
      <c r="I2" t="s">
        <v>235</v>
      </c>
      <c r="J2" t="s">
        <v>236</v>
      </c>
      <c r="K2" t="s">
        <v>237</v>
      </c>
      <c r="L2" t="s">
        <v>238</v>
      </c>
      <c r="M2" t="s">
        <v>239</v>
      </c>
      <c r="N2" t="s">
        <v>240</v>
      </c>
      <c r="O2" t="s">
        <v>241</v>
      </c>
      <c r="P2" t="s">
        <v>242</v>
      </c>
      <c r="Q2" t="s">
        <v>243</v>
      </c>
      <c r="R2" t="s">
        <v>244</v>
      </c>
      <c r="S2" t="s">
        <v>245</v>
      </c>
      <c r="T2" t="s">
        <v>246</v>
      </c>
      <c r="U2" t="s">
        <v>247</v>
      </c>
      <c r="V2" t="s">
        <v>248</v>
      </c>
      <c r="W2" t="s">
        <v>249</v>
      </c>
      <c r="X2" t="s">
        <v>250</v>
      </c>
      <c r="Y2" t="s">
        <v>251</v>
      </c>
      <c r="Z2" t="s">
        <v>252</v>
      </c>
      <c r="AA2" t="s">
        <v>253</v>
      </c>
      <c r="AB2" t="s">
        <v>254</v>
      </c>
      <c r="AC2" t="s">
        <v>255</v>
      </c>
      <c r="AD2" t="s">
        <v>256</v>
      </c>
      <c r="AE2" t="s">
        <v>257</v>
      </c>
      <c r="AF2" t="s">
        <v>258</v>
      </c>
      <c r="AG2" t="s">
        <v>259</v>
      </c>
      <c r="AH2" t="s">
        <v>260</v>
      </c>
      <c r="AI2" t="s">
        <v>261</v>
      </c>
      <c r="AJ2" t="s">
        <v>262</v>
      </c>
      <c r="AK2" t="s">
        <v>263</v>
      </c>
      <c r="AL2" t="s">
        <v>264</v>
      </c>
      <c r="AM2" t="s">
        <v>265</v>
      </c>
      <c r="AN2" t="s">
        <v>266</v>
      </c>
      <c r="AO2" t="s">
        <v>267</v>
      </c>
      <c r="AP2" t="s">
        <v>268</v>
      </c>
      <c r="AQ2" t="s">
        <v>269</v>
      </c>
      <c r="AR2" t="s">
        <v>270</v>
      </c>
      <c r="AS2" t="s">
        <v>271</v>
      </c>
      <c r="AT2" t="s">
        <v>272</v>
      </c>
      <c r="AU2" t="s">
        <v>273</v>
      </c>
      <c r="AV2" t="s">
        <v>274</v>
      </c>
      <c r="AW2" t="s">
        <v>275</v>
      </c>
      <c r="AX2" t="s">
        <v>276</v>
      </c>
      <c r="AY2" t="s">
        <v>277</v>
      </c>
      <c r="AZ2" t="s">
        <v>278</v>
      </c>
      <c r="BA2" t="s">
        <v>279</v>
      </c>
      <c r="BB2" t="s">
        <v>280</v>
      </c>
      <c r="BC2" t="s">
        <v>281</v>
      </c>
    </row>
    <row r="3" spans="1:55" x14ac:dyDescent="0.2">
      <c r="A3">
        <v>13001</v>
      </c>
      <c r="B3" t="s">
        <v>70</v>
      </c>
      <c r="C3" t="s">
        <v>71</v>
      </c>
      <c r="D3">
        <v>170715.52110000001</v>
      </c>
      <c r="E3">
        <v>281560.05229999998</v>
      </c>
      <c r="F3">
        <v>64.929381059999997</v>
      </c>
      <c r="G3">
        <v>13.0842445</v>
      </c>
      <c r="H3">
        <v>17.983273749999999</v>
      </c>
      <c r="I3">
        <v>4.8990292479999997</v>
      </c>
      <c r="J3">
        <v>17.317158540000001</v>
      </c>
      <c r="K3">
        <v>29.734793669999998</v>
      </c>
      <c r="L3">
        <v>71.707116979999995</v>
      </c>
      <c r="M3">
        <v>62</v>
      </c>
      <c r="N3">
        <v>81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1</v>
      </c>
      <c r="W3">
        <v>1</v>
      </c>
      <c r="X3">
        <v>0</v>
      </c>
      <c r="Y3">
        <v>0</v>
      </c>
      <c r="Z3">
        <v>1</v>
      </c>
      <c r="AA3">
        <v>0</v>
      </c>
      <c r="AB3">
        <v>1</v>
      </c>
      <c r="AC3">
        <v>1</v>
      </c>
      <c r="AD3">
        <v>13.134279039999999</v>
      </c>
      <c r="AE3">
        <v>12.24333202</v>
      </c>
      <c r="AF3">
        <v>-0.89094701899999995</v>
      </c>
      <c r="AG3">
        <v>52.4</v>
      </c>
      <c r="AH3">
        <v>58.798882679999998</v>
      </c>
      <c r="AI3">
        <v>10.4</v>
      </c>
      <c r="AJ3">
        <v>8.1005586590000007</v>
      </c>
      <c r="AK3">
        <v>5.7443776509999998</v>
      </c>
      <c r="AL3">
        <v>6.2065487130000001</v>
      </c>
      <c r="AM3">
        <v>0.46217106099999999</v>
      </c>
      <c r="AN3">
        <v>0.69643433200000004</v>
      </c>
      <c r="AO3">
        <v>0.97099801399999996</v>
      </c>
      <c r="AP3">
        <v>0.27456368199999998</v>
      </c>
      <c r="AQ3">
        <v>37.98565</v>
      </c>
      <c r="AR3">
        <v>31.152280000000001</v>
      </c>
      <c r="AS3">
        <v>-17.989350000000002</v>
      </c>
      <c r="AT3">
        <v>137082.6</v>
      </c>
      <c r="AU3">
        <v>143051.29999999999</v>
      </c>
      <c r="AV3">
        <v>4.3540580000000002</v>
      </c>
      <c r="AW3">
        <v>5.0788715389999997</v>
      </c>
      <c r="AX3">
        <v>2.6880115889999998</v>
      </c>
      <c r="AY3">
        <v>-2.3908599499999998</v>
      </c>
      <c r="AZ3">
        <v>1.4248651290000001</v>
      </c>
      <c r="BA3">
        <v>1.319948723</v>
      </c>
      <c r="BB3">
        <v>-0.104916406</v>
      </c>
      <c r="BC3">
        <v>0</v>
      </c>
    </row>
    <row r="4" spans="1:55" x14ac:dyDescent="0.2">
      <c r="A4">
        <v>13003</v>
      </c>
      <c r="B4" t="s">
        <v>70</v>
      </c>
      <c r="C4" t="s">
        <v>72</v>
      </c>
      <c r="D4">
        <v>132611.7549</v>
      </c>
      <c r="E4">
        <v>195401.11230000001</v>
      </c>
      <c r="F4">
        <v>47.34825919</v>
      </c>
      <c r="G4">
        <v>13.0842445</v>
      </c>
      <c r="H4">
        <v>17.983273749999999</v>
      </c>
      <c r="I4">
        <v>4.8990292479999997</v>
      </c>
      <c r="J4">
        <v>20.868835919999999</v>
      </c>
      <c r="K4">
        <v>32.292548050000001</v>
      </c>
      <c r="L4">
        <v>54.740533560000003</v>
      </c>
      <c r="M4">
        <v>62</v>
      </c>
      <c r="N4">
        <v>81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1</v>
      </c>
      <c r="W4">
        <v>1</v>
      </c>
      <c r="X4">
        <v>0</v>
      </c>
      <c r="Y4">
        <v>0</v>
      </c>
      <c r="Z4">
        <v>1</v>
      </c>
      <c r="AA4">
        <v>0</v>
      </c>
      <c r="AB4">
        <v>1</v>
      </c>
      <c r="AC4">
        <v>1</v>
      </c>
      <c r="AD4">
        <v>13.134279039999999</v>
      </c>
      <c r="AE4">
        <v>12.24333202</v>
      </c>
      <c r="AF4">
        <v>-0.89094701899999995</v>
      </c>
      <c r="AG4">
        <v>63.6</v>
      </c>
      <c r="AH4">
        <v>67.416378320000007</v>
      </c>
      <c r="AI4">
        <v>13.5</v>
      </c>
      <c r="AJ4">
        <v>7.9584775089999997</v>
      </c>
      <c r="AK4">
        <v>5.7443776509999998</v>
      </c>
      <c r="AL4">
        <v>6.2065487130000001</v>
      </c>
      <c r="AM4">
        <v>0.46217106099999999</v>
      </c>
      <c r="AN4">
        <v>0.69643433200000004</v>
      </c>
      <c r="AO4">
        <v>0.97099801399999996</v>
      </c>
      <c r="AP4">
        <v>0.27456368199999998</v>
      </c>
      <c r="AQ4" s="2" t="s">
        <v>342</v>
      </c>
      <c r="AR4" s="2" t="s">
        <v>342</v>
      </c>
      <c r="AS4" s="2" t="s">
        <v>342</v>
      </c>
      <c r="AT4" s="2" t="s">
        <v>342</v>
      </c>
      <c r="AU4" s="2" t="s">
        <v>342</v>
      </c>
      <c r="AV4" s="2" t="s">
        <v>342</v>
      </c>
      <c r="AW4">
        <v>5.0788715389999997</v>
      </c>
      <c r="AX4">
        <v>2.6880115889999998</v>
      </c>
      <c r="AY4">
        <v>-2.3908599499999998</v>
      </c>
      <c r="AZ4">
        <v>1.4248651290000001</v>
      </c>
      <c r="BA4">
        <v>1.319948723</v>
      </c>
      <c r="BB4">
        <v>-0.104916406</v>
      </c>
      <c r="BC4">
        <v>0</v>
      </c>
    </row>
    <row r="5" spans="1:55" x14ac:dyDescent="0.2">
      <c r="A5">
        <v>13005</v>
      </c>
      <c r="B5" t="s">
        <v>70</v>
      </c>
      <c r="C5" t="s">
        <v>73</v>
      </c>
      <c r="D5">
        <v>115151.26059999999</v>
      </c>
      <c r="E5">
        <v>181654.45540000001</v>
      </c>
      <c r="F5">
        <v>57.752902140000003</v>
      </c>
      <c r="G5">
        <v>13.0842445</v>
      </c>
      <c r="H5">
        <v>17.983273749999999</v>
      </c>
      <c r="I5">
        <v>4.8990292479999997</v>
      </c>
      <c r="J5">
        <v>14.681013439999999</v>
      </c>
      <c r="K5">
        <v>25.741874429999999</v>
      </c>
      <c r="L5">
        <v>75.341263299999994</v>
      </c>
      <c r="M5">
        <v>62</v>
      </c>
      <c r="N5">
        <v>81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1</v>
      </c>
      <c r="W5">
        <v>1</v>
      </c>
      <c r="X5">
        <v>0</v>
      </c>
      <c r="Y5">
        <v>0</v>
      </c>
      <c r="Z5">
        <v>1</v>
      </c>
      <c r="AA5">
        <v>0</v>
      </c>
      <c r="AB5">
        <v>1</v>
      </c>
      <c r="AC5">
        <v>1</v>
      </c>
      <c r="AD5">
        <v>13.134279039999999</v>
      </c>
      <c r="AE5">
        <v>12.24333202</v>
      </c>
      <c r="AF5">
        <v>-0.89094701899999995</v>
      </c>
      <c r="AG5">
        <v>44.5</v>
      </c>
      <c r="AH5">
        <v>52.932254800000003</v>
      </c>
      <c r="AI5">
        <v>11</v>
      </c>
      <c r="AJ5">
        <v>7.330637007</v>
      </c>
      <c r="AK5">
        <v>5.7443776509999998</v>
      </c>
      <c r="AL5">
        <v>6.2065487130000001</v>
      </c>
      <c r="AM5">
        <v>0.46217106099999999</v>
      </c>
      <c r="AN5">
        <v>0.69643433200000004</v>
      </c>
      <c r="AO5">
        <v>0.97099801399999996</v>
      </c>
      <c r="AP5">
        <v>0.27456368199999998</v>
      </c>
      <c r="AQ5">
        <v>44.752850000000002</v>
      </c>
      <c r="AR5">
        <v>34.097340000000003</v>
      </c>
      <c r="AS5">
        <v>-23.80968</v>
      </c>
      <c r="AT5">
        <v>94267.4</v>
      </c>
      <c r="AU5">
        <v>95455.5</v>
      </c>
      <c r="AV5">
        <v>1.2603530000000001</v>
      </c>
      <c r="AW5">
        <v>5.0788715389999997</v>
      </c>
      <c r="AX5">
        <v>2.6880115889999998</v>
      </c>
      <c r="AY5">
        <v>-2.3908599499999998</v>
      </c>
      <c r="AZ5">
        <v>1.4248651290000001</v>
      </c>
      <c r="BA5">
        <v>1.319948723</v>
      </c>
      <c r="BB5">
        <v>-0.104916406</v>
      </c>
      <c r="BC5">
        <v>0</v>
      </c>
    </row>
    <row r="6" spans="1:55" x14ac:dyDescent="0.2">
      <c r="A6">
        <v>13007</v>
      </c>
      <c r="B6" t="s">
        <v>70</v>
      </c>
      <c r="C6" t="s">
        <v>64</v>
      </c>
      <c r="D6" s="2" t="s">
        <v>342</v>
      </c>
      <c r="E6" s="2" t="s">
        <v>342</v>
      </c>
      <c r="F6" s="2" t="s">
        <v>342</v>
      </c>
      <c r="G6">
        <v>13.0842445</v>
      </c>
      <c r="H6">
        <v>17.983273749999999</v>
      </c>
      <c r="I6">
        <v>4.8990292479999997</v>
      </c>
      <c r="J6">
        <v>29.915051729999998</v>
      </c>
      <c r="K6">
        <v>42.162548389999998</v>
      </c>
      <c r="L6">
        <v>40.940917519999999</v>
      </c>
      <c r="M6">
        <v>62</v>
      </c>
      <c r="N6">
        <v>81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>
        <v>1</v>
      </c>
      <c r="AA6">
        <v>0</v>
      </c>
      <c r="AB6">
        <v>1</v>
      </c>
      <c r="AC6">
        <v>1</v>
      </c>
      <c r="AD6">
        <v>13.134279039999999</v>
      </c>
      <c r="AE6">
        <v>12.24333202</v>
      </c>
      <c r="AF6">
        <v>-0.89094701899999995</v>
      </c>
      <c r="AG6">
        <v>81</v>
      </c>
      <c r="AH6">
        <v>79.829545449999998</v>
      </c>
      <c r="AI6">
        <v>12.5</v>
      </c>
      <c r="AJ6" s="3">
        <v>3.4090909090000001</v>
      </c>
      <c r="AK6">
        <v>5.7443776509999998</v>
      </c>
      <c r="AL6">
        <v>6.2065487130000001</v>
      </c>
      <c r="AM6">
        <v>0.46217106099999999</v>
      </c>
      <c r="AN6">
        <v>0.69643433200000004</v>
      </c>
      <c r="AO6">
        <v>0.97099801399999996</v>
      </c>
      <c r="AP6">
        <v>0.27456368199999998</v>
      </c>
      <c r="AQ6" s="2" t="s">
        <v>342</v>
      </c>
      <c r="AR6" s="2" t="s">
        <v>342</v>
      </c>
      <c r="AS6" s="2" t="s">
        <v>342</v>
      </c>
      <c r="AT6" s="2" t="s">
        <v>342</v>
      </c>
      <c r="AU6" s="2" t="s">
        <v>342</v>
      </c>
      <c r="AV6" s="2" t="s">
        <v>342</v>
      </c>
      <c r="AW6">
        <v>5.0788715389999997</v>
      </c>
      <c r="AX6">
        <v>2.6880115889999998</v>
      </c>
      <c r="AY6">
        <v>-2.3908599499999998</v>
      </c>
      <c r="AZ6">
        <v>1.4248651290000001</v>
      </c>
      <c r="BA6">
        <v>1.319948723</v>
      </c>
      <c r="BB6">
        <v>-0.104916406</v>
      </c>
      <c r="BC6">
        <v>0</v>
      </c>
    </row>
    <row r="7" spans="1:55" x14ac:dyDescent="0.2">
      <c r="A7">
        <v>13009</v>
      </c>
      <c r="B7" t="s">
        <v>70</v>
      </c>
      <c r="C7" t="s">
        <v>19</v>
      </c>
      <c r="D7">
        <v>221098.38039999999</v>
      </c>
      <c r="E7">
        <v>333058.78259999998</v>
      </c>
      <c r="F7">
        <v>50.638273320000003</v>
      </c>
      <c r="G7">
        <v>13.0842445</v>
      </c>
      <c r="H7">
        <v>17.983273749999999</v>
      </c>
      <c r="I7">
        <v>4.8990292479999997</v>
      </c>
      <c r="J7">
        <v>14.189595690000001</v>
      </c>
      <c r="K7">
        <v>26.641142670000001</v>
      </c>
      <c r="L7">
        <v>87.751245760000003</v>
      </c>
      <c r="M7">
        <v>62</v>
      </c>
      <c r="N7">
        <v>81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  <c r="AB7">
        <v>1</v>
      </c>
      <c r="AC7">
        <v>1</v>
      </c>
      <c r="AD7">
        <v>13.134279039999999</v>
      </c>
      <c r="AE7">
        <v>12.24333202</v>
      </c>
      <c r="AF7">
        <v>-0.89094701899999995</v>
      </c>
      <c r="AG7">
        <v>51.3</v>
      </c>
      <c r="AH7">
        <v>66.411378560000003</v>
      </c>
      <c r="AI7">
        <v>8.5</v>
      </c>
      <c r="AJ7">
        <v>6.5827862870000002</v>
      </c>
      <c r="AK7">
        <v>5.7443776509999998</v>
      </c>
      <c r="AL7">
        <v>6.2065487130000001</v>
      </c>
      <c r="AM7">
        <v>0.46217106099999999</v>
      </c>
      <c r="AN7">
        <v>0.69643433200000004</v>
      </c>
      <c r="AO7">
        <v>0.97099801399999996</v>
      </c>
      <c r="AP7">
        <v>0.27456368199999998</v>
      </c>
      <c r="AQ7">
        <v>36.201790000000003</v>
      </c>
      <c r="AR7">
        <v>27.72597</v>
      </c>
      <c r="AS7">
        <v>-23.412710000000001</v>
      </c>
      <c r="AT7">
        <v>169967.4</v>
      </c>
      <c r="AU7">
        <v>160696.29999999999</v>
      </c>
      <c r="AV7">
        <v>-5.4546669999999997</v>
      </c>
      <c r="AW7">
        <v>5.0788715389999997</v>
      </c>
      <c r="AX7">
        <v>2.6880115889999998</v>
      </c>
      <c r="AY7">
        <v>-2.3908599499999998</v>
      </c>
      <c r="AZ7">
        <v>1.4248651290000001</v>
      </c>
      <c r="BA7">
        <v>1.319948723</v>
      </c>
      <c r="BB7">
        <v>-0.104916406</v>
      </c>
      <c r="BC7">
        <v>0</v>
      </c>
    </row>
    <row r="8" spans="1:55" x14ac:dyDescent="0.2">
      <c r="A8">
        <v>13011</v>
      </c>
      <c r="B8" t="s">
        <v>70</v>
      </c>
      <c r="C8" t="s">
        <v>74</v>
      </c>
      <c r="D8">
        <v>346003.0969</v>
      </c>
      <c r="E8">
        <v>325254.38329999999</v>
      </c>
      <c r="F8">
        <v>-5.9966843719999998</v>
      </c>
      <c r="G8">
        <v>13.0842445</v>
      </c>
      <c r="H8">
        <v>17.983273749999999</v>
      </c>
      <c r="I8">
        <v>4.8990292479999997</v>
      </c>
      <c r="J8">
        <v>11.41012853</v>
      </c>
      <c r="K8">
        <v>23.043207290000002</v>
      </c>
      <c r="L8">
        <v>101.9539678</v>
      </c>
      <c r="M8">
        <v>62</v>
      </c>
      <c r="N8">
        <v>81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1</v>
      </c>
      <c r="AA8">
        <v>0</v>
      </c>
      <c r="AB8">
        <v>1</v>
      </c>
      <c r="AC8">
        <v>1</v>
      </c>
      <c r="AD8">
        <v>13.134279039999999</v>
      </c>
      <c r="AE8">
        <v>12.24333202</v>
      </c>
      <c r="AF8">
        <v>-0.89094701899999995</v>
      </c>
      <c r="AG8">
        <v>38.1</v>
      </c>
      <c r="AH8">
        <v>57.248739989999997</v>
      </c>
      <c r="AI8">
        <v>14.2</v>
      </c>
      <c r="AJ8">
        <v>9.5167506670000002</v>
      </c>
      <c r="AK8">
        <v>5.7443776509999998</v>
      </c>
      <c r="AL8">
        <v>6.2065487130000001</v>
      </c>
      <c r="AM8">
        <v>0.46217106099999999</v>
      </c>
      <c r="AN8">
        <v>0.69643433200000004</v>
      </c>
      <c r="AO8">
        <v>0.97099801399999996</v>
      </c>
      <c r="AP8">
        <v>0.27456368199999998</v>
      </c>
      <c r="AQ8" s="2" t="s">
        <v>342</v>
      </c>
      <c r="AR8" s="2" t="s">
        <v>342</v>
      </c>
      <c r="AS8" s="2" t="s">
        <v>342</v>
      </c>
      <c r="AT8" s="2" t="s">
        <v>342</v>
      </c>
      <c r="AU8" s="2" t="s">
        <v>342</v>
      </c>
      <c r="AV8" s="2" t="s">
        <v>342</v>
      </c>
      <c r="AW8">
        <v>5.0788715389999997</v>
      </c>
      <c r="AX8">
        <v>2.6880115889999998</v>
      </c>
      <c r="AY8">
        <v>-2.3908599499999998</v>
      </c>
      <c r="AZ8">
        <v>1.4248651290000001</v>
      </c>
      <c r="BA8">
        <v>1.319948723</v>
      </c>
      <c r="BB8">
        <v>-0.104916406</v>
      </c>
      <c r="BC8">
        <v>0</v>
      </c>
    </row>
    <row r="9" spans="1:55" x14ac:dyDescent="0.2">
      <c r="A9">
        <v>13013</v>
      </c>
      <c r="B9" t="s">
        <v>70</v>
      </c>
      <c r="C9" t="s">
        <v>75</v>
      </c>
      <c r="D9">
        <v>245881.74290000001</v>
      </c>
      <c r="E9">
        <v>338368.09980000003</v>
      </c>
      <c r="F9">
        <v>37.61416191</v>
      </c>
      <c r="G9">
        <v>13.0842445</v>
      </c>
      <c r="H9">
        <v>17.983273749999999</v>
      </c>
      <c r="I9">
        <v>4.8990292479999997</v>
      </c>
      <c r="J9">
        <v>10.12923043</v>
      </c>
      <c r="K9">
        <v>21.167563380000001</v>
      </c>
      <c r="L9">
        <v>108.9750403</v>
      </c>
      <c r="M9">
        <v>62</v>
      </c>
      <c r="N9">
        <v>81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0</v>
      </c>
      <c r="Z9">
        <v>1</v>
      </c>
      <c r="AA9">
        <v>0</v>
      </c>
      <c r="AB9">
        <v>1</v>
      </c>
      <c r="AC9">
        <v>1</v>
      </c>
      <c r="AD9">
        <v>13.134279039999999</v>
      </c>
      <c r="AE9">
        <v>12.24333202</v>
      </c>
      <c r="AF9">
        <v>-0.89094701899999995</v>
      </c>
      <c r="AG9">
        <v>33.9</v>
      </c>
      <c r="AH9">
        <v>51.342202630000003</v>
      </c>
      <c r="AI9">
        <v>11.6</v>
      </c>
      <c r="AJ9">
        <v>9.3836101710000008</v>
      </c>
      <c r="AK9">
        <v>5.7443776509999998</v>
      </c>
      <c r="AL9">
        <v>6.2065487130000001</v>
      </c>
      <c r="AM9">
        <v>0.46217106099999999</v>
      </c>
      <c r="AN9">
        <v>0.69643433200000004</v>
      </c>
      <c r="AO9">
        <v>0.97099801399999996</v>
      </c>
      <c r="AP9">
        <v>0.27456368199999998</v>
      </c>
      <c r="AQ9">
        <v>19.560839999999999</v>
      </c>
      <c r="AR9">
        <v>16.474799999999998</v>
      </c>
      <c r="AS9">
        <v>-15.77665</v>
      </c>
      <c r="AT9">
        <v>124931.5</v>
      </c>
      <c r="AU9">
        <v>88924.62</v>
      </c>
      <c r="AV9">
        <v>-28.82133</v>
      </c>
      <c r="AW9">
        <v>5.0788715389999997</v>
      </c>
      <c r="AX9">
        <v>2.6880115889999998</v>
      </c>
      <c r="AY9">
        <v>-2.3908599499999998</v>
      </c>
      <c r="AZ9">
        <v>1.4248651290000001</v>
      </c>
      <c r="BA9">
        <v>1.319948723</v>
      </c>
      <c r="BB9">
        <v>-0.104916406</v>
      </c>
      <c r="BC9">
        <v>0</v>
      </c>
    </row>
    <row r="10" spans="1:55" x14ac:dyDescent="0.2">
      <c r="A10">
        <v>13015</v>
      </c>
      <c r="B10" t="s">
        <v>70</v>
      </c>
      <c r="C10" t="s">
        <v>76</v>
      </c>
      <c r="D10">
        <v>206594.7868</v>
      </c>
      <c r="E10">
        <v>247701.5814</v>
      </c>
      <c r="F10">
        <v>19.897304869999999</v>
      </c>
      <c r="G10">
        <v>13.0842445</v>
      </c>
      <c r="H10">
        <v>17.983273749999999</v>
      </c>
      <c r="I10">
        <v>4.8990292479999997</v>
      </c>
      <c r="J10">
        <v>14.01447508</v>
      </c>
      <c r="K10">
        <v>25.242682909999999</v>
      </c>
      <c r="L10">
        <v>80.118647050000007</v>
      </c>
      <c r="M10">
        <v>62</v>
      </c>
      <c r="N10">
        <v>81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1</v>
      </c>
      <c r="W10">
        <v>1</v>
      </c>
      <c r="X10">
        <v>0</v>
      </c>
      <c r="Y10">
        <v>0</v>
      </c>
      <c r="Z10">
        <v>1</v>
      </c>
      <c r="AA10">
        <v>0</v>
      </c>
      <c r="AB10">
        <v>1</v>
      </c>
      <c r="AC10">
        <v>1</v>
      </c>
      <c r="AD10">
        <v>13.134279039999999</v>
      </c>
      <c r="AE10">
        <v>12.24333202</v>
      </c>
      <c r="AF10">
        <v>-0.89094701899999995</v>
      </c>
      <c r="AG10">
        <v>37</v>
      </c>
      <c r="AH10">
        <v>50.61387852</v>
      </c>
      <c r="AI10">
        <v>10</v>
      </c>
      <c r="AJ10">
        <v>7.4206284819999997</v>
      </c>
      <c r="AK10">
        <v>5.7443776509999998</v>
      </c>
      <c r="AL10">
        <v>6.2065487130000001</v>
      </c>
      <c r="AM10">
        <v>0.46217106099999999</v>
      </c>
      <c r="AN10">
        <v>0.69643433200000004</v>
      </c>
      <c r="AO10">
        <v>0.97099801399999996</v>
      </c>
      <c r="AP10">
        <v>0.27456368199999998</v>
      </c>
      <c r="AQ10">
        <v>18.99606</v>
      </c>
      <c r="AR10">
        <v>17.467829999999999</v>
      </c>
      <c r="AS10">
        <v>-8.0450160000000004</v>
      </c>
      <c r="AT10">
        <v>180460.7</v>
      </c>
      <c r="AU10">
        <v>159848.1</v>
      </c>
      <c r="AV10">
        <v>-11.42221</v>
      </c>
      <c r="AW10">
        <v>5.0788715389999997</v>
      </c>
      <c r="AX10">
        <v>2.6880115889999998</v>
      </c>
      <c r="AY10">
        <v>-2.3908599499999998</v>
      </c>
      <c r="AZ10">
        <v>1.4248651290000001</v>
      </c>
      <c r="BA10">
        <v>1.319948723</v>
      </c>
      <c r="BB10">
        <v>-0.104916406</v>
      </c>
      <c r="BC10">
        <v>0</v>
      </c>
    </row>
    <row r="11" spans="1:55" ht="15" customHeight="1" x14ac:dyDescent="0.2">
      <c r="A11">
        <v>13017</v>
      </c>
      <c r="B11" t="s">
        <v>70</v>
      </c>
      <c r="C11" t="s">
        <v>77</v>
      </c>
      <c r="D11">
        <v>301798.321</v>
      </c>
      <c r="E11">
        <v>351806.96269999997</v>
      </c>
      <c r="F11">
        <v>16.570218669999999</v>
      </c>
      <c r="G11">
        <v>13.0842445</v>
      </c>
      <c r="H11">
        <v>17.983273749999999</v>
      </c>
      <c r="I11">
        <v>4.8990292479999997</v>
      </c>
      <c r="J11">
        <v>26.559585370000001</v>
      </c>
      <c r="K11">
        <v>42.09444629</v>
      </c>
      <c r="L11">
        <v>58.490600299999997</v>
      </c>
      <c r="M11">
        <v>62</v>
      </c>
      <c r="N11">
        <v>81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0</v>
      </c>
      <c r="Z11">
        <v>1</v>
      </c>
      <c r="AA11">
        <v>0</v>
      </c>
      <c r="AB11">
        <v>1</v>
      </c>
      <c r="AC11">
        <v>1</v>
      </c>
      <c r="AD11">
        <v>13.134279039999999</v>
      </c>
      <c r="AE11">
        <v>12.24333202</v>
      </c>
      <c r="AF11">
        <v>-0.89094701899999995</v>
      </c>
      <c r="AG11">
        <v>61.8</v>
      </c>
      <c r="AH11">
        <v>73.153153149999994</v>
      </c>
      <c r="AI11">
        <v>9.1</v>
      </c>
      <c r="AJ11">
        <v>5.5855855859999997</v>
      </c>
      <c r="AK11">
        <v>5.7443776509999998</v>
      </c>
      <c r="AL11">
        <v>6.2065487130000001</v>
      </c>
      <c r="AM11">
        <v>0.46217106099999999</v>
      </c>
      <c r="AN11">
        <v>0.69643433200000004</v>
      </c>
      <c r="AO11">
        <v>0.97099801399999996</v>
      </c>
      <c r="AP11">
        <v>0.27456368199999998</v>
      </c>
      <c r="AQ11" s="3">
        <v>63.710270000000001</v>
      </c>
      <c r="AR11">
        <v>45.286239999999999</v>
      </c>
      <c r="AS11">
        <v>-28.918469999999999</v>
      </c>
      <c r="AT11">
        <v>140680.29999999999</v>
      </c>
      <c r="AU11">
        <v>158846</v>
      </c>
      <c r="AV11">
        <v>12.912789999999999</v>
      </c>
      <c r="AW11">
        <v>5.0788715389999997</v>
      </c>
      <c r="AX11">
        <v>2.6880115889999998</v>
      </c>
      <c r="AY11">
        <v>-2.3908599499999998</v>
      </c>
      <c r="AZ11">
        <v>1.4248651290000001</v>
      </c>
      <c r="BA11">
        <v>1.319948723</v>
      </c>
      <c r="BB11">
        <v>-0.104916406</v>
      </c>
      <c r="BC11">
        <v>0</v>
      </c>
    </row>
    <row r="12" spans="1:55" x14ac:dyDescent="0.2">
      <c r="A12">
        <v>13019</v>
      </c>
      <c r="B12" t="s">
        <v>70</v>
      </c>
      <c r="C12" t="s">
        <v>78</v>
      </c>
      <c r="D12">
        <v>131493.90530000001</v>
      </c>
      <c r="E12">
        <v>149287.5123</v>
      </c>
      <c r="F12">
        <v>13.531887190000001</v>
      </c>
      <c r="G12">
        <v>13.0842445</v>
      </c>
      <c r="H12">
        <v>17.983273749999999</v>
      </c>
      <c r="I12">
        <v>4.8990292479999997</v>
      </c>
      <c r="J12">
        <v>22.353893029999998</v>
      </c>
      <c r="K12">
        <v>31.884683129999999</v>
      </c>
      <c r="L12">
        <v>42.635929619999999</v>
      </c>
      <c r="M12">
        <v>62</v>
      </c>
      <c r="N12">
        <v>81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  <c r="Z12">
        <v>1</v>
      </c>
      <c r="AA12">
        <v>0</v>
      </c>
      <c r="AB12">
        <v>1</v>
      </c>
      <c r="AC12">
        <v>1</v>
      </c>
      <c r="AD12">
        <v>13.134279039999999</v>
      </c>
      <c r="AE12">
        <v>12.24333202</v>
      </c>
      <c r="AF12">
        <v>-0.89094701899999995</v>
      </c>
      <c r="AG12">
        <v>49.5</v>
      </c>
      <c r="AH12">
        <v>60.507582790000001</v>
      </c>
      <c r="AI12">
        <v>11.2</v>
      </c>
      <c r="AJ12">
        <v>9.1922005569999996</v>
      </c>
      <c r="AK12">
        <v>5.7443776509999998</v>
      </c>
      <c r="AL12">
        <v>6.2065487130000001</v>
      </c>
      <c r="AM12">
        <v>0.46217106099999999</v>
      </c>
      <c r="AN12">
        <v>0.69643433200000004</v>
      </c>
      <c r="AO12">
        <v>0.97099801399999996</v>
      </c>
      <c r="AP12">
        <v>0.27456368199999998</v>
      </c>
      <c r="AQ12">
        <v>29.955290000000002</v>
      </c>
      <c r="AR12">
        <v>23.39452</v>
      </c>
      <c r="AS12">
        <v>-21.901890000000002</v>
      </c>
      <c r="AT12">
        <v>101979.8</v>
      </c>
      <c r="AU12">
        <v>89091</v>
      </c>
      <c r="AV12">
        <v>-12.638579999999999</v>
      </c>
      <c r="AW12">
        <v>5.0788715389999997</v>
      </c>
      <c r="AX12">
        <v>2.6880115889999998</v>
      </c>
      <c r="AY12">
        <v>-2.3908599499999998</v>
      </c>
      <c r="AZ12">
        <v>1.4248651290000001</v>
      </c>
      <c r="BA12">
        <v>1.319948723</v>
      </c>
      <c r="BB12">
        <v>-0.104916406</v>
      </c>
      <c r="BC12">
        <v>0</v>
      </c>
    </row>
    <row r="13" spans="1:55" x14ac:dyDescent="0.2">
      <c r="A13">
        <v>13021</v>
      </c>
      <c r="B13" t="s">
        <v>70</v>
      </c>
      <c r="C13" t="s">
        <v>20</v>
      </c>
      <c r="D13">
        <v>348281.11780000001</v>
      </c>
      <c r="E13">
        <v>407095.3236</v>
      </c>
      <c r="F13">
        <v>16.886992370000002</v>
      </c>
      <c r="G13">
        <v>13.0842445</v>
      </c>
      <c r="H13">
        <v>17.983273749999999</v>
      </c>
      <c r="I13">
        <v>4.8990292479999997</v>
      </c>
      <c r="J13">
        <v>24.752063119999999</v>
      </c>
      <c r="K13">
        <v>36.371981150000003</v>
      </c>
      <c r="L13">
        <v>46.945250479999999</v>
      </c>
      <c r="M13">
        <v>62</v>
      </c>
      <c r="N13">
        <v>81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v>0</v>
      </c>
      <c r="AB13">
        <v>1</v>
      </c>
      <c r="AC13">
        <v>1</v>
      </c>
      <c r="AD13">
        <v>13.134279039999999</v>
      </c>
      <c r="AE13">
        <v>12.24333202</v>
      </c>
      <c r="AF13">
        <v>-0.89094701899999995</v>
      </c>
      <c r="AG13">
        <v>65</v>
      </c>
      <c r="AH13">
        <v>72.103123999999994</v>
      </c>
      <c r="AI13">
        <v>6.8</v>
      </c>
      <c r="AJ13">
        <v>5.0007969399999999</v>
      </c>
      <c r="AK13">
        <v>5.7443776509999998</v>
      </c>
      <c r="AL13">
        <v>6.2065487130000001</v>
      </c>
      <c r="AM13">
        <v>0.46217106099999999</v>
      </c>
      <c r="AN13">
        <v>0.69643433200000004</v>
      </c>
      <c r="AO13">
        <v>0.97099801399999996</v>
      </c>
      <c r="AP13">
        <v>0.27456368199999998</v>
      </c>
      <c r="AQ13">
        <v>41.296199999999999</v>
      </c>
      <c r="AR13">
        <v>42.133490000000002</v>
      </c>
      <c r="AS13">
        <v>2.0275280000000002</v>
      </c>
      <c r="AT13">
        <v>173085.8</v>
      </c>
      <c r="AU13">
        <v>212654.5</v>
      </c>
      <c r="AV13">
        <v>22.860790000000001</v>
      </c>
      <c r="AW13">
        <v>5.0788715389999997</v>
      </c>
      <c r="AX13">
        <v>2.6880115889999998</v>
      </c>
      <c r="AY13">
        <v>-2.3908599499999998</v>
      </c>
      <c r="AZ13">
        <v>1.4248651290000001</v>
      </c>
      <c r="BA13">
        <v>1.319948723</v>
      </c>
      <c r="BB13">
        <v>-0.104916406</v>
      </c>
      <c r="BC13">
        <v>0</v>
      </c>
    </row>
    <row r="14" spans="1:55" x14ac:dyDescent="0.2">
      <c r="A14">
        <v>13023</v>
      </c>
      <c r="B14" t="s">
        <v>70</v>
      </c>
      <c r="C14" t="s">
        <v>79</v>
      </c>
      <c r="D14">
        <v>147955.4013</v>
      </c>
      <c r="E14">
        <v>210618.51149999999</v>
      </c>
      <c r="F14">
        <v>42.352702010000002</v>
      </c>
      <c r="G14">
        <v>13.0842445</v>
      </c>
      <c r="H14">
        <v>17.983273749999999</v>
      </c>
      <c r="I14">
        <v>4.8990292479999997</v>
      </c>
      <c r="J14">
        <v>16.782221979999999</v>
      </c>
      <c r="K14">
        <v>23.274747730000001</v>
      </c>
      <c r="L14">
        <v>38.686925680000002</v>
      </c>
      <c r="M14">
        <v>62</v>
      </c>
      <c r="N14">
        <v>81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0</v>
      </c>
      <c r="Y14">
        <v>0</v>
      </c>
      <c r="Z14">
        <v>1</v>
      </c>
      <c r="AA14">
        <v>0</v>
      </c>
      <c r="AB14">
        <v>1</v>
      </c>
      <c r="AC14">
        <v>1</v>
      </c>
      <c r="AD14">
        <v>13.134279039999999</v>
      </c>
      <c r="AE14">
        <v>12.24333202</v>
      </c>
      <c r="AF14">
        <v>-0.89094701899999995</v>
      </c>
      <c r="AG14">
        <v>42.8</v>
      </c>
      <c r="AH14">
        <v>50.362027349999998</v>
      </c>
      <c r="AI14">
        <v>10.5</v>
      </c>
      <c r="AJ14">
        <v>7.9243765079999999</v>
      </c>
      <c r="AK14">
        <v>5.7443776509999998</v>
      </c>
      <c r="AL14">
        <v>6.2065487130000001</v>
      </c>
      <c r="AM14">
        <v>0.46217106099999999</v>
      </c>
      <c r="AN14">
        <v>0.69643433200000004</v>
      </c>
      <c r="AO14">
        <v>0.97099801399999996</v>
      </c>
      <c r="AP14">
        <v>0.27456368199999998</v>
      </c>
      <c r="AQ14">
        <v>28.424669999999999</v>
      </c>
      <c r="AR14">
        <v>21.906610000000001</v>
      </c>
      <c r="AS14">
        <v>-22.931010000000001</v>
      </c>
      <c r="AT14">
        <v>72636.399999999994</v>
      </c>
      <c r="AU14">
        <v>70720</v>
      </c>
      <c r="AV14">
        <v>-2.6383450000000002</v>
      </c>
      <c r="AW14">
        <v>5.0788715389999997</v>
      </c>
      <c r="AX14">
        <v>2.6880115889999998</v>
      </c>
      <c r="AY14">
        <v>-2.3908599499999998</v>
      </c>
      <c r="AZ14">
        <v>1.4248651290000001</v>
      </c>
      <c r="BA14">
        <v>1.319948723</v>
      </c>
      <c r="BB14">
        <v>-0.104916406</v>
      </c>
      <c r="BC14">
        <v>0</v>
      </c>
    </row>
    <row r="15" spans="1:55" x14ac:dyDescent="0.2">
      <c r="A15">
        <v>13025</v>
      </c>
      <c r="B15" t="s">
        <v>70</v>
      </c>
      <c r="C15" t="s">
        <v>80</v>
      </c>
      <c r="D15">
        <v>69628.940979999999</v>
      </c>
      <c r="E15">
        <v>123382.349</v>
      </c>
      <c r="F15">
        <v>77.199807010000001</v>
      </c>
      <c r="G15">
        <v>13.0842445</v>
      </c>
      <c r="H15">
        <v>17.983273749999999</v>
      </c>
      <c r="I15">
        <v>4.8990292479999997</v>
      </c>
      <c r="J15">
        <v>19.76118409</v>
      </c>
      <c r="K15">
        <v>26.0369928</v>
      </c>
      <c r="L15">
        <v>31.75826245</v>
      </c>
      <c r="M15">
        <v>62</v>
      </c>
      <c r="N15">
        <v>81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1</v>
      </c>
      <c r="W15">
        <v>1</v>
      </c>
      <c r="X15">
        <v>0</v>
      </c>
      <c r="Y15">
        <v>0</v>
      </c>
      <c r="Z15">
        <v>1</v>
      </c>
      <c r="AA15">
        <v>0</v>
      </c>
      <c r="AB15">
        <v>1</v>
      </c>
      <c r="AC15">
        <v>1</v>
      </c>
      <c r="AD15">
        <v>13.134279039999999</v>
      </c>
      <c r="AE15">
        <v>12.24333202</v>
      </c>
      <c r="AF15">
        <v>-0.89094701899999995</v>
      </c>
      <c r="AG15">
        <v>42</v>
      </c>
      <c r="AH15">
        <v>55.168539330000002</v>
      </c>
      <c r="AI15">
        <v>11.3</v>
      </c>
      <c r="AJ15">
        <v>7.3033707870000004</v>
      </c>
      <c r="AK15">
        <v>5.7443776509999998</v>
      </c>
      <c r="AL15">
        <v>6.2065487130000001</v>
      </c>
      <c r="AM15">
        <v>0.46217106099999999</v>
      </c>
      <c r="AN15">
        <v>0.69643433200000004</v>
      </c>
      <c r="AO15">
        <v>0.97099801399999996</v>
      </c>
      <c r="AP15">
        <v>0.27456368199999998</v>
      </c>
      <c r="AQ15">
        <v>27.13946</v>
      </c>
      <c r="AR15" s="2" t="s">
        <v>342</v>
      </c>
      <c r="AS15" s="2" t="s">
        <v>342</v>
      </c>
      <c r="AT15">
        <v>52569.13</v>
      </c>
      <c r="AU15" s="2" t="s">
        <v>342</v>
      </c>
      <c r="AV15" s="2" t="s">
        <v>342</v>
      </c>
      <c r="AW15">
        <v>5.0788715389999997</v>
      </c>
      <c r="AX15">
        <v>2.6880115889999998</v>
      </c>
      <c r="AY15">
        <v>-2.3908599499999998</v>
      </c>
      <c r="AZ15">
        <v>1.4248651290000001</v>
      </c>
      <c r="BA15">
        <v>1.319948723</v>
      </c>
      <c r="BB15">
        <v>-0.104916406</v>
      </c>
      <c r="BC15">
        <v>0</v>
      </c>
    </row>
    <row r="16" spans="1:55" x14ac:dyDescent="0.2">
      <c r="A16">
        <v>13027</v>
      </c>
      <c r="B16" t="s">
        <v>70</v>
      </c>
      <c r="C16" t="s">
        <v>81</v>
      </c>
      <c r="D16">
        <v>123218.7028</v>
      </c>
      <c r="E16">
        <v>147486.00599999999</v>
      </c>
      <c r="F16">
        <v>19.694496579999999</v>
      </c>
      <c r="G16">
        <v>13.0842445</v>
      </c>
      <c r="H16">
        <v>17.983273749999999</v>
      </c>
      <c r="I16">
        <v>4.8990292479999997</v>
      </c>
      <c r="J16">
        <v>21.425008120000001</v>
      </c>
      <c r="K16">
        <v>33.556922020000002</v>
      </c>
      <c r="L16">
        <v>56.625014270000001</v>
      </c>
      <c r="M16">
        <v>62</v>
      </c>
      <c r="N16">
        <v>81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0</v>
      </c>
      <c r="AB16">
        <v>1</v>
      </c>
      <c r="AC16">
        <v>1</v>
      </c>
      <c r="AD16">
        <v>13.134279039999999</v>
      </c>
      <c r="AE16">
        <v>12.24333202</v>
      </c>
      <c r="AF16">
        <v>-0.89094701899999995</v>
      </c>
      <c r="AG16">
        <v>65.900000000000006</v>
      </c>
      <c r="AH16">
        <v>73.961937719999995</v>
      </c>
      <c r="AI16">
        <v>11.5</v>
      </c>
      <c r="AJ16">
        <v>7.2231833910000001</v>
      </c>
      <c r="AK16">
        <v>5.7443776509999998</v>
      </c>
      <c r="AL16">
        <v>6.2065487130000001</v>
      </c>
      <c r="AM16">
        <v>0.46217106099999999</v>
      </c>
      <c r="AN16">
        <v>0.69643433200000004</v>
      </c>
      <c r="AO16">
        <v>0.97099801399999996</v>
      </c>
      <c r="AP16">
        <v>0.27456368199999998</v>
      </c>
      <c r="AQ16">
        <v>26.822279999999999</v>
      </c>
      <c r="AR16">
        <v>19.331230000000001</v>
      </c>
      <c r="AS16">
        <v>-27.928450000000002</v>
      </c>
      <c r="AT16">
        <v>110514.5</v>
      </c>
      <c r="AU16">
        <v>74439.75</v>
      </c>
      <c r="AV16">
        <v>-32.64255</v>
      </c>
      <c r="AW16">
        <v>5.0788715389999997</v>
      </c>
      <c r="AX16">
        <v>2.6880115889999998</v>
      </c>
      <c r="AY16">
        <v>-2.3908599499999998</v>
      </c>
      <c r="AZ16">
        <v>1.4248651290000001</v>
      </c>
      <c r="BA16">
        <v>1.319948723</v>
      </c>
      <c r="BB16">
        <v>-0.104916406</v>
      </c>
      <c r="BC16">
        <v>0</v>
      </c>
    </row>
    <row r="17" spans="1:55" x14ac:dyDescent="0.2">
      <c r="A17">
        <v>13029</v>
      </c>
      <c r="B17" t="s">
        <v>70</v>
      </c>
      <c r="C17" t="s">
        <v>82</v>
      </c>
      <c r="D17">
        <v>153331.5655</v>
      </c>
      <c r="E17">
        <v>186367.1814</v>
      </c>
      <c r="F17">
        <v>21.545215259999999</v>
      </c>
      <c r="G17">
        <v>13.0842445</v>
      </c>
      <c r="H17">
        <v>17.983273749999999</v>
      </c>
      <c r="I17">
        <v>4.8990292479999997</v>
      </c>
      <c r="J17">
        <v>7.9522664440000002</v>
      </c>
      <c r="K17">
        <v>14.70479175</v>
      </c>
      <c r="L17">
        <v>84.913217549999999</v>
      </c>
      <c r="M17">
        <v>62</v>
      </c>
      <c r="N17">
        <v>81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13.134279039999999</v>
      </c>
      <c r="AE17">
        <v>12.24333202</v>
      </c>
      <c r="AF17">
        <v>-0.89094701899999995</v>
      </c>
      <c r="AG17">
        <v>22.4</v>
      </c>
      <c r="AH17">
        <v>31.054997360000002</v>
      </c>
      <c r="AI17">
        <v>8.6999999999999993</v>
      </c>
      <c r="AJ17">
        <v>7.5224748809999999</v>
      </c>
      <c r="AK17">
        <v>5.7443776509999998</v>
      </c>
      <c r="AL17">
        <v>6.2065487130000001</v>
      </c>
      <c r="AM17">
        <v>0.46217106099999999</v>
      </c>
      <c r="AN17">
        <v>0.69643433200000004</v>
      </c>
      <c r="AO17">
        <v>0.97099801399999996</v>
      </c>
      <c r="AP17">
        <v>0.27456368199999998</v>
      </c>
      <c r="AQ17">
        <v>18.453209999999999</v>
      </c>
      <c r="AR17">
        <v>18.325759999999999</v>
      </c>
      <c r="AS17">
        <v>-0.69068110000000005</v>
      </c>
      <c r="AT17">
        <v>82514.86</v>
      </c>
      <c r="AU17">
        <v>84335.14</v>
      </c>
      <c r="AV17">
        <v>2.2060040000000001</v>
      </c>
      <c r="AW17">
        <v>5.0788715389999997</v>
      </c>
      <c r="AX17">
        <v>2.6880115889999998</v>
      </c>
      <c r="AY17">
        <v>-2.3908599499999998</v>
      </c>
      <c r="AZ17">
        <v>1.4248651290000001</v>
      </c>
      <c r="BA17">
        <v>1.319948723</v>
      </c>
      <c r="BB17">
        <v>-0.104916406</v>
      </c>
      <c r="BC17">
        <v>0</v>
      </c>
    </row>
    <row r="18" spans="1:55" x14ac:dyDescent="0.2">
      <c r="A18">
        <v>13031</v>
      </c>
      <c r="B18" t="s">
        <v>70</v>
      </c>
      <c r="C18" t="s">
        <v>83</v>
      </c>
      <c r="D18">
        <v>205976.44649999999</v>
      </c>
      <c r="E18">
        <v>278867.3321</v>
      </c>
      <c r="F18">
        <v>35.387971239999999</v>
      </c>
      <c r="G18">
        <v>13.0842445</v>
      </c>
      <c r="H18">
        <v>17.983273749999999</v>
      </c>
      <c r="I18">
        <v>4.8990292479999997</v>
      </c>
      <c r="J18">
        <v>11.985999100000001</v>
      </c>
      <c r="K18">
        <v>19.77860244</v>
      </c>
      <c r="L18">
        <v>65.01421594</v>
      </c>
      <c r="M18">
        <v>62</v>
      </c>
      <c r="N18">
        <v>81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0</v>
      </c>
      <c r="Y18">
        <v>0</v>
      </c>
      <c r="Z18">
        <v>1</v>
      </c>
      <c r="AA18">
        <v>0</v>
      </c>
      <c r="AB18">
        <v>1</v>
      </c>
      <c r="AC18">
        <v>1</v>
      </c>
      <c r="AD18">
        <v>13.134279039999999</v>
      </c>
      <c r="AE18">
        <v>12.24333202</v>
      </c>
      <c r="AF18">
        <v>-0.89094701899999995</v>
      </c>
      <c r="AG18">
        <v>43.8</v>
      </c>
      <c r="AH18">
        <v>51.786639049999998</v>
      </c>
      <c r="AI18">
        <v>9.8000000000000007</v>
      </c>
      <c r="AJ18">
        <v>8.0994303470000002</v>
      </c>
      <c r="AK18">
        <v>5.7443776509999998</v>
      </c>
      <c r="AL18">
        <v>6.2065487130000001</v>
      </c>
      <c r="AM18">
        <v>0.46217106099999999</v>
      </c>
      <c r="AN18">
        <v>0.69643433200000004</v>
      </c>
      <c r="AO18">
        <v>0.97099801399999996</v>
      </c>
      <c r="AP18">
        <v>0.27456368199999998</v>
      </c>
      <c r="AQ18">
        <v>26.438500000000001</v>
      </c>
      <c r="AR18">
        <v>21.734670000000001</v>
      </c>
      <c r="AS18">
        <v>-17.791589999999999</v>
      </c>
      <c r="AT18" s="3">
        <v>256056.9</v>
      </c>
      <c r="AU18">
        <v>197497.5</v>
      </c>
      <c r="AV18">
        <v>-22.869669999999999</v>
      </c>
      <c r="AW18">
        <v>5.0788715389999997</v>
      </c>
      <c r="AX18">
        <v>2.6880115889999998</v>
      </c>
      <c r="AY18">
        <v>-2.3908599499999998</v>
      </c>
      <c r="AZ18">
        <v>1.4248651290000001</v>
      </c>
      <c r="BA18">
        <v>1.319948723</v>
      </c>
      <c r="BB18">
        <v>-0.104916406</v>
      </c>
      <c r="BC18">
        <v>0</v>
      </c>
    </row>
    <row r="19" spans="1:55" x14ac:dyDescent="0.2">
      <c r="A19">
        <v>13033</v>
      </c>
      <c r="B19" t="s">
        <v>70</v>
      </c>
      <c r="C19" t="s">
        <v>84</v>
      </c>
      <c r="D19">
        <v>236671.06709999999</v>
      </c>
      <c r="E19">
        <v>382063.65509999997</v>
      </c>
      <c r="F19">
        <v>61.432345669999997</v>
      </c>
      <c r="G19">
        <v>13.0842445</v>
      </c>
      <c r="H19">
        <v>17.983273749999999</v>
      </c>
      <c r="I19">
        <v>4.8990292479999997</v>
      </c>
      <c r="J19">
        <v>28.451988870000001</v>
      </c>
      <c r="K19">
        <v>41.078816539999998</v>
      </c>
      <c r="L19">
        <v>44.37942013</v>
      </c>
      <c r="M19">
        <v>62</v>
      </c>
      <c r="N19">
        <v>81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1</v>
      </c>
      <c r="AA19">
        <v>0</v>
      </c>
      <c r="AB19">
        <v>1</v>
      </c>
      <c r="AC19">
        <v>1</v>
      </c>
      <c r="AD19">
        <v>13.134279039999999</v>
      </c>
      <c r="AE19">
        <v>12.24333202</v>
      </c>
      <c r="AF19">
        <v>-0.89094701899999995</v>
      </c>
      <c r="AG19">
        <v>70.5</v>
      </c>
      <c r="AH19">
        <v>71.147260270000004</v>
      </c>
      <c r="AI19">
        <v>12.8</v>
      </c>
      <c r="AJ19">
        <v>12.478595889999999</v>
      </c>
      <c r="AK19">
        <v>5.7443776509999998</v>
      </c>
      <c r="AL19">
        <v>6.2065487130000001</v>
      </c>
      <c r="AM19">
        <v>0.46217106099999999</v>
      </c>
      <c r="AN19">
        <v>0.69643433200000004</v>
      </c>
      <c r="AO19">
        <v>0.97099801399999996</v>
      </c>
      <c r="AP19">
        <v>0.27456368199999998</v>
      </c>
      <c r="AQ19">
        <v>35.386949999999999</v>
      </c>
      <c r="AR19">
        <v>24.044969999999999</v>
      </c>
      <c r="AS19">
        <v>-32.051299999999998</v>
      </c>
      <c r="AT19">
        <v>115462.6</v>
      </c>
      <c r="AU19">
        <v>111208</v>
      </c>
      <c r="AV19">
        <v>-3.6848049999999999</v>
      </c>
      <c r="AW19">
        <v>5.0788715389999997</v>
      </c>
      <c r="AX19">
        <v>2.6880115889999998</v>
      </c>
      <c r="AY19">
        <v>-2.3908599499999998</v>
      </c>
      <c r="AZ19">
        <v>1.4248651290000001</v>
      </c>
      <c r="BA19">
        <v>1.319948723</v>
      </c>
      <c r="BB19">
        <v>-0.104916406</v>
      </c>
      <c r="BC19">
        <v>0</v>
      </c>
    </row>
    <row r="20" spans="1:55" x14ac:dyDescent="0.2">
      <c r="A20">
        <v>13035</v>
      </c>
      <c r="B20" t="s">
        <v>70</v>
      </c>
      <c r="C20" t="s">
        <v>85</v>
      </c>
      <c r="D20">
        <v>309192.96309999999</v>
      </c>
      <c r="E20">
        <v>228652.4466</v>
      </c>
      <c r="F20">
        <v>-26.04862533</v>
      </c>
      <c r="G20">
        <v>13.0842445</v>
      </c>
      <c r="H20">
        <v>17.983273749999999</v>
      </c>
      <c r="I20">
        <v>4.8990292479999997</v>
      </c>
      <c r="J20">
        <v>15.65352908</v>
      </c>
      <c r="K20">
        <v>27.682539469999998</v>
      </c>
      <c r="L20">
        <v>76.845357559999997</v>
      </c>
      <c r="M20">
        <v>62</v>
      </c>
      <c r="N20">
        <v>81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1</v>
      </c>
      <c r="AA20">
        <v>0</v>
      </c>
      <c r="AB20">
        <v>1</v>
      </c>
      <c r="AC20">
        <v>1</v>
      </c>
      <c r="AD20">
        <v>13.134279039999999</v>
      </c>
      <c r="AE20">
        <v>12.24333202</v>
      </c>
      <c r="AF20">
        <v>-0.89094701899999995</v>
      </c>
      <c r="AG20">
        <v>39.700000000000003</v>
      </c>
      <c r="AH20">
        <v>55.447740500000002</v>
      </c>
      <c r="AI20">
        <v>10.8</v>
      </c>
      <c r="AJ20">
        <v>7.2082062660000004</v>
      </c>
      <c r="AK20">
        <v>5.7443776509999998</v>
      </c>
      <c r="AL20">
        <v>6.2065487130000001</v>
      </c>
      <c r="AM20">
        <v>0.46217106099999999</v>
      </c>
      <c r="AN20">
        <v>0.69643433200000004</v>
      </c>
      <c r="AO20">
        <v>0.97099801399999996</v>
      </c>
      <c r="AP20">
        <v>0.27456368199999998</v>
      </c>
      <c r="AQ20">
        <v>19.540179999999999</v>
      </c>
      <c r="AR20">
        <v>23.847090000000001</v>
      </c>
      <c r="AS20">
        <v>22.04128</v>
      </c>
      <c r="AT20">
        <v>95309.2</v>
      </c>
      <c r="AU20">
        <v>112195.8</v>
      </c>
      <c r="AV20">
        <v>17.717700000000001</v>
      </c>
      <c r="AW20">
        <v>5.0788715389999997</v>
      </c>
      <c r="AX20">
        <v>2.6880115889999998</v>
      </c>
      <c r="AY20">
        <v>-2.3908599499999998</v>
      </c>
      <c r="AZ20">
        <v>1.4248651290000001</v>
      </c>
      <c r="BA20">
        <v>1.319948723</v>
      </c>
      <c r="BB20">
        <v>-0.104916406</v>
      </c>
      <c r="BC20">
        <v>0</v>
      </c>
    </row>
    <row r="21" spans="1:55" x14ac:dyDescent="0.2">
      <c r="A21">
        <v>13037</v>
      </c>
      <c r="B21" t="s">
        <v>70</v>
      </c>
      <c r="C21" t="s">
        <v>21</v>
      </c>
      <c r="D21">
        <v>81180.072589999996</v>
      </c>
      <c r="E21">
        <v>150123.17569999999</v>
      </c>
      <c r="F21">
        <v>84.926141200000004</v>
      </c>
      <c r="G21">
        <v>13.0842445</v>
      </c>
      <c r="H21">
        <v>17.983273749999999</v>
      </c>
      <c r="I21">
        <v>4.8990292479999997</v>
      </c>
      <c r="J21">
        <v>20.831558869999999</v>
      </c>
      <c r="K21">
        <v>33.417340600000003</v>
      </c>
      <c r="L21">
        <v>60.416898269999997</v>
      </c>
      <c r="M21">
        <v>62</v>
      </c>
      <c r="N21">
        <v>81</v>
      </c>
      <c r="O21">
        <v>0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1</v>
      </c>
      <c r="AA21">
        <v>0</v>
      </c>
      <c r="AB21">
        <v>1</v>
      </c>
      <c r="AC21">
        <v>1</v>
      </c>
      <c r="AD21">
        <v>13.134279039999999</v>
      </c>
      <c r="AE21">
        <v>12.24333202</v>
      </c>
      <c r="AF21">
        <v>-0.89094701899999995</v>
      </c>
      <c r="AG21">
        <v>76.5</v>
      </c>
      <c r="AH21">
        <v>73.599999999999994</v>
      </c>
      <c r="AI21">
        <v>11.3</v>
      </c>
      <c r="AJ21">
        <v>8.1142857139999993</v>
      </c>
      <c r="AK21">
        <v>5.7443776509999998</v>
      </c>
      <c r="AL21">
        <v>6.2065487130000001</v>
      </c>
      <c r="AM21">
        <v>0.46217106099999999</v>
      </c>
      <c r="AN21">
        <v>0.69643433200000004</v>
      </c>
      <c r="AO21">
        <v>0.97099801399999996</v>
      </c>
      <c r="AP21">
        <v>0.27456368199999998</v>
      </c>
      <c r="AQ21" s="2" t="s">
        <v>342</v>
      </c>
      <c r="AR21" s="2" t="s">
        <v>342</v>
      </c>
      <c r="AS21" s="2" t="s">
        <v>342</v>
      </c>
      <c r="AT21" s="2" t="s">
        <v>342</v>
      </c>
      <c r="AU21" s="2" t="s">
        <v>342</v>
      </c>
      <c r="AV21" s="2" t="s">
        <v>342</v>
      </c>
      <c r="AW21">
        <v>5.0788715389999997</v>
      </c>
      <c r="AX21">
        <v>2.6880115889999998</v>
      </c>
      <c r="AY21">
        <v>-2.3908599499999998</v>
      </c>
      <c r="AZ21">
        <v>1.4248651290000001</v>
      </c>
      <c r="BA21">
        <v>1.319948723</v>
      </c>
      <c r="BB21">
        <v>-0.104916406</v>
      </c>
      <c r="BC21">
        <v>0</v>
      </c>
    </row>
    <row r="22" spans="1:55" x14ac:dyDescent="0.2">
      <c r="A22">
        <v>13039</v>
      </c>
      <c r="B22" t="s">
        <v>70</v>
      </c>
      <c r="C22" t="s">
        <v>86</v>
      </c>
      <c r="D22">
        <v>190525.6887</v>
      </c>
      <c r="E22">
        <v>271018.73340000003</v>
      </c>
      <c r="F22">
        <v>42.247869680000001</v>
      </c>
      <c r="G22">
        <v>13.0842445</v>
      </c>
      <c r="H22">
        <v>17.983273749999999</v>
      </c>
      <c r="I22">
        <v>4.8990292479999997</v>
      </c>
      <c r="J22">
        <v>10.950626059999999</v>
      </c>
      <c r="K22">
        <v>19.073039820000002</v>
      </c>
      <c r="L22">
        <v>74.173053809999999</v>
      </c>
      <c r="M22">
        <v>62</v>
      </c>
      <c r="N22">
        <v>81</v>
      </c>
      <c r="O22">
        <v>0</v>
      </c>
      <c r="P22">
        <v>0</v>
      </c>
      <c r="Q22">
        <v>1</v>
      </c>
      <c r="R22">
        <v>0</v>
      </c>
      <c r="S22">
        <v>0</v>
      </c>
      <c r="T22">
        <v>1</v>
      </c>
      <c r="U22">
        <v>0</v>
      </c>
      <c r="V22">
        <v>1</v>
      </c>
      <c r="W22">
        <v>1</v>
      </c>
      <c r="X22">
        <v>0</v>
      </c>
      <c r="Y22">
        <v>0</v>
      </c>
      <c r="Z22">
        <v>1</v>
      </c>
      <c r="AA22">
        <v>0</v>
      </c>
      <c r="AB22">
        <v>1</v>
      </c>
      <c r="AC22">
        <v>1</v>
      </c>
      <c r="AD22">
        <v>13.134279039999999</v>
      </c>
      <c r="AE22">
        <v>12.24333202</v>
      </c>
      <c r="AF22">
        <v>-0.89094701899999995</v>
      </c>
      <c r="AG22">
        <v>28.9</v>
      </c>
      <c r="AH22">
        <v>37.035074710000004</v>
      </c>
      <c r="AI22">
        <v>11.4</v>
      </c>
      <c r="AJ22">
        <v>9.1342587690000006</v>
      </c>
      <c r="AK22">
        <v>5.7443776509999998</v>
      </c>
      <c r="AL22">
        <v>6.2065487130000001</v>
      </c>
      <c r="AM22">
        <v>0.46217106099999999</v>
      </c>
      <c r="AN22">
        <v>0.69643433200000004</v>
      </c>
      <c r="AO22">
        <v>0.97099801399999996</v>
      </c>
      <c r="AP22">
        <v>0.27456368199999998</v>
      </c>
      <c r="AQ22">
        <v>31.002749999999999</v>
      </c>
      <c r="AR22">
        <v>29.999770000000002</v>
      </c>
      <c r="AS22">
        <v>-3.2351480000000001</v>
      </c>
      <c r="AT22">
        <v>165255</v>
      </c>
      <c r="AU22">
        <v>154204.79999999999</v>
      </c>
      <c r="AV22">
        <v>-6.6867590000000003</v>
      </c>
      <c r="AW22">
        <v>5.0788715389999997</v>
      </c>
      <c r="AX22">
        <v>2.6880115889999998</v>
      </c>
      <c r="AY22">
        <v>-2.3908599499999998</v>
      </c>
      <c r="AZ22">
        <v>1.4248651290000001</v>
      </c>
      <c r="BA22">
        <v>1.319948723</v>
      </c>
      <c r="BB22">
        <v>-0.104916406</v>
      </c>
      <c r="BC22">
        <v>0</v>
      </c>
    </row>
    <row r="23" spans="1:55" x14ac:dyDescent="0.2">
      <c r="A23">
        <v>13043</v>
      </c>
      <c r="B23" t="s">
        <v>70</v>
      </c>
      <c r="C23" t="s">
        <v>87</v>
      </c>
      <c r="D23">
        <v>161921.4363</v>
      </c>
      <c r="E23">
        <v>217279.03700000001</v>
      </c>
      <c r="F23">
        <v>34.18793823</v>
      </c>
      <c r="G23">
        <v>13.0842445</v>
      </c>
      <c r="H23">
        <v>17.983273749999999</v>
      </c>
      <c r="I23">
        <v>4.8990292479999997</v>
      </c>
      <c r="J23">
        <v>20.94753854</v>
      </c>
      <c r="K23">
        <v>33.251999150000003</v>
      </c>
      <c r="L23">
        <v>58.739410360000001</v>
      </c>
      <c r="M23">
        <v>62</v>
      </c>
      <c r="N23">
        <v>81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1</v>
      </c>
      <c r="AA23">
        <v>0</v>
      </c>
      <c r="AB23">
        <v>1</v>
      </c>
      <c r="AC23">
        <v>1</v>
      </c>
      <c r="AD23">
        <v>13.134279039999999</v>
      </c>
      <c r="AE23">
        <v>12.24333202</v>
      </c>
      <c r="AF23">
        <v>-0.89094701899999995</v>
      </c>
      <c r="AG23">
        <v>56.5</v>
      </c>
      <c r="AH23">
        <v>64.965986389999998</v>
      </c>
      <c r="AI23">
        <v>9.5</v>
      </c>
      <c r="AJ23">
        <v>6.9970845480000001</v>
      </c>
      <c r="AK23">
        <v>5.7443776509999998</v>
      </c>
      <c r="AL23">
        <v>6.2065487130000001</v>
      </c>
      <c r="AM23">
        <v>0.46217106099999999</v>
      </c>
      <c r="AN23">
        <v>0.69643433200000004</v>
      </c>
      <c r="AO23">
        <v>0.97099801399999996</v>
      </c>
      <c r="AP23">
        <v>0.27456368199999998</v>
      </c>
      <c r="AQ23" s="2" t="s">
        <v>342</v>
      </c>
      <c r="AR23" s="2" t="s">
        <v>342</v>
      </c>
      <c r="AS23" s="2" t="s">
        <v>342</v>
      </c>
      <c r="AT23" s="2" t="s">
        <v>342</v>
      </c>
      <c r="AU23" s="2" t="s">
        <v>342</v>
      </c>
      <c r="AV23" s="2" t="s">
        <v>342</v>
      </c>
      <c r="AW23">
        <v>5.0788715389999997</v>
      </c>
      <c r="AX23">
        <v>2.6880115889999998</v>
      </c>
      <c r="AY23">
        <v>-2.3908599499999998</v>
      </c>
      <c r="AZ23">
        <v>1.4248651290000001</v>
      </c>
      <c r="BA23">
        <v>1.319948723</v>
      </c>
      <c r="BB23">
        <v>-0.104916406</v>
      </c>
      <c r="BC23">
        <v>0</v>
      </c>
    </row>
    <row r="24" spans="1:55" x14ac:dyDescent="0.2">
      <c r="A24">
        <v>13045</v>
      </c>
      <c r="B24" t="s">
        <v>70</v>
      </c>
      <c r="C24" t="s">
        <v>50</v>
      </c>
      <c r="D24">
        <v>306209.78850000002</v>
      </c>
      <c r="E24">
        <v>293428.35609999998</v>
      </c>
      <c r="F24">
        <v>-4.1740770109999996</v>
      </c>
      <c r="G24">
        <v>13.0842445</v>
      </c>
      <c r="H24">
        <v>17.983273749999999</v>
      </c>
      <c r="I24">
        <v>4.8990292479999997</v>
      </c>
      <c r="J24">
        <v>15.85662722</v>
      </c>
      <c r="K24">
        <v>26.552605369999998</v>
      </c>
      <c r="L24">
        <v>67.454307850000006</v>
      </c>
      <c r="M24">
        <v>62</v>
      </c>
      <c r="N24">
        <v>81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1</v>
      </c>
      <c r="AA24">
        <v>0</v>
      </c>
      <c r="AB24">
        <v>1</v>
      </c>
      <c r="AC24">
        <v>1</v>
      </c>
      <c r="AD24">
        <v>13.134279039999999</v>
      </c>
      <c r="AE24">
        <v>12.24333202</v>
      </c>
      <c r="AF24">
        <v>-0.89094701899999995</v>
      </c>
      <c r="AG24">
        <v>42.2</v>
      </c>
      <c r="AH24">
        <v>56.008538999999999</v>
      </c>
      <c r="AI24">
        <v>9.9</v>
      </c>
      <c r="AJ24">
        <v>7.2789753199999998</v>
      </c>
      <c r="AK24">
        <v>5.7443776509999998</v>
      </c>
      <c r="AL24">
        <v>6.2065487130000001</v>
      </c>
      <c r="AM24">
        <v>0.46217106099999999</v>
      </c>
      <c r="AN24">
        <v>0.69643433200000004</v>
      </c>
      <c r="AO24">
        <v>0.97099801399999996</v>
      </c>
      <c r="AP24">
        <v>0.27456368199999998</v>
      </c>
      <c r="AQ24">
        <v>21.415289999999999</v>
      </c>
      <c r="AR24">
        <v>26.023779999999999</v>
      </c>
      <c r="AS24">
        <v>21.519649999999999</v>
      </c>
      <c r="AT24">
        <v>121832.6</v>
      </c>
      <c r="AU24">
        <v>138273</v>
      </c>
      <c r="AV24">
        <v>13.494249999999999</v>
      </c>
      <c r="AW24">
        <v>5.0788715389999997</v>
      </c>
      <c r="AX24">
        <v>2.6880115889999998</v>
      </c>
      <c r="AY24">
        <v>-2.3908599499999998</v>
      </c>
      <c r="AZ24">
        <v>1.4248651290000001</v>
      </c>
      <c r="BA24">
        <v>1.319948723</v>
      </c>
      <c r="BB24">
        <v>-0.104916406</v>
      </c>
      <c r="BC24">
        <v>0</v>
      </c>
    </row>
    <row r="25" spans="1:55" x14ac:dyDescent="0.2">
      <c r="A25">
        <v>13047</v>
      </c>
      <c r="B25" t="s">
        <v>70</v>
      </c>
      <c r="C25" t="s">
        <v>88</v>
      </c>
      <c r="D25">
        <v>312300.35119999998</v>
      </c>
      <c r="E25">
        <v>316594.64559999999</v>
      </c>
      <c r="F25">
        <v>1.3750527020000001</v>
      </c>
      <c r="G25">
        <v>13.0842445</v>
      </c>
      <c r="H25">
        <v>17.983273749999999</v>
      </c>
      <c r="I25">
        <v>4.8990292479999997</v>
      </c>
      <c r="J25">
        <v>11.005105739999999</v>
      </c>
      <c r="K25">
        <v>21.5725111</v>
      </c>
      <c r="L25">
        <v>96.022751769999999</v>
      </c>
      <c r="M25">
        <v>62</v>
      </c>
      <c r="N25">
        <v>81</v>
      </c>
      <c r="O25">
        <v>0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1</v>
      </c>
      <c r="AA25">
        <v>0</v>
      </c>
      <c r="AB25">
        <v>1</v>
      </c>
      <c r="AC25">
        <v>1</v>
      </c>
      <c r="AD25">
        <v>13.134279039999999</v>
      </c>
      <c r="AE25">
        <v>12.24333202</v>
      </c>
      <c r="AF25">
        <v>-0.89094701899999995</v>
      </c>
      <c r="AG25">
        <v>32.700000000000003</v>
      </c>
      <c r="AH25">
        <v>40.48727074</v>
      </c>
      <c r="AI25">
        <v>8.6</v>
      </c>
      <c r="AJ25">
        <v>8.3766767039999994</v>
      </c>
      <c r="AK25">
        <v>5.7443776509999998</v>
      </c>
      <c r="AL25">
        <v>6.2065487130000001</v>
      </c>
      <c r="AM25">
        <v>0.46217106099999999</v>
      </c>
      <c r="AN25">
        <v>0.69643433200000004</v>
      </c>
      <c r="AO25">
        <v>0.97099801399999996</v>
      </c>
      <c r="AP25">
        <v>0.27456368199999998</v>
      </c>
      <c r="AQ25">
        <v>22.197900000000001</v>
      </c>
      <c r="AR25">
        <v>17.482869999999998</v>
      </c>
      <c r="AS25">
        <v>-21.240870000000001</v>
      </c>
      <c r="AT25">
        <v>127567.3</v>
      </c>
      <c r="AU25">
        <v>103381</v>
      </c>
      <c r="AV25">
        <v>-18.95964</v>
      </c>
      <c r="AW25">
        <v>5.0788715389999997</v>
      </c>
      <c r="AX25">
        <v>2.6880115889999998</v>
      </c>
      <c r="AY25">
        <v>-2.3908599499999998</v>
      </c>
      <c r="AZ25">
        <v>1.4248651290000001</v>
      </c>
      <c r="BA25">
        <v>1.319948723</v>
      </c>
      <c r="BB25">
        <v>-0.104916406</v>
      </c>
      <c r="BC25">
        <v>0</v>
      </c>
    </row>
    <row r="26" spans="1:55" x14ac:dyDescent="0.2">
      <c r="A26">
        <v>13049</v>
      </c>
      <c r="B26" t="s">
        <v>70</v>
      </c>
      <c r="C26" t="s">
        <v>89</v>
      </c>
      <c r="D26" s="6">
        <v>89757.516990000004</v>
      </c>
      <c r="E26">
        <v>146935.37109999999</v>
      </c>
      <c r="F26">
        <v>63.702580019999999</v>
      </c>
      <c r="G26">
        <v>13.0842445</v>
      </c>
      <c r="H26">
        <v>17.983273749999999</v>
      </c>
      <c r="I26">
        <v>4.8990292479999997</v>
      </c>
      <c r="J26">
        <v>17.562446560000001</v>
      </c>
      <c r="K26">
        <v>33.116036119999997</v>
      </c>
      <c r="L26">
        <v>88.561633529999995</v>
      </c>
      <c r="M26">
        <v>62</v>
      </c>
      <c r="N26">
        <v>81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1</v>
      </c>
      <c r="AA26">
        <v>0</v>
      </c>
      <c r="AB26">
        <v>1</v>
      </c>
      <c r="AC26">
        <v>1</v>
      </c>
      <c r="AD26">
        <v>13.134279039999999</v>
      </c>
      <c r="AE26">
        <v>12.24333202</v>
      </c>
      <c r="AF26">
        <v>-0.89094701899999995</v>
      </c>
      <c r="AG26">
        <v>50.9</v>
      </c>
      <c r="AH26">
        <v>62.100986650000003</v>
      </c>
      <c r="AI26">
        <v>11.7</v>
      </c>
      <c r="AJ26">
        <v>9.4602437609999992</v>
      </c>
      <c r="AK26">
        <v>5.7443776509999998</v>
      </c>
      <c r="AL26">
        <v>6.2065487130000001</v>
      </c>
      <c r="AM26">
        <v>0.46217106099999999</v>
      </c>
      <c r="AN26">
        <v>0.69643433200000004</v>
      </c>
      <c r="AO26">
        <v>0.97099801399999996</v>
      </c>
      <c r="AP26">
        <v>0.27456368199999998</v>
      </c>
      <c r="AQ26" s="2" t="s">
        <v>342</v>
      </c>
      <c r="AR26" s="2" t="s">
        <v>342</v>
      </c>
      <c r="AS26" s="2" t="s">
        <v>342</v>
      </c>
      <c r="AT26" s="2" t="s">
        <v>342</v>
      </c>
      <c r="AU26" s="2" t="s">
        <v>342</v>
      </c>
      <c r="AV26" s="2" t="s">
        <v>342</v>
      </c>
      <c r="AW26">
        <v>5.0788715389999997</v>
      </c>
      <c r="AX26">
        <v>2.6880115889999998</v>
      </c>
      <c r="AY26">
        <v>-2.3908599499999998</v>
      </c>
      <c r="AZ26">
        <v>1.4248651290000001</v>
      </c>
      <c r="BA26">
        <v>1.319948723</v>
      </c>
      <c r="BB26">
        <v>-0.104916406</v>
      </c>
      <c r="BC26">
        <v>0</v>
      </c>
    </row>
    <row r="27" spans="1:55" x14ac:dyDescent="0.2">
      <c r="A27">
        <v>13051</v>
      </c>
      <c r="B27" t="s">
        <v>70</v>
      </c>
      <c r="C27" t="s">
        <v>90</v>
      </c>
      <c r="D27">
        <v>290387.31559999997</v>
      </c>
      <c r="E27">
        <v>388410.20679999999</v>
      </c>
      <c r="F27">
        <v>33.755913560000003</v>
      </c>
      <c r="G27">
        <v>13.0842445</v>
      </c>
      <c r="H27">
        <v>17.983273749999999</v>
      </c>
      <c r="I27">
        <v>4.8990292479999997</v>
      </c>
      <c r="J27">
        <v>12.85184469</v>
      </c>
      <c r="K27">
        <v>21.013618789999999</v>
      </c>
      <c r="L27">
        <v>63.506635029999998</v>
      </c>
      <c r="M27">
        <v>62</v>
      </c>
      <c r="N27">
        <v>81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1</v>
      </c>
      <c r="W27">
        <v>1</v>
      </c>
      <c r="X27">
        <v>0</v>
      </c>
      <c r="Y27">
        <v>0</v>
      </c>
      <c r="Z27">
        <v>1</v>
      </c>
      <c r="AA27">
        <v>0</v>
      </c>
      <c r="AB27">
        <v>1</v>
      </c>
      <c r="AC27">
        <v>1</v>
      </c>
      <c r="AD27">
        <v>13.134279039999999</v>
      </c>
      <c r="AE27">
        <v>12.24333202</v>
      </c>
      <c r="AF27">
        <v>-0.89094701899999995</v>
      </c>
      <c r="AG27">
        <v>51</v>
      </c>
      <c r="AH27">
        <v>55.021982700000002</v>
      </c>
      <c r="AI27">
        <v>9.1</v>
      </c>
      <c r="AJ27">
        <v>6.0161679189999999</v>
      </c>
      <c r="AK27">
        <v>5.7443776509999998</v>
      </c>
      <c r="AL27">
        <v>6.2065487130000001</v>
      </c>
      <c r="AM27">
        <v>0.46217106099999999</v>
      </c>
      <c r="AN27">
        <v>0.69643433200000004</v>
      </c>
      <c r="AO27">
        <v>0.97099801399999996</v>
      </c>
      <c r="AP27">
        <v>0.27456368199999998</v>
      </c>
      <c r="AQ27">
        <v>23.935890000000001</v>
      </c>
      <c r="AR27">
        <v>24.212900000000001</v>
      </c>
      <c r="AS27">
        <v>1.157292</v>
      </c>
      <c r="AT27">
        <v>120230.5</v>
      </c>
      <c r="AU27">
        <v>139443.1</v>
      </c>
      <c r="AV27">
        <v>15.979850000000001</v>
      </c>
      <c r="AW27">
        <v>5.0788715389999997</v>
      </c>
      <c r="AX27">
        <v>2.6880115889999998</v>
      </c>
      <c r="AY27">
        <v>-2.3908599499999998</v>
      </c>
      <c r="AZ27">
        <v>1.4248651290000001</v>
      </c>
      <c r="BA27">
        <v>1.319948723</v>
      </c>
      <c r="BB27">
        <v>-0.104916406</v>
      </c>
      <c r="BC27">
        <v>0</v>
      </c>
    </row>
    <row r="28" spans="1:55" x14ac:dyDescent="0.2">
      <c r="A28">
        <v>13053</v>
      </c>
      <c r="B28" t="s">
        <v>70</v>
      </c>
      <c r="C28" t="s">
        <v>91</v>
      </c>
      <c r="D28" s="2" t="s">
        <v>342</v>
      </c>
      <c r="E28">
        <v>1253320.9650000001</v>
      </c>
      <c r="F28" s="2" t="s">
        <v>342</v>
      </c>
      <c r="G28">
        <v>13.0842445</v>
      </c>
      <c r="H28">
        <v>17.983273749999999</v>
      </c>
      <c r="I28">
        <v>4.8990292479999997</v>
      </c>
      <c r="J28">
        <v>7.8215611630000001</v>
      </c>
      <c r="K28">
        <v>11.85281335</v>
      </c>
      <c r="L28">
        <v>51.54025008</v>
      </c>
      <c r="M28">
        <v>62</v>
      </c>
      <c r="N28">
        <v>81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1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1</v>
      </c>
      <c r="AD28">
        <v>13.134279039999999</v>
      </c>
      <c r="AE28">
        <v>12.24333202</v>
      </c>
      <c r="AF28">
        <v>-0.89094701899999995</v>
      </c>
      <c r="AG28">
        <v>51.4</v>
      </c>
      <c r="AH28">
        <v>51.216931219999999</v>
      </c>
      <c r="AI28">
        <v>14.6</v>
      </c>
      <c r="AJ28">
        <v>16.613756609999999</v>
      </c>
      <c r="AK28">
        <v>5.7443776509999998</v>
      </c>
      <c r="AL28">
        <v>6.2065487130000001</v>
      </c>
      <c r="AM28">
        <v>0.46217106099999999</v>
      </c>
      <c r="AN28">
        <v>0.69643433200000004</v>
      </c>
      <c r="AO28">
        <v>0.97099801399999996</v>
      </c>
      <c r="AP28">
        <v>0.27456368199999998</v>
      </c>
      <c r="AQ28" s="2" t="s">
        <v>342</v>
      </c>
      <c r="AR28" s="2" t="s">
        <v>342</v>
      </c>
      <c r="AS28" s="2" t="s">
        <v>342</v>
      </c>
      <c r="AT28" s="2" t="s">
        <v>342</v>
      </c>
      <c r="AU28" s="2" t="s">
        <v>342</v>
      </c>
      <c r="AV28" s="2" t="s">
        <v>342</v>
      </c>
      <c r="AW28">
        <v>5.0788715389999997</v>
      </c>
      <c r="AX28">
        <v>2.6880115889999998</v>
      </c>
      <c r="AY28">
        <v>-2.3908599499999998</v>
      </c>
      <c r="AZ28">
        <v>1.4248651290000001</v>
      </c>
      <c r="BA28">
        <v>1.319948723</v>
      </c>
      <c r="BB28">
        <v>-0.104916406</v>
      </c>
      <c r="BC28">
        <v>0</v>
      </c>
    </row>
    <row r="29" spans="1:55" x14ac:dyDescent="0.2">
      <c r="A29">
        <v>13055</v>
      </c>
      <c r="B29" t="s">
        <v>70</v>
      </c>
      <c r="C29" t="s">
        <v>92</v>
      </c>
      <c r="D29">
        <v>300169.29950000002</v>
      </c>
      <c r="E29">
        <v>247373.86850000001</v>
      </c>
      <c r="F29">
        <v>-17.58855123</v>
      </c>
      <c r="G29">
        <v>13.0842445</v>
      </c>
      <c r="H29">
        <v>17.983273749999999</v>
      </c>
      <c r="I29">
        <v>4.8990292479999997</v>
      </c>
      <c r="J29">
        <v>17.042488689999999</v>
      </c>
      <c r="K29">
        <v>28.693383449999999</v>
      </c>
      <c r="L29">
        <v>68.363810999999998</v>
      </c>
      <c r="M29">
        <v>62</v>
      </c>
      <c r="N29">
        <v>81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v>0</v>
      </c>
      <c r="AB29">
        <v>1</v>
      </c>
      <c r="AC29">
        <v>1</v>
      </c>
      <c r="AD29">
        <v>13.134279039999999</v>
      </c>
      <c r="AE29">
        <v>12.24333202</v>
      </c>
      <c r="AF29">
        <v>-0.89094701899999995</v>
      </c>
      <c r="AG29">
        <v>44.1</v>
      </c>
      <c r="AH29">
        <v>55.026455030000001</v>
      </c>
      <c r="AI29">
        <v>11.3</v>
      </c>
      <c r="AJ29">
        <v>8.6339586340000007</v>
      </c>
      <c r="AK29">
        <v>5.7443776509999998</v>
      </c>
      <c r="AL29">
        <v>6.2065487130000001</v>
      </c>
      <c r="AM29">
        <v>0.46217106099999999</v>
      </c>
      <c r="AN29">
        <v>0.69643433200000004</v>
      </c>
      <c r="AO29">
        <v>0.97099801399999996</v>
      </c>
      <c r="AP29">
        <v>0.27456368199999998</v>
      </c>
      <c r="AQ29">
        <v>28.121210000000001</v>
      </c>
      <c r="AR29">
        <v>22.480119999999999</v>
      </c>
      <c r="AS29">
        <v>-20.059940000000001</v>
      </c>
      <c r="AT29">
        <v>94364.25</v>
      </c>
      <c r="AU29">
        <v>82614.429999999993</v>
      </c>
      <c r="AV29">
        <v>-12.451560000000001</v>
      </c>
      <c r="AW29">
        <v>5.0788715389999997</v>
      </c>
      <c r="AX29">
        <v>2.6880115889999998</v>
      </c>
      <c r="AY29">
        <v>-2.3908599499999998</v>
      </c>
      <c r="AZ29">
        <v>1.4248651290000001</v>
      </c>
      <c r="BA29">
        <v>1.319948723</v>
      </c>
      <c r="BB29">
        <v>-0.104916406</v>
      </c>
      <c r="BC29">
        <v>0</v>
      </c>
    </row>
    <row r="30" spans="1:55" x14ac:dyDescent="0.2">
      <c r="A30">
        <v>13057</v>
      </c>
      <c r="B30" t="s">
        <v>70</v>
      </c>
      <c r="C30" t="s">
        <v>22</v>
      </c>
      <c r="D30">
        <v>181170.27970000001</v>
      </c>
      <c r="E30">
        <v>306174.64510000002</v>
      </c>
      <c r="F30">
        <v>68.998273729999994</v>
      </c>
      <c r="G30">
        <v>13.0842445</v>
      </c>
      <c r="H30">
        <v>17.983273749999999</v>
      </c>
      <c r="I30">
        <v>4.8990292479999997</v>
      </c>
      <c r="J30">
        <v>3.2966051959999998</v>
      </c>
      <c r="K30">
        <v>8.9995733480000002</v>
      </c>
      <c r="L30">
        <v>172.99518180000001</v>
      </c>
      <c r="M30">
        <v>62</v>
      </c>
      <c r="N30">
        <v>81</v>
      </c>
      <c r="O30">
        <v>0</v>
      </c>
      <c r="P30">
        <v>0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1</v>
      </c>
      <c r="AA30">
        <v>0</v>
      </c>
      <c r="AB30">
        <v>1</v>
      </c>
      <c r="AC30">
        <v>1</v>
      </c>
      <c r="AD30">
        <v>13.134279039999999</v>
      </c>
      <c r="AE30">
        <v>12.24333202</v>
      </c>
      <c r="AF30">
        <v>-0.89094701899999995</v>
      </c>
      <c r="AG30">
        <v>16.8</v>
      </c>
      <c r="AH30">
        <v>25.417956660000002</v>
      </c>
      <c r="AI30">
        <v>6.1</v>
      </c>
      <c r="AJ30">
        <v>4.6284829719999996</v>
      </c>
      <c r="AK30">
        <v>5.7443776509999998</v>
      </c>
      <c r="AL30">
        <v>6.2065487130000001</v>
      </c>
      <c r="AM30">
        <v>0.46217106099999999</v>
      </c>
      <c r="AN30">
        <v>0.69643433200000004</v>
      </c>
      <c r="AO30">
        <v>0.97099801399999996</v>
      </c>
      <c r="AP30">
        <v>0.27456368199999998</v>
      </c>
      <c r="AQ30">
        <v>15.579140000000001</v>
      </c>
      <c r="AR30">
        <v>11.711</v>
      </c>
      <c r="AS30">
        <v>-24.828959999999999</v>
      </c>
      <c r="AT30">
        <v>116907.6</v>
      </c>
      <c r="AU30">
        <v>78540.03</v>
      </c>
      <c r="AV30">
        <v>-32.8187</v>
      </c>
      <c r="AW30">
        <v>5.0788715389999997</v>
      </c>
      <c r="AX30">
        <v>2.6880115889999998</v>
      </c>
      <c r="AY30">
        <v>-2.3908599499999998</v>
      </c>
      <c r="AZ30">
        <v>1.4248651290000001</v>
      </c>
      <c r="BA30">
        <v>1.319948723</v>
      </c>
      <c r="BB30">
        <v>-0.104916406</v>
      </c>
      <c r="BC30">
        <v>0</v>
      </c>
    </row>
    <row r="31" spans="1:55" x14ac:dyDescent="0.2">
      <c r="A31">
        <v>13059</v>
      </c>
      <c r="B31" t="s">
        <v>70</v>
      </c>
      <c r="C31" t="s">
        <v>23</v>
      </c>
      <c r="D31">
        <v>289058.72149999999</v>
      </c>
      <c r="E31">
        <v>340570.43300000002</v>
      </c>
      <c r="F31">
        <v>17.820500689999999</v>
      </c>
      <c r="G31">
        <v>13.0842445</v>
      </c>
      <c r="H31">
        <v>17.983273749999999</v>
      </c>
      <c r="I31">
        <v>4.8990292479999997</v>
      </c>
      <c r="J31">
        <v>12.76857775</v>
      </c>
      <c r="K31">
        <v>21.74925138</v>
      </c>
      <c r="L31">
        <v>70.334173570000004</v>
      </c>
      <c r="M31">
        <v>62</v>
      </c>
      <c r="N31">
        <v>81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1</v>
      </c>
      <c r="AD31">
        <v>13.134279039999999</v>
      </c>
      <c r="AE31">
        <v>12.24333202</v>
      </c>
      <c r="AF31">
        <v>-0.89094701899999995</v>
      </c>
      <c r="AG31">
        <v>61.1</v>
      </c>
      <c r="AH31">
        <v>74.23813758</v>
      </c>
      <c r="AI31">
        <v>8.6</v>
      </c>
      <c r="AJ31">
        <v>4.7773017539999998</v>
      </c>
      <c r="AK31">
        <v>5.7443776509999998</v>
      </c>
      <c r="AL31">
        <v>6.2065487130000001</v>
      </c>
      <c r="AM31">
        <v>0.46217106099999999</v>
      </c>
      <c r="AN31">
        <v>0.69643433200000004</v>
      </c>
      <c r="AO31">
        <v>0.97099801399999996</v>
      </c>
      <c r="AP31">
        <v>0.27456368199999998</v>
      </c>
      <c r="AQ31">
        <v>18.737580000000001</v>
      </c>
      <c r="AR31">
        <v>23.052399999999999</v>
      </c>
      <c r="AS31">
        <v>23.027650000000001</v>
      </c>
      <c r="AT31">
        <v>126923.9</v>
      </c>
      <c r="AU31">
        <v>154023.29999999999</v>
      </c>
      <c r="AV31">
        <v>21.35089</v>
      </c>
      <c r="AW31">
        <v>5.0788715389999997</v>
      </c>
      <c r="AX31">
        <v>2.6880115889999998</v>
      </c>
      <c r="AY31">
        <v>-2.3908599499999998</v>
      </c>
      <c r="AZ31">
        <v>1.4248651290000001</v>
      </c>
      <c r="BA31">
        <v>1.319948723</v>
      </c>
      <c r="BB31">
        <v>-0.104916406</v>
      </c>
      <c r="BC31">
        <v>0</v>
      </c>
    </row>
    <row r="32" spans="1:55" x14ac:dyDescent="0.2">
      <c r="A32">
        <v>13061</v>
      </c>
      <c r="B32" t="s">
        <v>70</v>
      </c>
      <c r="C32" t="s">
        <v>24</v>
      </c>
      <c r="D32" s="2" t="s">
        <v>342</v>
      </c>
      <c r="E32">
        <v>148168.101</v>
      </c>
      <c r="F32" s="2" t="s">
        <v>342</v>
      </c>
      <c r="G32">
        <v>13.0842445</v>
      </c>
      <c r="H32">
        <v>17.983273749999999</v>
      </c>
      <c r="I32">
        <v>4.8990292479999997</v>
      </c>
      <c r="J32" s="3">
        <v>37.310100650000003</v>
      </c>
      <c r="K32">
        <v>50.862038650000002</v>
      </c>
      <c r="L32">
        <v>36.32243751</v>
      </c>
      <c r="M32">
        <v>62</v>
      </c>
      <c r="N32">
        <v>81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1</v>
      </c>
      <c r="W32">
        <v>1</v>
      </c>
      <c r="X32">
        <v>0</v>
      </c>
      <c r="Y32">
        <v>0</v>
      </c>
      <c r="Z32">
        <v>1</v>
      </c>
      <c r="AA32">
        <v>0</v>
      </c>
      <c r="AB32">
        <v>1</v>
      </c>
      <c r="AC32">
        <v>1</v>
      </c>
      <c r="AD32">
        <v>13.134279039999999</v>
      </c>
      <c r="AE32">
        <v>12.24333202</v>
      </c>
      <c r="AF32">
        <v>-0.89094701899999995</v>
      </c>
      <c r="AG32">
        <v>83</v>
      </c>
      <c r="AH32">
        <v>82.075471699999994</v>
      </c>
      <c r="AI32">
        <v>10.8</v>
      </c>
      <c r="AJ32">
        <v>10.377358490000001</v>
      </c>
      <c r="AK32">
        <v>5.7443776509999998</v>
      </c>
      <c r="AL32">
        <v>6.2065487130000001</v>
      </c>
      <c r="AM32">
        <v>0.46217106099999999</v>
      </c>
      <c r="AN32">
        <v>0.69643433200000004</v>
      </c>
      <c r="AO32">
        <v>0.97099801399999996</v>
      </c>
      <c r="AP32">
        <v>0.27456368199999998</v>
      </c>
      <c r="AQ32" s="2" t="s">
        <v>342</v>
      </c>
      <c r="AR32" s="2" t="s">
        <v>342</v>
      </c>
      <c r="AS32" s="2" t="s">
        <v>342</v>
      </c>
      <c r="AT32" s="2" t="s">
        <v>342</v>
      </c>
      <c r="AU32" s="2" t="s">
        <v>342</v>
      </c>
      <c r="AV32" s="2" t="s">
        <v>342</v>
      </c>
      <c r="AW32">
        <v>5.0788715389999997</v>
      </c>
      <c r="AX32">
        <v>2.6880115889999998</v>
      </c>
      <c r="AY32">
        <v>-2.3908599499999998</v>
      </c>
      <c r="AZ32">
        <v>1.4248651290000001</v>
      </c>
      <c r="BA32">
        <v>1.319948723</v>
      </c>
      <c r="BB32">
        <v>-0.104916406</v>
      </c>
      <c r="BC32">
        <v>0</v>
      </c>
    </row>
    <row r="33" spans="1:55" x14ac:dyDescent="0.2">
      <c r="A33">
        <v>13063</v>
      </c>
      <c r="B33" t="s">
        <v>70</v>
      </c>
      <c r="C33" t="s">
        <v>93</v>
      </c>
      <c r="D33">
        <v>339472.82620000001</v>
      </c>
      <c r="E33">
        <v>543992.25280000002</v>
      </c>
      <c r="F33">
        <v>60.246184900000003</v>
      </c>
      <c r="G33">
        <v>13.0842445</v>
      </c>
      <c r="H33">
        <v>17.983273749999999</v>
      </c>
      <c r="I33">
        <v>4.8990292479999997</v>
      </c>
      <c r="J33">
        <v>17.710495810000001</v>
      </c>
      <c r="K33">
        <v>34.625262980000002</v>
      </c>
      <c r="L33">
        <v>95.507022180000007</v>
      </c>
      <c r="M33">
        <v>62</v>
      </c>
      <c r="N33">
        <v>81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1</v>
      </c>
      <c r="AA33">
        <v>0</v>
      </c>
      <c r="AB33">
        <v>1</v>
      </c>
      <c r="AC33">
        <v>1</v>
      </c>
      <c r="AD33">
        <v>13.134279039999999</v>
      </c>
      <c r="AE33">
        <v>12.24333202</v>
      </c>
      <c r="AF33">
        <v>-0.89094701899999995</v>
      </c>
      <c r="AG33">
        <v>62.3</v>
      </c>
      <c r="AH33">
        <v>74.404161470000005</v>
      </c>
      <c r="AI33">
        <v>11.9</v>
      </c>
      <c r="AJ33">
        <v>7.6544235450000002</v>
      </c>
      <c r="AK33">
        <v>5.7443776509999998</v>
      </c>
      <c r="AL33">
        <v>6.2065487130000001</v>
      </c>
      <c r="AM33">
        <v>0.46217106099999999</v>
      </c>
      <c r="AN33">
        <v>0.69643433200000004</v>
      </c>
      <c r="AO33">
        <v>0.97099801399999996</v>
      </c>
      <c r="AP33">
        <v>0.27456368199999998</v>
      </c>
      <c r="AQ33">
        <v>36.95778</v>
      </c>
      <c r="AR33" s="3">
        <v>72.071730000000002</v>
      </c>
      <c r="AS33" s="3">
        <v>95.011009999999999</v>
      </c>
      <c r="AT33">
        <v>159385.60000000001</v>
      </c>
      <c r="AU33">
        <v>368519.4</v>
      </c>
      <c r="AV33" s="3">
        <v>131.21250000000001</v>
      </c>
      <c r="AW33">
        <v>5.0788715389999997</v>
      </c>
      <c r="AX33">
        <v>2.6880115889999998</v>
      </c>
      <c r="AY33">
        <v>-2.3908599499999998</v>
      </c>
      <c r="AZ33">
        <v>1.4248651290000001</v>
      </c>
      <c r="BA33">
        <v>1.319948723</v>
      </c>
      <c r="BB33">
        <v>-0.104916406</v>
      </c>
      <c r="BC33">
        <v>0</v>
      </c>
    </row>
    <row r="34" spans="1:55" x14ac:dyDescent="0.2">
      <c r="A34">
        <v>13065</v>
      </c>
      <c r="B34" t="s">
        <v>70</v>
      </c>
      <c r="C34" t="s">
        <v>94</v>
      </c>
      <c r="D34">
        <v>193182.2819</v>
      </c>
      <c r="E34">
        <v>258275.0557</v>
      </c>
      <c r="F34">
        <v>33.695002000000002</v>
      </c>
      <c r="G34">
        <v>13.0842445</v>
      </c>
      <c r="H34">
        <v>17.983273749999999</v>
      </c>
      <c r="I34">
        <v>4.8990292479999997</v>
      </c>
      <c r="J34">
        <v>21.972992219999998</v>
      </c>
      <c r="K34">
        <v>35.81132487</v>
      </c>
      <c r="L34">
        <v>62.978826499999997</v>
      </c>
      <c r="M34">
        <v>62</v>
      </c>
      <c r="N34">
        <v>81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1</v>
      </c>
      <c r="AA34">
        <v>0</v>
      </c>
      <c r="AB34">
        <v>1</v>
      </c>
      <c r="AC34">
        <v>1</v>
      </c>
      <c r="AD34">
        <v>13.134279039999999</v>
      </c>
      <c r="AE34">
        <v>12.24333202</v>
      </c>
      <c r="AF34">
        <v>-0.89094701899999995</v>
      </c>
      <c r="AG34">
        <v>53.5</v>
      </c>
      <c r="AH34">
        <v>62.409812410000001</v>
      </c>
      <c r="AI34">
        <v>12</v>
      </c>
      <c r="AJ34">
        <v>9.7402597400000008</v>
      </c>
      <c r="AK34">
        <v>5.7443776509999998</v>
      </c>
      <c r="AL34">
        <v>6.2065487130000001</v>
      </c>
      <c r="AM34">
        <v>0.46217106099999999</v>
      </c>
      <c r="AN34">
        <v>0.69643433200000004</v>
      </c>
      <c r="AO34">
        <v>0.97099801399999996</v>
      </c>
      <c r="AP34">
        <v>0.27456368199999998</v>
      </c>
      <c r="AQ34" s="2" t="s">
        <v>342</v>
      </c>
      <c r="AR34" s="2" t="s">
        <v>342</v>
      </c>
      <c r="AS34" s="2" t="s">
        <v>342</v>
      </c>
      <c r="AT34" s="2" t="s">
        <v>342</v>
      </c>
      <c r="AU34" s="2" t="s">
        <v>342</v>
      </c>
      <c r="AV34" s="2" t="s">
        <v>342</v>
      </c>
      <c r="AW34">
        <v>5.0788715389999997</v>
      </c>
      <c r="AX34">
        <v>2.6880115889999998</v>
      </c>
      <c r="AY34">
        <v>-2.3908599499999998</v>
      </c>
      <c r="AZ34">
        <v>1.4248651290000001</v>
      </c>
      <c r="BA34">
        <v>1.319948723</v>
      </c>
      <c r="BB34">
        <v>-0.104916406</v>
      </c>
      <c r="BC34">
        <v>0</v>
      </c>
    </row>
    <row r="35" spans="1:55" x14ac:dyDescent="0.2">
      <c r="A35">
        <v>13067</v>
      </c>
      <c r="B35" t="s">
        <v>70</v>
      </c>
      <c r="C35" t="s">
        <v>95</v>
      </c>
      <c r="D35">
        <v>241963.64569999999</v>
      </c>
      <c r="E35">
        <v>336707.49540000001</v>
      </c>
      <c r="F35">
        <v>39.156233329999999</v>
      </c>
      <c r="G35">
        <v>13.0842445</v>
      </c>
      <c r="H35">
        <v>17.983273749999999</v>
      </c>
      <c r="I35">
        <v>4.8990292479999997</v>
      </c>
      <c r="J35">
        <v>5.7322845530000004</v>
      </c>
      <c r="K35">
        <v>12.592487500000001</v>
      </c>
      <c r="L35">
        <v>119.67659449999999</v>
      </c>
      <c r="M35">
        <v>62</v>
      </c>
      <c r="N35">
        <v>81</v>
      </c>
      <c r="O35">
        <v>0</v>
      </c>
      <c r="P35">
        <v>0</v>
      </c>
      <c r="Q35">
        <v>1</v>
      </c>
      <c r="R35">
        <v>0</v>
      </c>
      <c r="S35">
        <v>0</v>
      </c>
      <c r="T35">
        <v>1</v>
      </c>
      <c r="U35">
        <v>0</v>
      </c>
      <c r="V35">
        <v>1</v>
      </c>
      <c r="W35">
        <v>1</v>
      </c>
      <c r="X35">
        <v>0</v>
      </c>
      <c r="Y35">
        <v>0</v>
      </c>
      <c r="Z35">
        <v>1</v>
      </c>
      <c r="AA35">
        <v>0</v>
      </c>
      <c r="AB35">
        <v>1</v>
      </c>
      <c r="AC35">
        <v>1</v>
      </c>
      <c r="AD35">
        <v>13.134279039999999</v>
      </c>
      <c r="AE35">
        <v>12.24333202</v>
      </c>
      <c r="AF35">
        <v>-0.89094701899999995</v>
      </c>
      <c r="AG35">
        <v>30</v>
      </c>
      <c r="AH35">
        <v>38.864477440000002</v>
      </c>
      <c r="AI35">
        <v>6.5</v>
      </c>
      <c r="AJ35">
        <v>5.7590806270000003</v>
      </c>
      <c r="AK35">
        <v>5.7443776509999998</v>
      </c>
      <c r="AL35">
        <v>6.2065487130000001</v>
      </c>
      <c r="AM35">
        <v>0.46217106099999999</v>
      </c>
      <c r="AN35">
        <v>0.69643433200000004</v>
      </c>
      <c r="AO35">
        <v>0.97099801399999996</v>
      </c>
      <c r="AP35">
        <v>0.27456368199999998</v>
      </c>
      <c r="AQ35">
        <v>18.236440000000002</v>
      </c>
      <c r="AR35">
        <v>15.74422</v>
      </c>
      <c r="AS35">
        <v>-13.666130000000001</v>
      </c>
      <c r="AT35">
        <v>156749.29999999999</v>
      </c>
      <c r="AU35">
        <v>129513.1</v>
      </c>
      <c r="AV35">
        <v>-17.37566</v>
      </c>
      <c r="AW35">
        <v>5.0788715389999997</v>
      </c>
      <c r="AX35">
        <v>2.6880115889999998</v>
      </c>
      <c r="AY35">
        <v>-2.3908599499999998</v>
      </c>
      <c r="AZ35">
        <v>1.4248651290000001</v>
      </c>
      <c r="BA35">
        <v>1.319948723</v>
      </c>
      <c r="BB35">
        <v>-0.104916406</v>
      </c>
      <c r="BC35">
        <v>0</v>
      </c>
    </row>
    <row r="36" spans="1:55" x14ac:dyDescent="0.2">
      <c r="A36">
        <v>13069</v>
      </c>
      <c r="B36" t="s">
        <v>70</v>
      </c>
      <c r="C36" t="s">
        <v>25</v>
      </c>
      <c r="D36">
        <v>165906.40669999999</v>
      </c>
      <c r="E36">
        <v>274335.64069999999</v>
      </c>
      <c r="F36">
        <v>65.355664200000007</v>
      </c>
      <c r="G36">
        <v>13.0842445</v>
      </c>
      <c r="H36">
        <v>17.983273749999999</v>
      </c>
      <c r="I36">
        <v>4.8990292479999997</v>
      </c>
      <c r="J36">
        <v>20.538100140000001</v>
      </c>
      <c r="K36">
        <v>34.780598550000001</v>
      </c>
      <c r="L36">
        <v>69.346718100000004</v>
      </c>
      <c r="M36">
        <v>62</v>
      </c>
      <c r="N36">
        <v>81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U36">
        <v>0</v>
      </c>
      <c r="V36">
        <v>1</v>
      </c>
      <c r="W36">
        <v>1</v>
      </c>
      <c r="X36">
        <v>0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13.134279039999999</v>
      </c>
      <c r="AE36">
        <v>12.24333202</v>
      </c>
      <c r="AF36">
        <v>-0.89094701899999995</v>
      </c>
      <c r="AG36">
        <v>58.3</v>
      </c>
      <c r="AH36">
        <v>67.213114750000003</v>
      </c>
      <c r="AI36">
        <v>10.8</v>
      </c>
      <c r="AJ36">
        <v>7.7996926230000003</v>
      </c>
      <c r="AK36">
        <v>5.7443776509999998</v>
      </c>
      <c r="AL36">
        <v>6.2065487130000001</v>
      </c>
      <c r="AM36">
        <v>0.46217106099999999</v>
      </c>
      <c r="AN36">
        <v>0.69643433200000004</v>
      </c>
      <c r="AO36">
        <v>0.97099801399999996</v>
      </c>
      <c r="AP36">
        <v>0.27456368199999998</v>
      </c>
      <c r="AQ36">
        <v>49.428280000000001</v>
      </c>
      <c r="AR36">
        <v>46.085360000000001</v>
      </c>
      <c r="AS36">
        <v>-6.7631699999999997</v>
      </c>
      <c r="AT36">
        <v>83908.63</v>
      </c>
      <c r="AU36">
        <v>104710.8</v>
      </c>
      <c r="AV36">
        <v>24.791450000000001</v>
      </c>
      <c r="AW36">
        <v>5.0788715389999997</v>
      </c>
      <c r="AX36">
        <v>2.6880115889999998</v>
      </c>
      <c r="AY36">
        <v>-2.3908599499999998</v>
      </c>
      <c r="AZ36">
        <v>1.4248651290000001</v>
      </c>
      <c r="BA36">
        <v>1.319948723</v>
      </c>
      <c r="BB36">
        <v>-0.104916406</v>
      </c>
      <c r="BC36">
        <v>0</v>
      </c>
    </row>
    <row r="37" spans="1:55" x14ac:dyDescent="0.2">
      <c r="A37">
        <v>13071</v>
      </c>
      <c r="B37" t="s">
        <v>70</v>
      </c>
      <c r="C37" t="s">
        <v>96</v>
      </c>
      <c r="D37">
        <v>233815.15979999999</v>
      </c>
      <c r="E37">
        <v>395855.91269999999</v>
      </c>
      <c r="F37">
        <v>69.302928449999996</v>
      </c>
      <c r="G37">
        <v>13.0842445</v>
      </c>
      <c r="H37">
        <v>17.983273749999999</v>
      </c>
      <c r="I37">
        <v>4.8990292479999997</v>
      </c>
      <c r="J37">
        <v>19.950375309999998</v>
      </c>
      <c r="K37">
        <v>35.080638520000001</v>
      </c>
      <c r="L37">
        <v>75.839491620000004</v>
      </c>
      <c r="M37">
        <v>62</v>
      </c>
      <c r="N37">
        <v>81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1</v>
      </c>
      <c r="W37">
        <v>1</v>
      </c>
      <c r="X37">
        <v>0</v>
      </c>
      <c r="Y37">
        <v>0</v>
      </c>
      <c r="Z37">
        <v>1</v>
      </c>
      <c r="AA37">
        <v>0</v>
      </c>
      <c r="AB37">
        <v>1</v>
      </c>
      <c r="AC37">
        <v>1</v>
      </c>
      <c r="AD37">
        <v>13.134279039999999</v>
      </c>
      <c r="AE37">
        <v>12.24333202</v>
      </c>
      <c r="AF37">
        <v>-0.89094701899999995</v>
      </c>
      <c r="AG37">
        <v>56.6</v>
      </c>
      <c r="AH37">
        <v>66.141051950000005</v>
      </c>
      <c r="AI37">
        <v>8.9</v>
      </c>
      <c r="AJ37">
        <v>6.5989847719999997</v>
      </c>
      <c r="AK37">
        <v>5.7443776509999998</v>
      </c>
      <c r="AL37">
        <v>6.2065487130000001</v>
      </c>
      <c r="AM37">
        <v>0.46217106099999999</v>
      </c>
      <c r="AN37">
        <v>0.69643433200000004</v>
      </c>
      <c r="AO37">
        <v>0.97099801399999996</v>
      </c>
      <c r="AP37">
        <v>0.27456368199999998</v>
      </c>
      <c r="AQ37">
        <v>41.532789999999999</v>
      </c>
      <c r="AR37">
        <v>34.658209999999997</v>
      </c>
      <c r="AS37">
        <v>-16.55217</v>
      </c>
      <c r="AT37">
        <v>157167</v>
      </c>
      <c r="AU37">
        <v>177669.6</v>
      </c>
      <c r="AV37">
        <v>13.04508</v>
      </c>
      <c r="AW37">
        <v>5.0788715389999997</v>
      </c>
      <c r="AX37">
        <v>2.6880115889999998</v>
      </c>
      <c r="AY37">
        <v>-2.3908599499999998</v>
      </c>
      <c r="AZ37">
        <v>1.4248651290000001</v>
      </c>
      <c r="BA37">
        <v>1.319948723</v>
      </c>
      <c r="BB37">
        <v>-0.104916406</v>
      </c>
      <c r="BC37">
        <v>0</v>
      </c>
    </row>
    <row r="38" spans="1:55" x14ac:dyDescent="0.2">
      <c r="A38">
        <v>13073</v>
      </c>
      <c r="B38" t="s">
        <v>70</v>
      </c>
      <c r="C38" t="s">
        <v>51</v>
      </c>
      <c r="D38">
        <v>290594.47389999998</v>
      </c>
      <c r="E38">
        <v>385973.04690000002</v>
      </c>
      <c r="F38">
        <v>32.8218812</v>
      </c>
      <c r="G38">
        <v>13.0842445</v>
      </c>
      <c r="H38">
        <v>17.983273749999999</v>
      </c>
      <c r="I38">
        <v>4.8990292479999997</v>
      </c>
      <c r="J38">
        <v>5.3278811609999996</v>
      </c>
      <c r="K38">
        <v>9.2923031940000005</v>
      </c>
      <c r="L38">
        <v>74.408980110000002</v>
      </c>
      <c r="M38">
        <v>62</v>
      </c>
      <c r="N38">
        <v>81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1</v>
      </c>
      <c r="W38">
        <v>1</v>
      </c>
      <c r="X38">
        <v>0</v>
      </c>
      <c r="Y38">
        <v>0</v>
      </c>
      <c r="Z38">
        <v>1</v>
      </c>
      <c r="AA38">
        <v>0</v>
      </c>
      <c r="AB38">
        <v>1</v>
      </c>
      <c r="AC38">
        <v>1</v>
      </c>
      <c r="AD38">
        <v>13.134279039999999</v>
      </c>
      <c r="AE38">
        <v>12.24333202</v>
      </c>
      <c r="AF38">
        <v>-0.89094701899999995</v>
      </c>
      <c r="AG38">
        <v>16.899999999999999</v>
      </c>
      <c r="AH38">
        <v>25.368855910000001</v>
      </c>
      <c r="AI38">
        <v>6.9</v>
      </c>
      <c r="AJ38">
        <v>6.6942079080000001</v>
      </c>
      <c r="AK38">
        <v>5.7443776509999998</v>
      </c>
      <c r="AL38">
        <v>6.2065487130000001</v>
      </c>
      <c r="AM38">
        <v>0.46217106099999999</v>
      </c>
      <c r="AN38">
        <v>0.69643433200000004</v>
      </c>
      <c r="AO38">
        <v>0.97099801399999996</v>
      </c>
      <c r="AP38">
        <v>0.27456368199999998</v>
      </c>
      <c r="AQ38">
        <v>15.229710000000001</v>
      </c>
      <c r="AR38">
        <v>13.073219999999999</v>
      </c>
      <c r="AS38">
        <v>-14.159750000000001</v>
      </c>
      <c r="AT38">
        <v>98985.06</v>
      </c>
      <c r="AU38">
        <v>78217.679999999993</v>
      </c>
      <c r="AV38">
        <v>-20.980319999999999</v>
      </c>
      <c r="AW38">
        <v>5.0788715389999997</v>
      </c>
      <c r="AX38">
        <v>2.6880115889999998</v>
      </c>
      <c r="AY38">
        <v>-2.3908599499999998</v>
      </c>
      <c r="AZ38">
        <v>1.4248651290000001</v>
      </c>
      <c r="BA38">
        <v>1.319948723</v>
      </c>
      <c r="BB38">
        <v>-0.104916406</v>
      </c>
      <c r="BC38">
        <v>0</v>
      </c>
    </row>
    <row r="39" spans="1:55" x14ac:dyDescent="0.2">
      <c r="A39">
        <v>13075</v>
      </c>
      <c r="B39" t="s">
        <v>70</v>
      </c>
      <c r="C39" t="s">
        <v>97</v>
      </c>
      <c r="D39">
        <v>174894.8952</v>
      </c>
      <c r="E39">
        <v>223555.6507</v>
      </c>
      <c r="F39">
        <v>27.822856389999998</v>
      </c>
      <c r="G39">
        <v>13.0842445</v>
      </c>
      <c r="H39">
        <v>17.983273749999999</v>
      </c>
      <c r="I39">
        <v>4.8990292479999997</v>
      </c>
      <c r="J39">
        <v>21.157550329999999</v>
      </c>
      <c r="K39">
        <v>34.618292420000003</v>
      </c>
      <c r="L39">
        <v>63.621458390000001</v>
      </c>
      <c r="M39">
        <v>62</v>
      </c>
      <c r="N39">
        <v>81</v>
      </c>
      <c r="O39">
        <v>0</v>
      </c>
      <c r="P39">
        <v>0</v>
      </c>
      <c r="Q39">
        <v>1</v>
      </c>
      <c r="R39">
        <v>0</v>
      </c>
      <c r="S39">
        <v>0</v>
      </c>
      <c r="T39">
        <v>1</v>
      </c>
      <c r="U39">
        <v>0</v>
      </c>
      <c r="V39">
        <v>1</v>
      </c>
      <c r="W39">
        <v>1</v>
      </c>
      <c r="X39">
        <v>0</v>
      </c>
      <c r="Y39">
        <v>0</v>
      </c>
      <c r="Z39">
        <v>1</v>
      </c>
      <c r="AA39">
        <v>0</v>
      </c>
      <c r="AB39">
        <v>1</v>
      </c>
      <c r="AC39">
        <v>1</v>
      </c>
      <c r="AD39">
        <v>13.134279039999999</v>
      </c>
      <c r="AE39">
        <v>12.24333202</v>
      </c>
      <c r="AF39">
        <v>-0.89094701899999995</v>
      </c>
      <c r="AG39">
        <v>50.3</v>
      </c>
      <c r="AH39">
        <v>61.492891</v>
      </c>
      <c r="AI39">
        <v>9.9</v>
      </c>
      <c r="AJ39">
        <v>7.40521327</v>
      </c>
      <c r="AK39">
        <v>5.7443776509999998</v>
      </c>
      <c r="AL39">
        <v>6.2065487130000001</v>
      </c>
      <c r="AM39">
        <v>0.46217106099999999</v>
      </c>
      <c r="AN39">
        <v>0.69643433200000004</v>
      </c>
      <c r="AO39">
        <v>0.97099801399999996</v>
      </c>
      <c r="AP39">
        <v>0.27456368199999998</v>
      </c>
      <c r="AQ39">
        <v>38.916589999999999</v>
      </c>
      <c r="AR39" s="2" t="s">
        <v>342</v>
      </c>
      <c r="AS39" s="2" t="s">
        <v>342</v>
      </c>
      <c r="AT39">
        <v>129055.2</v>
      </c>
      <c r="AU39" s="2" t="s">
        <v>342</v>
      </c>
      <c r="AV39" s="2" t="s">
        <v>342</v>
      </c>
      <c r="AW39">
        <v>5.0788715389999997</v>
      </c>
      <c r="AX39">
        <v>2.6880115889999998</v>
      </c>
      <c r="AY39">
        <v>-2.3908599499999998</v>
      </c>
      <c r="AZ39">
        <v>1.4248651290000001</v>
      </c>
      <c r="BA39">
        <v>1.319948723</v>
      </c>
      <c r="BB39">
        <v>-0.104916406</v>
      </c>
      <c r="BC39">
        <v>0</v>
      </c>
    </row>
    <row r="40" spans="1:55" x14ac:dyDescent="0.2">
      <c r="A40">
        <v>13077</v>
      </c>
      <c r="B40" t="s">
        <v>70</v>
      </c>
      <c r="C40" t="s">
        <v>98</v>
      </c>
      <c r="D40">
        <v>268625.88510000001</v>
      </c>
      <c r="E40">
        <v>324643.03879999998</v>
      </c>
      <c r="F40">
        <v>20.853222599999999</v>
      </c>
      <c r="G40">
        <v>13.0842445</v>
      </c>
      <c r="H40">
        <v>17.983273749999999</v>
      </c>
      <c r="I40">
        <v>4.8990292479999997</v>
      </c>
      <c r="J40">
        <v>9.5153325049999999</v>
      </c>
      <c r="K40">
        <v>17.978360389999999</v>
      </c>
      <c r="L40">
        <v>88.940958010000003</v>
      </c>
      <c r="M40">
        <v>62</v>
      </c>
      <c r="N40">
        <v>81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1</v>
      </c>
      <c r="W40">
        <v>1</v>
      </c>
      <c r="X40">
        <v>0</v>
      </c>
      <c r="Y40">
        <v>0</v>
      </c>
      <c r="Z40">
        <v>1</v>
      </c>
      <c r="AA40">
        <v>0</v>
      </c>
      <c r="AB40">
        <v>1</v>
      </c>
      <c r="AC40">
        <v>1</v>
      </c>
      <c r="AD40">
        <v>13.134279039999999</v>
      </c>
      <c r="AE40">
        <v>12.24333202</v>
      </c>
      <c r="AF40">
        <v>-0.89094701899999995</v>
      </c>
      <c r="AG40">
        <v>26.4</v>
      </c>
      <c r="AH40">
        <v>36.469420579999998</v>
      </c>
      <c r="AI40">
        <v>7.1</v>
      </c>
      <c r="AJ40">
        <v>8.0803586710000008</v>
      </c>
      <c r="AK40">
        <v>5.7443776509999998</v>
      </c>
      <c r="AL40">
        <v>6.2065487130000001</v>
      </c>
      <c r="AM40">
        <v>0.46217106099999999</v>
      </c>
      <c r="AN40">
        <v>0.69643433200000004</v>
      </c>
      <c r="AO40">
        <v>0.97099801399999996</v>
      </c>
      <c r="AP40">
        <v>0.27456368199999998</v>
      </c>
      <c r="AQ40">
        <v>14.16469</v>
      </c>
      <c r="AR40">
        <v>14.164999999999999</v>
      </c>
      <c r="AS40">
        <v>2.1410000000000001E-3</v>
      </c>
      <c r="AT40">
        <v>124867.9</v>
      </c>
      <c r="AU40">
        <v>103033.8</v>
      </c>
      <c r="AV40">
        <v>-17.485700000000001</v>
      </c>
      <c r="AW40">
        <v>5.0788715389999997</v>
      </c>
      <c r="AX40">
        <v>2.6880115889999998</v>
      </c>
      <c r="AY40">
        <v>-2.3908599499999998</v>
      </c>
      <c r="AZ40">
        <v>1.4248651290000001</v>
      </c>
      <c r="BA40">
        <v>1.319948723</v>
      </c>
      <c r="BB40">
        <v>-0.104916406</v>
      </c>
      <c r="BC40">
        <v>0</v>
      </c>
    </row>
    <row r="41" spans="1:55" x14ac:dyDescent="0.2">
      <c r="A41">
        <v>13079</v>
      </c>
      <c r="B41" t="s">
        <v>70</v>
      </c>
      <c r="C41" t="s">
        <v>52</v>
      </c>
      <c r="D41">
        <v>143701.35200000001</v>
      </c>
      <c r="E41">
        <v>119829.9154</v>
      </c>
      <c r="F41">
        <v>-16.611838580000001</v>
      </c>
      <c r="G41">
        <v>13.0842445</v>
      </c>
      <c r="H41">
        <v>17.983273749999999</v>
      </c>
      <c r="I41">
        <v>4.8990292479999997</v>
      </c>
      <c r="J41">
        <v>15.7868677</v>
      </c>
      <c r="K41">
        <v>27.731990060000001</v>
      </c>
      <c r="L41">
        <v>75.664929790000002</v>
      </c>
      <c r="M41">
        <v>62</v>
      </c>
      <c r="N41">
        <v>81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  <c r="V41">
        <v>1</v>
      </c>
      <c r="W41">
        <v>1</v>
      </c>
      <c r="X41">
        <v>0</v>
      </c>
      <c r="Y41">
        <v>0</v>
      </c>
      <c r="Z41">
        <v>1</v>
      </c>
      <c r="AA41">
        <v>0</v>
      </c>
      <c r="AB41">
        <v>1</v>
      </c>
      <c r="AC41">
        <v>1</v>
      </c>
      <c r="AD41">
        <v>13.134279039999999</v>
      </c>
      <c r="AE41">
        <v>12.24333202</v>
      </c>
      <c r="AF41">
        <v>-0.89094701899999995</v>
      </c>
      <c r="AG41">
        <v>53.3</v>
      </c>
      <c r="AH41">
        <v>69.275825350000005</v>
      </c>
      <c r="AI41">
        <v>13</v>
      </c>
      <c r="AJ41">
        <v>9.3184238550000007</v>
      </c>
      <c r="AK41">
        <v>5.7443776509999998</v>
      </c>
      <c r="AL41">
        <v>6.2065487130000001</v>
      </c>
      <c r="AM41">
        <v>0.46217106099999999</v>
      </c>
      <c r="AN41">
        <v>0.69643433200000004</v>
      </c>
      <c r="AO41">
        <v>0.97099801399999996</v>
      </c>
      <c r="AP41">
        <v>0.27456368199999998</v>
      </c>
      <c r="AQ41" s="2" t="s">
        <v>342</v>
      </c>
      <c r="AR41" s="2" t="s">
        <v>342</v>
      </c>
      <c r="AS41" s="2" t="s">
        <v>342</v>
      </c>
      <c r="AT41" s="2" t="s">
        <v>342</v>
      </c>
      <c r="AU41" s="2" t="s">
        <v>342</v>
      </c>
      <c r="AV41" s="2" t="s">
        <v>342</v>
      </c>
      <c r="AW41">
        <v>5.0788715389999997</v>
      </c>
      <c r="AX41">
        <v>2.6880115889999998</v>
      </c>
      <c r="AY41">
        <v>-2.3908599499999998</v>
      </c>
      <c r="AZ41">
        <v>1.4248651290000001</v>
      </c>
      <c r="BA41">
        <v>1.319948723</v>
      </c>
      <c r="BB41">
        <v>-0.104916406</v>
      </c>
      <c r="BC41">
        <v>0</v>
      </c>
    </row>
    <row r="42" spans="1:55" x14ac:dyDescent="0.2">
      <c r="A42">
        <v>13081</v>
      </c>
      <c r="B42" t="s">
        <v>70</v>
      </c>
      <c r="C42" t="s">
        <v>99</v>
      </c>
      <c r="D42">
        <v>291396.30619999999</v>
      </c>
      <c r="E42">
        <v>423064.64569999999</v>
      </c>
      <c r="F42">
        <v>45.185315199999998</v>
      </c>
      <c r="G42">
        <v>13.0842445</v>
      </c>
      <c r="H42">
        <v>17.983273749999999</v>
      </c>
      <c r="I42">
        <v>4.8990292479999997</v>
      </c>
      <c r="J42">
        <v>29.599000019999998</v>
      </c>
      <c r="K42">
        <v>39.83722521</v>
      </c>
      <c r="L42">
        <v>34.589767170000002</v>
      </c>
      <c r="M42">
        <v>62</v>
      </c>
      <c r="N42">
        <v>81</v>
      </c>
      <c r="O42">
        <v>0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13.134279039999999</v>
      </c>
      <c r="AE42">
        <v>12.24333202</v>
      </c>
      <c r="AF42">
        <v>-0.89094701899999995</v>
      </c>
      <c r="AG42">
        <v>65.3</v>
      </c>
      <c r="AH42">
        <v>71.869244940000002</v>
      </c>
      <c r="AI42">
        <v>6.7</v>
      </c>
      <c r="AJ42">
        <v>4.2127071819999999</v>
      </c>
      <c r="AK42">
        <v>5.7443776509999998</v>
      </c>
      <c r="AL42">
        <v>6.2065487130000001</v>
      </c>
      <c r="AM42">
        <v>0.46217106099999999</v>
      </c>
      <c r="AN42">
        <v>0.69643433200000004</v>
      </c>
      <c r="AO42">
        <v>0.97099801399999996</v>
      </c>
      <c r="AP42">
        <v>0.27456368199999998</v>
      </c>
      <c r="AQ42">
        <v>56.026809999999998</v>
      </c>
      <c r="AR42">
        <v>41.565199999999997</v>
      </c>
      <c r="AS42">
        <v>-25.81195</v>
      </c>
      <c r="AT42">
        <v>177949.1</v>
      </c>
      <c r="AU42">
        <v>140169.70000000001</v>
      </c>
      <c r="AV42">
        <v>-21.230460000000001</v>
      </c>
      <c r="AW42">
        <v>5.0788715389999997</v>
      </c>
      <c r="AX42">
        <v>2.6880115889999998</v>
      </c>
      <c r="AY42">
        <v>-2.3908599499999998</v>
      </c>
      <c r="AZ42">
        <v>1.4248651290000001</v>
      </c>
      <c r="BA42">
        <v>1.319948723</v>
      </c>
      <c r="BB42">
        <v>-0.104916406</v>
      </c>
      <c r="BC42">
        <v>0</v>
      </c>
    </row>
    <row r="43" spans="1:55" x14ac:dyDescent="0.2">
      <c r="A43">
        <v>13083</v>
      </c>
      <c r="B43" t="s">
        <v>70</v>
      </c>
      <c r="C43" t="s">
        <v>100</v>
      </c>
      <c r="D43">
        <v>96452.287840000005</v>
      </c>
      <c r="E43">
        <v>120934.2078</v>
      </c>
      <c r="F43">
        <v>25.38241494</v>
      </c>
      <c r="G43">
        <v>13.0842445</v>
      </c>
      <c r="H43">
        <v>17.983273749999999</v>
      </c>
      <c r="I43">
        <v>4.8990292479999997</v>
      </c>
      <c r="J43">
        <v>8.3317164740000003</v>
      </c>
      <c r="K43">
        <v>17.972263739999999</v>
      </c>
      <c r="L43">
        <v>115.70901739999999</v>
      </c>
      <c r="M43">
        <v>62</v>
      </c>
      <c r="N43">
        <v>81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1</v>
      </c>
      <c r="AA43">
        <v>0</v>
      </c>
      <c r="AB43">
        <v>1</v>
      </c>
      <c r="AC43">
        <v>1</v>
      </c>
      <c r="AD43">
        <v>13.134279039999999</v>
      </c>
      <c r="AE43">
        <v>12.24333202</v>
      </c>
      <c r="AF43">
        <v>-0.89094701899999995</v>
      </c>
      <c r="AG43">
        <v>30.1</v>
      </c>
      <c r="AH43">
        <v>43.523732899999999</v>
      </c>
      <c r="AI43">
        <v>13.3</v>
      </c>
      <c r="AJ43">
        <v>10.539018499999999</v>
      </c>
      <c r="AK43">
        <v>5.7443776509999998</v>
      </c>
      <c r="AL43">
        <v>6.2065487130000001</v>
      </c>
      <c r="AM43">
        <v>0.46217106099999999</v>
      </c>
      <c r="AN43">
        <v>0.69643433200000004</v>
      </c>
      <c r="AO43">
        <v>0.97099801399999996</v>
      </c>
      <c r="AP43">
        <v>0.27456368199999998</v>
      </c>
      <c r="AQ43">
        <v>18.571739999999998</v>
      </c>
      <c r="AR43">
        <v>16.432009999999998</v>
      </c>
      <c r="AS43">
        <v>-11.521430000000001</v>
      </c>
      <c r="AT43">
        <v>74899.81</v>
      </c>
      <c r="AU43">
        <v>67740.95</v>
      </c>
      <c r="AV43">
        <v>-9.5579239999999999</v>
      </c>
      <c r="AW43">
        <v>5.0788715389999997</v>
      </c>
      <c r="AX43">
        <v>2.6880115889999998</v>
      </c>
      <c r="AY43">
        <v>-2.3908599499999998</v>
      </c>
      <c r="AZ43">
        <v>1.4248651290000001</v>
      </c>
      <c r="BA43">
        <v>1.319948723</v>
      </c>
      <c r="BB43">
        <v>-0.104916406</v>
      </c>
      <c r="BC43">
        <v>0</v>
      </c>
    </row>
    <row r="44" spans="1:55" x14ac:dyDescent="0.2">
      <c r="A44">
        <v>13085</v>
      </c>
      <c r="B44" t="s">
        <v>70</v>
      </c>
      <c r="C44" t="s">
        <v>101</v>
      </c>
      <c r="D44">
        <v>260441.46049999999</v>
      </c>
      <c r="E44">
        <v>319007.6862</v>
      </c>
      <c r="F44">
        <v>22.487289709999999</v>
      </c>
      <c r="G44">
        <v>13.0842445</v>
      </c>
      <c r="H44">
        <v>17.983273749999999</v>
      </c>
      <c r="I44">
        <v>4.8990292479999997</v>
      </c>
      <c r="J44">
        <v>8.6260744759999994</v>
      </c>
      <c r="K44">
        <v>17.17753115</v>
      </c>
      <c r="L44">
        <v>99.134973819999999</v>
      </c>
      <c r="M44">
        <v>62</v>
      </c>
      <c r="N44">
        <v>81</v>
      </c>
      <c r="O44">
        <v>0</v>
      </c>
      <c r="P44">
        <v>0</v>
      </c>
      <c r="Q44">
        <v>1</v>
      </c>
      <c r="R44">
        <v>0</v>
      </c>
      <c r="S44">
        <v>0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1</v>
      </c>
      <c r="AA44">
        <v>0</v>
      </c>
      <c r="AB44">
        <v>1</v>
      </c>
      <c r="AC44">
        <v>1</v>
      </c>
      <c r="AD44">
        <v>13.134279039999999</v>
      </c>
      <c r="AE44">
        <v>12.24333202</v>
      </c>
      <c r="AF44">
        <v>-0.89094701899999995</v>
      </c>
      <c r="AG44">
        <v>22.5</v>
      </c>
      <c r="AH44">
        <v>37.091222029999997</v>
      </c>
      <c r="AI44">
        <v>8.5</v>
      </c>
      <c r="AJ44">
        <v>8.0321285140000001</v>
      </c>
      <c r="AK44">
        <v>5.7443776509999998</v>
      </c>
      <c r="AL44">
        <v>6.2065487130000001</v>
      </c>
      <c r="AM44">
        <v>0.46217106099999999</v>
      </c>
      <c r="AN44">
        <v>0.69643433200000004</v>
      </c>
      <c r="AO44">
        <v>0.97099801399999996</v>
      </c>
      <c r="AP44">
        <v>0.27456368199999998</v>
      </c>
      <c r="AQ44">
        <v>27.134180000000001</v>
      </c>
      <c r="AR44">
        <v>26.983899999999998</v>
      </c>
      <c r="AS44">
        <v>-0.55385419999999996</v>
      </c>
      <c r="AT44">
        <v>149943.5</v>
      </c>
      <c r="AU44">
        <v>151258.29999999999</v>
      </c>
      <c r="AV44">
        <v>0.87683029999999995</v>
      </c>
      <c r="AW44">
        <v>5.0788715389999997</v>
      </c>
      <c r="AX44">
        <v>2.6880115889999998</v>
      </c>
      <c r="AY44">
        <v>-2.3908599499999998</v>
      </c>
      <c r="AZ44">
        <v>1.4248651290000001</v>
      </c>
      <c r="BA44">
        <v>1.319948723</v>
      </c>
      <c r="BB44">
        <v>-0.104916406</v>
      </c>
      <c r="BC44">
        <v>0</v>
      </c>
    </row>
    <row r="45" spans="1:55" x14ac:dyDescent="0.2">
      <c r="A45">
        <v>13087</v>
      </c>
      <c r="B45" t="s">
        <v>70</v>
      </c>
      <c r="C45" t="s">
        <v>102</v>
      </c>
      <c r="D45">
        <v>243990.84719999999</v>
      </c>
      <c r="E45">
        <v>381491.86700000003</v>
      </c>
      <c r="F45">
        <v>56.354990909999998</v>
      </c>
      <c r="G45">
        <v>13.0842445</v>
      </c>
      <c r="H45">
        <v>17.983273749999999</v>
      </c>
      <c r="I45">
        <v>4.8990292479999997</v>
      </c>
      <c r="J45">
        <v>24.788731739999999</v>
      </c>
      <c r="K45">
        <v>37.976738009999998</v>
      </c>
      <c r="L45">
        <v>53.201617579999997</v>
      </c>
      <c r="M45">
        <v>62</v>
      </c>
      <c r="N45">
        <v>81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13.134279039999999</v>
      </c>
      <c r="AE45">
        <v>12.24333202</v>
      </c>
      <c r="AF45">
        <v>-0.89094701899999995</v>
      </c>
      <c r="AG45">
        <v>58.1</v>
      </c>
      <c r="AH45">
        <v>66.149179160000003</v>
      </c>
      <c r="AI45">
        <v>8.5</v>
      </c>
      <c r="AJ45">
        <v>6.3347608849999997</v>
      </c>
      <c r="AK45">
        <v>5.7443776509999998</v>
      </c>
      <c r="AL45">
        <v>6.2065487130000001</v>
      </c>
      <c r="AM45">
        <v>0.46217106099999999</v>
      </c>
      <c r="AN45">
        <v>0.69643433200000004</v>
      </c>
      <c r="AO45">
        <v>0.97099801399999996</v>
      </c>
      <c r="AP45">
        <v>0.27456368199999998</v>
      </c>
      <c r="AQ45">
        <v>34.371490000000001</v>
      </c>
      <c r="AR45">
        <v>31.479150000000001</v>
      </c>
      <c r="AS45">
        <v>-8.4149429999999992</v>
      </c>
      <c r="AT45">
        <v>164719.70000000001</v>
      </c>
      <c r="AU45">
        <v>144326.70000000001</v>
      </c>
      <c r="AV45">
        <v>-12.38043</v>
      </c>
      <c r="AW45">
        <v>5.0788715389999997</v>
      </c>
      <c r="AX45">
        <v>2.6880115889999998</v>
      </c>
      <c r="AY45">
        <v>-2.3908599499999998</v>
      </c>
      <c r="AZ45">
        <v>1.4248651290000001</v>
      </c>
      <c r="BA45">
        <v>1.319948723</v>
      </c>
      <c r="BB45">
        <v>-0.104916406</v>
      </c>
      <c r="BC45">
        <v>0</v>
      </c>
    </row>
    <row r="46" spans="1:55" x14ac:dyDescent="0.2">
      <c r="A46">
        <v>13089</v>
      </c>
      <c r="B46" t="s">
        <v>70</v>
      </c>
      <c r="C46" t="s">
        <v>26</v>
      </c>
      <c r="D46">
        <v>353102.99670000002</v>
      </c>
      <c r="E46">
        <v>512230.00559999997</v>
      </c>
      <c r="F46">
        <v>45.065323820000003</v>
      </c>
      <c r="G46">
        <v>13.0842445</v>
      </c>
      <c r="H46">
        <v>17.983273749999999</v>
      </c>
      <c r="I46">
        <v>4.8990292479999997</v>
      </c>
      <c r="J46">
        <v>12.58009689</v>
      </c>
      <c r="K46">
        <v>23.573641930000001</v>
      </c>
      <c r="L46">
        <v>87.388397229999995</v>
      </c>
      <c r="M46">
        <v>62</v>
      </c>
      <c r="N46">
        <v>81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Y46">
        <v>0</v>
      </c>
      <c r="Z46">
        <v>1</v>
      </c>
      <c r="AA46">
        <v>0</v>
      </c>
      <c r="AB46">
        <v>1</v>
      </c>
      <c r="AC46">
        <v>1</v>
      </c>
      <c r="AD46">
        <v>13.134279039999999</v>
      </c>
      <c r="AE46">
        <v>12.24333202</v>
      </c>
      <c r="AF46">
        <v>-0.89094701899999995</v>
      </c>
      <c r="AG46">
        <v>55.7</v>
      </c>
      <c r="AH46">
        <v>62.25683137</v>
      </c>
      <c r="AI46">
        <v>8.1</v>
      </c>
      <c r="AJ46">
        <v>6.0399263769999996</v>
      </c>
      <c r="AK46">
        <v>5.7443776509999998</v>
      </c>
      <c r="AL46">
        <v>6.2065487130000001</v>
      </c>
      <c r="AM46">
        <v>0.46217106099999999</v>
      </c>
      <c r="AN46">
        <v>0.69643433200000004</v>
      </c>
      <c r="AO46">
        <v>0.97099801399999996</v>
      </c>
      <c r="AP46">
        <v>0.27456368199999998</v>
      </c>
      <c r="AQ46">
        <v>27.16394</v>
      </c>
      <c r="AR46">
        <v>27.772829999999999</v>
      </c>
      <c r="AS46">
        <v>2.2415259999999999</v>
      </c>
      <c r="AT46">
        <v>181197.2</v>
      </c>
      <c r="AU46">
        <v>185262.8</v>
      </c>
      <c r="AV46">
        <v>2.2437749999999999</v>
      </c>
      <c r="AW46">
        <v>5.0788715389999997</v>
      </c>
      <c r="AX46">
        <v>2.6880115889999998</v>
      </c>
      <c r="AY46">
        <v>-2.3908599499999998</v>
      </c>
      <c r="AZ46">
        <v>1.4248651290000001</v>
      </c>
      <c r="BA46">
        <v>1.319948723</v>
      </c>
      <c r="BB46">
        <v>-0.104916406</v>
      </c>
      <c r="BC46">
        <v>0</v>
      </c>
    </row>
    <row r="47" spans="1:55" x14ac:dyDescent="0.2">
      <c r="A47">
        <v>13091</v>
      </c>
      <c r="B47" t="s">
        <v>70</v>
      </c>
      <c r="C47" t="s">
        <v>103</v>
      </c>
      <c r="D47">
        <v>243738.4155</v>
      </c>
      <c r="E47">
        <v>328701.69380000001</v>
      </c>
      <c r="F47">
        <v>34.858386230000001</v>
      </c>
      <c r="G47">
        <v>13.0842445</v>
      </c>
      <c r="H47">
        <v>17.983273749999999</v>
      </c>
      <c r="I47">
        <v>4.8990292479999997</v>
      </c>
      <c r="J47">
        <v>20.470362380000001</v>
      </c>
      <c r="K47">
        <v>29.803209420000002</v>
      </c>
      <c r="L47">
        <v>45.591997149999997</v>
      </c>
      <c r="M47">
        <v>62</v>
      </c>
      <c r="N47">
        <v>81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0</v>
      </c>
      <c r="Y47">
        <v>0</v>
      </c>
      <c r="Z47">
        <v>1</v>
      </c>
      <c r="AA47">
        <v>0</v>
      </c>
      <c r="AB47">
        <v>1</v>
      </c>
      <c r="AC47">
        <v>1</v>
      </c>
      <c r="AD47">
        <v>13.134279039999999</v>
      </c>
      <c r="AE47">
        <v>12.24333202</v>
      </c>
      <c r="AF47">
        <v>-0.89094701899999995</v>
      </c>
      <c r="AG47">
        <v>52.6</v>
      </c>
      <c r="AH47">
        <v>59.429065739999999</v>
      </c>
      <c r="AI47">
        <v>11.7</v>
      </c>
      <c r="AJ47">
        <v>8.1314878890000006</v>
      </c>
      <c r="AK47">
        <v>5.7443776509999998</v>
      </c>
      <c r="AL47">
        <v>6.2065487130000001</v>
      </c>
      <c r="AM47">
        <v>0.46217106099999999</v>
      </c>
      <c r="AN47">
        <v>0.69643433200000004</v>
      </c>
      <c r="AO47">
        <v>0.97099801399999996</v>
      </c>
      <c r="AP47">
        <v>0.27456368199999998</v>
      </c>
      <c r="AQ47">
        <v>36.460889999999999</v>
      </c>
      <c r="AR47">
        <v>25.511700000000001</v>
      </c>
      <c r="AS47">
        <v>-30.029959999999999</v>
      </c>
      <c r="AT47">
        <v>90076.63</v>
      </c>
      <c r="AU47">
        <v>108827.8</v>
      </c>
      <c r="AV47">
        <v>20.81691</v>
      </c>
      <c r="AW47">
        <v>5.0788715389999997</v>
      </c>
      <c r="AX47">
        <v>2.6880115889999998</v>
      </c>
      <c r="AY47">
        <v>-2.3908599499999998</v>
      </c>
      <c r="AZ47">
        <v>1.4248651290000001</v>
      </c>
      <c r="BA47">
        <v>1.319948723</v>
      </c>
      <c r="BB47">
        <v>-0.104916406</v>
      </c>
      <c r="BC47">
        <v>0</v>
      </c>
    </row>
    <row r="48" spans="1:55" x14ac:dyDescent="0.2">
      <c r="A48">
        <v>13093</v>
      </c>
      <c r="B48" t="s">
        <v>70</v>
      </c>
      <c r="C48" t="s">
        <v>104</v>
      </c>
      <c r="D48" s="6">
        <v>93640.777109999995</v>
      </c>
      <c r="E48">
        <v>153230.1721</v>
      </c>
      <c r="F48">
        <v>63.636160269999998</v>
      </c>
      <c r="G48">
        <v>13.0842445</v>
      </c>
      <c r="H48">
        <v>17.983273749999999</v>
      </c>
      <c r="I48">
        <v>4.8990292479999997</v>
      </c>
      <c r="J48">
        <v>23.042126880000001</v>
      </c>
      <c r="K48">
        <v>26.378623189999999</v>
      </c>
      <c r="L48">
        <v>14.479984079999999</v>
      </c>
      <c r="M48">
        <v>62</v>
      </c>
      <c r="N48">
        <v>81</v>
      </c>
      <c r="O48">
        <v>0</v>
      </c>
      <c r="P48">
        <v>0</v>
      </c>
      <c r="Q48">
        <v>1</v>
      </c>
      <c r="R48">
        <v>0</v>
      </c>
      <c r="S48">
        <v>0</v>
      </c>
      <c r="T48">
        <v>1</v>
      </c>
      <c r="U48">
        <v>0</v>
      </c>
      <c r="V48">
        <v>1</v>
      </c>
      <c r="W48">
        <v>1</v>
      </c>
      <c r="X48">
        <v>0</v>
      </c>
      <c r="Y48">
        <v>0</v>
      </c>
      <c r="Z48">
        <v>1</v>
      </c>
      <c r="AA48">
        <v>0</v>
      </c>
      <c r="AB48">
        <v>1</v>
      </c>
      <c r="AC48">
        <v>1</v>
      </c>
      <c r="AD48">
        <v>13.134279039999999</v>
      </c>
      <c r="AE48">
        <v>12.24333202</v>
      </c>
      <c r="AF48">
        <v>-0.89094701899999995</v>
      </c>
      <c r="AG48">
        <v>76.099999999999994</v>
      </c>
      <c r="AH48">
        <v>74.670367799999994</v>
      </c>
      <c r="AI48">
        <v>8.8000000000000007</v>
      </c>
      <c r="AJ48">
        <v>10.825815410000001</v>
      </c>
      <c r="AK48">
        <v>5.7443776509999998</v>
      </c>
      <c r="AL48">
        <v>6.2065487130000001</v>
      </c>
      <c r="AM48">
        <v>0.46217106099999999</v>
      </c>
      <c r="AN48">
        <v>0.69643433200000004</v>
      </c>
      <c r="AO48">
        <v>0.97099801399999996</v>
      </c>
      <c r="AP48">
        <v>0.27456368199999998</v>
      </c>
      <c r="AQ48">
        <v>32.833640000000003</v>
      </c>
      <c r="AR48" s="2" t="s">
        <v>342</v>
      </c>
      <c r="AS48" s="2" t="s">
        <v>342</v>
      </c>
      <c r="AT48">
        <v>94536.25</v>
      </c>
      <c r="AU48" s="2" t="s">
        <v>342</v>
      </c>
      <c r="AV48" s="2" t="s">
        <v>342</v>
      </c>
      <c r="AW48">
        <v>5.0788715389999997</v>
      </c>
      <c r="AX48">
        <v>2.6880115889999998</v>
      </c>
      <c r="AY48">
        <v>-2.3908599499999998</v>
      </c>
      <c r="AZ48">
        <v>1.4248651290000001</v>
      </c>
      <c r="BA48">
        <v>1.319948723</v>
      </c>
      <c r="BB48">
        <v>-0.104916406</v>
      </c>
      <c r="BC48">
        <v>0</v>
      </c>
    </row>
    <row r="49" spans="1:55" x14ac:dyDescent="0.2">
      <c r="A49">
        <v>13095</v>
      </c>
      <c r="B49" t="s">
        <v>70</v>
      </c>
      <c r="C49" t="s">
        <v>105</v>
      </c>
      <c r="D49">
        <v>366540.07990000001</v>
      </c>
      <c r="E49">
        <v>530716.79639999999</v>
      </c>
      <c r="F49">
        <v>44.7909316</v>
      </c>
      <c r="G49">
        <v>13.0842445</v>
      </c>
      <c r="H49">
        <v>17.983273749999999</v>
      </c>
      <c r="I49">
        <v>4.8990292479999997</v>
      </c>
      <c r="J49">
        <v>29.908021089999998</v>
      </c>
      <c r="K49">
        <v>44.164952839999998</v>
      </c>
      <c r="L49">
        <v>47.669258040000003</v>
      </c>
      <c r="M49">
        <v>62</v>
      </c>
      <c r="N49">
        <v>81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U49">
        <v>0</v>
      </c>
      <c r="V49">
        <v>1</v>
      </c>
      <c r="W49">
        <v>1</v>
      </c>
      <c r="X49">
        <v>0</v>
      </c>
      <c r="Y49">
        <v>0</v>
      </c>
      <c r="Z49">
        <v>1</v>
      </c>
      <c r="AA49">
        <v>0</v>
      </c>
      <c r="AB49">
        <v>1</v>
      </c>
      <c r="AC49">
        <v>1</v>
      </c>
      <c r="AD49">
        <v>13.134279039999999</v>
      </c>
      <c r="AE49">
        <v>12.24333202</v>
      </c>
      <c r="AF49">
        <v>-0.89094701899999995</v>
      </c>
      <c r="AG49">
        <v>66.900000000000006</v>
      </c>
      <c r="AH49">
        <v>75.378621249999995</v>
      </c>
      <c r="AI49">
        <v>8.6</v>
      </c>
      <c r="AJ49">
        <v>5.800289072</v>
      </c>
      <c r="AK49">
        <v>5.7443776509999998</v>
      </c>
      <c r="AL49">
        <v>6.2065487130000001</v>
      </c>
      <c r="AM49">
        <v>0.46217106099999999</v>
      </c>
      <c r="AN49">
        <v>0.69643433200000004</v>
      </c>
      <c r="AO49">
        <v>0.97099801399999996</v>
      </c>
      <c r="AP49">
        <v>0.27456368199999998</v>
      </c>
      <c r="AQ49">
        <v>36.565689999999996</v>
      </c>
      <c r="AR49">
        <v>32.064529999999998</v>
      </c>
      <c r="AS49">
        <v>-12.309799999999999</v>
      </c>
      <c r="AT49">
        <v>151544.1</v>
      </c>
      <c r="AU49">
        <v>144291.9</v>
      </c>
      <c r="AV49">
        <v>-4.7855489999999996</v>
      </c>
      <c r="AW49">
        <v>5.0788715389999997</v>
      </c>
      <c r="AX49">
        <v>2.6880115889999998</v>
      </c>
      <c r="AY49">
        <v>-2.3908599499999998</v>
      </c>
      <c r="AZ49">
        <v>1.4248651290000001</v>
      </c>
      <c r="BA49">
        <v>1.319948723</v>
      </c>
      <c r="BB49">
        <v>-0.104916406</v>
      </c>
      <c r="BC49">
        <v>0</v>
      </c>
    </row>
    <row r="50" spans="1:55" x14ac:dyDescent="0.2">
      <c r="A50">
        <v>13097</v>
      </c>
      <c r="B50" t="s">
        <v>70</v>
      </c>
      <c r="C50" t="s">
        <v>62</v>
      </c>
      <c r="D50" s="3">
        <v>548467.99809999997</v>
      </c>
      <c r="E50">
        <v>520803.85710000002</v>
      </c>
      <c r="F50">
        <v>-5.0438933690000001</v>
      </c>
      <c r="G50">
        <v>13.0842445</v>
      </c>
      <c r="H50">
        <v>17.983273749999999</v>
      </c>
      <c r="I50">
        <v>4.8990292479999997</v>
      </c>
      <c r="J50">
        <v>12.36935985</v>
      </c>
      <c r="K50">
        <v>22.177685050000001</v>
      </c>
      <c r="L50">
        <v>79.295333929999998</v>
      </c>
      <c r="M50">
        <v>62</v>
      </c>
      <c r="N50">
        <v>81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>
        <v>1</v>
      </c>
      <c r="W50">
        <v>1</v>
      </c>
      <c r="X50">
        <v>0</v>
      </c>
      <c r="Y50">
        <v>0</v>
      </c>
      <c r="Z50">
        <v>1</v>
      </c>
      <c r="AA50">
        <v>0</v>
      </c>
      <c r="AB50">
        <v>1</v>
      </c>
      <c r="AC50">
        <v>1</v>
      </c>
      <c r="AD50">
        <v>13.134279039999999</v>
      </c>
      <c r="AE50">
        <v>12.24333202</v>
      </c>
      <c r="AF50">
        <v>-0.89094701899999995</v>
      </c>
      <c r="AG50">
        <v>37.1</v>
      </c>
      <c r="AH50">
        <v>50.72151539</v>
      </c>
      <c r="AI50">
        <v>10.4</v>
      </c>
      <c r="AJ50">
        <v>7.7273281569999996</v>
      </c>
      <c r="AK50">
        <v>5.7443776509999998</v>
      </c>
      <c r="AL50">
        <v>6.2065487130000001</v>
      </c>
      <c r="AM50">
        <v>0.46217106099999999</v>
      </c>
      <c r="AN50">
        <v>0.69643433200000004</v>
      </c>
      <c r="AO50">
        <v>0.97099801399999996</v>
      </c>
      <c r="AP50">
        <v>0.27456368199999998</v>
      </c>
      <c r="AQ50">
        <v>28.7333</v>
      </c>
      <c r="AR50">
        <v>23.239129999999999</v>
      </c>
      <c r="AS50">
        <v>-19.121279999999999</v>
      </c>
      <c r="AT50">
        <v>245403.5</v>
      </c>
      <c r="AU50">
        <v>148255.70000000001</v>
      </c>
      <c r="AV50">
        <v>-39.586970000000001</v>
      </c>
      <c r="AW50">
        <v>5.0788715389999997</v>
      </c>
      <c r="AX50">
        <v>2.6880115889999998</v>
      </c>
      <c r="AY50">
        <v>-2.3908599499999998</v>
      </c>
      <c r="AZ50">
        <v>1.4248651290000001</v>
      </c>
      <c r="BA50">
        <v>1.319948723</v>
      </c>
      <c r="BB50">
        <v>-0.104916406</v>
      </c>
      <c r="BC50">
        <v>0</v>
      </c>
    </row>
    <row r="51" spans="1:55" x14ac:dyDescent="0.2">
      <c r="A51">
        <v>13099</v>
      </c>
      <c r="B51" t="s">
        <v>70</v>
      </c>
      <c r="C51" t="s">
        <v>106</v>
      </c>
      <c r="D51">
        <v>214903.0287</v>
      </c>
      <c r="E51">
        <v>318713.18430000002</v>
      </c>
      <c r="F51">
        <v>48.305580540000001</v>
      </c>
      <c r="G51">
        <v>13.0842445</v>
      </c>
      <c r="H51">
        <v>17.983273749999999</v>
      </c>
      <c r="I51">
        <v>4.8990292479999997</v>
      </c>
      <c r="J51">
        <v>32.589956299999997</v>
      </c>
      <c r="K51">
        <v>45.841679229999997</v>
      </c>
      <c r="L51">
        <v>40.661984369999999</v>
      </c>
      <c r="M51">
        <v>62</v>
      </c>
      <c r="N51">
        <v>81</v>
      </c>
      <c r="O51">
        <v>0</v>
      </c>
      <c r="P51">
        <v>0</v>
      </c>
      <c r="Q51">
        <v>1</v>
      </c>
      <c r="R51">
        <v>0</v>
      </c>
      <c r="S51">
        <v>0</v>
      </c>
      <c r="T51">
        <v>1</v>
      </c>
      <c r="U51">
        <v>0</v>
      </c>
      <c r="V51">
        <v>1</v>
      </c>
      <c r="W51">
        <v>1</v>
      </c>
      <c r="X51">
        <v>0</v>
      </c>
      <c r="Y51">
        <v>0</v>
      </c>
      <c r="Z51">
        <v>1</v>
      </c>
      <c r="AA51">
        <v>0</v>
      </c>
      <c r="AB51">
        <v>1</v>
      </c>
      <c r="AC51">
        <v>1</v>
      </c>
      <c r="AD51">
        <v>13.134279039999999</v>
      </c>
      <c r="AE51">
        <v>12.24333202</v>
      </c>
      <c r="AF51">
        <v>-0.89094701899999995</v>
      </c>
      <c r="AG51">
        <v>63.6</v>
      </c>
      <c r="AH51">
        <v>68.583690989999994</v>
      </c>
      <c r="AI51">
        <v>8.4</v>
      </c>
      <c r="AJ51">
        <v>7.2532188839999998</v>
      </c>
      <c r="AK51">
        <v>5.7443776509999998</v>
      </c>
      <c r="AL51">
        <v>6.2065487130000001</v>
      </c>
      <c r="AM51">
        <v>0.46217106099999999</v>
      </c>
      <c r="AN51">
        <v>0.69643433200000004</v>
      </c>
      <c r="AO51">
        <v>0.97099801399999996</v>
      </c>
      <c r="AP51">
        <v>0.27456368199999998</v>
      </c>
      <c r="AQ51">
        <v>45.236280000000001</v>
      </c>
      <c r="AR51">
        <v>37.462060000000001</v>
      </c>
      <c r="AS51">
        <v>-17.18582</v>
      </c>
      <c r="AT51">
        <v>105834.8</v>
      </c>
      <c r="AU51">
        <v>99218.25</v>
      </c>
      <c r="AV51">
        <v>-6.2517690000000004</v>
      </c>
      <c r="AW51">
        <v>5.0788715389999997</v>
      </c>
      <c r="AX51">
        <v>2.6880115889999998</v>
      </c>
      <c r="AY51">
        <v>-2.3908599499999998</v>
      </c>
      <c r="AZ51">
        <v>1.4248651290000001</v>
      </c>
      <c r="BA51">
        <v>1.319948723</v>
      </c>
      <c r="BB51">
        <v>-0.104916406</v>
      </c>
      <c r="BC51">
        <v>0</v>
      </c>
    </row>
    <row r="52" spans="1:55" x14ac:dyDescent="0.2">
      <c r="A52">
        <v>13101</v>
      </c>
      <c r="B52" t="s">
        <v>70</v>
      </c>
      <c r="C52" t="s">
        <v>107</v>
      </c>
      <c r="D52" s="2" t="s">
        <v>342</v>
      </c>
      <c r="E52">
        <v>64524.72</v>
      </c>
      <c r="F52" s="2" t="s">
        <v>342</v>
      </c>
      <c r="G52">
        <v>13.0842445</v>
      </c>
      <c r="H52">
        <v>17.983273749999999</v>
      </c>
      <c r="I52">
        <v>4.8990292479999997</v>
      </c>
      <c r="J52">
        <v>13.25397575</v>
      </c>
      <c r="K52" s="2" t="s">
        <v>342</v>
      </c>
      <c r="L52" s="2" t="s">
        <v>342</v>
      </c>
      <c r="M52">
        <v>62</v>
      </c>
      <c r="N52">
        <v>81</v>
      </c>
      <c r="O52">
        <v>0</v>
      </c>
      <c r="P52">
        <v>0</v>
      </c>
      <c r="Q52">
        <v>1</v>
      </c>
      <c r="R52">
        <v>0</v>
      </c>
      <c r="S52">
        <v>0</v>
      </c>
      <c r="T52">
        <v>1</v>
      </c>
      <c r="U52">
        <v>0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  <c r="AC52">
        <v>1</v>
      </c>
      <c r="AD52">
        <v>13.134279039999999</v>
      </c>
      <c r="AE52">
        <v>12.24333202</v>
      </c>
      <c r="AF52">
        <v>-0.89094701899999995</v>
      </c>
      <c r="AG52">
        <v>51</v>
      </c>
      <c r="AH52">
        <v>64.177215189999998</v>
      </c>
      <c r="AI52">
        <v>10.1</v>
      </c>
      <c r="AJ52">
        <v>6.3291139239999996</v>
      </c>
      <c r="AK52">
        <v>5.7443776509999998</v>
      </c>
      <c r="AL52">
        <v>6.2065487130000001</v>
      </c>
      <c r="AM52">
        <v>0.46217106099999999</v>
      </c>
      <c r="AN52">
        <v>0.69643433200000004</v>
      </c>
      <c r="AO52">
        <v>0.97099801399999996</v>
      </c>
      <c r="AP52">
        <v>0.27456368199999998</v>
      </c>
      <c r="AQ52" s="2" t="s">
        <v>342</v>
      </c>
      <c r="AR52" s="2" t="s">
        <v>342</v>
      </c>
      <c r="AS52" s="2" t="s">
        <v>342</v>
      </c>
      <c r="AT52" s="2" t="s">
        <v>342</v>
      </c>
      <c r="AU52" s="2" t="s">
        <v>342</v>
      </c>
      <c r="AV52" s="2" t="s">
        <v>342</v>
      </c>
      <c r="AW52">
        <v>5.0788715389999997</v>
      </c>
      <c r="AX52">
        <v>2.6880115889999998</v>
      </c>
      <c r="AY52">
        <v>-2.3908599499999998</v>
      </c>
      <c r="AZ52">
        <v>1.4248651290000001</v>
      </c>
      <c r="BA52">
        <v>1.319948723</v>
      </c>
      <c r="BB52">
        <v>-0.104916406</v>
      </c>
      <c r="BC52">
        <v>0</v>
      </c>
    </row>
    <row r="53" spans="1:55" x14ac:dyDescent="0.2">
      <c r="A53">
        <v>13103</v>
      </c>
      <c r="B53" t="s">
        <v>70</v>
      </c>
      <c r="C53" t="s">
        <v>108</v>
      </c>
      <c r="D53">
        <v>176307.72210000001</v>
      </c>
      <c r="E53">
        <v>231254.5496</v>
      </c>
      <c r="F53">
        <v>31.165298329999999</v>
      </c>
      <c r="G53">
        <v>13.0842445</v>
      </c>
      <c r="H53">
        <v>17.983273749999999</v>
      </c>
      <c r="I53">
        <v>4.8990292479999997</v>
      </c>
      <c r="J53">
        <v>8.3697239910000008</v>
      </c>
      <c r="K53">
        <v>15.695370990000001</v>
      </c>
      <c r="L53">
        <v>87.525550460000005</v>
      </c>
      <c r="M53">
        <v>62</v>
      </c>
      <c r="N53">
        <v>81</v>
      </c>
      <c r="O53">
        <v>0</v>
      </c>
      <c r="P53">
        <v>0</v>
      </c>
      <c r="Q53">
        <v>1</v>
      </c>
      <c r="R53">
        <v>0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1</v>
      </c>
      <c r="AD53">
        <v>13.134279039999999</v>
      </c>
      <c r="AE53">
        <v>12.24333202</v>
      </c>
      <c r="AF53">
        <v>-0.89094701899999995</v>
      </c>
      <c r="AG53">
        <v>22.2</v>
      </c>
      <c r="AH53">
        <v>32.891889550000002</v>
      </c>
      <c r="AI53">
        <v>8.3000000000000007</v>
      </c>
      <c r="AJ53">
        <v>8.2143166280000006</v>
      </c>
      <c r="AK53">
        <v>5.7443776509999998</v>
      </c>
      <c r="AL53">
        <v>6.2065487130000001</v>
      </c>
      <c r="AM53">
        <v>0.46217106099999999</v>
      </c>
      <c r="AN53">
        <v>0.69643433200000004</v>
      </c>
      <c r="AO53">
        <v>0.97099801399999996</v>
      </c>
      <c r="AP53">
        <v>0.27456368199999998</v>
      </c>
      <c r="AQ53">
        <v>13.4152</v>
      </c>
      <c r="AR53">
        <v>12.836209999999999</v>
      </c>
      <c r="AS53">
        <v>-4.3159330000000002</v>
      </c>
      <c r="AT53">
        <v>87383.25</v>
      </c>
      <c r="AU53">
        <v>114013.3</v>
      </c>
      <c r="AV53">
        <v>30.47505</v>
      </c>
      <c r="AW53">
        <v>5.0788715389999997</v>
      </c>
      <c r="AX53">
        <v>2.6880115889999998</v>
      </c>
      <c r="AY53">
        <v>-2.3908599499999998</v>
      </c>
      <c r="AZ53">
        <v>1.4248651290000001</v>
      </c>
      <c r="BA53">
        <v>1.319948723</v>
      </c>
      <c r="BB53">
        <v>-0.104916406</v>
      </c>
      <c r="BC53">
        <v>0</v>
      </c>
    </row>
    <row r="54" spans="1:55" x14ac:dyDescent="0.2">
      <c r="A54">
        <v>13105</v>
      </c>
      <c r="B54" t="s">
        <v>70</v>
      </c>
      <c r="C54" t="s">
        <v>63</v>
      </c>
      <c r="D54">
        <v>175271.14989999999</v>
      </c>
      <c r="E54">
        <v>250276.1544</v>
      </c>
      <c r="F54">
        <v>42.793696840000003</v>
      </c>
      <c r="G54">
        <v>13.0842445</v>
      </c>
      <c r="H54">
        <v>17.983273749999999</v>
      </c>
      <c r="I54">
        <v>4.8990292479999997</v>
      </c>
      <c r="J54">
        <v>16.746626590000002</v>
      </c>
      <c r="K54">
        <v>28.547916560000001</v>
      </c>
      <c r="L54">
        <v>70.469654919999996</v>
      </c>
      <c r="M54">
        <v>62</v>
      </c>
      <c r="N54">
        <v>81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0</v>
      </c>
      <c r="AB54">
        <v>1</v>
      </c>
      <c r="AC54">
        <v>1</v>
      </c>
      <c r="AD54">
        <v>13.134279039999999</v>
      </c>
      <c r="AE54">
        <v>12.24333202</v>
      </c>
      <c r="AF54">
        <v>-0.89094701899999995</v>
      </c>
      <c r="AG54">
        <v>48.3</v>
      </c>
      <c r="AH54">
        <v>61.230497499999998</v>
      </c>
      <c r="AI54">
        <v>11.2</v>
      </c>
      <c r="AJ54">
        <v>8.213129232</v>
      </c>
      <c r="AK54">
        <v>5.7443776509999998</v>
      </c>
      <c r="AL54">
        <v>6.2065487130000001</v>
      </c>
      <c r="AM54">
        <v>0.46217106099999999</v>
      </c>
      <c r="AN54">
        <v>0.69643433200000004</v>
      </c>
      <c r="AO54">
        <v>0.97099801399999996</v>
      </c>
      <c r="AP54">
        <v>0.27456368199999998</v>
      </c>
      <c r="AQ54">
        <v>26.362819999999999</v>
      </c>
      <c r="AR54">
        <v>22.54654</v>
      </c>
      <c r="AS54">
        <v>-14.47601</v>
      </c>
      <c r="AT54">
        <v>108483</v>
      </c>
      <c r="AU54">
        <v>88761.2</v>
      </c>
      <c r="AV54">
        <v>-18.17962</v>
      </c>
      <c r="AW54">
        <v>5.0788715389999997</v>
      </c>
      <c r="AX54">
        <v>2.6880115889999998</v>
      </c>
      <c r="AY54">
        <v>-2.3908599499999998</v>
      </c>
      <c r="AZ54">
        <v>1.4248651290000001</v>
      </c>
      <c r="BA54">
        <v>1.319948723</v>
      </c>
      <c r="BB54">
        <v>-0.104916406</v>
      </c>
      <c r="BC54">
        <v>0</v>
      </c>
    </row>
    <row r="55" spans="1:55" x14ac:dyDescent="0.2">
      <c r="A55">
        <v>13107</v>
      </c>
      <c r="B55" t="s">
        <v>70</v>
      </c>
      <c r="C55" t="s">
        <v>109</v>
      </c>
      <c r="D55">
        <v>178928.394</v>
      </c>
      <c r="E55">
        <v>303015.64</v>
      </c>
      <c r="F55">
        <v>69.350226230000004</v>
      </c>
      <c r="G55">
        <v>13.0842445</v>
      </c>
      <c r="H55">
        <v>17.983273749999999</v>
      </c>
      <c r="I55">
        <v>4.8990292479999997</v>
      </c>
      <c r="J55">
        <v>21.63837732</v>
      </c>
      <c r="K55">
        <v>34.554049939999999</v>
      </c>
      <c r="L55">
        <v>59.68873</v>
      </c>
      <c r="M55">
        <v>62</v>
      </c>
      <c r="N55">
        <v>81</v>
      </c>
      <c r="O55">
        <v>0</v>
      </c>
      <c r="P55">
        <v>0</v>
      </c>
      <c r="Q55">
        <v>1</v>
      </c>
      <c r="R55">
        <v>0</v>
      </c>
      <c r="S55">
        <v>0</v>
      </c>
      <c r="T55">
        <v>1</v>
      </c>
      <c r="U55">
        <v>0</v>
      </c>
      <c r="V55">
        <v>1</v>
      </c>
      <c r="W55">
        <v>1</v>
      </c>
      <c r="X55">
        <v>0</v>
      </c>
      <c r="Y55">
        <v>0</v>
      </c>
      <c r="Z55">
        <v>1</v>
      </c>
      <c r="AA55">
        <v>0</v>
      </c>
      <c r="AB55">
        <v>1</v>
      </c>
      <c r="AC55">
        <v>1</v>
      </c>
      <c r="AD55">
        <v>13.134279039999999</v>
      </c>
      <c r="AE55">
        <v>12.24333202</v>
      </c>
      <c r="AF55">
        <v>-0.89094701899999995</v>
      </c>
      <c r="AG55">
        <v>61.3</v>
      </c>
      <c r="AH55">
        <v>69.799554569999998</v>
      </c>
      <c r="AI55">
        <v>10</v>
      </c>
      <c r="AJ55">
        <v>6.6369710470000003</v>
      </c>
      <c r="AK55">
        <v>5.7443776509999998</v>
      </c>
      <c r="AL55">
        <v>6.2065487130000001</v>
      </c>
      <c r="AM55">
        <v>0.46217106099999999</v>
      </c>
      <c r="AN55">
        <v>0.69643433200000004</v>
      </c>
      <c r="AO55">
        <v>0.97099801399999996</v>
      </c>
      <c r="AP55">
        <v>0.27456368199999998</v>
      </c>
      <c r="AQ55">
        <v>43.898009999999999</v>
      </c>
      <c r="AR55">
        <v>35.168349999999997</v>
      </c>
      <c r="AS55">
        <v>-19.886220000000002</v>
      </c>
      <c r="AT55">
        <v>91679</v>
      </c>
      <c r="AU55">
        <v>134214.20000000001</v>
      </c>
      <c r="AV55">
        <v>46.395760000000003</v>
      </c>
      <c r="AW55">
        <v>5.0788715389999997</v>
      </c>
      <c r="AX55">
        <v>2.6880115889999998</v>
      </c>
      <c r="AY55">
        <v>-2.3908599499999998</v>
      </c>
      <c r="AZ55">
        <v>1.4248651290000001</v>
      </c>
      <c r="BA55">
        <v>1.319948723</v>
      </c>
      <c r="BB55">
        <v>-0.104916406</v>
      </c>
      <c r="BC55">
        <v>0</v>
      </c>
    </row>
    <row r="56" spans="1:55" x14ac:dyDescent="0.2">
      <c r="A56">
        <v>13109</v>
      </c>
      <c r="B56" t="s">
        <v>70</v>
      </c>
      <c r="C56" t="s">
        <v>110</v>
      </c>
      <c r="D56">
        <v>148023.2323</v>
      </c>
      <c r="E56">
        <v>176583.69529999999</v>
      </c>
      <c r="F56">
        <v>19.294581430000001</v>
      </c>
      <c r="G56">
        <v>13.0842445</v>
      </c>
      <c r="H56">
        <v>17.983273749999999</v>
      </c>
      <c r="I56">
        <v>4.8990292479999997</v>
      </c>
      <c r="J56">
        <v>19.198171110000001</v>
      </c>
      <c r="K56">
        <v>32.7207601</v>
      </c>
      <c r="L56">
        <v>70.436860469999999</v>
      </c>
      <c r="M56">
        <v>62</v>
      </c>
      <c r="N56">
        <v>81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1</v>
      </c>
      <c r="W56">
        <v>1</v>
      </c>
      <c r="X56">
        <v>0</v>
      </c>
      <c r="Y56">
        <v>0</v>
      </c>
      <c r="Z56">
        <v>1</v>
      </c>
      <c r="AA56">
        <v>0</v>
      </c>
      <c r="AB56">
        <v>1</v>
      </c>
      <c r="AC56">
        <v>1</v>
      </c>
      <c r="AD56">
        <v>13.134279039999999</v>
      </c>
      <c r="AE56">
        <v>12.24333202</v>
      </c>
      <c r="AF56">
        <v>-0.89094701899999995</v>
      </c>
      <c r="AG56">
        <v>56.8</v>
      </c>
      <c r="AH56" s="2" t="s">
        <v>342</v>
      </c>
      <c r="AI56">
        <v>11</v>
      </c>
      <c r="AJ56" s="2" t="s">
        <v>342</v>
      </c>
      <c r="AK56">
        <v>5.7443776509999998</v>
      </c>
      <c r="AL56">
        <v>6.2065487130000001</v>
      </c>
      <c r="AM56">
        <v>0.46217106099999999</v>
      </c>
      <c r="AN56">
        <v>0.69643433200000004</v>
      </c>
      <c r="AO56">
        <v>0.97099801399999996</v>
      </c>
      <c r="AP56">
        <v>0.27456368199999998</v>
      </c>
      <c r="AQ56" s="2" t="s">
        <v>342</v>
      </c>
      <c r="AR56" s="2" t="s">
        <v>342</v>
      </c>
      <c r="AS56" s="2" t="s">
        <v>342</v>
      </c>
      <c r="AT56" s="2" t="s">
        <v>342</v>
      </c>
      <c r="AU56" s="2" t="s">
        <v>342</v>
      </c>
      <c r="AV56" s="2" t="s">
        <v>342</v>
      </c>
      <c r="AW56">
        <v>5.0788715389999997</v>
      </c>
      <c r="AX56">
        <v>2.6880115889999998</v>
      </c>
      <c r="AY56">
        <v>-2.3908599499999998</v>
      </c>
      <c r="AZ56">
        <v>1.4248651290000001</v>
      </c>
      <c r="BA56">
        <v>1.319948723</v>
      </c>
      <c r="BB56">
        <v>-0.104916406</v>
      </c>
      <c r="BC56">
        <v>0</v>
      </c>
    </row>
    <row r="57" spans="1:55" x14ac:dyDescent="0.2">
      <c r="A57">
        <v>13111</v>
      </c>
      <c r="B57" t="s">
        <v>70</v>
      </c>
      <c r="C57" t="s">
        <v>111</v>
      </c>
      <c r="D57">
        <v>306071.81559999997</v>
      </c>
      <c r="E57">
        <v>315100.7219</v>
      </c>
      <c r="F57">
        <v>2.9499306559999998</v>
      </c>
      <c r="G57">
        <v>13.0842445</v>
      </c>
      <c r="H57">
        <v>17.983273749999999</v>
      </c>
      <c r="I57">
        <v>4.8990292479999997</v>
      </c>
      <c r="J57">
        <v>11.04291222</v>
      </c>
      <c r="K57">
        <v>21.614736929999999</v>
      </c>
      <c r="L57">
        <v>95.734028309999999</v>
      </c>
      <c r="M57">
        <v>62</v>
      </c>
      <c r="N57">
        <v>81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1</v>
      </c>
      <c r="W57">
        <v>1</v>
      </c>
      <c r="X57">
        <v>0</v>
      </c>
      <c r="Y57">
        <v>0</v>
      </c>
      <c r="Z57">
        <v>1</v>
      </c>
      <c r="AA57">
        <v>0</v>
      </c>
      <c r="AB57">
        <v>1</v>
      </c>
      <c r="AC57">
        <v>1</v>
      </c>
      <c r="AD57">
        <v>13.134279039999999</v>
      </c>
      <c r="AE57">
        <v>12.24333202</v>
      </c>
      <c r="AF57">
        <v>-0.89094701899999995</v>
      </c>
      <c r="AG57">
        <v>33.9</v>
      </c>
      <c r="AH57">
        <v>49.950803540000003</v>
      </c>
      <c r="AI57">
        <v>13</v>
      </c>
      <c r="AJ57">
        <v>10.06887504</v>
      </c>
      <c r="AK57">
        <v>5.7443776509999998</v>
      </c>
      <c r="AL57">
        <v>6.2065487130000001</v>
      </c>
      <c r="AM57">
        <v>0.46217106099999999</v>
      </c>
      <c r="AN57">
        <v>0.69643433200000004</v>
      </c>
      <c r="AO57">
        <v>0.97099801399999996</v>
      </c>
      <c r="AP57">
        <v>0.27456368199999998</v>
      </c>
      <c r="AQ57">
        <v>19.592970000000001</v>
      </c>
      <c r="AR57">
        <v>14.94932</v>
      </c>
      <c r="AS57">
        <v>-23.700610000000001</v>
      </c>
      <c r="AT57">
        <v>74130.02</v>
      </c>
      <c r="AU57">
        <v>70237.88</v>
      </c>
      <c r="AV57">
        <v>-5.2504140000000001</v>
      </c>
      <c r="AW57">
        <v>5.0788715389999997</v>
      </c>
      <c r="AX57">
        <v>2.6880115889999998</v>
      </c>
      <c r="AY57">
        <v>-2.3908599499999998</v>
      </c>
      <c r="AZ57">
        <v>1.4248651290000001</v>
      </c>
      <c r="BA57">
        <v>1.319948723</v>
      </c>
      <c r="BB57">
        <v>-0.104916406</v>
      </c>
      <c r="BC57">
        <v>0</v>
      </c>
    </row>
    <row r="58" spans="1:55" x14ac:dyDescent="0.2">
      <c r="A58">
        <v>13113</v>
      </c>
      <c r="B58" t="s">
        <v>70</v>
      </c>
      <c r="C58" t="s">
        <v>27</v>
      </c>
      <c r="D58">
        <v>276665.39840000001</v>
      </c>
      <c r="E58">
        <v>393328.147</v>
      </c>
      <c r="F58">
        <v>42.167451810000003</v>
      </c>
      <c r="G58">
        <v>13.0842445</v>
      </c>
      <c r="H58">
        <v>17.983273749999999</v>
      </c>
      <c r="I58">
        <v>4.8990292479999997</v>
      </c>
      <c r="J58">
        <v>3.6438390960000002</v>
      </c>
      <c r="K58">
        <v>8.5779778449999995</v>
      </c>
      <c r="L58">
        <v>135.41044539999999</v>
      </c>
      <c r="M58">
        <v>62</v>
      </c>
      <c r="N58">
        <v>81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1</v>
      </c>
      <c r="W58">
        <v>1</v>
      </c>
      <c r="X58">
        <v>0</v>
      </c>
      <c r="Y58">
        <v>0</v>
      </c>
      <c r="Z58">
        <v>1</v>
      </c>
      <c r="AA58">
        <v>0</v>
      </c>
      <c r="AB58">
        <v>1</v>
      </c>
      <c r="AC58">
        <v>1</v>
      </c>
      <c r="AD58">
        <v>13.134279039999999</v>
      </c>
      <c r="AE58">
        <v>12.24333202</v>
      </c>
      <c r="AF58">
        <v>-0.89094701899999995</v>
      </c>
      <c r="AG58">
        <v>10.3</v>
      </c>
      <c r="AH58" s="3">
        <v>18.788192160000001</v>
      </c>
      <c r="AI58" s="3">
        <v>4</v>
      </c>
      <c r="AJ58" s="3">
        <v>3.6194415719999999</v>
      </c>
      <c r="AK58">
        <v>5.7443776509999998</v>
      </c>
      <c r="AL58">
        <v>6.2065487130000001</v>
      </c>
      <c r="AM58">
        <v>0.46217106099999999</v>
      </c>
      <c r="AN58">
        <v>0.69643433200000004</v>
      </c>
      <c r="AO58">
        <v>0.97099801399999996</v>
      </c>
      <c r="AP58">
        <v>0.27456368199999998</v>
      </c>
      <c r="AQ58">
        <v>10.121869999999999</v>
      </c>
      <c r="AR58">
        <v>10.698639999999999</v>
      </c>
      <c r="AS58">
        <v>5.6982609999999996</v>
      </c>
      <c r="AT58">
        <v>76924.789999999994</v>
      </c>
      <c r="AU58">
        <v>82168.639999999999</v>
      </c>
      <c r="AV58">
        <v>6.8168550000000003</v>
      </c>
      <c r="AW58">
        <v>5.0788715389999997</v>
      </c>
      <c r="AX58">
        <v>2.6880115889999998</v>
      </c>
      <c r="AY58">
        <v>-2.3908599499999998</v>
      </c>
      <c r="AZ58">
        <v>1.4248651290000001</v>
      </c>
      <c r="BA58">
        <v>1.319948723</v>
      </c>
      <c r="BB58">
        <v>-0.104916406</v>
      </c>
      <c r="BC58">
        <v>0</v>
      </c>
    </row>
    <row r="59" spans="1:55" x14ac:dyDescent="0.2">
      <c r="A59">
        <v>13115</v>
      </c>
      <c r="B59" t="s">
        <v>70</v>
      </c>
      <c r="C59" t="s">
        <v>112</v>
      </c>
      <c r="D59">
        <v>210398.94219999999</v>
      </c>
      <c r="E59">
        <v>277881.78039999999</v>
      </c>
      <c r="F59">
        <v>32.073753519999997</v>
      </c>
      <c r="G59">
        <v>13.0842445</v>
      </c>
      <c r="H59">
        <v>17.983273749999999</v>
      </c>
      <c r="I59">
        <v>4.8990292479999997</v>
      </c>
      <c r="J59">
        <v>14.176973889999999</v>
      </c>
      <c r="K59">
        <v>24.451052000000001</v>
      </c>
      <c r="L59">
        <v>72.470177269999994</v>
      </c>
      <c r="M59">
        <v>62</v>
      </c>
      <c r="N59">
        <v>81</v>
      </c>
      <c r="O59">
        <v>0</v>
      </c>
      <c r="P59">
        <v>0</v>
      </c>
      <c r="Q59">
        <v>1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0</v>
      </c>
      <c r="Y59">
        <v>0</v>
      </c>
      <c r="Z59">
        <v>1</v>
      </c>
      <c r="AA59">
        <v>0</v>
      </c>
      <c r="AB59">
        <v>1</v>
      </c>
      <c r="AC59">
        <v>1</v>
      </c>
      <c r="AD59">
        <v>13.134279039999999</v>
      </c>
      <c r="AE59">
        <v>12.24333202</v>
      </c>
      <c r="AF59">
        <v>-0.89094701899999995</v>
      </c>
      <c r="AG59">
        <v>43.5</v>
      </c>
      <c r="AH59">
        <v>55.307640300000003</v>
      </c>
      <c r="AI59">
        <v>9.9</v>
      </c>
      <c r="AJ59">
        <v>7.8861638699999999</v>
      </c>
      <c r="AK59">
        <v>5.7443776509999998</v>
      </c>
      <c r="AL59">
        <v>6.2065487130000001</v>
      </c>
      <c r="AM59">
        <v>0.46217106099999999</v>
      </c>
      <c r="AN59">
        <v>0.69643433200000004</v>
      </c>
      <c r="AO59">
        <v>0.97099801399999996</v>
      </c>
      <c r="AP59">
        <v>0.27456368199999998</v>
      </c>
      <c r="AQ59">
        <v>29.659949999999998</v>
      </c>
      <c r="AR59">
        <v>22.67719</v>
      </c>
      <c r="AS59">
        <v>-23.542739999999998</v>
      </c>
      <c r="AT59">
        <v>157685.5</v>
      </c>
      <c r="AU59">
        <v>109051.2</v>
      </c>
      <c r="AV59">
        <v>-30.842590000000001</v>
      </c>
      <c r="AW59">
        <v>5.0788715389999997</v>
      </c>
      <c r="AX59">
        <v>2.6880115889999998</v>
      </c>
      <c r="AY59">
        <v>-2.3908599499999998</v>
      </c>
      <c r="AZ59">
        <v>1.4248651290000001</v>
      </c>
      <c r="BA59">
        <v>1.319948723</v>
      </c>
      <c r="BB59">
        <v>-0.104916406</v>
      </c>
      <c r="BC59">
        <v>0</v>
      </c>
    </row>
    <row r="60" spans="1:55" x14ac:dyDescent="0.2">
      <c r="A60">
        <v>13117</v>
      </c>
      <c r="B60" t="s">
        <v>70</v>
      </c>
      <c r="C60" t="s">
        <v>113</v>
      </c>
      <c r="D60">
        <v>105328.1195</v>
      </c>
      <c r="E60">
        <v>156335.5993</v>
      </c>
      <c r="F60">
        <v>48.427219610000002</v>
      </c>
      <c r="G60">
        <v>13.0842445</v>
      </c>
      <c r="H60">
        <v>17.983273749999999</v>
      </c>
      <c r="I60">
        <v>4.8990292479999997</v>
      </c>
      <c r="J60">
        <v>2.2096829950000001</v>
      </c>
      <c r="K60">
        <v>6.1644837729999997</v>
      </c>
      <c r="L60" s="3">
        <v>178.9759339</v>
      </c>
      <c r="M60">
        <v>62</v>
      </c>
      <c r="N60">
        <v>81</v>
      </c>
      <c r="O60">
        <v>0</v>
      </c>
      <c r="P60">
        <v>0</v>
      </c>
      <c r="Q60">
        <v>1</v>
      </c>
      <c r="R60">
        <v>0</v>
      </c>
      <c r="S60">
        <v>0</v>
      </c>
      <c r="T60">
        <v>1</v>
      </c>
      <c r="U60">
        <v>0</v>
      </c>
      <c r="V60">
        <v>1</v>
      </c>
      <c r="W60">
        <v>1</v>
      </c>
      <c r="X60">
        <v>0</v>
      </c>
      <c r="Y60">
        <v>0</v>
      </c>
      <c r="Z60">
        <v>1</v>
      </c>
      <c r="AA60">
        <v>0</v>
      </c>
      <c r="AB60">
        <v>1</v>
      </c>
      <c r="AC60">
        <v>1</v>
      </c>
      <c r="AD60">
        <v>13.134279039999999</v>
      </c>
      <c r="AE60">
        <v>12.24333202</v>
      </c>
      <c r="AF60">
        <v>-0.89094701899999995</v>
      </c>
      <c r="AG60">
        <v>10.6</v>
      </c>
      <c r="AH60" s="3">
        <v>16.110801779999999</v>
      </c>
      <c r="AI60" s="3">
        <v>3.8</v>
      </c>
      <c r="AJ60" s="3">
        <v>2.7923162580000001</v>
      </c>
      <c r="AK60">
        <v>5.7443776509999998</v>
      </c>
      <c r="AL60">
        <v>6.2065487130000001</v>
      </c>
      <c r="AM60">
        <v>0.46217106099999999</v>
      </c>
      <c r="AN60">
        <v>0.69643433200000004</v>
      </c>
      <c r="AO60">
        <v>0.97099801399999996</v>
      </c>
      <c r="AP60">
        <v>0.27456368199999998</v>
      </c>
      <c r="AQ60">
        <v>8.4554310000000008</v>
      </c>
      <c r="AR60">
        <v>7.4226140000000003</v>
      </c>
      <c r="AS60">
        <v>-12.214829999999999</v>
      </c>
      <c r="AT60">
        <v>67682.91</v>
      </c>
      <c r="AU60">
        <v>63405.32</v>
      </c>
      <c r="AV60">
        <v>-6.3200450000000004</v>
      </c>
      <c r="AW60">
        <v>5.0788715389999997</v>
      </c>
      <c r="AX60">
        <v>2.6880115889999998</v>
      </c>
      <c r="AY60">
        <v>-2.3908599499999998</v>
      </c>
      <c r="AZ60">
        <v>1.4248651290000001</v>
      </c>
      <c r="BA60">
        <v>1.319948723</v>
      </c>
      <c r="BB60">
        <v>-0.104916406</v>
      </c>
      <c r="BC60">
        <v>0</v>
      </c>
    </row>
    <row r="61" spans="1:55" x14ac:dyDescent="0.2">
      <c r="A61">
        <v>13119</v>
      </c>
      <c r="B61" t="s">
        <v>70</v>
      </c>
      <c r="C61" t="s">
        <v>28</v>
      </c>
      <c r="D61">
        <v>191980.48430000001</v>
      </c>
      <c r="E61">
        <v>227686.69010000001</v>
      </c>
      <c r="F61">
        <v>18.59887264</v>
      </c>
      <c r="G61">
        <v>13.0842445</v>
      </c>
      <c r="H61">
        <v>17.983273749999999</v>
      </c>
      <c r="I61">
        <v>4.8990292479999997</v>
      </c>
      <c r="J61">
        <v>14.932992049999999</v>
      </c>
      <c r="K61">
        <v>27.479935390000001</v>
      </c>
      <c r="L61">
        <v>84.021630079999994</v>
      </c>
      <c r="M61">
        <v>62</v>
      </c>
      <c r="N61">
        <v>81</v>
      </c>
      <c r="O61">
        <v>0</v>
      </c>
      <c r="P61">
        <v>0</v>
      </c>
      <c r="Q61">
        <v>1</v>
      </c>
      <c r="R61">
        <v>0</v>
      </c>
      <c r="S61">
        <v>0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v>1</v>
      </c>
      <c r="AA61">
        <v>0</v>
      </c>
      <c r="AB61">
        <v>1</v>
      </c>
      <c r="AC61">
        <v>1</v>
      </c>
      <c r="AD61">
        <v>13.134279039999999</v>
      </c>
      <c r="AE61">
        <v>12.24333202</v>
      </c>
      <c r="AF61">
        <v>-0.89094701899999995</v>
      </c>
      <c r="AG61">
        <v>36.799999999999997</v>
      </c>
      <c r="AH61">
        <v>51.236749119999999</v>
      </c>
      <c r="AI61">
        <v>10.7</v>
      </c>
      <c r="AJ61">
        <v>6.8225061159999996</v>
      </c>
      <c r="AK61">
        <v>5.7443776509999998</v>
      </c>
      <c r="AL61">
        <v>6.2065487130000001</v>
      </c>
      <c r="AM61">
        <v>0.46217106099999999</v>
      </c>
      <c r="AN61">
        <v>0.69643433200000004</v>
      </c>
      <c r="AO61">
        <v>0.97099801399999996</v>
      </c>
      <c r="AP61">
        <v>0.27456368199999998</v>
      </c>
      <c r="AQ61">
        <v>28.131440000000001</v>
      </c>
      <c r="AR61">
        <v>24.554169999999999</v>
      </c>
      <c r="AS61">
        <v>-12.716279999999999</v>
      </c>
      <c r="AT61">
        <v>102229.7</v>
      </c>
      <c r="AU61">
        <v>89598.16</v>
      </c>
      <c r="AV61">
        <v>-12.356</v>
      </c>
      <c r="AW61">
        <v>5.0788715389999997</v>
      </c>
      <c r="AX61">
        <v>2.6880115889999998</v>
      </c>
      <c r="AY61">
        <v>-2.3908599499999998</v>
      </c>
      <c r="AZ61">
        <v>1.4248651290000001</v>
      </c>
      <c r="BA61">
        <v>1.319948723</v>
      </c>
      <c r="BB61">
        <v>-0.104916406</v>
      </c>
      <c r="BC61">
        <v>0</v>
      </c>
    </row>
    <row r="62" spans="1:55" x14ac:dyDescent="0.2">
      <c r="A62">
        <v>13121</v>
      </c>
      <c r="B62" t="s">
        <v>70</v>
      </c>
      <c r="C62" t="s">
        <v>53</v>
      </c>
      <c r="D62">
        <v>286608.2243</v>
      </c>
      <c r="E62">
        <v>388634.35359999997</v>
      </c>
      <c r="F62">
        <v>35.597767480000002</v>
      </c>
      <c r="G62">
        <v>13.0842445</v>
      </c>
      <c r="H62">
        <v>17.983273749999999</v>
      </c>
      <c r="I62">
        <v>4.8990292479999997</v>
      </c>
      <c r="J62">
        <v>13.10153485</v>
      </c>
      <c r="K62">
        <v>25.155499850000002</v>
      </c>
      <c r="L62">
        <v>92.004220430000004</v>
      </c>
      <c r="M62">
        <v>62</v>
      </c>
      <c r="N62">
        <v>81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0</v>
      </c>
      <c r="AB62">
        <v>1</v>
      </c>
      <c r="AC62">
        <v>1</v>
      </c>
      <c r="AD62">
        <v>13.134279039999999</v>
      </c>
      <c r="AE62">
        <v>12.24333202</v>
      </c>
      <c r="AF62">
        <v>-0.89094701899999995</v>
      </c>
      <c r="AG62">
        <v>45.1</v>
      </c>
      <c r="AH62">
        <v>51.394626979999998</v>
      </c>
      <c r="AI62">
        <v>5.3</v>
      </c>
      <c r="AJ62" s="3">
        <v>3.6285625389999998</v>
      </c>
      <c r="AK62">
        <v>5.7443776509999998</v>
      </c>
      <c r="AL62">
        <v>6.2065487130000001</v>
      </c>
      <c r="AM62">
        <v>0.46217106099999999</v>
      </c>
      <c r="AN62">
        <v>0.69643433200000004</v>
      </c>
      <c r="AO62">
        <v>0.97099801399999996</v>
      </c>
      <c r="AP62">
        <v>0.27456368199999998</v>
      </c>
      <c r="AQ62">
        <v>20.5183</v>
      </c>
      <c r="AR62">
        <v>24.355530000000002</v>
      </c>
      <c r="AS62">
        <v>18.70148</v>
      </c>
      <c r="AT62">
        <v>110597.6</v>
      </c>
      <c r="AU62">
        <v>153639.9</v>
      </c>
      <c r="AV62">
        <v>38.917920000000002</v>
      </c>
      <c r="AW62">
        <v>5.0788715389999997</v>
      </c>
      <c r="AX62">
        <v>2.6880115889999998</v>
      </c>
      <c r="AY62">
        <v>-2.3908599499999998</v>
      </c>
      <c r="AZ62">
        <v>1.4248651290000001</v>
      </c>
      <c r="BA62">
        <v>1.319948723</v>
      </c>
      <c r="BB62">
        <v>-0.104916406</v>
      </c>
      <c r="BC62">
        <v>0</v>
      </c>
    </row>
    <row r="63" spans="1:55" x14ac:dyDescent="0.2">
      <c r="A63">
        <v>13123</v>
      </c>
      <c r="B63" t="s">
        <v>70</v>
      </c>
      <c r="C63" t="s">
        <v>114</v>
      </c>
      <c r="D63">
        <v>327068.00349999999</v>
      </c>
      <c r="E63">
        <v>390363.8101</v>
      </c>
      <c r="F63">
        <v>19.352491199999999</v>
      </c>
      <c r="G63">
        <v>13.0842445</v>
      </c>
      <c r="H63">
        <v>17.983273749999999</v>
      </c>
      <c r="I63">
        <v>4.8990292479999997</v>
      </c>
      <c r="J63">
        <v>9.5047242890000003</v>
      </c>
      <c r="K63">
        <v>20.528865119999999</v>
      </c>
      <c r="L63">
        <v>115.9859087</v>
      </c>
      <c r="M63">
        <v>62</v>
      </c>
      <c r="N63">
        <v>81</v>
      </c>
      <c r="O63">
        <v>0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0</v>
      </c>
      <c r="AB63">
        <v>1</v>
      </c>
      <c r="AC63">
        <v>1</v>
      </c>
      <c r="AD63">
        <v>13.134279039999999</v>
      </c>
      <c r="AE63">
        <v>12.24333202</v>
      </c>
      <c r="AF63">
        <v>-0.89094701899999995</v>
      </c>
      <c r="AG63">
        <v>40</v>
      </c>
      <c r="AH63">
        <v>58.047864850000003</v>
      </c>
      <c r="AI63">
        <v>11.9</v>
      </c>
      <c r="AJ63">
        <v>8.8456123889999994</v>
      </c>
      <c r="AK63">
        <v>5.7443776509999998</v>
      </c>
      <c r="AL63">
        <v>6.2065487130000001</v>
      </c>
      <c r="AM63">
        <v>0.46217106099999999</v>
      </c>
      <c r="AN63">
        <v>0.69643433200000004</v>
      </c>
      <c r="AO63">
        <v>0.97099801399999996</v>
      </c>
      <c r="AP63">
        <v>0.27456368199999998</v>
      </c>
      <c r="AQ63">
        <v>33.67989</v>
      </c>
      <c r="AR63">
        <v>25.137139999999999</v>
      </c>
      <c r="AS63">
        <v>-25.364540000000002</v>
      </c>
      <c r="AT63">
        <v>139136.4</v>
      </c>
      <c r="AU63">
        <v>118102.7</v>
      </c>
      <c r="AV63">
        <v>-15.11736</v>
      </c>
      <c r="AW63">
        <v>5.0788715389999997</v>
      </c>
      <c r="AX63">
        <v>2.6880115889999998</v>
      </c>
      <c r="AY63">
        <v>-2.3908599499999998</v>
      </c>
      <c r="AZ63">
        <v>1.4248651290000001</v>
      </c>
      <c r="BA63">
        <v>1.319948723</v>
      </c>
      <c r="BB63">
        <v>-0.104916406</v>
      </c>
      <c r="BC63">
        <v>0</v>
      </c>
    </row>
    <row r="65" spans="3:55" x14ac:dyDescent="0.2">
      <c r="C65" t="s">
        <v>337</v>
      </c>
      <c r="D65">
        <f>QUARTILE(D3:D63,1)</f>
        <v>161921.4363</v>
      </c>
      <c r="E65">
        <f t="shared" ref="E65:BC65" si="0">QUARTILE(E3:E63,1)</f>
        <v>206814.1617</v>
      </c>
      <c r="F65">
        <f t="shared" si="0"/>
        <v>19.352491199999999</v>
      </c>
      <c r="G65">
        <f t="shared" si="0"/>
        <v>13.0842445</v>
      </c>
      <c r="H65">
        <f t="shared" si="0"/>
        <v>17.983273749999999</v>
      </c>
      <c r="I65">
        <f t="shared" si="0"/>
        <v>4.8990292479999997</v>
      </c>
      <c r="J65">
        <f t="shared" si="0"/>
        <v>11.04291222</v>
      </c>
      <c r="K65">
        <f t="shared" si="0"/>
        <v>21.129077232500002</v>
      </c>
      <c r="L65">
        <f t="shared" si="0"/>
        <v>56.153894092500003</v>
      </c>
      <c r="M65">
        <f t="shared" si="0"/>
        <v>62</v>
      </c>
      <c r="N65">
        <f t="shared" si="0"/>
        <v>81</v>
      </c>
      <c r="O65">
        <f t="shared" si="0"/>
        <v>0</v>
      </c>
      <c r="P65">
        <f t="shared" si="0"/>
        <v>0</v>
      </c>
      <c r="Q65">
        <f t="shared" si="0"/>
        <v>1</v>
      </c>
      <c r="R65">
        <f t="shared" si="0"/>
        <v>0</v>
      </c>
      <c r="S65">
        <f t="shared" si="0"/>
        <v>0</v>
      </c>
      <c r="T65">
        <f t="shared" si="0"/>
        <v>1</v>
      </c>
      <c r="U65">
        <f t="shared" si="0"/>
        <v>0</v>
      </c>
      <c r="V65">
        <f t="shared" si="0"/>
        <v>1</v>
      </c>
      <c r="W65">
        <f t="shared" si="0"/>
        <v>1</v>
      </c>
      <c r="X65">
        <f t="shared" si="0"/>
        <v>0</v>
      </c>
      <c r="Y65">
        <f t="shared" si="0"/>
        <v>0</v>
      </c>
      <c r="Z65">
        <f t="shared" si="0"/>
        <v>1</v>
      </c>
      <c r="AA65">
        <f t="shared" si="0"/>
        <v>0</v>
      </c>
      <c r="AB65">
        <f t="shared" si="0"/>
        <v>1</v>
      </c>
      <c r="AC65">
        <f t="shared" si="0"/>
        <v>1</v>
      </c>
      <c r="AD65">
        <f t="shared" si="0"/>
        <v>13.134279039999999</v>
      </c>
      <c r="AE65">
        <f t="shared" si="0"/>
        <v>12.24333202</v>
      </c>
      <c r="AF65">
        <f t="shared" si="0"/>
        <v>-0.89094701899999995</v>
      </c>
      <c r="AG65">
        <f t="shared" si="0"/>
        <v>37</v>
      </c>
      <c r="AH65">
        <f t="shared" si="0"/>
        <v>50.694606172500002</v>
      </c>
      <c r="AI65">
        <f t="shared" si="0"/>
        <v>8.6</v>
      </c>
      <c r="AJ65">
        <f t="shared" si="0"/>
        <v>6.5207799365000003</v>
      </c>
      <c r="AK65">
        <f t="shared" si="0"/>
        <v>5.7443776509999998</v>
      </c>
      <c r="AL65">
        <f t="shared" si="0"/>
        <v>6.2065487130000001</v>
      </c>
      <c r="AM65">
        <f t="shared" si="0"/>
        <v>0.46217106099999999</v>
      </c>
      <c r="AN65">
        <f t="shared" si="0"/>
        <v>0.69643433200000004</v>
      </c>
      <c r="AO65">
        <f t="shared" si="0"/>
        <v>0.97099801399999996</v>
      </c>
      <c r="AP65">
        <f t="shared" si="0"/>
        <v>0.27456368199999998</v>
      </c>
      <c r="AQ65">
        <f t="shared" si="0"/>
        <v>19.560839999999999</v>
      </c>
      <c r="AR65">
        <f t="shared" si="0"/>
        <v>17.693592499999998</v>
      </c>
      <c r="AS65">
        <f t="shared" si="0"/>
        <v>-22.673729999999999</v>
      </c>
      <c r="AT65">
        <f t="shared" si="0"/>
        <v>94364.25</v>
      </c>
      <c r="AU65">
        <f t="shared" si="0"/>
        <v>88966.214999999997</v>
      </c>
      <c r="AV65">
        <f t="shared" si="0"/>
        <v>-16.811084999999999</v>
      </c>
      <c r="AW65">
        <f t="shared" si="0"/>
        <v>5.0788715389999997</v>
      </c>
      <c r="AX65">
        <f t="shared" si="0"/>
        <v>2.6880115889999998</v>
      </c>
      <c r="AY65">
        <f t="shared" si="0"/>
        <v>-2.3908599499999998</v>
      </c>
      <c r="AZ65">
        <f t="shared" si="0"/>
        <v>1.4248651290000001</v>
      </c>
      <c r="BA65">
        <f t="shared" si="0"/>
        <v>1.319948723</v>
      </c>
      <c r="BB65">
        <f t="shared" si="0"/>
        <v>-0.104916406</v>
      </c>
      <c r="BC65">
        <f t="shared" si="0"/>
        <v>0</v>
      </c>
    </row>
    <row r="66" spans="3:55" x14ac:dyDescent="0.2">
      <c r="C66" t="s">
        <v>338</v>
      </c>
      <c r="D66">
        <f>QUARTILE(D3:D63,3)</f>
        <v>290594.47389999998</v>
      </c>
      <c r="E66">
        <f t="shared" ref="E66:BC66" si="1">QUARTILE(E3:E63,3)</f>
        <v>359228.18877499999</v>
      </c>
      <c r="F66">
        <f t="shared" si="1"/>
        <v>48.427219610000002</v>
      </c>
      <c r="G66">
        <f t="shared" si="1"/>
        <v>13.0842445</v>
      </c>
      <c r="H66">
        <f t="shared" si="1"/>
        <v>17.983273749999999</v>
      </c>
      <c r="I66">
        <f t="shared" si="1"/>
        <v>4.8990292479999997</v>
      </c>
      <c r="J66">
        <f t="shared" si="1"/>
        <v>20.94753854</v>
      </c>
      <c r="K66">
        <f t="shared" si="1"/>
        <v>33.806204000000001</v>
      </c>
      <c r="L66">
        <f t="shared" si="1"/>
        <v>87.953842702499998</v>
      </c>
      <c r="M66">
        <f t="shared" si="1"/>
        <v>62</v>
      </c>
      <c r="N66">
        <f t="shared" si="1"/>
        <v>81</v>
      </c>
      <c r="O66">
        <f t="shared" si="1"/>
        <v>0</v>
      </c>
      <c r="P66">
        <f t="shared" si="1"/>
        <v>0</v>
      </c>
      <c r="Q66">
        <f t="shared" si="1"/>
        <v>1</v>
      </c>
      <c r="R66">
        <f t="shared" si="1"/>
        <v>0</v>
      </c>
      <c r="S66">
        <f t="shared" si="1"/>
        <v>0</v>
      </c>
      <c r="T66">
        <f t="shared" si="1"/>
        <v>1</v>
      </c>
      <c r="U66">
        <f t="shared" si="1"/>
        <v>0</v>
      </c>
      <c r="V66">
        <f t="shared" si="1"/>
        <v>1</v>
      </c>
      <c r="W66">
        <f t="shared" si="1"/>
        <v>1</v>
      </c>
      <c r="X66">
        <f t="shared" si="1"/>
        <v>0</v>
      </c>
      <c r="Y66">
        <f t="shared" si="1"/>
        <v>0</v>
      </c>
      <c r="Z66">
        <f t="shared" si="1"/>
        <v>1</v>
      </c>
      <c r="AA66">
        <f t="shared" si="1"/>
        <v>0</v>
      </c>
      <c r="AB66">
        <f t="shared" si="1"/>
        <v>1</v>
      </c>
      <c r="AC66">
        <f t="shared" si="1"/>
        <v>1</v>
      </c>
      <c r="AD66">
        <f t="shared" si="1"/>
        <v>13.134279039999999</v>
      </c>
      <c r="AE66">
        <f t="shared" si="1"/>
        <v>12.24333202</v>
      </c>
      <c r="AF66">
        <f t="shared" si="1"/>
        <v>-0.89094701899999995</v>
      </c>
      <c r="AG66">
        <f t="shared" si="1"/>
        <v>58.3</v>
      </c>
      <c r="AH66">
        <f t="shared" si="1"/>
        <v>67.708206487500007</v>
      </c>
      <c r="AI66">
        <f t="shared" si="1"/>
        <v>11.4</v>
      </c>
      <c r="AJ66">
        <f t="shared" si="1"/>
        <v>8.4409971864999989</v>
      </c>
      <c r="AK66">
        <f t="shared" si="1"/>
        <v>5.7443776509999998</v>
      </c>
      <c r="AL66">
        <f t="shared" si="1"/>
        <v>6.2065487130000001</v>
      </c>
      <c r="AM66">
        <f t="shared" si="1"/>
        <v>0.46217106099999999</v>
      </c>
      <c r="AN66">
        <f t="shared" si="1"/>
        <v>0.69643433200000004</v>
      </c>
      <c r="AO66">
        <f t="shared" si="1"/>
        <v>0.97099801399999996</v>
      </c>
      <c r="AP66">
        <f t="shared" si="1"/>
        <v>0.27456368199999998</v>
      </c>
      <c r="AQ66">
        <f t="shared" si="1"/>
        <v>36.460889999999999</v>
      </c>
      <c r="AR66">
        <f t="shared" si="1"/>
        <v>30.864152500000003</v>
      </c>
      <c r="AS66">
        <f t="shared" si="1"/>
        <v>-1.3267978249999999</v>
      </c>
      <c r="AT66">
        <f t="shared" si="1"/>
        <v>156749.29999999999</v>
      </c>
      <c r="AU66">
        <f t="shared" si="1"/>
        <v>150507.65</v>
      </c>
      <c r="AV66">
        <f t="shared" si="1"/>
        <v>13.012007499999999</v>
      </c>
      <c r="AW66">
        <f t="shared" si="1"/>
        <v>5.0788715389999997</v>
      </c>
      <c r="AX66">
        <f t="shared" si="1"/>
        <v>2.6880115889999998</v>
      </c>
      <c r="AY66">
        <f t="shared" si="1"/>
        <v>-2.3908599499999998</v>
      </c>
      <c r="AZ66">
        <f t="shared" si="1"/>
        <v>1.4248651290000001</v>
      </c>
      <c r="BA66">
        <f t="shared" si="1"/>
        <v>1.319948723</v>
      </c>
      <c r="BB66">
        <f t="shared" si="1"/>
        <v>-0.104916406</v>
      </c>
      <c r="BC66">
        <f t="shared" si="1"/>
        <v>0</v>
      </c>
    </row>
    <row r="67" spans="3:55" x14ac:dyDescent="0.2">
      <c r="C67" t="s">
        <v>340</v>
      </c>
      <c r="D67">
        <f>D66-D65</f>
        <v>128673.03759999998</v>
      </c>
      <c r="E67">
        <f t="shared" ref="E67:N67" si="2">E66-E65</f>
        <v>152414.02707499999</v>
      </c>
      <c r="F67">
        <f t="shared" si="2"/>
        <v>29.074728410000002</v>
      </c>
      <c r="G67">
        <f t="shared" si="2"/>
        <v>0</v>
      </c>
      <c r="H67">
        <f t="shared" si="2"/>
        <v>0</v>
      </c>
      <c r="I67">
        <f t="shared" si="2"/>
        <v>0</v>
      </c>
      <c r="J67">
        <f t="shared" si="2"/>
        <v>9.9046263200000002</v>
      </c>
      <c r="K67">
        <f t="shared" si="2"/>
        <v>12.677126767499999</v>
      </c>
      <c r="L67">
        <f t="shared" si="2"/>
        <v>31.799948609999994</v>
      </c>
      <c r="M67">
        <f t="shared" si="2"/>
        <v>0</v>
      </c>
      <c r="N67">
        <f t="shared" si="2"/>
        <v>0</v>
      </c>
      <c r="O67">
        <f t="shared" ref="O67:BC67" si="3">O66-O65</f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  <c r="T67">
        <f t="shared" si="3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0</v>
      </c>
      <c r="Y67">
        <f t="shared" si="3"/>
        <v>0</v>
      </c>
      <c r="Z67">
        <f t="shared" si="3"/>
        <v>0</v>
      </c>
      <c r="AA67">
        <f t="shared" si="3"/>
        <v>0</v>
      </c>
      <c r="AB67">
        <f t="shared" si="3"/>
        <v>0</v>
      </c>
      <c r="AC67">
        <f t="shared" si="3"/>
        <v>0</v>
      </c>
      <c r="AD67">
        <f t="shared" si="3"/>
        <v>0</v>
      </c>
      <c r="AE67">
        <f t="shared" si="3"/>
        <v>0</v>
      </c>
      <c r="AF67">
        <f t="shared" si="3"/>
        <v>0</v>
      </c>
      <c r="AG67">
        <f t="shared" si="3"/>
        <v>21.299999999999997</v>
      </c>
      <c r="AH67">
        <f t="shared" si="3"/>
        <v>17.013600315000005</v>
      </c>
      <c r="AI67">
        <f t="shared" si="3"/>
        <v>2.8000000000000007</v>
      </c>
      <c r="AJ67">
        <f t="shared" si="3"/>
        <v>1.9202172499999985</v>
      </c>
      <c r="AK67">
        <f t="shared" si="3"/>
        <v>0</v>
      </c>
      <c r="AL67">
        <f t="shared" si="3"/>
        <v>0</v>
      </c>
      <c r="AM67">
        <f t="shared" si="3"/>
        <v>0</v>
      </c>
      <c r="AN67">
        <f t="shared" si="3"/>
        <v>0</v>
      </c>
      <c r="AO67">
        <f t="shared" si="3"/>
        <v>0</v>
      </c>
      <c r="AP67">
        <f t="shared" si="3"/>
        <v>0</v>
      </c>
      <c r="AQ67">
        <f t="shared" si="3"/>
        <v>16.90005</v>
      </c>
      <c r="AR67">
        <f t="shared" si="3"/>
        <v>13.170560000000005</v>
      </c>
      <c r="AS67">
        <f t="shared" si="3"/>
        <v>21.346932174999999</v>
      </c>
      <c r="AT67">
        <f t="shared" si="3"/>
        <v>62385.049999999988</v>
      </c>
      <c r="AU67">
        <f t="shared" si="3"/>
        <v>61541.434999999998</v>
      </c>
      <c r="AV67">
        <f t="shared" si="3"/>
        <v>29.823092499999998</v>
      </c>
      <c r="AW67">
        <f t="shared" si="3"/>
        <v>0</v>
      </c>
      <c r="AX67">
        <f t="shared" si="3"/>
        <v>0</v>
      </c>
      <c r="AY67">
        <f t="shared" si="3"/>
        <v>0</v>
      </c>
      <c r="AZ67">
        <f t="shared" si="3"/>
        <v>0</v>
      </c>
      <c r="BA67">
        <f t="shared" si="3"/>
        <v>0</v>
      </c>
      <c r="BB67">
        <f t="shared" si="3"/>
        <v>0</v>
      </c>
      <c r="BC67">
        <f t="shared" si="3"/>
        <v>0</v>
      </c>
    </row>
    <row r="68" spans="3:55" x14ac:dyDescent="0.2">
      <c r="C68" s="5" t="s">
        <v>341</v>
      </c>
      <c r="D68" s="5">
        <f>D66+D67*1.5</f>
        <v>483604.03029999998</v>
      </c>
      <c r="E68" s="5">
        <f t="shared" ref="E68:BC68" si="4">E66+E67*1.5</f>
        <v>587849.22938749997</v>
      </c>
      <c r="F68" s="5">
        <f t="shared" si="4"/>
        <v>92.039312225000003</v>
      </c>
      <c r="G68" s="5">
        <f t="shared" si="4"/>
        <v>13.0842445</v>
      </c>
      <c r="H68" s="5">
        <f t="shared" si="4"/>
        <v>17.983273749999999</v>
      </c>
      <c r="I68" s="5">
        <f t="shared" si="4"/>
        <v>4.8990292479999997</v>
      </c>
      <c r="J68" s="5">
        <f t="shared" si="4"/>
        <v>35.804478020000005</v>
      </c>
      <c r="K68" s="5">
        <f t="shared" si="4"/>
        <v>52.82189415125</v>
      </c>
      <c r="L68" s="5">
        <f t="shared" si="4"/>
        <v>135.65376561749997</v>
      </c>
      <c r="M68" s="5">
        <f t="shared" si="4"/>
        <v>62</v>
      </c>
      <c r="N68" s="5">
        <f t="shared" si="4"/>
        <v>81</v>
      </c>
      <c r="O68" s="5">
        <f t="shared" si="4"/>
        <v>0</v>
      </c>
      <c r="P68" s="5">
        <f t="shared" si="4"/>
        <v>0</v>
      </c>
      <c r="Q68" s="5">
        <f t="shared" si="4"/>
        <v>1</v>
      </c>
      <c r="R68" s="5">
        <f t="shared" si="4"/>
        <v>0</v>
      </c>
      <c r="S68" s="5">
        <f t="shared" si="4"/>
        <v>0</v>
      </c>
      <c r="T68" s="5">
        <f t="shared" si="4"/>
        <v>1</v>
      </c>
      <c r="U68" s="5">
        <f t="shared" si="4"/>
        <v>0</v>
      </c>
      <c r="V68" s="5">
        <f t="shared" si="4"/>
        <v>1</v>
      </c>
      <c r="W68" s="5">
        <f t="shared" si="4"/>
        <v>1</v>
      </c>
      <c r="X68" s="5">
        <f t="shared" si="4"/>
        <v>0</v>
      </c>
      <c r="Y68" s="5">
        <f t="shared" si="4"/>
        <v>0</v>
      </c>
      <c r="Z68" s="5">
        <f t="shared" si="4"/>
        <v>1</v>
      </c>
      <c r="AA68" s="5">
        <f t="shared" si="4"/>
        <v>0</v>
      </c>
      <c r="AB68" s="5">
        <f t="shared" si="4"/>
        <v>1</v>
      </c>
      <c r="AC68" s="5">
        <f t="shared" si="4"/>
        <v>1</v>
      </c>
      <c r="AD68" s="5">
        <f t="shared" si="4"/>
        <v>13.134279039999999</v>
      </c>
      <c r="AE68" s="5">
        <f t="shared" si="4"/>
        <v>12.24333202</v>
      </c>
      <c r="AF68" s="5">
        <f t="shared" si="4"/>
        <v>-0.89094701899999995</v>
      </c>
      <c r="AG68" s="5">
        <f t="shared" si="4"/>
        <v>90.25</v>
      </c>
      <c r="AH68" s="5">
        <f t="shared" si="4"/>
        <v>93.228606960000008</v>
      </c>
      <c r="AI68" s="5">
        <f t="shared" si="4"/>
        <v>15.600000000000001</v>
      </c>
      <c r="AJ68" s="5">
        <f t="shared" si="4"/>
        <v>11.321323061499996</v>
      </c>
      <c r="AK68" s="5">
        <f t="shared" si="4"/>
        <v>5.7443776509999998</v>
      </c>
      <c r="AL68" s="5">
        <f t="shared" si="4"/>
        <v>6.2065487130000001</v>
      </c>
      <c r="AM68" s="5">
        <f t="shared" si="4"/>
        <v>0.46217106099999999</v>
      </c>
      <c r="AN68" s="5">
        <f t="shared" si="4"/>
        <v>0.69643433200000004</v>
      </c>
      <c r="AO68" s="5">
        <f t="shared" si="4"/>
        <v>0.97099801399999996</v>
      </c>
      <c r="AP68" s="5">
        <f t="shared" si="4"/>
        <v>0.27456368199999998</v>
      </c>
      <c r="AQ68" s="5">
        <f t="shared" si="4"/>
        <v>61.810964999999996</v>
      </c>
      <c r="AR68" s="5">
        <f t="shared" si="4"/>
        <v>50.619992500000009</v>
      </c>
      <c r="AS68" s="5">
        <f t="shared" si="4"/>
        <v>30.693600437499995</v>
      </c>
      <c r="AT68" s="5">
        <f t="shared" si="4"/>
        <v>250326.87499999997</v>
      </c>
      <c r="AU68" s="5">
        <f t="shared" si="4"/>
        <v>242819.80249999999</v>
      </c>
      <c r="AV68" s="5">
        <f t="shared" si="4"/>
        <v>57.746646249999998</v>
      </c>
      <c r="AW68" s="5">
        <f t="shared" si="4"/>
        <v>5.0788715389999997</v>
      </c>
      <c r="AX68" s="5">
        <f t="shared" si="4"/>
        <v>2.6880115889999998</v>
      </c>
      <c r="AY68" s="5">
        <f t="shared" si="4"/>
        <v>-2.3908599499999998</v>
      </c>
      <c r="AZ68" s="5">
        <f t="shared" si="4"/>
        <v>1.4248651290000001</v>
      </c>
      <c r="BA68" s="5">
        <f t="shared" si="4"/>
        <v>1.319948723</v>
      </c>
      <c r="BB68" s="5">
        <f t="shared" si="4"/>
        <v>-0.104916406</v>
      </c>
      <c r="BC68" s="5">
        <f t="shared" si="4"/>
        <v>0</v>
      </c>
    </row>
    <row r="69" spans="3:55" x14ac:dyDescent="0.2">
      <c r="C69" s="5" t="s">
        <v>344</v>
      </c>
      <c r="D69" s="5">
        <f>D65-D67*1.5</f>
        <v>-31088.120099999971</v>
      </c>
      <c r="E69" s="5">
        <f t="shared" ref="E69:BC69" si="5">E65-E67*1.5</f>
        <v>-21806.878912499989</v>
      </c>
      <c r="F69" s="5">
        <f t="shared" si="5"/>
        <v>-24.259601415000002</v>
      </c>
      <c r="G69" s="5">
        <f t="shared" si="5"/>
        <v>13.0842445</v>
      </c>
      <c r="H69" s="5">
        <f t="shared" si="5"/>
        <v>17.983273749999999</v>
      </c>
      <c r="I69" s="5">
        <f t="shared" si="5"/>
        <v>4.8990292479999997</v>
      </c>
      <c r="J69" s="5">
        <f t="shared" si="5"/>
        <v>-3.8140272600000014</v>
      </c>
      <c r="K69" s="5">
        <f t="shared" si="5"/>
        <v>2.1133870812500035</v>
      </c>
      <c r="L69" s="5">
        <f t="shared" si="5"/>
        <v>8.4539711775000157</v>
      </c>
      <c r="M69" s="5">
        <f t="shared" si="5"/>
        <v>62</v>
      </c>
      <c r="N69" s="5">
        <f t="shared" si="5"/>
        <v>81</v>
      </c>
      <c r="O69" s="5">
        <f t="shared" si="5"/>
        <v>0</v>
      </c>
      <c r="P69" s="5">
        <f t="shared" si="5"/>
        <v>0</v>
      </c>
      <c r="Q69" s="5">
        <f t="shared" si="5"/>
        <v>1</v>
      </c>
      <c r="R69" s="5">
        <f t="shared" si="5"/>
        <v>0</v>
      </c>
      <c r="S69" s="5">
        <f t="shared" si="5"/>
        <v>0</v>
      </c>
      <c r="T69" s="5">
        <f t="shared" si="5"/>
        <v>1</v>
      </c>
      <c r="U69" s="5">
        <f t="shared" si="5"/>
        <v>0</v>
      </c>
      <c r="V69" s="5">
        <f t="shared" si="5"/>
        <v>1</v>
      </c>
      <c r="W69" s="5">
        <f t="shared" si="5"/>
        <v>1</v>
      </c>
      <c r="X69" s="5">
        <f t="shared" si="5"/>
        <v>0</v>
      </c>
      <c r="Y69" s="5">
        <f t="shared" si="5"/>
        <v>0</v>
      </c>
      <c r="Z69" s="5">
        <f t="shared" si="5"/>
        <v>1</v>
      </c>
      <c r="AA69" s="5">
        <f t="shared" si="5"/>
        <v>0</v>
      </c>
      <c r="AB69" s="5">
        <f t="shared" si="5"/>
        <v>1</v>
      </c>
      <c r="AC69" s="5">
        <f t="shared" si="5"/>
        <v>1</v>
      </c>
      <c r="AD69" s="5">
        <f t="shared" si="5"/>
        <v>13.134279039999999</v>
      </c>
      <c r="AE69" s="5">
        <f t="shared" si="5"/>
        <v>12.24333202</v>
      </c>
      <c r="AF69" s="5">
        <f t="shared" si="5"/>
        <v>-0.89094701899999995</v>
      </c>
      <c r="AG69" s="5">
        <f t="shared" si="5"/>
        <v>5.0500000000000043</v>
      </c>
      <c r="AH69" s="5">
        <f t="shared" si="5"/>
        <v>25.174205699999995</v>
      </c>
      <c r="AI69" s="5">
        <f t="shared" si="5"/>
        <v>4.3999999999999986</v>
      </c>
      <c r="AJ69" s="5">
        <f t="shared" si="5"/>
        <v>3.6404540615000025</v>
      </c>
      <c r="AK69" s="5">
        <f t="shared" si="5"/>
        <v>5.7443776509999998</v>
      </c>
      <c r="AL69" s="5">
        <f t="shared" si="5"/>
        <v>6.2065487130000001</v>
      </c>
      <c r="AM69" s="5">
        <f t="shared" si="5"/>
        <v>0.46217106099999999</v>
      </c>
      <c r="AN69" s="5">
        <f t="shared" si="5"/>
        <v>0.69643433200000004</v>
      </c>
      <c r="AO69" s="5">
        <f t="shared" si="5"/>
        <v>0.97099801399999996</v>
      </c>
      <c r="AP69" s="5">
        <f t="shared" si="5"/>
        <v>0.27456368199999998</v>
      </c>
      <c r="AQ69" s="5">
        <f t="shared" si="5"/>
        <v>-5.7892350000000015</v>
      </c>
      <c r="AR69" s="5">
        <f t="shared" si="5"/>
        <v>-2.0622475000000087</v>
      </c>
      <c r="AS69" s="5">
        <f t="shared" si="5"/>
        <v>-54.694128262499994</v>
      </c>
      <c r="AT69" s="5">
        <f t="shared" si="5"/>
        <v>786.67500000001746</v>
      </c>
      <c r="AU69" s="5">
        <f t="shared" si="5"/>
        <v>-3345.9375</v>
      </c>
      <c r="AV69" s="5">
        <f t="shared" si="5"/>
        <v>-61.545723749999993</v>
      </c>
      <c r="AW69" s="5">
        <f t="shared" si="5"/>
        <v>5.0788715389999997</v>
      </c>
      <c r="AX69" s="5">
        <f t="shared" si="5"/>
        <v>2.6880115889999998</v>
      </c>
      <c r="AY69" s="5">
        <f t="shared" si="5"/>
        <v>-2.3908599499999998</v>
      </c>
      <c r="AZ69" s="5">
        <f t="shared" si="5"/>
        <v>1.4248651290000001</v>
      </c>
      <c r="BA69" s="5">
        <f t="shared" si="5"/>
        <v>1.319948723</v>
      </c>
      <c r="BB69" s="5">
        <f t="shared" si="5"/>
        <v>-0.104916406</v>
      </c>
      <c r="BC69" s="5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opLeftCell="A149" workbookViewId="0">
      <selection activeCell="L13" sqref="L13"/>
    </sheetView>
  </sheetViews>
  <sheetFormatPr baseColWidth="10" defaultRowHeight="16" x14ac:dyDescent="0.2"/>
  <cols>
    <col min="3" max="3" width="19" customWidth="1"/>
    <col min="4" max="4" width="16.6640625" customWidth="1"/>
    <col min="5" max="5" width="22.1640625" customWidth="1"/>
    <col min="6" max="6" width="15.5" customWidth="1"/>
    <col min="7" max="7" width="20" customWidth="1"/>
    <col min="8" max="8" width="17.1640625" customWidth="1"/>
    <col min="9" max="9" width="21.83203125" customWidth="1"/>
    <col min="10" max="10" width="20.6640625" customWidth="1"/>
    <col min="11" max="11" width="24" customWidth="1"/>
    <col min="12" max="12" width="20.6640625" customWidth="1"/>
    <col min="13" max="13" width="20.83203125" customWidth="1"/>
  </cols>
  <sheetData>
    <row r="1" spans="1:13" x14ac:dyDescent="0.2">
      <c r="A1" t="s">
        <v>218</v>
      </c>
    </row>
    <row r="2" spans="1:13" x14ac:dyDescent="0.2">
      <c r="A2" t="s">
        <v>0</v>
      </c>
      <c r="B2" t="s">
        <v>1</v>
      </c>
      <c r="C2" t="s">
        <v>2</v>
      </c>
      <c r="D2" t="s">
        <v>219</v>
      </c>
      <c r="E2" t="s">
        <v>220</v>
      </c>
      <c r="F2" t="s">
        <v>221</v>
      </c>
      <c r="G2" t="s">
        <v>222</v>
      </c>
      <c r="H2" t="s">
        <v>223</v>
      </c>
      <c r="I2" t="s">
        <v>224</v>
      </c>
      <c r="J2" t="s">
        <v>225</v>
      </c>
      <c r="K2" t="s">
        <v>226</v>
      </c>
      <c r="L2" t="s">
        <v>227</v>
      </c>
      <c r="M2" t="s">
        <v>228</v>
      </c>
    </row>
    <row r="3" spans="1:13" x14ac:dyDescent="0.2">
      <c r="A3">
        <v>13001</v>
      </c>
      <c r="B3" t="s">
        <v>70</v>
      </c>
      <c r="C3" t="s">
        <v>71</v>
      </c>
      <c r="D3">
        <v>3655.48567</v>
      </c>
      <c r="E3">
        <v>20.0454358</v>
      </c>
      <c r="F3">
        <v>1065.08213</v>
      </c>
      <c r="G3">
        <v>5.8405469099999996</v>
      </c>
      <c r="H3">
        <v>837.08966999999996</v>
      </c>
      <c r="I3">
        <v>4.5903140499999999</v>
      </c>
      <c r="J3">
        <v>552.44354499999997</v>
      </c>
      <c r="K3">
        <v>3.0294118499999998</v>
      </c>
      <c r="L3">
        <v>325.41772800000001</v>
      </c>
      <c r="M3">
        <v>4.6695039200000004</v>
      </c>
    </row>
    <row r="4" spans="1:13" x14ac:dyDescent="0.2">
      <c r="A4">
        <v>13003</v>
      </c>
      <c r="B4" t="s">
        <v>70</v>
      </c>
      <c r="C4" t="s">
        <v>72</v>
      </c>
      <c r="D4">
        <v>1925.07214</v>
      </c>
      <c r="E4">
        <v>22.985935999999999</v>
      </c>
      <c r="F4">
        <v>914.956638</v>
      </c>
      <c r="G4">
        <v>10.9248554</v>
      </c>
      <c r="H4">
        <v>553.82173999999998</v>
      </c>
      <c r="I4">
        <v>6.6127968900000003</v>
      </c>
      <c r="J4">
        <v>242.79134500000001</v>
      </c>
      <c r="K4">
        <v>2.8990011400000002</v>
      </c>
      <c r="L4">
        <v>157.42153400000001</v>
      </c>
      <c r="M4">
        <v>5.2772891199999998</v>
      </c>
    </row>
    <row r="5" spans="1:13" x14ac:dyDescent="0.2">
      <c r="A5">
        <v>13005</v>
      </c>
      <c r="B5" t="s">
        <v>70</v>
      </c>
      <c r="C5" t="s">
        <v>73</v>
      </c>
      <c r="D5">
        <v>788.41842099999997</v>
      </c>
      <c r="E5">
        <v>7.1054291699999998</v>
      </c>
      <c r="F5">
        <v>302.91831999999999</v>
      </c>
      <c r="G5">
        <v>2.7299776499999999</v>
      </c>
      <c r="H5">
        <v>198.772493</v>
      </c>
      <c r="I5">
        <v>1.79138872</v>
      </c>
      <c r="J5">
        <v>136.20206999999999</v>
      </c>
      <c r="K5">
        <v>1.22748802</v>
      </c>
      <c r="L5">
        <v>114.634818</v>
      </c>
      <c r="M5">
        <v>2.72033266</v>
      </c>
    </row>
    <row r="6" spans="1:13" x14ac:dyDescent="0.2">
      <c r="A6">
        <v>13007</v>
      </c>
      <c r="B6" t="s">
        <v>70</v>
      </c>
      <c r="C6" t="s">
        <v>64</v>
      </c>
      <c r="D6">
        <v>2651.7137200000002</v>
      </c>
      <c r="E6">
        <v>76.838995100000005</v>
      </c>
      <c r="F6">
        <v>1501.61751</v>
      </c>
      <c r="G6" s="3">
        <v>43.512532800000002</v>
      </c>
      <c r="H6">
        <v>592.56235600000002</v>
      </c>
      <c r="I6" s="3">
        <v>17.170743399999999</v>
      </c>
      <c r="J6">
        <v>423.91288300000002</v>
      </c>
      <c r="K6">
        <v>12.283769400000001</v>
      </c>
      <c r="L6">
        <v>202.31155899999999</v>
      </c>
      <c r="M6">
        <v>14.745740400000001</v>
      </c>
    </row>
    <row r="7" spans="1:13" x14ac:dyDescent="0.2">
      <c r="A7">
        <v>13009</v>
      </c>
      <c r="B7" t="s">
        <v>70</v>
      </c>
      <c r="C7" t="s">
        <v>19</v>
      </c>
      <c r="D7">
        <v>8230.2185499999996</v>
      </c>
      <c r="E7">
        <v>18.001352900000001</v>
      </c>
      <c r="F7">
        <v>3922.0013600000002</v>
      </c>
      <c r="G7">
        <v>8.5783056900000005</v>
      </c>
      <c r="H7">
        <v>1865.04089</v>
      </c>
      <c r="I7">
        <v>4.0792670400000004</v>
      </c>
      <c r="J7">
        <v>1138.10501</v>
      </c>
      <c r="K7">
        <v>2.4892935399999998</v>
      </c>
      <c r="L7">
        <v>637.07218699999999</v>
      </c>
      <c r="M7">
        <v>3.79480693</v>
      </c>
    </row>
    <row r="8" spans="1:13" x14ac:dyDescent="0.2">
      <c r="A8">
        <v>13011</v>
      </c>
      <c r="B8" t="s">
        <v>70</v>
      </c>
      <c r="C8" t="s">
        <v>74</v>
      </c>
      <c r="D8">
        <v>1826.3141000000001</v>
      </c>
      <c r="E8">
        <v>9.9283180499999997</v>
      </c>
      <c r="F8">
        <v>669.69577900000002</v>
      </c>
      <c r="G8">
        <v>3.64064028</v>
      </c>
      <c r="H8">
        <v>469.01797099999999</v>
      </c>
      <c r="I8">
        <v>2.5497035700000001</v>
      </c>
      <c r="J8">
        <v>204.27157299999999</v>
      </c>
      <c r="K8">
        <v>1.1104733499999999</v>
      </c>
      <c r="L8">
        <v>252.31664799999999</v>
      </c>
      <c r="M8">
        <v>3.76592013</v>
      </c>
    </row>
    <row r="9" spans="1:13" x14ac:dyDescent="0.2">
      <c r="A9">
        <v>13013</v>
      </c>
      <c r="B9" t="s">
        <v>70</v>
      </c>
      <c r="C9" t="s">
        <v>75</v>
      </c>
      <c r="D9">
        <v>10201.095499999999</v>
      </c>
      <c r="E9">
        <v>14.705977600000001</v>
      </c>
      <c r="F9">
        <v>3972.7121099999999</v>
      </c>
      <c r="G9">
        <v>5.7270922899999999</v>
      </c>
      <c r="H9">
        <v>2818.9259999999999</v>
      </c>
      <c r="I9">
        <v>4.0637853799999997</v>
      </c>
      <c r="J9">
        <v>806.59009600000002</v>
      </c>
      <c r="K9">
        <v>1.1627864800000001</v>
      </c>
      <c r="L9">
        <v>477.18600300000003</v>
      </c>
      <c r="M9">
        <v>1.9906804199999999</v>
      </c>
    </row>
    <row r="10" spans="1:13" x14ac:dyDescent="0.2">
      <c r="A10">
        <v>13015</v>
      </c>
      <c r="B10" t="s">
        <v>70</v>
      </c>
      <c r="C10" t="s">
        <v>76</v>
      </c>
      <c r="D10">
        <v>33460.21</v>
      </c>
      <c r="E10">
        <v>33.407759800000001</v>
      </c>
      <c r="F10" s="3">
        <v>11603.454400000001</v>
      </c>
      <c r="G10">
        <v>11.5852655</v>
      </c>
      <c r="H10">
        <v>9174.1362399999998</v>
      </c>
      <c r="I10">
        <v>9.1597554199999998</v>
      </c>
      <c r="J10" s="3">
        <v>3216.8457600000002</v>
      </c>
      <c r="K10">
        <v>3.2118032300000001</v>
      </c>
      <c r="L10">
        <v>909.94887600000004</v>
      </c>
      <c r="M10">
        <v>2.5430352599999999</v>
      </c>
    </row>
    <row r="11" spans="1:13" x14ac:dyDescent="0.2">
      <c r="A11">
        <v>13017</v>
      </c>
      <c r="B11" t="s">
        <v>70</v>
      </c>
      <c r="C11" t="s">
        <v>77</v>
      </c>
      <c r="D11">
        <v>3938.8620900000001</v>
      </c>
      <c r="E11">
        <v>22.3367477</v>
      </c>
      <c r="F11">
        <v>2152.88454</v>
      </c>
      <c r="G11">
        <v>12.2087135</v>
      </c>
      <c r="H11">
        <v>1063.86535</v>
      </c>
      <c r="I11">
        <v>6.0330347399999997</v>
      </c>
      <c r="J11">
        <v>564.63409200000001</v>
      </c>
      <c r="K11">
        <v>3.2019626400000001</v>
      </c>
      <c r="L11">
        <v>470.92682400000001</v>
      </c>
      <c r="M11">
        <v>6.9315105199999998</v>
      </c>
    </row>
    <row r="12" spans="1:13" x14ac:dyDescent="0.2">
      <c r="A12">
        <v>13019</v>
      </c>
      <c r="B12" t="s">
        <v>70</v>
      </c>
      <c r="C12" t="s">
        <v>78</v>
      </c>
      <c r="D12">
        <v>2663.0263799999998</v>
      </c>
      <c r="E12">
        <v>13.8080804</v>
      </c>
      <c r="F12">
        <v>1196.16167</v>
      </c>
      <c r="G12">
        <v>6.2022278699999998</v>
      </c>
      <c r="H12">
        <v>659.45001600000001</v>
      </c>
      <c r="I12">
        <v>3.4193197899999999</v>
      </c>
      <c r="J12">
        <v>395.618967</v>
      </c>
      <c r="K12">
        <v>2.0513272200000001</v>
      </c>
      <c r="L12">
        <v>240.91912400000001</v>
      </c>
      <c r="M12">
        <v>3.2368550800000002</v>
      </c>
    </row>
    <row r="13" spans="1:13" x14ac:dyDescent="0.2">
      <c r="A13">
        <v>13021</v>
      </c>
      <c r="B13" t="s">
        <v>70</v>
      </c>
      <c r="C13" t="s">
        <v>20</v>
      </c>
      <c r="D13" s="3">
        <v>35466.274299999997</v>
      </c>
      <c r="E13">
        <v>22.801001800000002</v>
      </c>
      <c r="F13">
        <v>12047.3307</v>
      </c>
      <c r="G13">
        <v>7.7451385999999998</v>
      </c>
      <c r="H13">
        <v>9374.7031000000006</v>
      </c>
      <c r="I13">
        <v>6.0269263300000002</v>
      </c>
      <c r="J13" s="3">
        <v>4937.1104400000004</v>
      </c>
      <c r="K13">
        <v>3.1740312799999999</v>
      </c>
      <c r="L13" s="3">
        <v>1221.84328</v>
      </c>
      <c r="M13">
        <v>2.02644212</v>
      </c>
    </row>
    <row r="14" spans="1:13" x14ac:dyDescent="0.2">
      <c r="A14">
        <v>13023</v>
      </c>
      <c r="B14" t="s">
        <v>70</v>
      </c>
      <c r="C14" t="s">
        <v>79</v>
      </c>
      <c r="D14">
        <v>955.14696500000002</v>
      </c>
      <c r="E14">
        <v>7.3118499999999997</v>
      </c>
      <c r="F14">
        <v>363.37037600000002</v>
      </c>
      <c r="G14">
        <v>2.7816763099999999</v>
      </c>
      <c r="H14">
        <v>236.795964</v>
      </c>
      <c r="I14">
        <v>1.81272268</v>
      </c>
      <c r="J14">
        <v>145.85801499999999</v>
      </c>
      <c r="K14">
        <v>1.1165736399999999</v>
      </c>
      <c r="L14">
        <v>107.454441</v>
      </c>
      <c r="M14">
        <v>2.3058892900000001</v>
      </c>
    </row>
    <row r="15" spans="1:13" x14ac:dyDescent="0.2">
      <c r="A15">
        <v>13025</v>
      </c>
      <c r="B15" t="s">
        <v>70</v>
      </c>
      <c r="C15" t="s">
        <v>80</v>
      </c>
      <c r="D15">
        <v>2833.9990200000002</v>
      </c>
      <c r="E15">
        <v>15.392966299999999</v>
      </c>
      <c r="F15">
        <v>1016.60438</v>
      </c>
      <c r="G15">
        <v>5.5217227500000003</v>
      </c>
      <c r="H15">
        <v>774.23022000000003</v>
      </c>
      <c r="I15">
        <v>4.2052589200000003</v>
      </c>
      <c r="J15">
        <v>314.94391999999999</v>
      </c>
      <c r="K15">
        <v>1.7106290799999999</v>
      </c>
      <c r="L15">
        <v>345.67297000000002</v>
      </c>
      <c r="M15">
        <v>5.0206676799999999</v>
      </c>
    </row>
    <row r="16" spans="1:13" x14ac:dyDescent="0.2">
      <c r="A16">
        <v>13027</v>
      </c>
      <c r="B16" t="s">
        <v>70</v>
      </c>
      <c r="C16" t="s">
        <v>81</v>
      </c>
      <c r="D16">
        <v>1355.0364500000001</v>
      </c>
      <c r="E16">
        <v>8.3422794699999994</v>
      </c>
      <c r="F16">
        <v>640.132158</v>
      </c>
      <c r="G16">
        <v>3.9409724700000002</v>
      </c>
      <c r="H16">
        <v>355.33782200000002</v>
      </c>
      <c r="I16">
        <v>2.1876366599999999</v>
      </c>
      <c r="J16">
        <v>191.094076</v>
      </c>
      <c r="K16">
        <v>1.1764703299999999</v>
      </c>
      <c r="L16">
        <v>167.27698599999999</v>
      </c>
      <c r="M16">
        <v>2.5906300999999998</v>
      </c>
    </row>
    <row r="17" spans="1:13" x14ac:dyDescent="0.2">
      <c r="A17">
        <v>13029</v>
      </c>
      <c r="B17" t="s">
        <v>70</v>
      </c>
      <c r="C17" t="s">
        <v>82</v>
      </c>
      <c r="D17">
        <v>4224.2839000000004</v>
      </c>
      <c r="E17">
        <v>13.972427100000001</v>
      </c>
      <c r="F17">
        <v>579.32027700000003</v>
      </c>
      <c r="G17">
        <v>1.91618522</v>
      </c>
      <c r="H17">
        <v>1205.9902400000001</v>
      </c>
      <c r="I17">
        <v>3.9889863499999998</v>
      </c>
      <c r="J17">
        <v>400.03944100000001</v>
      </c>
      <c r="K17">
        <v>1.32318804</v>
      </c>
      <c r="L17">
        <v>188.05577</v>
      </c>
      <c r="M17">
        <v>1.7513109499999999</v>
      </c>
    </row>
    <row r="18" spans="1:13" x14ac:dyDescent="0.2">
      <c r="A18">
        <v>13031</v>
      </c>
      <c r="B18" t="s">
        <v>70</v>
      </c>
      <c r="C18" t="s">
        <v>83</v>
      </c>
      <c r="D18">
        <v>10800.4722</v>
      </c>
      <c r="E18">
        <v>15.3815632</v>
      </c>
      <c r="F18">
        <v>7153.2197999999999</v>
      </c>
      <c r="G18">
        <v>10.1873048</v>
      </c>
      <c r="H18">
        <v>1832.94796</v>
      </c>
      <c r="I18">
        <v>2.6104048299999998</v>
      </c>
      <c r="J18">
        <v>778.63850600000001</v>
      </c>
      <c r="K18">
        <v>1.1089031199999999</v>
      </c>
      <c r="L18">
        <v>765.85942399999999</v>
      </c>
      <c r="M18">
        <v>2.9945627500000001</v>
      </c>
    </row>
    <row r="19" spans="1:13" x14ac:dyDescent="0.2">
      <c r="A19">
        <v>13033</v>
      </c>
      <c r="B19" t="s">
        <v>70</v>
      </c>
      <c r="C19" t="s">
        <v>84</v>
      </c>
      <c r="D19">
        <v>2235.01712</v>
      </c>
      <c r="E19">
        <v>9.5857656599999999</v>
      </c>
      <c r="F19">
        <v>1273.48541</v>
      </c>
      <c r="G19">
        <v>5.4618519900000004</v>
      </c>
      <c r="H19">
        <v>601.92229599999996</v>
      </c>
      <c r="I19">
        <v>2.5815847299999999</v>
      </c>
      <c r="J19">
        <v>301.52540599999998</v>
      </c>
      <c r="K19">
        <v>1.29321241</v>
      </c>
      <c r="L19">
        <v>534.12564099999997</v>
      </c>
      <c r="M19">
        <v>6.2595293700000001</v>
      </c>
    </row>
    <row r="20" spans="1:13" x14ac:dyDescent="0.2">
      <c r="A20">
        <v>13035</v>
      </c>
      <c r="B20" t="s">
        <v>70</v>
      </c>
      <c r="C20" t="s">
        <v>85</v>
      </c>
      <c r="D20">
        <v>962.188624</v>
      </c>
      <c r="E20">
        <v>4.06759089</v>
      </c>
      <c r="F20">
        <v>289.33329099999997</v>
      </c>
      <c r="G20">
        <v>1.2231379899999999</v>
      </c>
      <c r="H20">
        <v>298.17431699999997</v>
      </c>
      <c r="I20">
        <v>1.26051286</v>
      </c>
      <c r="J20">
        <v>72.887004399999995</v>
      </c>
      <c r="K20">
        <v>0.30812515000000001</v>
      </c>
      <c r="L20">
        <v>267.79930899999999</v>
      </c>
      <c r="M20">
        <v>3.3980371699999998</v>
      </c>
    </row>
    <row r="21" spans="1:13" x14ac:dyDescent="0.2">
      <c r="A21">
        <v>13037</v>
      </c>
      <c r="B21" t="s">
        <v>70</v>
      </c>
      <c r="C21" t="s">
        <v>21</v>
      </c>
      <c r="D21">
        <v>930.953846</v>
      </c>
      <c r="E21">
        <v>13.907287800000001</v>
      </c>
      <c r="F21">
        <v>624.26336000000003</v>
      </c>
      <c r="G21">
        <v>9.3257149600000009</v>
      </c>
      <c r="H21">
        <v>201.19326100000001</v>
      </c>
      <c r="I21">
        <v>3.0055760600000001</v>
      </c>
      <c r="J21">
        <v>135.61351500000001</v>
      </c>
      <c r="K21">
        <v>2.0258965600000001</v>
      </c>
      <c r="L21">
        <v>215.129774</v>
      </c>
      <c r="M21">
        <v>10.7457429</v>
      </c>
    </row>
    <row r="22" spans="1:13" x14ac:dyDescent="0.2">
      <c r="A22">
        <v>13039</v>
      </c>
      <c r="B22" t="s">
        <v>70</v>
      </c>
      <c r="C22" t="s">
        <v>86</v>
      </c>
      <c r="D22">
        <v>18300.561000000002</v>
      </c>
      <c r="E22">
        <v>36.229408300000003</v>
      </c>
      <c r="F22">
        <v>5667.3311899999999</v>
      </c>
      <c r="G22">
        <v>11.219549799999999</v>
      </c>
      <c r="H22">
        <v>5249.8509700000004</v>
      </c>
      <c r="I22">
        <v>10.3930691</v>
      </c>
      <c r="J22">
        <v>1507.49479</v>
      </c>
      <c r="K22">
        <v>2.98436995</v>
      </c>
      <c r="L22">
        <v>476.754728</v>
      </c>
      <c r="M22">
        <v>2.6417394999999999</v>
      </c>
    </row>
    <row r="23" spans="1:13" x14ac:dyDescent="0.2">
      <c r="A23">
        <v>13043</v>
      </c>
      <c r="B23" t="s">
        <v>70</v>
      </c>
      <c r="C23" t="s">
        <v>87</v>
      </c>
      <c r="D23">
        <v>692.475503</v>
      </c>
      <c r="E23">
        <v>6.2963766400000001</v>
      </c>
      <c r="F23">
        <v>413.69405899999998</v>
      </c>
      <c r="G23">
        <v>3.761539</v>
      </c>
      <c r="H23">
        <v>193.84370999999999</v>
      </c>
      <c r="I23">
        <v>1.76253601</v>
      </c>
      <c r="J23">
        <v>89.801255699999999</v>
      </c>
      <c r="K23">
        <v>0.81652351000000001</v>
      </c>
      <c r="L23">
        <v>132.79734300000001</v>
      </c>
      <c r="M23">
        <v>3.2862495200000001</v>
      </c>
    </row>
    <row r="24" spans="1:13" x14ac:dyDescent="0.2">
      <c r="A24">
        <v>13045</v>
      </c>
      <c r="B24" t="s">
        <v>70</v>
      </c>
      <c r="C24" t="s">
        <v>50</v>
      </c>
      <c r="D24" s="3">
        <v>27518.009399999999</v>
      </c>
      <c r="E24">
        <v>24.897092499999999</v>
      </c>
      <c r="F24" s="3">
        <v>11812.375400000001</v>
      </c>
      <c r="G24">
        <v>10.6873211</v>
      </c>
      <c r="H24">
        <v>6651.8452699999998</v>
      </c>
      <c r="I24">
        <v>6.0182989400000002</v>
      </c>
      <c r="J24">
        <v>2203.5300099999999</v>
      </c>
      <c r="K24">
        <v>1.9936576699999999</v>
      </c>
      <c r="L24" s="3">
        <v>1197.3098500000001</v>
      </c>
      <c r="M24">
        <v>3.0553751299999998</v>
      </c>
    </row>
    <row r="25" spans="1:13" x14ac:dyDescent="0.2">
      <c r="A25">
        <v>13047</v>
      </c>
      <c r="B25" t="s">
        <v>70</v>
      </c>
      <c r="C25" t="s">
        <v>88</v>
      </c>
      <c r="D25" s="3">
        <v>25248.8685</v>
      </c>
      <c r="E25">
        <v>39.487142300000002</v>
      </c>
      <c r="F25">
        <v>7085.3634199999997</v>
      </c>
      <c r="G25">
        <v>11.0809224</v>
      </c>
      <c r="H25">
        <v>6222.3980600000004</v>
      </c>
      <c r="I25">
        <v>9.7313159799999998</v>
      </c>
      <c r="J25">
        <v>3439.5103100000001</v>
      </c>
      <c r="K25">
        <v>5.37910968</v>
      </c>
      <c r="L25">
        <v>449.38390299999998</v>
      </c>
      <c r="M25">
        <v>1.83609358</v>
      </c>
    </row>
    <row r="26" spans="1:13" x14ac:dyDescent="0.2">
      <c r="A26">
        <v>13049</v>
      </c>
      <c r="B26" t="s">
        <v>70</v>
      </c>
      <c r="C26" t="s">
        <v>89</v>
      </c>
      <c r="D26">
        <v>3617.5162</v>
      </c>
      <c r="E26">
        <v>29.722423800000001</v>
      </c>
      <c r="F26">
        <v>1344.63149</v>
      </c>
      <c r="G26">
        <v>11.0478308</v>
      </c>
      <c r="H26">
        <v>883.385806</v>
      </c>
      <c r="I26">
        <v>7.2581201699999998</v>
      </c>
      <c r="J26">
        <v>519.14743199999998</v>
      </c>
      <c r="K26">
        <v>4.2654459899999999</v>
      </c>
      <c r="L26">
        <v>290.90347800000001</v>
      </c>
      <c r="M26">
        <v>7.4077789100000002</v>
      </c>
    </row>
    <row r="27" spans="1:13" x14ac:dyDescent="0.2">
      <c r="A27">
        <v>13051</v>
      </c>
      <c r="B27" t="s">
        <v>70</v>
      </c>
      <c r="C27" t="s">
        <v>90</v>
      </c>
      <c r="D27">
        <v>52408.68</v>
      </c>
      <c r="E27">
        <v>19.767312400000002</v>
      </c>
      <c r="F27" s="3">
        <v>15553.837799999999</v>
      </c>
      <c r="G27">
        <v>5.8665390899999998</v>
      </c>
      <c r="H27" s="3">
        <v>11765.8532</v>
      </c>
      <c r="I27">
        <v>4.4378010699999999</v>
      </c>
      <c r="J27" s="3">
        <v>7858.9344499999997</v>
      </c>
      <c r="K27">
        <v>2.9642038799999999</v>
      </c>
      <c r="L27">
        <v>1026.7568000000001</v>
      </c>
      <c r="M27">
        <v>0.99648362999999995</v>
      </c>
    </row>
    <row r="28" spans="1:13" x14ac:dyDescent="0.2">
      <c r="A28">
        <v>13053</v>
      </c>
      <c r="B28" t="s">
        <v>70</v>
      </c>
      <c r="C28" t="s">
        <v>91</v>
      </c>
      <c r="D28">
        <v>8651.3202700000002</v>
      </c>
      <c r="E28">
        <v>76.784594499999997</v>
      </c>
      <c r="F28">
        <v>2446.37372</v>
      </c>
      <c r="G28" s="3">
        <v>21.712733799999999</v>
      </c>
      <c r="H28">
        <v>1912.6004700000001</v>
      </c>
      <c r="I28">
        <v>16.9752416</v>
      </c>
      <c r="J28">
        <v>363.67919999999998</v>
      </c>
      <c r="K28">
        <v>3.2278264000000001</v>
      </c>
      <c r="L28">
        <v>79.145980300000005</v>
      </c>
      <c r="M28">
        <v>2.9466113300000001</v>
      </c>
    </row>
    <row r="29" spans="1:13" x14ac:dyDescent="0.2">
      <c r="A29">
        <v>13055</v>
      </c>
      <c r="B29" t="s">
        <v>70</v>
      </c>
      <c r="C29" t="s">
        <v>92</v>
      </c>
      <c r="D29">
        <v>1886.6091699999999</v>
      </c>
      <c r="E29">
        <v>7.2520052799999997</v>
      </c>
      <c r="F29">
        <v>1001.73281</v>
      </c>
      <c r="G29">
        <v>3.850597</v>
      </c>
      <c r="H29">
        <v>352.34698500000002</v>
      </c>
      <c r="I29">
        <v>1.3543993299999999</v>
      </c>
      <c r="J29">
        <v>294.43397900000002</v>
      </c>
      <c r="K29">
        <v>1.1317854300000001</v>
      </c>
      <c r="L29">
        <v>200.182492</v>
      </c>
      <c r="M29">
        <v>2.0965908199999999</v>
      </c>
    </row>
    <row r="30" spans="1:13" x14ac:dyDescent="0.2">
      <c r="A30">
        <v>13057</v>
      </c>
      <c r="B30" t="s">
        <v>70</v>
      </c>
      <c r="C30" t="s">
        <v>22</v>
      </c>
      <c r="D30" s="3">
        <v>63710.258199999997</v>
      </c>
      <c r="E30">
        <v>29.723091700000001</v>
      </c>
      <c r="F30" s="3">
        <v>12793.1091</v>
      </c>
      <c r="G30">
        <v>5.9684384699999997</v>
      </c>
      <c r="H30">
        <v>17347.357499999998</v>
      </c>
      <c r="I30">
        <v>8.0931566499999992</v>
      </c>
      <c r="J30" s="3">
        <v>5255.1445199999998</v>
      </c>
      <c r="K30">
        <v>2.4517110299999998</v>
      </c>
      <c r="L30">
        <v>813.03842999999995</v>
      </c>
      <c r="M30">
        <v>1.07068904</v>
      </c>
    </row>
    <row r="31" spans="1:13" x14ac:dyDescent="0.2">
      <c r="A31">
        <v>13059</v>
      </c>
      <c r="B31" t="s">
        <v>70</v>
      </c>
      <c r="C31" t="s">
        <v>23</v>
      </c>
      <c r="D31" s="3">
        <v>42684.102200000001</v>
      </c>
      <c r="E31">
        <v>36.571535699999998</v>
      </c>
      <c r="F31" s="3">
        <v>24971.266899999999</v>
      </c>
      <c r="G31" s="3">
        <v>21.3952627</v>
      </c>
      <c r="H31" s="3">
        <v>8896.1497199999994</v>
      </c>
      <c r="I31">
        <v>7.6221787599999997</v>
      </c>
      <c r="J31">
        <v>3145.2894799999999</v>
      </c>
      <c r="K31">
        <v>2.6948690700000002</v>
      </c>
      <c r="L31" s="3">
        <v>1601.4466399999999</v>
      </c>
      <c r="M31">
        <v>3.5263281000000002</v>
      </c>
    </row>
    <row r="32" spans="1:13" x14ac:dyDescent="0.2">
      <c r="A32">
        <v>13061</v>
      </c>
      <c r="B32" t="s">
        <v>70</v>
      </c>
      <c r="C32" t="s">
        <v>24</v>
      </c>
      <c r="D32">
        <v>50.277846400000001</v>
      </c>
      <c r="E32">
        <v>1.57957419</v>
      </c>
      <c r="F32">
        <v>33.815905899999997</v>
      </c>
      <c r="G32">
        <v>1.06239101</v>
      </c>
      <c r="H32">
        <v>6.6461466400000004</v>
      </c>
      <c r="I32">
        <v>0.20880134</v>
      </c>
      <c r="J32">
        <v>12.524630800000001</v>
      </c>
      <c r="K32">
        <v>0.39348509999999998</v>
      </c>
      <c r="L32">
        <v>169.89605</v>
      </c>
      <c r="M32">
        <v>12.764541700000001</v>
      </c>
    </row>
    <row r="33" spans="1:13" x14ac:dyDescent="0.2">
      <c r="A33">
        <v>13063</v>
      </c>
      <c r="B33" t="s">
        <v>70</v>
      </c>
      <c r="C33" t="s">
        <v>93</v>
      </c>
      <c r="D33">
        <v>102801.995</v>
      </c>
      <c r="E33">
        <v>39.627018</v>
      </c>
      <c r="F33" s="3">
        <v>36997.257700000002</v>
      </c>
      <c r="G33">
        <v>14.2613088</v>
      </c>
      <c r="H33">
        <v>29704.262299999999</v>
      </c>
      <c r="I33">
        <v>11.4500826</v>
      </c>
      <c r="J33" s="3">
        <v>7434.0893599999999</v>
      </c>
      <c r="K33">
        <v>2.8656135800000002</v>
      </c>
      <c r="L33" s="3">
        <v>1868.9182599999999</v>
      </c>
      <c r="M33">
        <v>2.0620726</v>
      </c>
    </row>
    <row r="34" spans="1:13" x14ac:dyDescent="0.2">
      <c r="A34">
        <v>13065</v>
      </c>
      <c r="B34" t="s">
        <v>70</v>
      </c>
      <c r="C34" t="s">
        <v>94</v>
      </c>
      <c r="D34">
        <v>499.44699100000003</v>
      </c>
      <c r="E34">
        <v>7.3469695599999998</v>
      </c>
      <c r="F34">
        <v>203.39152100000001</v>
      </c>
      <c r="G34">
        <v>2.99193175</v>
      </c>
      <c r="H34">
        <v>112.72456200000001</v>
      </c>
      <c r="I34">
        <v>1.65820185</v>
      </c>
      <c r="J34">
        <v>79.906025799999995</v>
      </c>
      <c r="K34">
        <v>1.1754343300000001</v>
      </c>
      <c r="L34">
        <v>55.351433999999998</v>
      </c>
      <c r="M34">
        <v>2.1520775300000001</v>
      </c>
    </row>
    <row r="35" spans="1:13" x14ac:dyDescent="0.2">
      <c r="A35">
        <v>13067</v>
      </c>
      <c r="B35" t="s">
        <v>70</v>
      </c>
      <c r="C35" t="s">
        <v>95</v>
      </c>
      <c r="D35">
        <v>278233.69199999998</v>
      </c>
      <c r="E35">
        <v>40.436359199999998</v>
      </c>
      <c r="F35" s="3">
        <v>59477.592100000002</v>
      </c>
      <c r="G35">
        <v>8.6440188599999992</v>
      </c>
      <c r="H35" s="3">
        <v>73959.386199999994</v>
      </c>
      <c r="I35">
        <v>10.748692200000001</v>
      </c>
      <c r="J35" s="3">
        <v>24818.785199999998</v>
      </c>
      <c r="K35">
        <v>3.60697264</v>
      </c>
      <c r="L35" s="3">
        <v>3009.8814600000001</v>
      </c>
      <c r="M35">
        <v>1.1573974300000001</v>
      </c>
    </row>
    <row r="36" spans="1:13" x14ac:dyDescent="0.2">
      <c r="A36">
        <v>13069</v>
      </c>
      <c r="B36" t="s">
        <v>70</v>
      </c>
      <c r="C36" t="s">
        <v>25</v>
      </c>
      <c r="D36">
        <v>6767.5735500000001</v>
      </c>
      <c r="E36">
        <v>15.9778392</v>
      </c>
      <c r="F36">
        <v>3405.91842</v>
      </c>
      <c r="G36">
        <v>8.0411710799999998</v>
      </c>
      <c r="H36">
        <v>1886.7121</v>
      </c>
      <c r="I36">
        <v>4.4544151899999997</v>
      </c>
      <c r="J36">
        <v>770.69448199999999</v>
      </c>
      <c r="K36">
        <v>1.81956389</v>
      </c>
      <c r="L36">
        <v>545.09111900000005</v>
      </c>
      <c r="M36">
        <v>3.6788224299999999</v>
      </c>
    </row>
    <row r="37" spans="1:13" x14ac:dyDescent="0.2">
      <c r="A37">
        <v>13071</v>
      </c>
      <c r="B37" t="s">
        <v>70</v>
      </c>
      <c r="C37" t="s">
        <v>96</v>
      </c>
      <c r="D37">
        <v>8477.5615600000001</v>
      </c>
      <c r="E37">
        <v>18.632822399999998</v>
      </c>
      <c r="F37">
        <v>3722.7166400000001</v>
      </c>
      <c r="G37">
        <v>8.1821544700000004</v>
      </c>
      <c r="H37">
        <v>2198.5987700000001</v>
      </c>
      <c r="I37">
        <v>4.8322976200000003</v>
      </c>
      <c r="J37">
        <v>1337.58764</v>
      </c>
      <c r="K37">
        <v>2.93988228</v>
      </c>
      <c r="L37">
        <v>679.59119599999997</v>
      </c>
      <c r="M37">
        <v>4.1649273500000001</v>
      </c>
    </row>
    <row r="38" spans="1:13" x14ac:dyDescent="0.2">
      <c r="A38">
        <v>13073</v>
      </c>
      <c r="B38" t="s">
        <v>70</v>
      </c>
      <c r="C38" t="s">
        <v>51</v>
      </c>
      <c r="D38">
        <v>20606.225399999999</v>
      </c>
      <c r="E38">
        <v>16.6108239</v>
      </c>
      <c r="F38">
        <v>2751.0931500000002</v>
      </c>
      <c r="G38">
        <v>2.21767563</v>
      </c>
      <c r="H38">
        <v>5711.3700600000002</v>
      </c>
      <c r="I38">
        <v>4.6039757699999999</v>
      </c>
      <c r="J38">
        <v>1949.5636</v>
      </c>
      <c r="K38">
        <v>1.5715570000000001</v>
      </c>
      <c r="L38">
        <v>406.50753800000001</v>
      </c>
      <c r="M38">
        <v>0.90540233000000003</v>
      </c>
    </row>
    <row r="39" spans="1:13" x14ac:dyDescent="0.2">
      <c r="A39">
        <v>13075</v>
      </c>
      <c r="B39" t="s">
        <v>70</v>
      </c>
      <c r="C39" t="s">
        <v>97</v>
      </c>
      <c r="D39">
        <v>2138.1746800000001</v>
      </c>
      <c r="E39">
        <v>12.4225812</v>
      </c>
      <c r="F39">
        <v>936.19431699999996</v>
      </c>
      <c r="G39">
        <v>5.4391954299999998</v>
      </c>
      <c r="H39">
        <v>654.82045600000004</v>
      </c>
      <c r="I39">
        <v>3.8044414099999999</v>
      </c>
      <c r="J39">
        <v>267.33582999999999</v>
      </c>
      <c r="K39">
        <v>1.5531944600000001</v>
      </c>
      <c r="L39">
        <v>239.15941799999999</v>
      </c>
      <c r="M39">
        <v>3.7728256600000001</v>
      </c>
    </row>
    <row r="40" spans="1:13" x14ac:dyDescent="0.2">
      <c r="A40">
        <v>13077</v>
      </c>
      <c r="B40" t="s">
        <v>70</v>
      </c>
      <c r="C40" t="s">
        <v>98</v>
      </c>
      <c r="D40" s="3">
        <v>32287.390599999999</v>
      </c>
      <c r="E40">
        <v>25.359842499999999</v>
      </c>
      <c r="F40">
        <v>8712.4713400000001</v>
      </c>
      <c r="G40">
        <v>6.8431327599999996</v>
      </c>
      <c r="H40" s="3">
        <v>8874.5306500000006</v>
      </c>
      <c r="I40">
        <v>6.9704208000000003</v>
      </c>
      <c r="J40" s="3">
        <v>3651.9645099999998</v>
      </c>
      <c r="K40">
        <v>2.86840289</v>
      </c>
      <c r="L40">
        <v>953.47928999999999</v>
      </c>
      <c r="M40">
        <v>2.0876213300000002</v>
      </c>
    </row>
    <row r="41" spans="1:13" x14ac:dyDescent="0.2">
      <c r="A41">
        <v>13079</v>
      </c>
      <c r="B41" t="s">
        <v>70</v>
      </c>
      <c r="C41" t="s">
        <v>52</v>
      </c>
      <c r="D41">
        <v>9.32230648</v>
      </c>
      <c r="E41">
        <v>7.3810819999999999E-2</v>
      </c>
      <c r="F41">
        <v>5.1724065699999997</v>
      </c>
      <c r="G41">
        <v>4.0953339999999998E-2</v>
      </c>
      <c r="H41">
        <v>0.98497787000000003</v>
      </c>
      <c r="I41">
        <v>7.7987200000000003E-3</v>
      </c>
      <c r="J41">
        <v>0.60552722999999997</v>
      </c>
      <c r="K41">
        <v>4.7943600000000001E-3</v>
      </c>
      <c r="L41">
        <v>217.376271</v>
      </c>
      <c r="M41">
        <v>4.5080106000000004</v>
      </c>
    </row>
    <row r="42" spans="1:13" x14ac:dyDescent="0.2">
      <c r="A42">
        <v>13081</v>
      </c>
      <c r="B42" t="s">
        <v>70</v>
      </c>
      <c r="C42" t="s">
        <v>99</v>
      </c>
      <c r="D42">
        <v>6619.5038800000002</v>
      </c>
      <c r="E42">
        <v>28.241409099999998</v>
      </c>
      <c r="F42">
        <v>4455.098</v>
      </c>
      <c r="G42">
        <v>19.0072017</v>
      </c>
      <c r="H42">
        <v>2082.39914</v>
      </c>
      <c r="I42">
        <v>8.8843343899999994</v>
      </c>
      <c r="J42">
        <v>680.69021899999996</v>
      </c>
      <c r="K42">
        <v>2.9040924100000001</v>
      </c>
      <c r="L42">
        <v>808.55384400000003</v>
      </c>
      <c r="M42">
        <v>8.9057588299999999</v>
      </c>
    </row>
    <row r="43" spans="1:13" x14ac:dyDescent="0.2">
      <c r="A43">
        <v>13083</v>
      </c>
      <c r="B43" t="s">
        <v>70</v>
      </c>
      <c r="C43" t="s">
        <v>100</v>
      </c>
      <c r="D43">
        <v>678.30684699999995</v>
      </c>
      <c r="E43">
        <v>4.0780788000000001</v>
      </c>
      <c r="F43">
        <v>231.32200800000001</v>
      </c>
      <c r="G43">
        <v>1.3907413399999999</v>
      </c>
      <c r="H43">
        <v>149.05114599999999</v>
      </c>
      <c r="I43">
        <v>0.89611702999999998</v>
      </c>
      <c r="J43">
        <v>100.585342</v>
      </c>
      <c r="K43">
        <v>0.60473361000000003</v>
      </c>
      <c r="L43">
        <v>180.98580699999999</v>
      </c>
      <c r="M43">
        <v>2.8769004499999999</v>
      </c>
    </row>
    <row r="44" spans="1:13" x14ac:dyDescent="0.2">
      <c r="A44">
        <v>13085</v>
      </c>
      <c r="B44" t="s">
        <v>70</v>
      </c>
      <c r="C44" t="s">
        <v>101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70.335788199999996</v>
      </c>
      <c r="M44">
        <v>0.83405417000000004</v>
      </c>
    </row>
    <row r="45" spans="1:13" x14ac:dyDescent="0.2">
      <c r="A45">
        <v>13087</v>
      </c>
      <c r="B45" t="s">
        <v>70</v>
      </c>
      <c r="C45" t="s">
        <v>102</v>
      </c>
      <c r="D45">
        <v>4326.0831900000003</v>
      </c>
      <c r="E45">
        <v>15.537975700000001</v>
      </c>
      <c r="F45">
        <v>1891.6725799999999</v>
      </c>
      <c r="G45">
        <v>6.79431282</v>
      </c>
      <c r="H45">
        <v>1134.31297</v>
      </c>
      <c r="I45">
        <v>4.0741073600000002</v>
      </c>
      <c r="J45">
        <v>555.42703100000006</v>
      </c>
      <c r="K45">
        <v>1.99492505</v>
      </c>
      <c r="L45">
        <v>505.70217600000001</v>
      </c>
      <c r="M45">
        <v>4.8672009300000001</v>
      </c>
    </row>
    <row r="46" spans="1:13" x14ac:dyDescent="0.2">
      <c r="A46">
        <v>13089</v>
      </c>
      <c r="B46" t="s">
        <v>70</v>
      </c>
      <c r="C46" t="s">
        <v>26</v>
      </c>
      <c r="D46" s="3">
        <v>181654.948</v>
      </c>
      <c r="E46">
        <v>26.254774699999999</v>
      </c>
      <c r="F46" s="3">
        <v>58821.614699999998</v>
      </c>
      <c r="G46">
        <v>8.5015478800000004</v>
      </c>
      <c r="H46" s="3">
        <v>47018.112399999998</v>
      </c>
      <c r="I46">
        <v>6.7955756699999998</v>
      </c>
      <c r="J46" s="3">
        <v>15456.715399999999</v>
      </c>
      <c r="K46">
        <v>2.2339748300000002</v>
      </c>
      <c r="L46" s="3">
        <v>4414.4300300000004</v>
      </c>
      <c r="M46">
        <v>1.6240926600000001</v>
      </c>
    </row>
    <row r="47" spans="1:13" x14ac:dyDescent="0.2">
      <c r="A47">
        <v>13091</v>
      </c>
      <c r="B47" t="s">
        <v>70</v>
      </c>
      <c r="C47" t="s">
        <v>103</v>
      </c>
      <c r="D47">
        <v>440.39749999999998</v>
      </c>
      <c r="E47">
        <v>2.0205427600000001</v>
      </c>
      <c r="F47">
        <v>251.243559</v>
      </c>
      <c r="G47">
        <v>1.1527049</v>
      </c>
      <c r="H47">
        <v>128.45589799999999</v>
      </c>
      <c r="I47">
        <v>0.58935537999999998</v>
      </c>
      <c r="J47">
        <v>55.3506882</v>
      </c>
      <c r="K47">
        <v>0.25394884000000001</v>
      </c>
      <c r="L47">
        <v>338.622524</v>
      </c>
      <c r="M47">
        <v>4.14115842</v>
      </c>
    </row>
    <row r="48" spans="1:13" x14ac:dyDescent="0.2">
      <c r="A48">
        <v>13093</v>
      </c>
      <c r="B48" t="s">
        <v>70</v>
      </c>
      <c r="C48" t="s">
        <v>104</v>
      </c>
      <c r="D48">
        <v>4992.8118299999996</v>
      </c>
      <c r="E48">
        <v>33.468372700000003</v>
      </c>
      <c r="F48">
        <v>2298.6677399999999</v>
      </c>
      <c r="G48">
        <v>15.408685699999999</v>
      </c>
      <c r="H48">
        <v>788.29832299999998</v>
      </c>
      <c r="I48">
        <v>5.2842091599999996</v>
      </c>
      <c r="J48">
        <v>515.59677299999998</v>
      </c>
      <c r="K48">
        <v>3.4562057500000001</v>
      </c>
      <c r="L48">
        <v>313.00013799999999</v>
      </c>
      <c r="M48">
        <v>5.92130417</v>
      </c>
    </row>
    <row r="49" spans="1:13" x14ac:dyDescent="0.2">
      <c r="A49">
        <v>13095</v>
      </c>
      <c r="B49" t="s">
        <v>70</v>
      </c>
      <c r="C49" t="s">
        <v>105</v>
      </c>
      <c r="D49">
        <v>39406.191099999996</v>
      </c>
      <c r="E49">
        <v>41.671010600000002</v>
      </c>
      <c r="F49" s="3">
        <v>19438.202499999999</v>
      </c>
      <c r="G49" s="3">
        <v>20.555387799999998</v>
      </c>
      <c r="H49" s="3">
        <v>10427.706899999999</v>
      </c>
      <c r="I49">
        <v>11.027025699999999</v>
      </c>
      <c r="J49">
        <v>4593.4790800000001</v>
      </c>
      <c r="K49">
        <v>4.8574833000000002</v>
      </c>
      <c r="L49" s="3">
        <v>1875.41273</v>
      </c>
      <c r="M49">
        <v>5.1369911500000001</v>
      </c>
    </row>
    <row r="50" spans="1:13" x14ac:dyDescent="0.2">
      <c r="A50">
        <v>13097</v>
      </c>
      <c r="B50" t="s">
        <v>70</v>
      </c>
      <c r="C50" t="s">
        <v>62</v>
      </c>
      <c r="D50">
        <v>42129.397700000001</v>
      </c>
      <c r="E50">
        <v>31.819065800000001</v>
      </c>
      <c r="F50" s="3">
        <v>13320.3776</v>
      </c>
      <c r="G50">
        <v>10.060480200000001</v>
      </c>
      <c r="H50" s="3">
        <v>11943.7744</v>
      </c>
      <c r="I50">
        <v>9.0207732699999994</v>
      </c>
      <c r="J50" s="3">
        <v>3787.3366999999998</v>
      </c>
      <c r="K50">
        <v>2.8604613900000002</v>
      </c>
      <c r="L50">
        <v>723.97401100000002</v>
      </c>
      <c r="M50">
        <v>1.55279258</v>
      </c>
    </row>
    <row r="51" spans="1:13" x14ac:dyDescent="0.2">
      <c r="A51">
        <v>13099</v>
      </c>
      <c r="B51" t="s">
        <v>70</v>
      </c>
      <c r="C51" t="s">
        <v>106</v>
      </c>
      <c r="D51">
        <v>1069.7708299999999</v>
      </c>
      <c r="E51">
        <v>9.7181216399999997</v>
      </c>
      <c r="F51">
        <v>609.94663100000002</v>
      </c>
      <c r="G51">
        <v>5.5409395999999997</v>
      </c>
      <c r="H51">
        <v>298.94429600000001</v>
      </c>
      <c r="I51">
        <v>2.71570037</v>
      </c>
      <c r="J51">
        <v>161.007721</v>
      </c>
      <c r="K51">
        <v>1.4626428199999999</v>
      </c>
      <c r="L51">
        <v>280.06572899999998</v>
      </c>
      <c r="M51">
        <v>6.6240711699999997</v>
      </c>
    </row>
    <row r="52" spans="1:13" x14ac:dyDescent="0.2">
      <c r="A52">
        <v>13101</v>
      </c>
      <c r="B52" t="s">
        <v>70</v>
      </c>
      <c r="C52" t="s">
        <v>107</v>
      </c>
      <c r="D52">
        <v>194.303753</v>
      </c>
      <c r="E52">
        <v>4.8166522799999996</v>
      </c>
      <c r="F52">
        <v>108.814819</v>
      </c>
      <c r="G52">
        <v>2.6974421999999998</v>
      </c>
      <c r="H52">
        <v>52.037216100000002</v>
      </c>
      <c r="I52">
        <v>1.2899656900000001</v>
      </c>
      <c r="J52">
        <v>25.096319300000001</v>
      </c>
      <c r="K52">
        <v>0.62211996000000003</v>
      </c>
      <c r="L52">
        <v>139.935936</v>
      </c>
      <c r="M52">
        <v>10.529415800000001</v>
      </c>
    </row>
    <row r="53" spans="1:13" x14ac:dyDescent="0.2">
      <c r="A53">
        <v>13103</v>
      </c>
      <c r="B53" t="s">
        <v>70</v>
      </c>
      <c r="C53" t="s">
        <v>108</v>
      </c>
      <c r="D53">
        <v>6348.9479799999999</v>
      </c>
      <c r="E53">
        <v>12.151096600000001</v>
      </c>
      <c r="F53">
        <v>2092.6683600000001</v>
      </c>
      <c r="G53">
        <v>4.0051069100000003</v>
      </c>
      <c r="H53">
        <v>1781.22371</v>
      </c>
      <c r="I53">
        <v>3.40904059</v>
      </c>
      <c r="J53">
        <v>652.17587500000002</v>
      </c>
      <c r="K53">
        <v>1.24818349</v>
      </c>
      <c r="L53">
        <v>391.17695900000001</v>
      </c>
      <c r="M53">
        <v>2.16215432</v>
      </c>
    </row>
    <row r="54" spans="1:13" x14ac:dyDescent="0.2">
      <c r="A54">
        <v>13105</v>
      </c>
      <c r="B54" t="s">
        <v>70</v>
      </c>
      <c r="C54" t="s">
        <v>63</v>
      </c>
      <c r="D54">
        <v>2948.3227400000001</v>
      </c>
      <c r="E54">
        <v>14.6202655</v>
      </c>
      <c r="F54">
        <v>1636.91579</v>
      </c>
      <c r="G54">
        <v>8.1172061400000004</v>
      </c>
      <c r="H54">
        <v>682.63784599999997</v>
      </c>
      <c r="I54">
        <v>3.3850929600000002</v>
      </c>
      <c r="J54">
        <v>531.87009399999999</v>
      </c>
      <c r="K54">
        <v>2.63745955</v>
      </c>
      <c r="L54">
        <v>542.65475000000004</v>
      </c>
      <c r="M54">
        <v>6.7301841800000002</v>
      </c>
    </row>
    <row r="55" spans="1:13" x14ac:dyDescent="0.2">
      <c r="A55">
        <v>13107</v>
      </c>
      <c r="B55" t="s">
        <v>70</v>
      </c>
      <c r="C55" t="s">
        <v>109</v>
      </c>
      <c r="D55">
        <v>6645.3080900000004</v>
      </c>
      <c r="E55">
        <v>29.406620499999999</v>
      </c>
      <c r="F55">
        <v>3506.0821799999999</v>
      </c>
      <c r="G55">
        <v>15.515010999999999</v>
      </c>
      <c r="H55">
        <v>1633.15941</v>
      </c>
      <c r="I55">
        <v>7.2270086400000002</v>
      </c>
      <c r="J55">
        <v>1017.75173</v>
      </c>
      <c r="K55">
        <v>4.5037248099999996</v>
      </c>
      <c r="L55">
        <v>427.33134100000001</v>
      </c>
      <c r="M55">
        <v>5.0691736699999996</v>
      </c>
    </row>
    <row r="56" spans="1:13" x14ac:dyDescent="0.2">
      <c r="A56">
        <v>13109</v>
      </c>
      <c r="B56" t="s">
        <v>70</v>
      </c>
      <c r="C56" t="s">
        <v>110</v>
      </c>
      <c r="D56">
        <v>610.75059799999997</v>
      </c>
      <c r="E56">
        <v>5.5522781600000002</v>
      </c>
      <c r="F56">
        <v>210.592446</v>
      </c>
      <c r="G56">
        <v>1.91447678</v>
      </c>
      <c r="H56">
        <v>184.81502699999999</v>
      </c>
      <c r="I56">
        <v>1.6801366099999999</v>
      </c>
      <c r="J56">
        <v>61.141043500000002</v>
      </c>
      <c r="K56">
        <v>0.55582767</v>
      </c>
      <c r="L56">
        <v>143.429371</v>
      </c>
      <c r="M56">
        <v>3.5563940199999999</v>
      </c>
    </row>
    <row r="57" spans="1:13" x14ac:dyDescent="0.2">
      <c r="A57">
        <v>13111</v>
      </c>
      <c r="B57" t="s">
        <v>70</v>
      </c>
      <c r="C57" t="s">
        <v>111</v>
      </c>
      <c r="D57">
        <v>28.426271799999999</v>
      </c>
      <c r="E57">
        <v>0.12003324</v>
      </c>
      <c r="F57">
        <v>9.0669400899999992</v>
      </c>
      <c r="G57">
        <v>3.8286210000000001E-2</v>
      </c>
      <c r="H57">
        <v>4.1525922800000004</v>
      </c>
      <c r="I57">
        <v>1.75348E-2</v>
      </c>
      <c r="J57">
        <v>8.3010684500000007</v>
      </c>
      <c r="K57">
        <v>3.5052229999999997E-2</v>
      </c>
      <c r="L57">
        <v>305.96832699999999</v>
      </c>
      <c r="M57">
        <v>3.0035174900000001</v>
      </c>
    </row>
    <row r="58" spans="1:13" x14ac:dyDescent="0.2">
      <c r="A58">
        <v>13113</v>
      </c>
      <c r="B58" t="s">
        <v>70</v>
      </c>
      <c r="C58" t="s">
        <v>27</v>
      </c>
      <c r="D58">
        <v>42924.920700000002</v>
      </c>
      <c r="E58">
        <v>40.279749500000001</v>
      </c>
      <c r="F58">
        <v>7246.4380799999999</v>
      </c>
      <c r="G58">
        <v>6.7998893499999999</v>
      </c>
      <c r="H58" s="3">
        <v>11223.587600000001</v>
      </c>
      <c r="I58">
        <v>10.531954199999999</v>
      </c>
      <c r="J58" s="3">
        <v>5457.2591899999998</v>
      </c>
      <c r="K58">
        <v>5.1209653900000003</v>
      </c>
      <c r="L58">
        <v>597.46433999999999</v>
      </c>
      <c r="M58">
        <v>1.56539508</v>
      </c>
    </row>
    <row r="59" spans="1:13" x14ac:dyDescent="0.2">
      <c r="A59">
        <v>13115</v>
      </c>
      <c r="B59" t="s">
        <v>70</v>
      </c>
      <c r="C59" t="s">
        <v>112</v>
      </c>
      <c r="D59">
        <v>22005.7984</v>
      </c>
      <c r="E59">
        <v>22.847263099999999</v>
      </c>
      <c r="F59">
        <v>9557.0772099999995</v>
      </c>
      <c r="G59">
        <v>9.9225237600000007</v>
      </c>
      <c r="H59">
        <v>5093.6089000000002</v>
      </c>
      <c r="I59">
        <v>5.2883799399999996</v>
      </c>
      <c r="J59" s="3">
        <v>3295.1447499999999</v>
      </c>
      <c r="K59">
        <v>3.4211455399999999</v>
      </c>
      <c r="L59" s="3">
        <v>1689.06125</v>
      </c>
      <c r="M59">
        <v>4.7009775899999999</v>
      </c>
    </row>
    <row r="60" spans="1:13" x14ac:dyDescent="0.2">
      <c r="A60">
        <v>13117</v>
      </c>
      <c r="B60" t="s">
        <v>70</v>
      </c>
      <c r="C60" t="s">
        <v>113</v>
      </c>
      <c r="D60">
        <v>51465.554799999998</v>
      </c>
      <c r="E60">
        <v>29.323264500000001</v>
      </c>
      <c r="F60">
        <v>6382.44895</v>
      </c>
      <c r="G60">
        <v>3.6364951200000002</v>
      </c>
      <c r="H60" s="3">
        <v>15685.689200000001</v>
      </c>
      <c r="I60">
        <v>8.9371544699999994</v>
      </c>
      <c r="J60">
        <v>4313.6619700000001</v>
      </c>
      <c r="K60">
        <v>2.457773</v>
      </c>
      <c r="L60">
        <v>884.07538199999999</v>
      </c>
      <c r="M60">
        <v>1.4875160000000001</v>
      </c>
    </row>
    <row r="61" spans="1:13" x14ac:dyDescent="0.2">
      <c r="A61">
        <v>13119</v>
      </c>
      <c r="B61" t="s">
        <v>70</v>
      </c>
      <c r="C61" t="s">
        <v>28</v>
      </c>
      <c r="D61">
        <v>714.85578699999996</v>
      </c>
      <c r="E61">
        <v>3.2369850900000001</v>
      </c>
      <c r="F61">
        <v>310.54302999999999</v>
      </c>
      <c r="G61">
        <v>1.4061901400000001</v>
      </c>
      <c r="H61">
        <v>87.904469700000007</v>
      </c>
      <c r="I61">
        <v>0.39804595999999998</v>
      </c>
      <c r="J61">
        <v>55.019935599999997</v>
      </c>
      <c r="K61">
        <v>0.24913936</v>
      </c>
      <c r="L61">
        <v>417.15015599999998</v>
      </c>
      <c r="M61">
        <v>4.8846622499999999</v>
      </c>
    </row>
    <row r="62" spans="1:13" x14ac:dyDescent="0.2">
      <c r="A62">
        <v>13121</v>
      </c>
      <c r="B62" t="s">
        <v>70</v>
      </c>
      <c r="C62" t="s">
        <v>53</v>
      </c>
      <c r="D62">
        <v>199453.603</v>
      </c>
      <c r="E62">
        <v>21.666056900000001</v>
      </c>
      <c r="F62" s="3">
        <v>59245.470699999998</v>
      </c>
      <c r="G62">
        <v>6.4356608199999998</v>
      </c>
      <c r="H62" s="3">
        <v>53239.399100000002</v>
      </c>
      <c r="I62">
        <v>5.7832389600000003</v>
      </c>
      <c r="J62" s="3">
        <v>19566.735700000001</v>
      </c>
      <c r="K62">
        <v>2.1254768199999998</v>
      </c>
      <c r="L62" s="3">
        <v>8673.0643700000001</v>
      </c>
      <c r="M62">
        <v>2.3043555699999998</v>
      </c>
    </row>
    <row r="63" spans="1:13" x14ac:dyDescent="0.2">
      <c r="A63">
        <v>13123</v>
      </c>
      <c r="B63" t="s">
        <v>70</v>
      </c>
      <c r="C63" t="s">
        <v>114</v>
      </c>
      <c r="D63">
        <v>1058.2676100000001</v>
      </c>
      <c r="E63">
        <v>3.7405189000000001</v>
      </c>
      <c r="F63">
        <v>636.01849000000004</v>
      </c>
      <c r="G63">
        <v>2.2480506500000002</v>
      </c>
      <c r="H63">
        <v>252.83926</v>
      </c>
      <c r="I63">
        <v>0.89367757999999997</v>
      </c>
      <c r="J63">
        <v>199.91357300000001</v>
      </c>
      <c r="K63">
        <v>0.70660813</v>
      </c>
      <c r="L63">
        <v>380.339744</v>
      </c>
      <c r="M63">
        <v>3.36167353</v>
      </c>
    </row>
    <row r="64" spans="1:13" x14ac:dyDescent="0.2">
      <c r="A64">
        <v>13125</v>
      </c>
      <c r="B64" t="s">
        <v>70</v>
      </c>
      <c r="C64" t="s">
        <v>124</v>
      </c>
      <c r="D64">
        <v>2165.3520800000001</v>
      </c>
      <c r="E64">
        <v>70.258016900000001</v>
      </c>
      <c r="F64">
        <v>899.90448100000003</v>
      </c>
      <c r="G64" s="3">
        <v>29.1987177</v>
      </c>
      <c r="H64">
        <v>556.16111100000001</v>
      </c>
      <c r="I64" s="3">
        <v>18.045461100000001</v>
      </c>
      <c r="J64">
        <v>372.21749</v>
      </c>
      <c r="K64">
        <v>12.0771411</v>
      </c>
      <c r="L64">
        <v>36.0428225</v>
      </c>
      <c r="M64">
        <v>3.10179195</v>
      </c>
    </row>
    <row r="65" spans="1:13" x14ac:dyDescent="0.2">
      <c r="A65">
        <v>13127</v>
      </c>
      <c r="B65" t="s">
        <v>70</v>
      </c>
      <c r="C65" t="s">
        <v>125</v>
      </c>
      <c r="D65">
        <v>21864.2382</v>
      </c>
      <c r="E65">
        <v>27.458666999999998</v>
      </c>
      <c r="F65">
        <v>7011.5771100000002</v>
      </c>
      <c r="G65">
        <v>8.8056377500000007</v>
      </c>
      <c r="H65">
        <v>4970.2837099999997</v>
      </c>
      <c r="I65">
        <v>6.2420361599999996</v>
      </c>
      <c r="J65" s="3">
        <v>3567.5799900000002</v>
      </c>
      <c r="K65">
        <v>4.4804209500000001</v>
      </c>
      <c r="L65">
        <v>764.11236299999996</v>
      </c>
      <c r="M65">
        <v>2.4048352799999999</v>
      </c>
    </row>
    <row r="66" spans="1:13" x14ac:dyDescent="0.2">
      <c r="A66">
        <v>13129</v>
      </c>
      <c r="B66" t="s">
        <v>70</v>
      </c>
      <c r="C66" t="s">
        <v>126</v>
      </c>
      <c r="D66">
        <v>7100.2239799999998</v>
      </c>
      <c r="E66">
        <v>12.8659877</v>
      </c>
      <c r="F66">
        <v>3170.9998999999998</v>
      </c>
      <c r="G66">
        <v>5.7460223600000004</v>
      </c>
      <c r="H66">
        <v>1978.85868</v>
      </c>
      <c r="I66">
        <v>3.5857983500000001</v>
      </c>
      <c r="J66">
        <v>851.93449799999996</v>
      </c>
      <c r="K66">
        <v>1.54375113</v>
      </c>
      <c r="L66">
        <v>816.01678700000002</v>
      </c>
      <c r="M66">
        <v>4.1390656200000002</v>
      </c>
    </row>
    <row r="67" spans="1:13" x14ac:dyDescent="0.2">
      <c r="A67">
        <v>13131</v>
      </c>
      <c r="B67" t="s">
        <v>70</v>
      </c>
      <c r="C67" t="s">
        <v>127</v>
      </c>
      <c r="D67">
        <v>2633.9770699999999</v>
      </c>
      <c r="E67">
        <v>10.5312745</v>
      </c>
      <c r="F67">
        <v>1343.6806799999999</v>
      </c>
      <c r="G67">
        <v>5.3723589</v>
      </c>
      <c r="H67">
        <v>636.39800400000001</v>
      </c>
      <c r="I67">
        <v>2.5444724500000002</v>
      </c>
      <c r="J67">
        <v>421.03627399999999</v>
      </c>
      <c r="K67">
        <v>1.6834043999999999</v>
      </c>
      <c r="L67">
        <v>322.09493600000002</v>
      </c>
      <c r="M67">
        <v>3.4199929500000001</v>
      </c>
    </row>
    <row r="68" spans="1:13" x14ac:dyDescent="0.2">
      <c r="A68">
        <v>13133</v>
      </c>
      <c r="B68" t="s">
        <v>70</v>
      </c>
      <c r="C68" t="s">
        <v>29</v>
      </c>
      <c r="D68">
        <v>603.98391400000003</v>
      </c>
      <c r="E68">
        <v>3.7763155799999999</v>
      </c>
      <c r="F68">
        <v>272.43523299999998</v>
      </c>
      <c r="G68">
        <v>1.70335897</v>
      </c>
      <c r="H68">
        <v>130.04827499999999</v>
      </c>
      <c r="I68">
        <v>0.81310663999999999</v>
      </c>
      <c r="J68">
        <v>93.296414200000001</v>
      </c>
      <c r="K68">
        <v>0.58332132999999997</v>
      </c>
      <c r="L68">
        <v>207.02862200000001</v>
      </c>
      <c r="M68">
        <v>3.1757727</v>
      </c>
    </row>
    <row r="69" spans="1:13" x14ac:dyDescent="0.2">
      <c r="A69">
        <v>13135</v>
      </c>
      <c r="B69" t="s">
        <v>70</v>
      </c>
      <c r="C69" t="s">
        <v>128</v>
      </c>
      <c r="D69" s="3">
        <v>260733.201</v>
      </c>
      <c r="E69">
        <v>32.376307300000001</v>
      </c>
      <c r="F69" s="3">
        <v>61811.586799999997</v>
      </c>
      <c r="G69">
        <v>7.6753973699999998</v>
      </c>
      <c r="H69" s="3">
        <v>76046.709700000007</v>
      </c>
      <c r="I69">
        <v>9.4430307500000001</v>
      </c>
      <c r="J69" s="3">
        <v>18702.759099999999</v>
      </c>
      <c r="K69">
        <v>2.3223980399999999</v>
      </c>
      <c r="L69" s="3">
        <v>1991.3777600000001</v>
      </c>
      <c r="M69">
        <v>0.74161520999999997</v>
      </c>
    </row>
    <row r="70" spans="1:13" x14ac:dyDescent="0.2">
      <c r="A70">
        <v>13137</v>
      </c>
      <c r="B70" t="s">
        <v>70</v>
      </c>
      <c r="C70" t="s">
        <v>129</v>
      </c>
      <c r="D70">
        <v>9084.2957700000006</v>
      </c>
      <c r="E70">
        <v>21.106144799999999</v>
      </c>
      <c r="F70">
        <v>4670.0854300000001</v>
      </c>
      <c r="G70">
        <v>10.850318100000001</v>
      </c>
      <c r="H70">
        <v>2182.45948</v>
      </c>
      <c r="I70">
        <v>5.0706523600000004</v>
      </c>
      <c r="J70">
        <v>1114.7701099999999</v>
      </c>
      <c r="K70">
        <v>2.5900190799999998</v>
      </c>
      <c r="L70">
        <v>450.68721900000003</v>
      </c>
      <c r="M70">
        <v>2.9129215300000002</v>
      </c>
    </row>
    <row r="71" spans="1:13" x14ac:dyDescent="0.2">
      <c r="A71">
        <v>13139</v>
      </c>
      <c r="B71" t="s">
        <v>70</v>
      </c>
      <c r="C71" t="s">
        <v>130</v>
      </c>
      <c r="D71" s="3">
        <v>51370.455900000001</v>
      </c>
      <c r="E71">
        <v>28.589332299999999</v>
      </c>
      <c r="F71" s="3">
        <v>17792.758900000001</v>
      </c>
      <c r="G71">
        <v>9.9022499899999996</v>
      </c>
      <c r="H71" s="3">
        <v>13973.639300000001</v>
      </c>
      <c r="I71">
        <v>7.7767855199999998</v>
      </c>
      <c r="J71">
        <v>5488.3738300000005</v>
      </c>
      <c r="K71">
        <v>3.0544588500000001</v>
      </c>
      <c r="L71">
        <v>1747.1751999999999</v>
      </c>
      <c r="M71">
        <v>2.8788044400000001</v>
      </c>
    </row>
    <row r="72" spans="1:13" x14ac:dyDescent="0.2">
      <c r="A72">
        <v>13141</v>
      </c>
      <c r="B72" t="s">
        <v>70</v>
      </c>
      <c r="C72" t="s">
        <v>115</v>
      </c>
      <c r="D72">
        <v>2302.7665299999999</v>
      </c>
      <c r="E72">
        <v>24.422171299999999</v>
      </c>
      <c r="F72">
        <v>1693.7651699999999</v>
      </c>
      <c r="G72">
        <v>17.9633596</v>
      </c>
      <c r="H72">
        <v>271.91241500000001</v>
      </c>
      <c r="I72">
        <v>2.8837884699999998</v>
      </c>
      <c r="J72">
        <v>225.26631599999999</v>
      </c>
      <c r="K72">
        <v>2.38907961</v>
      </c>
      <c r="L72">
        <v>429.29376600000001</v>
      </c>
      <c r="M72">
        <v>12.849259699999999</v>
      </c>
    </row>
    <row r="73" spans="1:13" x14ac:dyDescent="0.2">
      <c r="A73">
        <v>13143</v>
      </c>
      <c r="B73" t="s">
        <v>70</v>
      </c>
      <c r="C73" t="s">
        <v>131</v>
      </c>
      <c r="D73">
        <v>1098.93633</v>
      </c>
      <c r="E73">
        <v>3.8184028300000001</v>
      </c>
      <c r="F73">
        <v>518.15859</v>
      </c>
      <c r="G73">
        <v>1.80041206</v>
      </c>
      <c r="H73">
        <v>305.560204</v>
      </c>
      <c r="I73">
        <v>1.0617102300000001</v>
      </c>
      <c r="J73">
        <v>131.05208099999999</v>
      </c>
      <c r="K73">
        <v>0.45535817000000001</v>
      </c>
      <c r="L73">
        <v>312.98663599999998</v>
      </c>
      <c r="M73">
        <v>2.9096089599999999</v>
      </c>
    </row>
    <row r="74" spans="1:13" x14ac:dyDescent="0.2">
      <c r="A74">
        <v>13145</v>
      </c>
      <c r="B74" t="s">
        <v>70</v>
      </c>
      <c r="C74" t="s">
        <v>132</v>
      </c>
      <c r="D74">
        <v>209.12472600000001</v>
      </c>
      <c r="E74">
        <v>0.65302499999999997</v>
      </c>
      <c r="F74">
        <v>61.2421431</v>
      </c>
      <c r="G74">
        <v>0.19123826999999999</v>
      </c>
      <c r="H74">
        <v>57.062234500000002</v>
      </c>
      <c r="I74">
        <v>0.17818584000000001</v>
      </c>
      <c r="J74">
        <v>30.670564500000001</v>
      </c>
      <c r="K74">
        <v>9.577368E-2</v>
      </c>
      <c r="L74">
        <v>328.72067099999998</v>
      </c>
      <c r="M74">
        <v>2.7803490700000002</v>
      </c>
    </row>
    <row r="75" spans="1:13" x14ac:dyDescent="0.2">
      <c r="A75">
        <v>13147</v>
      </c>
      <c r="B75" t="s">
        <v>70</v>
      </c>
      <c r="C75" t="s">
        <v>133</v>
      </c>
      <c r="D75">
        <v>832.09200899999996</v>
      </c>
      <c r="E75">
        <v>3.3002499099999998</v>
      </c>
      <c r="F75">
        <v>484.44711000000001</v>
      </c>
      <c r="G75">
        <v>1.9214179600000001</v>
      </c>
      <c r="H75">
        <v>193.400578</v>
      </c>
      <c r="I75">
        <v>0.7670669</v>
      </c>
      <c r="J75">
        <v>146.77074400000001</v>
      </c>
      <c r="K75">
        <v>0.58212328999999996</v>
      </c>
      <c r="L75">
        <v>511.03334000000001</v>
      </c>
      <c r="M75">
        <v>5.0492376200000004</v>
      </c>
    </row>
    <row r="76" spans="1:13" x14ac:dyDescent="0.2">
      <c r="A76">
        <v>13149</v>
      </c>
      <c r="B76" t="s">
        <v>70</v>
      </c>
      <c r="C76" t="s">
        <v>134</v>
      </c>
      <c r="D76">
        <v>420.85925500000002</v>
      </c>
      <c r="E76">
        <v>3.5563567200000001</v>
      </c>
      <c r="F76">
        <v>175.87959000000001</v>
      </c>
      <c r="G76">
        <v>1.4862226599999999</v>
      </c>
      <c r="H76">
        <v>111.668897</v>
      </c>
      <c r="I76">
        <v>0.94362765999999998</v>
      </c>
      <c r="J76">
        <v>62.478570699999999</v>
      </c>
      <c r="K76">
        <v>0.52795818000000005</v>
      </c>
      <c r="L76">
        <v>139.392549</v>
      </c>
      <c r="M76">
        <v>3.1680124799999998</v>
      </c>
    </row>
    <row r="77" spans="1:13" x14ac:dyDescent="0.2">
      <c r="A77">
        <v>13151</v>
      </c>
      <c r="B77" t="s">
        <v>70</v>
      </c>
      <c r="C77" t="s">
        <v>30</v>
      </c>
      <c r="D77">
        <v>70655.579299999998</v>
      </c>
      <c r="E77">
        <v>34.648335799999998</v>
      </c>
      <c r="F77" s="3">
        <v>15401.7353</v>
      </c>
      <c r="G77">
        <v>7.5527580800000003</v>
      </c>
      <c r="H77" s="3">
        <v>19920.8609</v>
      </c>
      <c r="I77">
        <v>9.7688630700000001</v>
      </c>
      <c r="J77">
        <v>6548.8011999999999</v>
      </c>
      <c r="K77">
        <v>3.2114245700000001</v>
      </c>
      <c r="L77">
        <v>716.42275400000005</v>
      </c>
      <c r="M77">
        <v>1.0197462900000001</v>
      </c>
    </row>
    <row r="78" spans="1:13" x14ac:dyDescent="0.2">
      <c r="A78">
        <v>13153</v>
      </c>
      <c r="B78" t="s">
        <v>70</v>
      </c>
      <c r="C78" t="s">
        <v>31</v>
      </c>
      <c r="D78" s="3">
        <v>50674.098100000003</v>
      </c>
      <c r="E78">
        <v>36.221656899999999</v>
      </c>
      <c r="F78" s="3">
        <v>13164.3086</v>
      </c>
      <c r="G78">
        <v>9.4097988400000006</v>
      </c>
      <c r="H78">
        <v>13887.525</v>
      </c>
      <c r="I78">
        <v>9.9267512900000003</v>
      </c>
      <c r="J78">
        <v>4918.5080699999999</v>
      </c>
      <c r="K78">
        <v>3.5157312799999998</v>
      </c>
      <c r="L78">
        <v>763.26788699999997</v>
      </c>
      <c r="M78">
        <v>1.43874364</v>
      </c>
    </row>
    <row r="79" spans="1:13" x14ac:dyDescent="0.2">
      <c r="A79">
        <v>13155</v>
      </c>
      <c r="B79" t="s">
        <v>70</v>
      </c>
      <c r="C79" t="s">
        <v>135</v>
      </c>
      <c r="D79">
        <v>677.92780700000003</v>
      </c>
      <c r="E79">
        <v>7.1076515699999998</v>
      </c>
      <c r="F79">
        <v>253.944751</v>
      </c>
      <c r="G79">
        <v>2.6624528299999999</v>
      </c>
      <c r="H79">
        <v>123.464108</v>
      </c>
      <c r="I79">
        <v>1.2944444100000001</v>
      </c>
      <c r="J79">
        <v>96.1796164</v>
      </c>
      <c r="K79">
        <v>1.00838348</v>
      </c>
      <c r="L79">
        <v>201.898461</v>
      </c>
      <c r="M79">
        <v>5.7767799899999996</v>
      </c>
    </row>
    <row r="80" spans="1:13" x14ac:dyDescent="0.2">
      <c r="A80">
        <v>13157</v>
      </c>
      <c r="B80" t="s">
        <v>70</v>
      </c>
      <c r="C80" t="s">
        <v>32</v>
      </c>
      <c r="D80">
        <v>584.44611499999996</v>
      </c>
      <c r="E80">
        <v>0.96626621000000001</v>
      </c>
      <c r="F80">
        <v>278.69795099999999</v>
      </c>
      <c r="G80">
        <v>0.46077201000000001</v>
      </c>
      <c r="H80">
        <v>159.34823900000001</v>
      </c>
      <c r="I80">
        <v>0.26345084000000002</v>
      </c>
      <c r="J80">
        <v>56.3687684</v>
      </c>
      <c r="K80">
        <v>9.3194620000000006E-2</v>
      </c>
      <c r="L80">
        <v>538.542551</v>
      </c>
      <c r="M80">
        <v>2.52327485</v>
      </c>
    </row>
    <row r="81" spans="1:13" x14ac:dyDescent="0.2">
      <c r="A81">
        <v>13159</v>
      </c>
      <c r="B81" t="s">
        <v>70</v>
      </c>
      <c r="C81" t="s">
        <v>116</v>
      </c>
      <c r="D81">
        <v>916.43189199999995</v>
      </c>
      <c r="E81">
        <v>6.5930352000000001</v>
      </c>
      <c r="F81">
        <v>409.76363300000003</v>
      </c>
      <c r="G81">
        <v>2.9479398099999998</v>
      </c>
      <c r="H81">
        <v>243.24976599999999</v>
      </c>
      <c r="I81">
        <v>1.74999832</v>
      </c>
      <c r="J81">
        <v>105.78703</v>
      </c>
      <c r="K81">
        <v>0.76105776999999997</v>
      </c>
      <c r="L81">
        <v>206.69366099999999</v>
      </c>
      <c r="M81">
        <v>4.0978124600000001</v>
      </c>
    </row>
    <row r="82" spans="1:13" x14ac:dyDescent="0.2">
      <c r="A82">
        <v>13161</v>
      </c>
      <c r="B82" t="s">
        <v>70</v>
      </c>
      <c r="C82" t="s">
        <v>136</v>
      </c>
      <c r="D82">
        <v>1909.8426400000001</v>
      </c>
      <c r="E82">
        <v>12.674825</v>
      </c>
      <c r="F82">
        <v>889.58875699999999</v>
      </c>
      <c r="G82">
        <v>5.9038276999999999</v>
      </c>
      <c r="H82">
        <v>523.28257599999995</v>
      </c>
      <c r="I82">
        <v>3.4728071100000002</v>
      </c>
      <c r="J82">
        <v>247.91108</v>
      </c>
      <c r="K82">
        <v>1.64528192</v>
      </c>
      <c r="L82">
        <v>161.53733700000001</v>
      </c>
      <c r="M82">
        <v>2.8394680399999999</v>
      </c>
    </row>
    <row r="83" spans="1:13" x14ac:dyDescent="0.2">
      <c r="A83">
        <v>13163</v>
      </c>
      <c r="B83" t="s">
        <v>70</v>
      </c>
      <c r="C83" t="s">
        <v>33</v>
      </c>
      <c r="D83">
        <v>336.13494800000001</v>
      </c>
      <c r="E83">
        <v>1.9854397399999999</v>
      </c>
      <c r="F83">
        <v>165.77534900000001</v>
      </c>
      <c r="G83">
        <v>0.97918103000000001</v>
      </c>
      <c r="H83">
        <v>92.769907000000003</v>
      </c>
      <c r="I83">
        <v>0.54796164999999997</v>
      </c>
      <c r="J83">
        <v>42.929479600000001</v>
      </c>
      <c r="K83">
        <v>0.25357046</v>
      </c>
      <c r="L83">
        <v>284.53929399999998</v>
      </c>
      <c r="M83">
        <v>4.5591939400000001</v>
      </c>
    </row>
    <row r="84" spans="1:13" x14ac:dyDescent="0.2">
      <c r="A84">
        <v>13165</v>
      </c>
      <c r="B84" t="s">
        <v>70</v>
      </c>
      <c r="C84" t="s">
        <v>137</v>
      </c>
      <c r="D84">
        <v>1033.7178799999999</v>
      </c>
      <c r="E84">
        <v>12.3946988</v>
      </c>
      <c r="F84">
        <v>583.00803800000006</v>
      </c>
      <c r="G84">
        <v>6.9905040600000001</v>
      </c>
      <c r="H84">
        <v>258.194008</v>
      </c>
      <c r="I84">
        <v>3.0958514099999999</v>
      </c>
      <c r="J84">
        <v>149.20244199999999</v>
      </c>
      <c r="K84">
        <v>1.7889981100000001</v>
      </c>
      <c r="L84">
        <v>103.226225</v>
      </c>
      <c r="M84">
        <v>3.2339042999999998</v>
      </c>
    </row>
    <row r="85" spans="1:13" x14ac:dyDescent="0.2">
      <c r="A85">
        <v>13167</v>
      </c>
      <c r="B85" t="s">
        <v>70</v>
      </c>
      <c r="C85" t="s">
        <v>54</v>
      </c>
      <c r="D85">
        <v>2189.2004999999999</v>
      </c>
      <c r="E85">
        <v>21.935876700000001</v>
      </c>
      <c r="F85">
        <v>758.00044200000002</v>
      </c>
      <c r="G85">
        <v>7.5951948099999997</v>
      </c>
      <c r="H85">
        <v>508.25836099999998</v>
      </c>
      <c r="I85">
        <v>5.0927691499999996</v>
      </c>
      <c r="J85">
        <v>393.84571999999997</v>
      </c>
      <c r="K85">
        <v>3.9463499</v>
      </c>
      <c r="L85">
        <v>198.24471399999999</v>
      </c>
      <c r="M85">
        <v>5.9230568699999999</v>
      </c>
    </row>
    <row r="86" spans="1:13" x14ac:dyDescent="0.2">
      <c r="A86">
        <v>13169</v>
      </c>
      <c r="B86" t="s">
        <v>70</v>
      </c>
      <c r="C86" t="s">
        <v>117</v>
      </c>
      <c r="D86">
        <v>1942.3112799999999</v>
      </c>
      <c r="E86">
        <v>6.7749530199999999</v>
      </c>
      <c r="F86">
        <v>949.11649499999999</v>
      </c>
      <c r="G86">
        <v>3.3106020300000001</v>
      </c>
      <c r="H86">
        <v>484.05816499999997</v>
      </c>
      <c r="I86">
        <v>1.6884375599999999</v>
      </c>
      <c r="J86">
        <v>209.21539999999999</v>
      </c>
      <c r="K86">
        <v>0.72976176000000004</v>
      </c>
      <c r="L86">
        <v>276.72671500000001</v>
      </c>
      <c r="M86">
        <v>2.6140819500000001</v>
      </c>
    </row>
    <row r="87" spans="1:13" x14ac:dyDescent="0.2">
      <c r="A87">
        <v>13171</v>
      </c>
      <c r="B87" t="s">
        <v>70</v>
      </c>
      <c r="C87" t="s">
        <v>34</v>
      </c>
      <c r="D87">
        <v>1016.10061</v>
      </c>
      <c r="E87">
        <v>5.5473091400000003</v>
      </c>
      <c r="F87">
        <v>374.651993</v>
      </c>
      <c r="G87">
        <v>2.04537857</v>
      </c>
      <c r="H87">
        <v>228.23757900000001</v>
      </c>
      <c r="I87">
        <v>1.2460423599999999</v>
      </c>
      <c r="J87">
        <v>210.86820399999999</v>
      </c>
      <c r="K87">
        <v>1.1512158299999999</v>
      </c>
      <c r="L87">
        <v>111.539181</v>
      </c>
      <c r="M87">
        <v>1.6853910700000001</v>
      </c>
    </row>
    <row r="88" spans="1:13" x14ac:dyDescent="0.2">
      <c r="A88">
        <v>13173</v>
      </c>
      <c r="B88" t="s">
        <v>70</v>
      </c>
      <c r="C88" t="s">
        <v>138</v>
      </c>
      <c r="D88">
        <v>498.69303100000002</v>
      </c>
      <c r="E88">
        <v>4.9483333099999998</v>
      </c>
      <c r="F88">
        <v>245.42765</v>
      </c>
      <c r="G88">
        <v>2.4352813000000002</v>
      </c>
      <c r="H88">
        <v>140.117019</v>
      </c>
      <c r="I88">
        <v>1.3903256500000001</v>
      </c>
      <c r="J88">
        <v>32.767319499999999</v>
      </c>
      <c r="K88">
        <v>0.32513713</v>
      </c>
      <c r="L88">
        <v>43.484427199999999</v>
      </c>
      <c r="M88">
        <v>1.20522248</v>
      </c>
    </row>
    <row r="89" spans="1:13" x14ac:dyDescent="0.2">
      <c r="A89">
        <v>13175</v>
      </c>
      <c r="B89" t="s">
        <v>70</v>
      </c>
      <c r="C89" t="s">
        <v>139</v>
      </c>
      <c r="D89">
        <v>4790.9534800000001</v>
      </c>
      <c r="E89">
        <v>9.8917154899999993</v>
      </c>
      <c r="F89">
        <v>2344.6369300000001</v>
      </c>
      <c r="G89">
        <v>4.8408905500000001</v>
      </c>
      <c r="H89">
        <v>1280.68462</v>
      </c>
      <c r="I89">
        <v>2.64418511</v>
      </c>
      <c r="J89">
        <v>751.45886800000005</v>
      </c>
      <c r="K89">
        <v>1.5515110599999999</v>
      </c>
      <c r="L89">
        <v>563.29240500000003</v>
      </c>
      <c r="M89">
        <v>3.0217928500000002</v>
      </c>
    </row>
    <row r="90" spans="1:13" x14ac:dyDescent="0.2">
      <c r="A90">
        <v>13177</v>
      </c>
      <c r="B90" t="s">
        <v>70</v>
      </c>
      <c r="C90" t="s">
        <v>35</v>
      </c>
      <c r="D90">
        <v>5407.2569700000004</v>
      </c>
      <c r="E90">
        <v>19.108265500000002</v>
      </c>
      <c r="F90">
        <v>1073.2896599999999</v>
      </c>
      <c r="G90">
        <v>3.7928110199999998</v>
      </c>
      <c r="H90">
        <v>1566.4791700000001</v>
      </c>
      <c r="I90">
        <v>5.5356532899999999</v>
      </c>
      <c r="J90">
        <v>404.15482200000002</v>
      </c>
      <c r="K90">
        <v>1.42820985</v>
      </c>
      <c r="L90">
        <v>155.389951</v>
      </c>
      <c r="M90">
        <v>1.6009679699999999</v>
      </c>
    </row>
    <row r="91" spans="1:13" x14ac:dyDescent="0.2">
      <c r="A91">
        <v>13179</v>
      </c>
      <c r="B91" t="s">
        <v>70</v>
      </c>
      <c r="C91" t="s">
        <v>65</v>
      </c>
      <c r="D91" s="3">
        <v>24802.3976</v>
      </c>
      <c r="E91">
        <v>39.087824900000001</v>
      </c>
      <c r="F91" s="3">
        <v>11294.3881</v>
      </c>
      <c r="G91">
        <v>17.799612499999999</v>
      </c>
      <c r="H91" s="3">
        <v>7988.6902700000001</v>
      </c>
      <c r="I91">
        <v>12.5899331</v>
      </c>
      <c r="J91">
        <v>893.518235</v>
      </c>
      <c r="K91">
        <v>1.4081575900000001</v>
      </c>
      <c r="L91">
        <v>800.78873299999998</v>
      </c>
      <c r="M91">
        <v>3.6144831100000001</v>
      </c>
    </row>
    <row r="92" spans="1:13" x14ac:dyDescent="0.2">
      <c r="A92">
        <v>13181</v>
      </c>
      <c r="B92" t="s">
        <v>70</v>
      </c>
      <c r="C92" t="s">
        <v>55</v>
      </c>
      <c r="D92">
        <v>446.80710699999997</v>
      </c>
      <c r="E92">
        <v>5.5878827800000002</v>
      </c>
      <c r="F92">
        <v>281.51320099999998</v>
      </c>
      <c r="G92">
        <v>3.5206753499999999</v>
      </c>
      <c r="H92">
        <v>63.817106099999997</v>
      </c>
      <c r="I92">
        <v>0.79811288000000002</v>
      </c>
      <c r="J92">
        <v>124.411771</v>
      </c>
      <c r="K92">
        <v>1.5559251000000001</v>
      </c>
      <c r="L92">
        <v>165.05917700000001</v>
      </c>
      <c r="M92">
        <v>5.0307582200000001</v>
      </c>
    </row>
    <row r="93" spans="1:13" x14ac:dyDescent="0.2">
      <c r="A93">
        <v>13183</v>
      </c>
      <c r="B93" t="s">
        <v>70</v>
      </c>
      <c r="C93" t="s">
        <v>140</v>
      </c>
      <c r="D93">
        <v>1517.57889</v>
      </c>
      <c r="E93">
        <v>10.4921107</v>
      </c>
      <c r="F93">
        <v>721.95328600000005</v>
      </c>
      <c r="G93">
        <v>4.9913805699999996</v>
      </c>
      <c r="H93">
        <v>434.85357399999998</v>
      </c>
      <c r="I93">
        <v>3.00645447</v>
      </c>
      <c r="J93">
        <v>121.02078299999999</v>
      </c>
      <c r="K93">
        <v>0.83670341999999998</v>
      </c>
      <c r="L93">
        <v>258.10601800000001</v>
      </c>
      <c r="M93">
        <v>5.1384833299999997</v>
      </c>
    </row>
    <row r="94" spans="1:13" x14ac:dyDescent="0.2">
      <c r="A94">
        <v>13185</v>
      </c>
      <c r="B94" t="s">
        <v>70</v>
      </c>
      <c r="C94" t="s">
        <v>36</v>
      </c>
      <c r="D94">
        <v>22947.081699999999</v>
      </c>
      <c r="E94">
        <v>21.007462700000001</v>
      </c>
      <c r="F94">
        <v>9752.9406500000005</v>
      </c>
      <c r="G94">
        <v>8.9285661399999992</v>
      </c>
      <c r="H94">
        <v>5162.4677799999999</v>
      </c>
      <c r="I94">
        <v>4.7261063800000001</v>
      </c>
      <c r="J94">
        <v>2255.9289899999999</v>
      </c>
      <c r="K94">
        <v>2.06524493</v>
      </c>
      <c r="L94">
        <v>1077.3128999999999</v>
      </c>
      <c r="M94">
        <v>2.7104256800000002</v>
      </c>
    </row>
    <row r="95" spans="1:13" x14ac:dyDescent="0.2">
      <c r="A95">
        <v>13187</v>
      </c>
      <c r="B95" t="s">
        <v>70</v>
      </c>
      <c r="C95" t="s">
        <v>141</v>
      </c>
      <c r="D95">
        <v>369.65119199999998</v>
      </c>
      <c r="E95">
        <v>1.23356869</v>
      </c>
      <c r="F95">
        <v>171.303684</v>
      </c>
      <c r="G95">
        <v>0.57166015999999997</v>
      </c>
      <c r="H95">
        <v>76.195725600000003</v>
      </c>
      <c r="I95">
        <v>0.25427392999999998</v>
      </c>
      <c r="J95">
        <v>48.955059300000002</v>
      </c>
      <c r="K95">
        <v>0.16336867999999999</v>
      </c>
      <c r="L95">
        <v>239.01937599999999</v>
      </c>
      <c r="M95">
        <v>2.1750784900000002</v>
      </c>
    </row>
    <row r="96" spans="1:13" x14ac:dyDescent="0.2">
      <c r="A96">
        <v>13189</v>
      </c>
      <c r="B96" t="s">
        <v>70</v>
      </c>
      <c r="C96" t="s">
        <v>142</v>
      </c>
      <c r="D96">
        <v>2063.00558</v>
      </c>
      <c r="E96">
        <v>9.4308826299999993</v>
      </c>
      <c r="F96">
        <v>966.41805799999997</v>
      </c>
      <c r="G96">
        <v>4.4179111200000003</v>
      </c>
      <c r="H96">
        <v>636.11181299999998</v>
      </c>
      <c r="I96">
        <v>2.9079397199999999</v>
      </c>
      <c r="J96">
        <v>228.80505199999999</v>
      </c>
      <c r="K96">
        <v>1.04596595</v>
      </c>
      <c r="L96">
        <v>493.239418</v>
      </c>
      <c r="M96">
        <v>5.9505298399999997</v>
      </c>
    </row>
    <row r="97" spans="1:13" x14ac:dyDescent="0.2">
      <c r="A97">
        <v>13191</v>
      </c>
      <c r="B97" t="s">
        <v>70</v>
      </c>
      <c r="C97" t="s">
        <v>143</v>
      </c>
      <c r="D97">
        <v>1258.6900599999999</v>
      </c>
      <c r="E97">
        <v>8.7817627799999993</v>
      </c>
      <c r="F97">
        <v>522.33890499999995</v>
      </c>
      <c r="G97">
        <v>3.6443096700000002</v>
      </c>
      <c r="H97">
        <v>239.771806</v>
      </c>
      <c r="I97">
        <v>1.6728654599999999</v>
      </c>
      <c r="J97">
        <v>239.85936100000001</v>
      </c>
      <c r="K97">
        <v>1.67347632</v>
      </c>
      <c r="L97">
        <v>241.51127600000001</v>
      </c>
      <c r="M97">
        <v>4.0447374900000002</v>
      </c>
    </row>
    <row r="98" spans="1:13" x14ac:dyDescent="0.2">
      <c r="A98">
        <v>13193</v>
      </c>
      <c r="B98" t="s">
        <v>70</v>
      </c>
      <c r="C98" t="s">
        <v>37</v>
      </c>
      <c r="D98">
        <v>2569.9630999999999</v>
      </c>
      <c r="E98">
        <v>17.435299199999999</v>
      </c>
      <c r="F98">
        <v>1320.6126200000001</v>
      </c>
      <c r="G98">
        <v>8.9593800600000009</v>
      </c>
      <c r="H98">
        <v>282.59632800000003</v>
      </c>
      <c r="I98">
        <v>1.9172071100000001</v>
      </c>
      <c r="J98">
        <v>183.49757</v>
      </c>
      <c r="K98">
        <v>1.2448953199999999</v>
      </c>
      <c r="L98">
        <v>402.37881199999998</v>
      </c>
      <c r="M98">
        <v>8.0491860899999992</v>
      </c>
    </row>
    <row r="99" spans="1:13" x14ac:dyDescent="0.2">
      <c r="A99">
        <v>13195</v>
      </c>
      <c r="B99" t="s">
        <v>70</v>
      </c>
      <c r="C99" t="s">
        <v>38</v>
      </c>
      <c r="D99">
        <v>799.88448500000004</v>
      </c>
      <c r="E99">
        <v>2.8445394199999998</v>
      </c>
      <c r="F99">
        <v>383.16792500000003</v>
      </c>
      <c r="G99">
        <v>1.3626170900000001</v>
      </c>
      <c r="H99">
        <v>176.08819199999999</v>
      </c>
      <c r="I99">
        <v>0.62620268000000001</v>
      </c>
      <c r="J99">
        <v>125.775575</v>
      </c>
      <c r="K99">
        <v>0.44728156000000002</v>
      </c>
      <c r="L99">
        <v>421.51727699999998</v>
      </c>
      <c r="M99">
        <v>4.0113939500000004</v>
      </c>
    </row>
    <row r="100" spans="1:13" x14ac:dyDescent="0.2">
      <c r="A100">
        <v>13197</v>
      </c>
      <c r="B100" t="s">
        <v>70</v>
      </c>
      <c r="C100" t="s">
        <v>39</v>
      </c>
      <c r="D100">
        <v>8092.8815999999997</v>
      </c>
      <c r="E100">
        <v>92.5747152</v>
      </c>
      <c r="F100">
        <v>3645.1558100000002</v>
      </c>
      <c r="G100" s="3">
        <v>41.6970466</v>
      </c>
      <c r="H100">
        <v>1975.49704</v>
      </c>
      <c r="I100" s="3">
        <v>22.597769899999999</v>
      </c>
      <c r="J100">
        <v>1099.27811</v>
      </c>
      <c r="K100">
        <v>12.574675299999999</v>
      </c>
      <c r="L100">
        <v>453.06782700000002</v>
      </c>
      <c r="M100" s="3">
        <v>13.247597300000001</v>
      </c>
    </row>
    <row r="101" spans="1:13" x14ac:dyDescent="0.2">
      <c r="A101">
        <v>13199</v>
      </c>
      <c r="B101" t="s">
        <v>70</v>
      </c>
      <c r="C101" t="s">
        <v>144</v>
      </c>
      <c r="D101">
        <v>321.35371500000002</v>
      </c>
      <c r="E101">
        <v>1.4612300600000001</v>
      </c>
      <c r="F101">
        <v>174.29039900000001</v>
      </c>
      <c r="G101">
        <v>0.79251727000000005</v>
      </c>
      <c r="H101">
        <v>83.969542899999993</v>
      </c>
      <c r="I101">
        <v>0.38181858000000002</v>
      </c>
      <c r="J101">
        <v>56.852230800000001</v>
      </c>
      <c r="K101">
        <v>0.25851323999999998</v>
      </c>
      <c r="L101">
        <v>453.60941200000002</v>
      </c>
      <c r="M101">
        <v>5.3228046500000001</v>
      </c>
    </row>
    <row r="102" spans="1:13" x14ac:dyDescent="0.2">
      <c r="A102">
        <v>13201</v>
      </c>
      <c r="B102" t="s">
        <v>70</v>
      </c>
      <c r="C102" t="s">
        <v>56</v>
      </c>
      <c r="D102">
        <v>224.00234800000001</v>
      </c>
      <c r="E102">
        <v>3.6571811900000002</v>
      </c>
      <c r="F102">
        <v>120.14168100000001</v>
      </c>
      <c r="G102">
        <v>1.96149683</v>
      </c>
      <c r="H102">
        <v>42.809257299999999</v>
      </c>
      <c r="I102">
        <v>0.69892664999999998</v>
      </c>
      <c r="J102">
        <v>45.3374211</v>
      </c>
      <c r="K102">
        <v>0.74020279</v>
      </c>
      <c r="L102">
        <v>76.375043099999999</v>
      </c>
      <c r="M102">
        <v>3.1481880900000001</v>
      </c>
    </row>
    <row r="103" spans="1:13" x14ac:dyDescent="0.2">
      <c r="A103">
        <v>13205</v>
      </c>
      <c r="B103" t="s">
        <v>70</v>
      </c>
      <c r="C103" t="s">
        <v>145</v>
      </c>
      <c r="D103">
        <v>4795.0131099999999</v>
      </c>
      <c r="E103">
        <v>20.4060478</v>
      </c>
      <c r="F103">
        <v>2250.08653</v>
      </c>
      <c r="G103">
        <v>9.5756512499999999</v>
      </c>
      <c r="H103">
        <v>916.02727000000004</v>
      </c>
      <c r="I103">
        <v>3.89832015</v>
      </c>
      <c r="J103">
        <v>386.61617200000001</v>
      </c>
      <c r="K103">
        <v>1.64531523</v>
      </c>
      <c r="L103">
        <v>456.41731700000003</v>
      </c>
      <c r="M103">
        <v>5.66626092</v>
      </c>
    </row>
    <row r="104" spans="1:13" x14ac:dyDescent="0.2">
      <c r="A104">
        <v>13207</v>
      </c>
      <c r="B104" t="s">
        <v>70</v>
      </c>
      <c r="C104" t="s">
        <v>40</v>
      </c>
      <c r="D104">
        <v>2826.47264</v>
      </c>
      <c r="E104">
        <v>10.696611600000001</v>
      </c>
      <c r="F104">
        <v>1096.4217699999999</v>
      </c>
      <c r="G104">
        <v>4.1493406500000001</v>
      </c>
      <c r="H104">
        <v>592.63583500000004</v>
      </c>
      <c r="I104">
        <v>2.2427937999999998</v>
      </c>
      <c r="J104">
        <v>322.51196199999998</v>
      </c>
      <c r="K104">
        <v>1.22052665</v>
      </c>
      <c r="L104">
        <v>447.88414599999999</v>
      </c>
      <c r="M104">
        <v>4.6355221100000001</v>
      </c>
    </row>
    <row r="105" spans="1:13" x14ac:dyDescent="0.2">
      <c r="A105">
        <v>13209</v>
      </c>
      <c r="B105" t="s">
        <v>70</v>
      </c>
      <c r="C105" t="s">
        <v>41</v>
      </c>
      <c r="D105">
        <v>1075.3700799999999</v>
      </c>
      <c r="E105">
        <v>11.7874611</v>
      </c>
      <c r="F105">
        <v>537.472893</v>
      </c>
      <c r="G105">
        <v>5.8914051699999996</v>
      </c>
      <c r="H105">
        <v>232.46731600000001</v>
      </c>
      <c r="I105">
        <v>2.5481455300000002</v>
      </c>
      <c r="J105">
        <v>187.92176900000001</v>
      </c>
      <c r="K105">
        <v>2.0598681299999999</v>
      </c>
      <c r="L105">
        <v>153.11993799999999</v>
      </c>
      <c r="M105">
        <v>4.6583492099999999</v>
      </c>
    </row>
    <row r="106" spans="1:13" x14ac:dyDescent="0.2">
      <c r="A106">
        <v>13211</v>
      </c>
      <c r="B106" t="s">
        <v>70</v>
      </c>
      <c r="C106" t="s">
        <v>42</v>
      </c>
      <c r="D106">
        <v>3568.7335899999998</v>
      </c>
      <c r="E106">
        <v>19.972764600000001</v>
      </c>
      <c r="F106">
        <v>1365.75137</v>
      </c>
      <c r="G106">
        <v>7.6435603800000003</v>
      </c>
      <c r="H106">
        <v>873.10549200000003</v>
      </c>
      <c r="I106">
        <v>4.8864198099999996</v>
      </c>
      <c r="J106">
        <v>716.07239200000004</v>
      </c>
      <c r="K106">
        <v>4.0075687899999997</v>
      </c>
      <c r="L106">
        <v>225.24207799999999</v>
      </c>
      <c r="M106">
        <v>3.38201318</v>
      </c>
    </row>
    <row r="107" spans="1:13" x14ac:dyDescent="0.2">
      <c r="A107">
        <v>13213</v>
      </c>
      <c r="B107" t="s">
        <v>70</v>
      </c>
      <c r="C107" t="s">
        <v>146</v>
      </c>
      <c r="D107">
        <v>5667.2285099999999</v>
      </c>
      <c r="E107">
        <v>14.301071200000001</v>
      </c>
      <c r="F107">
        <v>2434.98443</v>
      </c>
      <c r="G107">
        <v>6.1446059100000001</v>
      </c>
      <c r="H107">
        <v>1537.4752900000001</v>
      </c>
      <c r="I107">
        <v>3.8797700800000001</v>
      </c>
      <c r="J107">
        <v>619.41312100000005</v>
      </c>
      <c r="K107">
        <v>1.5630693499999999</v>
      </c>
      <c r="L107">
        <v>443.06900100000001</v>
      </c>
      <c r="M107">
        <v>3.1467968800000001</v>
      </c>
    </row>
    <row r="108" spans="1:13" x14ac:dyDescent="0.2">
      <c r="A108">
        <v>13215</v>
      </c>
      <c r="B108" t="s">
        <v>70</v>
      </c>
      <c r="C108" t="s">
        <v>147</v>
      </c>
      <c r="D108" s="3">
        <v>62464.415699999998</v>
      </c>
      <c r="E108">
        <v>32.895918999999999</v>
      </c>
      <c r="F108" s="3">
        <v>24209.618600000002</v>
      </c>
      <c r="G108">
        <v>12.749621400000001</v>
      </c>
      <c r="H108" s="3">
        <v>16538.540700000001</v>
      </c>
      <c r="I108">
        <v>8.7097667899999998</v>
      </c>
      <c r="J108" s="3">
        <v>6753.0572400000001</v>
      </c>
      <c r="K108">
        <v>3.55639321</v>
      </c>
      <c r="L108" s="3">
        <v>1938.7673500000001</v>
      </c>
      <c r="M108">
        <v>2.6170912300000002</v>
      </c>
    </row>
    <row r="109" spans="1:13" x14ac:dyDescent="0.2">
      <c r="A109">
        <v>13217</v>
      </c>
      <c r="B109" t="s">
        <v>70</v>
      </c>
      <c r="C109" t="s">
        <v>57</v>
      </c>
      <c r="D109" s="3">
        <v>25556.619600000002</v>
      </c>
      <c r="E109">
        <v>25.567357900000001</v>
      </c>
      <c r="F109">
        <v>9264.1056200000003</v>
      </c>
      <c r="G109">
        <v>9.2679981799999993</v>
      </c>
      <c r="H109" s="3">
        <v>7521.2866400000003</v>
      </c>
      <c r="I109">
        <v>7.52444691</v>
      </c>
      <c r="J109">
        <v>2194.10997</v>
      </c>
      <c r="K109">
        <v>2.1950318800000002</v>
      </c>
      <c r="L109">
        <v>618.65514900000005</v>
      </c>
      <c r="M109">
        <v>1.79893908</v>
      </c>
    </row>
    <row r="110" spans="1:13" x14ac:dyDescent="0.2">
      <c r="A110">
        <v>13219</v>
      </c>
      <c r="B110" t="s">
        <v>70</v>
      </c>
      <c r="C110" t="s">
        <v>148</v>
      </c>
      <c r="D110">
        <v>9711.5398299999997</v>
      </c>
      <c r="E110">
        <v>29.601133399999998</v>
      </c>
      <c r="F110">
        <v>1762.0415</v>
      </c>
      <c r="G110">
        <v>5.3707678000000003</v>
      </c>
      <c r="H110">
        <v>2641.4607099999998</v>
      </c>
      <c r="I110">
        <v>8.0512701500000006</v>
      </c>
      <c r="J110">
        <v>1078.5896399999999</v>
      </c>
      <c r="K110">
        <v>3.2875812099999999</v>
      </c>
      <c r="L110">
        <v>226.820954</v>
      </c>
      <c r="M110">
        <v>1.9516516399999999</v>
      </c>
    </row>
    <row r="111" spans="1:13" x14ac:dyDescent="0.2">
      <c r="A111">
        <v>13221</v>
      </c>
      <c r="B111" t="s">
        <v>70</v>
      </c>
      <c r="C111" t="s">
        <v>149</v>
      </c>
      <c r="D111">
        <v>673.57512999999994</v>
      </c>
      <c r="E111">
        <v>4.5209418699999997</v>
      </c>
      <c r="F111">
        <v>228.31007399999999</v>
      </c>
      <c r="G111">
        <v>1.5323852200000001</v>
      </c>
      <c r="H111">
        <v>125.802848</v>
      </c>
      <c r="I111">
        <v>0.84437108999999999</v>
      </c>
      <c r="J111">
        <v>117.75258100000001</v>
      </c>
      <c r="K111">
        <v>0.79033882</v>
      </c>
      <c r="L111">
        <v>363.552345</v>
      </c>
      <c r="M111">
        <v>6.4379731800000002</v>
      </c>
    </row>
    <row r="112" spans="1:13" x14ac:dyDescent="0.2">
      <c r="A112">
        <v>13223</v>
      </c>
      <c r="B112" t="s">
        <v>70</v>
      </c>
      <c r="C112" t="s">
        <v>150</v>
      </c>
      <c r="D112" s="3">
        <v>34015.472600000001</v>
      </c>
      <c r="E112">
        <v>23.9000257</v>
      </c>
      <c r="F112">
        <v>8367.3410700000004</v>
      </c>
      <c r="G112">
        <v>5.8790794799999997</v>
      </c>
      <c r="H112">
        <v>10402.02</v>
      </c>
      <c r="I112">
        <v>7.30869005</v>
      </c>
      <c r="J112">
        <v>2151.6523200000001</v>
      </c>
      <c r="K112">
        <v>1.51179866</v>
      </c>
      <c r="L112">
        <v>527.69367</v>
      </c>
      <c r="M112">
        <v>1.09696221</v>
      </c>
    </row>
    <row r="113" spans="1:13" x14ac:dyDescent="0.2">
      <c r="A113">
        <v>13225</v>
      </c>
      <c r="B113" t="s">
        <v>70</v>
      </c>
      <c r="C113" t="s">
        <v>151</v>
      </c>
      <c r="D113">
        <v>5877.0536300000003</v>
      </c>
      <c r="E113">
        <v>21.2206306</v>
      </c>
      <c r="F113">
        <v>2453.1784600000001</v>
      </c>
      <c r="G113">
        <v>8.8578388199999996</v>
      </c>
      <c r="H113">
        <v>1447.3290199999999</v>
      </c>
      <c r="I113">
        <v>5.2259578400000004</v>
      </c>
      <c r="J113">
        <v>644.44415600000002</v>
      </c>
      <c r="K113">
        <v>2.3269332199999999</v>
      </c>
      <c r="L113">
        <v>570.83806400000003</v>
      </c>
      <c r="M113">
        <v>5.7324569600000004</v>
      </c>
    </row>
    <row r="114" spans="1:13" x14ac:dyDescent="0.2">
      <c r="A114">
        <v>13227</v>
      </c>
      <c r="B114" t="s">
        <v>70</v>
      </c>
      <c r="C114" t="s">
        <v>43</v>
      </c>
      <c r="D114">
        <v>1813.08764</v>
      </c>
      <c r="E114">
        <v>6.1604690299999998</v>
      </c>
      <c r="F114">
        <v>708.01298599999996</v>
      </c>
      <c r="G114">
        <v>2.40567084</v>
      </c>
      <c r="H114">
        <v>474.43381900000003</v>
      </c>
      <c r="I114">
        <v>1.6120207200000001</v>
      </c>
      <c r="J114">
        <v>245.67122000000001</v>
      </c>
      <c r="K114">
        <v>0.83473622999999997</v>
      </c>
      <c r="L114">
        <v>342.870589</v>
      </c>
      <c r="M114">
        <v>3.0366715900000001</v>
      </c>
    </row>
    <row r="115" spans="1:13" x14ac:dyDescent="0.2">
      <c r="A115">
        <v>13229</v>
      </c>
      <c r="B115" t="s">
        <v>70</v>
      </c>
      <c r="C115" t="s">
        <v>152</v>
      </c>
      <c r="D115">
        <v>2277.3733699999998</v>
      </c>
      <c r="E115">
        <v>12.1408112</v>
      </c>
      <c r="F115">
        <v>751.45806700000003</v>
      </c>
      <c r="G115">
        <v>4.0060671000000001</v>
      </c>
      <c r="H115">
        <v>567.32361400000002</v>
      </c>
      <c r="I115">
        <v>3.0244355199999999</v>
      </c>
      <c r="J115">
        <v>324.94120700000002</v>
      </c>
      <c r="K115">
        <v>1.73228066</v>
      </c>
      <c r="L115">
        <v>294.64399500000002</v>
      </c>
      <c r="M115">
        <v>4.1598756899999998</v>
      </c>
    </row>
    <row r="116" spans="1:13" x14ac:dyDescent="0.2">
      <c r="A116">
        <v>13231</v>
      </c>
      <c r="B116" t="s">
        <v>70</v>
      </c>
      <c r="C116" t="s">
        <v>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134.10656700000001</v>
      </c>
      <c r="M116">
        <v>2.1675540199999999</v>
      </c>
    </row>
    <row r="117" spans="1:13" x14ac:dyDescent="0.2">
      <c r="A117">
        <v>13233</v>
      </c>
      <c r="B117" t="s">
        <v>70</v>
      </c>
      <c r="C117" t="s">
        <v>58</v>
      </c>
      <c r="D117">
        <v>4735.2141499999998</v>
      </c>
      <c r="E117">
        <v>11.417032300000001</v>
      </c>
      <c r="F117">
        <v>2259.0554200000001</v>
      </c>
      <c r="G117">
        <v>5.4467882400000001</v>
      </c>
      <c r="H117">
        <v>1249.8385800000001</v>
      </c>
      <c r="I117">
        <v>3.01347459</v>
      </c>
      <c r="J117">
        <v>690.51837999999998</v>
      </c>
      <c r="K117">
        <v>1.6649026600000001</v>
      </c>
      <c r="L117">
        <v>544.32982500000003</v>
      </c>
      <c r="M117">
        <v>3.60674414</v>
      </c>
    </row>
    <row r="118" spans="1:13" x14ac:dyDescent="0.2">
      <c r="A118">
        <v>13235</v>
      </c>
      <c r="B118" t="s">
        <v>70</v>
      </c>
      <c r="C118" t="s">
        <v>59</v>
      </c>
      <c r="D118">
        <v>1212.12968</v>
      </c>
      <c r="E118">
        <v>10.092670099999999</v>
      </c>
      <c r="F118">
        <v>621.40097500000002</v>
      </c>
      <c r="G118">
        <v>5.1740297699999998</v>
      </c>
      <c r="H118">
        <v>291.64248800000001</v>
      </c>
      <c r="I118">
        <v>2.4283304600000002</v>
      </c>
      <c r="J118">
        <v>236.67275100000001</v>
      </c>
      <c r="K118">
        <v>1.9706307300000001</v>
      </c>
      <c r="L118">
        <v>64.473270600000006</v>
      </c>
      <c r="M118">
        <v>1.4407434800000001</v>
      </c>
    </row>
    <row r="119" spans="1:13" x14ac:dyDescent="0.2">
      <c r="A119">
        <v>13237</v>
      </c>
      <c r="B119" t="s">
        <v>70</v>
      </c>
      <c r="C119" t="s">
        <v>66</v>
      </c>
      <c r="D119">
        <v>740.83408099999997</v>
      </c>
      <c r="E119">
        <v>3.4915358699999999</v>
      </c>
      <c r="F119">
        <v>291.02844199999998</v>
      </c>
      <c r="G119">
        <v>1.37161109</v>
      </c>
      <c r="H119">
        <v>149.66848200000001</v>
      </c>
      <c r="I119">
        <v>0.70538449000000003</v>
      </c>
      <c r="J119">
        <v>143.282329</v>
      </c>
      <c r="K119">
        <v>0.67528668000000003</v>
      </c>
      <c r="L119">
        <v>223.08812</v>
      </c>
      <c r="M119">
        <v>2.5937463100000002</v>
      </c>
    </row>
    <row r="120" spans="1:13" x14ac:dyDescent="0.2">
      <c r="A120">
        <v>13239</v>
      </c>
      <c r="B120" t="s">
        <v>70</v>
      </c>
      <c r="C120" t="s">
        <v>118</v>
      </c>
      <c r="D120">
        <v>872.00653999999997</v>
      </c>
      <c r="E120">
        <v>34.699822500000003</v>
      </c>
      <c r="F120">
        <v>586.44387400000005</v>
      </c>
      <c r="G120">
        <v>23.336405599999999</v>
      </c>
      <c r="H120">
        <v>188.89449999999999</v>
      </c>
      <c r="I120">
        <v>7.5166932099999997</v>
      </c>
      <c r="J120">
        <v>188.20112900000001</v>
      </c>
      <c r="K120" s="3">
        <v>7.4891018200000001</v>
      </c>
      <c r="L120">
        <v>121.244139</v>
      </c>
      <c r="M120">
        <v>11.5141633</v>
      </c>
    </row>
    <row r="121" spans="1:13" x14ac:dyDescent="0.2">
      <c r="A121">
        <v>13241</v>
      </c>
      <c r="B121" t="s">
        <v>70</v>
      </c>
      <c r="C121" t="s">
        <v>153</v>
      </c>
      <c r="D121">
        <v>115.838778</v>
      </c>
      <c r="E121">
        <v>0.71171527999999995</v>
      </c>
      <c r="F121">
        <v>23.7124907</v>
      </c>
      <c r="G121">
        <v>0.14568992</v>
      </c>
      <c r="H121">
        <v>17.931135600000001</v>
      </c>
      <c r="I121">
        <v>0.11016918000000001</v>
      </c>
      <c r="J121">
        <v>30.665566299999998</v>
      </c>
      <c r="K121">
        <v>0.18840972</v>
      </c>
      <c r="L121">
        <v>133.17662899999999</v>
      </c>
      <c r="M121">
        <v>1.9642570699999999</v>
      </c>
    </row>
    <row r="122" spans="1:13" x14ac:dyDescent="0.2">
      <c r="A122">
        <v>13243</v>
      </c>
      <c r="B122" t="s">
        <v>70</v>
      </c>
      <c r="C122" t="s">
        <v>45</v>
      </c>
      <c r="D122">
        <v>470.85325999999998</v>
      </c>
      <c r="E122">
        <v>6.0999256300000004</v>
      </c>
      <c r="F122">
        <v>256.57351899999998</v>
      </c>
      <c r="G122">
        <v>3.3239217399999998</v>
      </c>
      <c r="H122">
        <v>92.829899800000007</v>
      </c>
      <c r="I122">
        <v>1.20261562</v>
      </c>
      <c r="J122">
        <v>73.386799400000001</v>
      </c>
      <c r="K122">
        <v>0.95072935999999997</v>
      </c>
      <c r="L122">
        <v>221.344131</v>
      </c>
      <c r="M122">
        <v>6.9452190399999996</v>
      </c>
    </row>
    <row r="123" spans="1:13" x14ac:dyDescent="0.2">
      <c r="A123">
        <v>13245</v>
      </c>
      <c r="B123" t="s">
        <v>70</v>
      </c>
      <c r="C123" t="s">
        <v>154</v>
      </c>
      <c r="D123" s="3">
        <v>67308.091400000005</v>
      </c>
      <c r="E123">
        <v>33.561918200000001</v>
      </c>
      <c r="F123" s="3">
        <v>25075.372500000001</v>
      </c>
      <c r="G123">
        <v>12.5033645</v>
      </c>
      <c r="H123">
        <v>16941.062300000001</v>
      </c>
      <c r="I123">
        <v>8.4473431899999998</v>
      </c>
      <c r="J123" s="3">
        <v>6810.22865</v>
      </c>
      <c r="K123">
        <v>3.3957928700000002</v>
      </c>
      <c r="L123" s="3">
        <v>1516.41256</v>
      </c>
      <c r="M123">
        <v>1.9713126700000001</v>
      </c>
    </row>
    <row r="124" spans="1:13" x14ac:dyDescent="0.2">
      <c r="A124">
        <v>13247</v>
      </c>
      <c r="B124" t="s">
        <v>70</v>
      </c>
      <c r="C124" t="s">
        <v>155</v>
      </c>
      <c r="D124" s="3">
        <v>39853.846899999997</v>
      </c>
      <c r="E124">
        <v>46.768581699999999</v>
      </c>
      <c r="F124" s="3">
        <v>11360.178099999999</v>
      </c>
      <c r="G124">
        <v>13.331195299999999</v>
      </c>
      <c r="H124">
        <v>10845.3418</v>
      </c>
      <c r="I124">
        <v>12.7270337</v>
      </c>
      <c r="J124" s="3">
        <v>3940.1985100000002</v>
      </c>
      <c r="K124">
        <v>4.6238320799999997</v>
      </c>
      <c r="L124">
        <v>797.69406700000002</v>
      </c>
      <c r="M124">
        <v>2.6565892899999999</v>
      </c>
    </row>
    <row r="125" spans="1:13" x14ac:dyDescent="0.2">
      <c r="A125">
        <v>13249</v>
      </c>
      <c r="B125" t="s">
        <v>70</v>
      </c>
      <c r="C125" t="s">
        <v>156</v>
      </c>
      <c r="D125">
        <v>44.360858399999998</v>
      </c>
      <c r="E125">
        <v>0.88544628000000003</v>
      </c>
      <c r="F125">
        <v>26.774946499999999</v>
      </c>
      <c r="G125">
        <v>0.53443006999999998</v>
      </c>
      <c r="H125">
        <v>7.2076201700000002</v>
      </c>
      <c r="I125">
        <v>0.14386467</v>
      </c>
      <c r="J125">
        <v>12.396275299999999</v>
      </c>
      <c r="K125">
        <v>0.24743064000000001</v>
      </c>
      <c r="L125">
        <v>85.408390900000001</v>
      </c>
      <c r="M125">
        <v>4.5624140400000002</v>
      </c>
    </row>
    <row r="126" spans="1:13" x14ac:dyDescent="0.2">
      <c r="A126">
        <v>13251</v>
      </c>
      <c r="B126" t="s">
        <v>70</v>
      </c>
      <c r="C126" t="s">
        <v>157</v>
      </c>
      <c r="D126">
        <v>3130.9015300000001</v>
      </c>
      <c r="E126">
        <v>21.454817599999998</v>
      </c>
      <c r="F126">
        <v>1347.13463</v>
      </c>
      <c r="G126">
        <v>9.2313755099999995</v>
      </c>
      <c r="H126">
        <v>843.43405299999995</v>
      </c>
      <c r="I126">
        <v>5.77971667</v>
      </c>
      <c r="J126">
        <v>454.69890400000003</v>
      </c>
      <c r="K126">
        <v>3.1158699599999999</v>
      </c>
      <c r="L126">
        <v>405.72313400000002</v>
      </c>
      <c r="M126">
        <v>7.25023471</v>
      </c>
    </row>
    <row r="127" spans="1:13" x14ac:dyDescent="0.2">
      <c r="A127">
        <v>13253</v>
      </c>
      <c r="B127" t="s">
        <v>70</v>
      </c>
      <c r="C127" t="s">
        <v>67</v>
      </c>
      <c r="D127">
        <v>640.62015199999996</v>
      </c>
      <c r="E127">
        <v>7.3389867300000002</v>
      </c>
      <c r="F127">
        <v>258.22720399999997</v>
      </c>
      <c r="G127">
        <v>2.9582678900000001</v>
      </c>
      <c r="H127">
        <v>143.66226900000001</v>
      </c>
      <c r="I127">
        <v>1.6458044300000001</v>
      </c>
      <c r="J127">
        <v>106.917322</v>
      </c>
      <c r="K127">
        <v>1.2248518900000001</v>
      </c>
      <c r="L127">
        <v>146.61184900000001</v>
      </c>
      <c r="M127">
        <v>4.1781661200000002</v>
      </c>
    </row>
    <row r="128" spans="1:13" x14ac:dyDescent="0.2">
      <c r="A128">
        <v>13255</v>
      </c>
      <c r="B128" t="s">
        <v>70</v>
      </c>
      <c r="C128" t="s">
        <v>158</v>
      </c>
      <c r="D128">
        <v>10916.090399999999</v>
      </c>
      <c r="E128">
        <v>17.0369584</v>
      </c>
      <c r="F128">
        <v>4508.8213299999998</v>
      </c>
      <c r="G128">
        <v>7.0370067399999998</v>
      </c>
      <c r="H128">
        <v>2794.0572999999999</v>
      </c>
      <c r="I128">
        <v>4.36074056</v>
      </c>
      <c r="J128">
        <v>1448.66552</v>
      </c>
      <c r="K128">
        <v>2.2609609700000002</v>
      </c>
      <c r="L128">
        <v>802.10575500000004</v>
      </c>
      <c r="M128">
        <v>3.4038012100000001</v>
      </c>
    </row>
    <row r="129" spans="1:13" x14ac:dyDescent="0.2">
      <c r="A129">
        <v>13257</v>
      </c>
      <c r="B129" t="s">
        <v>70</v>
      </c>
      <c r="C129" t="s">
        <v>159</v>
      </c>
      <c r="D129">
        <v>2689.7661699999999</v>
      </c>
      <c r="E129">
        <v>10.2760885</v>
      </c>
      <c r="F129">
        <v>1408.5528999999999</v>
      </c>
      <c r="G129">
        <v>5.3812909400000004</v>
      </c>
      <c r="H129">
        <v>612.23012800000004</v>
      </c>
      <c r="I129">
        <v>2.3389880700000001</v>
      </c>
      <c r="J129">
        <v>409.80041499999999</v>
      </c>
      <c r="K129">
        <v>1.56561763</v>
      </c>
      <c r="L129">
        <v>355.71325400000001</v>
      </c>
      <c r="M129">
        <v>3.4572189099999999</v>
      </c>
    </row>
    <row r="130" spans="1:13" x14ac:dyDescent="0.2">
      <c r="A130">
        <v>13259</v>
      </c>
      <c r="B130" t="s">
        <v>70</v>
      </c>
      <c r="C130" t="s">
        <v>123</v>
      </c>
      <c r="D130">
        <v>1034.3822600000001</v>
      </c>
      <c r="E130">
        <v>17.074649399999998</v>
      </c>
      <c r="F130">
        <v>407.852621</v>
      </c>
      <c r="G130">
        <v>6.7324632099999997</v>
      </c>
      <c r="H130">
        <v>206.94164499999999</v>
      </c>
      <c r="I130">
        <v>3.4160060300000001</v>
      </c>
      <c r="J130">
        <v>206.92723599999999</v>
      </c>
      <c r="K130">
        <v>3.4157681700000002</v>
      </c>
      <c r="L130">
        <v>206.04580799999999</v>
      </c>
      <c r="M130" s="3">
        <v>11.0658329</v>
      </c>
    </row>
    <row r="131" spans="1:13" x14ac:dyDescent="0.2">
      <c r="A131">
        <v>13261</v>
      </c>
      <c r="B131" t="s">
        <v>70</v>
      </c>
      <c r="C131" t="s">
        <v>46</v>
      </c>
      <c r="D131">
        <v>7427.0646100000004</v>
      </c>
      <c r="E131">
        <v>22.630380599999999</v>
      </c>
      <c r="F131">
        <v>3093.92508</v>
      </c>
      <c r="G131">
        <v>9.4272375000000004</v>
      </c>
      <c r="H131">
        <v>1655.48891</v>
      </c>
      <c r="I131">
        <v>5.0443002899999998</v>
      </c>
      <c r="J131">
        <v>1064.4324099999999</v>
      </c>
      <c r="K131">
        <v>3.2433419899999998</v>
      </c>
      <c r="L131">
        <v>925.11854400000004</v>
      </c>
      <c r="M131">
        <v>7.6311023999999996</v>
      </c>
    </row>
    <row r="132" spans="1:13" x14ac:dyDescent="0.2">
      <c r="A132">
        <v>13263</v>
      </c>
      <c r="B132" t="s">
        <v>70</v>
      </c>
      <c r="C132" t="s">
        <v>160</v>
      </c>
      <c r="D132">
        <v>305.83346399999999</v>
      </c>
      <c r="E132">
        <v>4.4549666999999999</v>
      </c>
      <c r="F132">
        <v>175.29068799999999</v>
      </c>
      <c r="G132">
        <v>2.55339677</v>
      </c>
      <c r="H132">
        <v>51.852561899999998</v>
      </c>
      <c r="I132">
        <v>0.75531773000000002</v>
      </c>
      <c r="J132">
        <v>57.479453999999997</v>
      </c>
      <c r="K132">
        <v>0.83728265000000002</v>
      </c>
      <c r="L132">
        <v>330.49243000000001</v>
      </c>
      <c r="M132" s="3">
        <v>11.6699304</v>
      </c>
    </row>
    <row r="133" spans="1:13" x14ac:dyDescent="0.2">
      <c r="A133">
        <v>13265</v>
      </c>
      <c r="B133" t="s">
        <v>70</v>
      </c>
      <c r="C133" t="s">
        <v>161</v>
      </c>
      <c r="D133">
        <v>1183.6865499999999</v>
      </c>
      <c r="E133" s="3">
        <v>68.939228600000007</v>
      </c>
      <c r="F133">
        <v>754.34430599999996</v>
      </c>
      <c r="G133" s="3">
        <v>43.933855899999998</v>
      </c>
      <c r="H133">
        <v>206.37220500000001</v>
      </c>
      <c r="I133">
        <v>12.019348000000001</v>
      </c>
      <c r="J133">
        <v>247.87847400000001</v>
      </c>
      <c r="K133" s="3">
        <v>14.436719500000001</v>
      </c>
      <c r="L133">
        <v>99.666422800000007</v>
      </c>
      <c r="M133" s="3">
        <v>13.131281</v>
      </c>
    </row>
    <row r="134" spans="1:13" x14ac:dyDescent="0.2">
      <c r="A134">
        <v>13267</v>
      </c>
      <c r="B134" t="s">
        <v>70</v>
      </c>
      <c r="C134" t="s">
        <v>162</v>
      </c>
      <c r="D134">
        <v>954.41002900000001</v>
      </c>
      <c r="E134">
        <v>3.7398512099999999</v>
      </c>
      <c r="F134">
        <v>379.18757599999998</v>
      </c>
      <c r="G134">
        <v>1.4858447299999999</v>
      </c>
      <c r="H134">
        <v>221.452314</v>
      </c>
      <c r="I134">
        <v>0.86775985</v>
      </c>
      <c r="J134">
        <v>154.56805</v>
      </c>
      <c r="K134">
        <v>0.60567417999999995</v>
      </c>
      <c r="L134">
        <v>473.03165200000001</v>
      </c>
      <c r="M134">
        <v>5.7616522799999998</v>
      </c>
    </row>
    <row r="135" spans="1:13" x14ac:dyDescent="0.2">
      <c r="A135">
        <v>13269</v>
      </c>
      <c r="B135" t="s">
        <v>70</v>
      </c>
      <c r="C135" t="s">
        <v>68</v>
      </c>
      <c r="D135">
        <v>652.80334100000005</v>
      </c>
      <c r="E135">
        <v>7.3299274700000003</v>
      </c>
      <c r="F135">
        <v>441.96918299999999</v>
      </c>
      <c r="G135">
        <v>4.9626003000000001</v>
      </c>
      <c r="H135">
        <v>85.375874600000003</v>
      </c>
      <c r="I135">
        <v>0.95863321999999995</v>
      </c>
      <c r="J135">
        <v>69.034461500000006</v>
      </c>
      <c r="K135">
        <v>0.77514554000000002</v>
      </c>
      <c r="L135">
        <v>131.80792400000001</v>
      </c>
      <c r="M135">
        <v>3.7424169100000002</v>
      </c>
    </row>
    <row r="136" spans="1:13" x14ac:dyDescent="0.2">
      <c r="A136">
        <v>13271</v>
      </c>
      <c r="B136" t="s">
        <v>70</v>
      </c>
      <c r="C136" t="s">
        <v>163</v>
      </c>
      <c r="D136">
        <v>1369.72937</v>
      </c>
      <c r="E136">
        <v>8.3013901000000008</v>
      </c>
      <c r="F136">
        <v>587.039985</v>
      </c>
      <c r="G136">
        <v>3.55781809</v>
      </c>
      <c r="H136">
        <v>311.32820199999998</v>
      </c>
      <c r="I136">
        <v>1.8868375900000001</v>
      </c>
      <c r="J136">
        <v>223.77015700000001</v>
      </c>
      <c r="K136">
        <v>1.35618277</v>
      </c>
      <c r="L136">
        <v>341.48812500000003</v>
      </c>
      <c r="M136">
        <v>6.1607094499999997</v>
      </c>
    </row>
    <row r="137" spans="1:13" x14ac:dyDescent="0.2">
      <c r="A137">
        <v>13273</v>
      </c>
      <c r="B137" t="s">
        <v>70</v>
      </c>
      <c r="C137" t="s">
        <v>164</v>
      </c>
      <c r="D137">
        <v>116.184135</v>
      </c>
      <c r="E137">
        <v>1.24728003</v>
      </c>
      <c r="F137">
        <v>41.684426500000001</v>
      </c>
      <c r="G137">
        <v>0.44749787000000002</v>
      </c>
      <c r="H137">
        <v>24.4948339</v>
      </c>
      <c r="I137">
        <v>0.26296118000000002</v>
      </c>
      <c r="J137">
        <v>20.794725700000001</v>
      </c>
      <c r="K137">
        <v>0.22323914</v>
      </c>
      <c r="L137">
        <v>208.84954999999999</v>
      </c>
      <c r="M137">
        <v>5.9349119100000003</v>
      </c>
    </row>
    <row r="138" spans="1:13" x14ac:dyDescent="0.2">
      <c r="A138">
        <v>13275</v>
      </c>
      <c r="B138" t="s">
        <v>70</v>
      </c>
      <c r="C138" t="s">
        <v>165</v>
      </c>
      <c r="D138">
        <v>12043.043600000001</v>
      </c>
      <c r="E138">
        <v>26.929882800000001</v>
      </c>
      <c r="F138">
        <v>6253.1737199999998</v>
      </c>
      <c r="G138">
        <v>13.9829466</v>
      </c>
      <c r="H138">
        <v>3143.42551</v>
      </c>
      <c r="I138">
        <v>7.0291268100000002</v>
      </c>
      <c r="J138">
        <v>1795.8395499999999</v>
      </c>
      <c r="K138">
        <v>4.0157413799999997</v>
      </c>
      <c r="L138">
        <v>855.51974700000005</v>
      </c>
      <c r="M138">
        <v>4.8683761800000003</v>
      </c>
    </row>
    <row r="139" spans="1:13" x14ac:dyDescent="0.2">
      <c r="A139">
        <v>13277</v>
      </c>
      <c r="B139" t="s">
        <v>70</v>
      </c>
      <c r="C139" t="s">
        <v>166</v>
      </c>
      <c r="D139">
        <v>3927.0001900000002</v>
      </c>
      <c r="E139">
        <v>9.7886240400000002</v>
      </c>
      <c r="F139">
        <v>2298.2604500000002</v>
      </c>
      <c r="G139">
        <v>5.7287513099999998</v>
      </c>
      <c r="H139">
        <v>1071.01641</v>
      </c>
      <c r="I139">
        <v>2.6696655100000002</v>
      </c>
      <c r="J139">
        <v>542.13152400000001</v>
      </c>
      <c r="K139">
        <v>1.3513423499999999</v>
      </c>
      <c r="L139">
        <v>417.104919</v>
      </c>
      <c r="M139">
        <v>2.8114378499999999</v>
      </c>
    </row>
    <row r="140" spans="1:13" x14ac:dyDescent="0.2">
      <c r="A140">
        <v>13279</v>
      </c>
      <c r="B140" t="s">
        <v>70</v>
      </c>
      <c r="C140" t="s">
        <v>167</v>
      </c>
      <c r="D140">
        <v>4539.6084600000004</v>
      </c>
      <c r="E140">
        <v>16.675636300000001</v>
      </c>
      <c r="F140">
        <v>2366.1275700000001</v>
      </c>
      <c r="G140">
        <v>8.6916488699999999</v>
      </c>
      <c r="H140">
        <v>1253.0475100000001</v>
      </c>
      <c r="I140">
        <v>4.6029001699999998</v>
      </c>
      <c r="J140">
        <v>576.12515900000005</v>
      </c>
      <c r="K140">
        <v>2.1163176699999999</v>
      </c>
      <c r="L140">
        <v>395.90200299999998</v>
      </c>
      <c r="M140">
        <v>3.8159229200000002</v>
      </c>
    </row>
    <row r="141" spans="1:13" x14ac:dyDescent="0.2">
      <c r="A141">
        <v>13281</v>
      </c>
      <c r="B141" t="s">
        <v>70</v>
      </c>
      <c r="C141" t="s">
        <v>168</v>
      </c>
      <c r="D141">
        <v>1.1078014199999999</v>
      </c>
      <c r="E141">
        <v>1.0579710000000001E-2</v>
      </c>
      <c r="F141">
        <v>0.51750026999999998</v>
      </c>
      <c r="G141">
        <v>4.9422199999999998E-3</v>
      </c>
      <c r="H141">
        <v>0</v>
      </c>
      <c r="I141">
        <v>0</v>
      </c>
      <c r="J141">
        <v>0</v>
      </c>
      <c r="K141">
        <v>0</v>
      </c>
      <c r="L141">
        <v>145.43651</v>
      </c>
      <c r="M141">
        <v>3.2247563299999999</v>
      </c>
    </row>
    <row r="142" spans="1:13" x14ac:dyDescent="0.2">
      <c r="A142">
        <v>13283</v>
      </c>
      <c r="B142" t="s">
        <v>70</v>
      </c>
      <c r="C142" t="s">
        <v>169</v>
      </c>
      <c r="D142">
        <v>1012.35831</v>
      </c>
      <c r="E142">
        <v>14.7038245</v>
      </c>
      <c r="F142">
        <v>553.52992600000005</v>
      </c>
      <c r="G142">
        <v>8.0396503399999997</v>
      </c>
      <c r="H142">
        <v>219.49880200000001</v>
      </c>
      <c r="I142">
        <v>3.18807266</v>
      </c>
      <c r="J142">
        <v>96.0320842</v>
      </c>
      <c r="K142">
        <v>1.39480151</v>
      </c>
      <c r="L142">
        <v>95.837467700000005</v>
      </c>
      <c r="M142">
        <v>3.7686774500000002</v>
      </c>
    </row>
    <row r="143" spans="1:13" x14ac:dyDescent="0.2">
      <c r="A143">
        <v>13285</v>
      </c>
      <c r="B143" t="s">
        <v>70</v>
      </c>
      <c r="C143" t="s">
        <v>170</v>
      </c>
      <c r="D143">
        <v>9861.7707200000004</v>
      </c>
      <c r="E143">
        <v>14.7094009</v>
      </c>
      <c r="F143">
        <v>4280.5035900000003</v>
      </c>
      <c r="G143">
        <v>6.3846184499999996</v>
      </c>
      <c r="H143">
        <v>2615.2460099999998</v>
      </c>
      <c r="I143">
        <v>3.90079054</v>
      </c>
      <c r="J143">
        <v>1188.0826199999999</v>
      </c>
      <c r="K143">
        <v>1.7720938799999999</v>
      </c>
      <c r="L143">
        <v>702.67794400000002</v>
      </c>
      <c r="M143">
        <v>2.8301834399999999</v>
      </c>
    </row>
    <row r="144" spans="1:13" x14ac:dyDescent="0.2">
      <c r="A144">
        <v>13287</v>
      </c>
      <c r="B144" t="s">
        <v>70</v>
      </c>
      <c r="C144" t="s">
        <v>171</v>
      </c>
      <c r="D144">
        <v>723.61695899999995</v>
      </c>
      <c r="E144">
        <v>8.1032134199999994</v>
      </c>
      <c r="F144">
        <v>408.37377900000001</v>
      </c>
      <c r="G144">
        <v>4.5730546399999996</v>
      </c>
      <c r="H144">
        <v>168.14535699999999</v>
      </c>
      <c r="I144">
        <v>1.8829267300000001</v>
      </c>
      <c r="J144">
        <v>109.780013</v>
      </c>
      <c r="K144">
        <v>1.2293394600000001</v>
      </c>
      <c r="L144">
        <v>111.936457</v>
      </c>
      <c r="M144">
        <v>3.35239464</v>
      </c>
    </row>
    <row r="145" spans="1:13" x14ac:dyDescent="0.2">
      <c r="A145">
        <v>13289</v>
      </c>
      <c r="B145" t="s">
        <v>70</v>
      </c>
      <c r="C145" t="s">
        <v>172</v>
      </c>
      <c r="D145">
        <v>97.5295366</v>
      </c>
      <c r="E145">
        <v>1.08089922</v>
      </c>
      <c r="F145">
        <v>71.021828900000003</v>
      </c>
      <c r="G145">
        <v>0.78711989999999998</v>
      </c>
      <c r="H145">
        <v>22.515069</v>
      </c>
      <c r="I145">
        <v>0.24952974999999999</v>
      </c>
      <c r="J145">
        <v>20.778249800000001</v>
      </c>
      <c r="K145">
        <v>0.23028095000000001</v>
      </c>
      <c r="L145">
        <v>252.46816000000001</v>
      </c>
      <c r="M145">
        <v>6.94739021</v>
      </c>
    </row>
    <row r="146" spans="1:13" x14ac:dyDescent="0.2">
      <c r="A146">
        <v>13291</v>
      </c>
      <c r="B146" t="s">
        <v>70</v>
      </c>
      <c r="C146" t="s">
        <v>60</v>
      </c>
      <c r="D146">
        <v>7.3590570700000004</v>
      </c>
      <c r="E146">
        <v>3.4458969999999998E-2</v>
      </c>
      <c r="F146">
        <v>2.70057138</v>
      </c>
      <c r="G146">
        <v>1.2645490000000001E-2</v>
      </c>
      <c r="H146">
        <v>0.89788710999999999</v>
      </c>
      <c r="I146">
        <v>4.2043799999999997E-3</v>
      </c>
      <c r="J146">
        <v>1.67563105</v>
      </c>
      <c r="K146">
        <v>7.8461799999999995E-3</v>
      </c>
      <c r="L146">
        <v>309.24972500000001</v>
      </c>
      <c r="M146">
        <v>3.3923839899999999</v>
      </c>
    </row>
    <row r="147" spans="1:13" x14ac:dyDescent="0.2">
      <c r="A147">
        <v>13293</v>
      </c>
      <c r="B147" t="s">
        <v>70</v>
      </c>
      <c r="C147" t="s">
        <v>173</v>
      </c>
      <c r="D147">
        <v>4929.5309200000002</v>
      </c>
      <c r="E147">
        <v>18.154645599999998</v>
      </c>
      <c r="F147">
        <v>2222.2692000000002</v>
      </c>
      <c r="G147">
        <v>8.1842492399999998</v>
      </c>
      <c r="H147">
        <v>1246.2330400000001</v>
      </c>
      <c r="I147">
        <v>4.5896698100000002</v>
      </c>
      <c r="J147">
        <v>836.58478200000002</v>
      </c>
      <c r="K147">
        <v>3.08100314</v>
      </c>
      <c r="L147">
        <v>564.24587499999996</v>
      </c>
      <c r="M147">
        <v>5.2654523600000003</v>
      </c>
    </row>
    <row r="148" spans="1:13" x14ac:dyDescent="0.2">
      <c r="A148">
        <v>13295</v>
      </c>
      <c r="B148" t="s">
        <v>70</v>
      </c>
      <c r="C148" t="s">
        <v>47</v>
      </c>
      <c r="D148">
        <v>17466.908899999999</v>
      </c>
      <c r="E148">
        <v>25.4041958</v>
      </c>
      <c r="F148">
        <v>7193.2414399999998</v>
      </c>
      <c r="G148">
        <v>10.4619836</v>
      </c>
      <c r="H148">
        <v>4221.6499999999996</v>
      </c>
      <c r="I148">
        <v>6.1400459600000001</v>
      </c>
      <c r="J148" s="3">
        <v>2725.6694200000002</v>
      </c>
      <c r="K148">
        <v>3.9642640999999998</v>
      </c>
      <c r="L148">
        <v>812.15701999999999</v>
      </c>
      <c r="M148">
        <v>3.06509046</v>
      </c>
    </row>
    <row r="149" spans="1:13" x14ac:dyDescent="0.2">
      <c r="A149">
        <v>13297</v>
      </c>
      <c r="B149" t="s">
        <v>70</v>
      </c>
      <c r="C149" t="s">
        <v>69</v>
      </c>
      <c r="D149">
        <v>15470.386399999999</v>
      </c>
      <c r="E149">
        <v>18.468133900000002</v>
      </c>
      <c r="F149">
        <v>5772.7892899999997</v>
      </c>
      <c r="G149">
        <v>6.8914016</v>
      </c>
      <c r="H149">
        <v>4401.76487</v>
      </c>
      <c r="I149">
        <v>5.2547092900000001</v>
      </c>
      <c r="J149">
        <v>1520.7499700000001</v>
      </c>
      <c r="K149">
        <v>1.81543068</v>
      </c>
      <c r="L149">
        <v>680.15277500000002</v>
      </c>
      <c r="M149">
        <v>2.2991338799999999</v>
      </c>
    </row>
    <row r="150" spans="1:13" x14ac:dyDescent="0.2">
      <c r="A150">
        <v>13299</v>
      </c>
      <c r="B150" t="s">
        <v>70</v>
      </c>
      <c r="C150" t="s">
        <v>174</v>
      </c>
      <c r="D150">
        <v>13610.3235</v>
      </c>
      <c r="E150">
        <v>37.481613500000002</v>
      </c>
      <c r="F150">
        <v>5127.91374</v>
      </c>
      <c r="G150">
        <v>14.1218158</v>
      </c>
      <c r="H150">
        <v>2884.7601599999998</v>
      </c>
      <c r="I150">
        <v>7.9443714400000003</v>
      </c>
      <c r="J150">
        <v>2235.6093099999998</v>
      </c>
      <c r="K150">
        <v>6.1566680700000003</v>
      </c>
      <c r="L150">
        <v>393.873268</v>
      </c>
      <c r="M150">
        <v>2.88467312</v>
      </c>
    </row>
    <row r="151" spans="1:13" x14ac:dyDescent="0.2">
      <c r="A151">
        <v>13301</v>
      </c>
      <c r="B151" t="s">
        <v>70</v>
      </c>
      <c r="C151" t="s">
        <v>119</v>
      </c>
      <c r="D151">
        <v>86.460480099999998</v>
      </c>
      <c r="E151">
        <v>1.4820102900000001</v>
      </c>
      <c r="F151">
        <v>45.821609899999999</v>
      </c>
      <c r="G151">
        <v>0.78542354999999997</v>
      </c>
      <c r="H151">
        <v>15.747282</v>
      </c>
      <c r="I151">
        <v>0.26992255999999998</v>
      </c>
      <c r="J151">
        <v>15.925800799999999</v>
      </c>
      <c r="K151">
        <v>0.27298253</v>
      </c>
      <c r="L151">
        <v>191.851472</v>
      </c>
      <c r="M151">
        <v>8.2873206100000001</v>
      </c>
    </row>
    <row r="152" spans="1:13" x14ac:dyDescent="0.2">
      <c r="A152">
        <v>13303</v>
      </c>
      <c r="B152" t="s">
        <v>70</v>
      </c>
      <c r="C152" t="s">
        <v>48</v>
      </c>
      <c r="D152">
        <v>5635.4406300000001</v>
      </c>
      <c r="E152">
        <v>26.598577599999999</v>
      </c>
      <c r="F152">
        <v>3329.35574</v>
      </c>
      <c r="G152">
        <v>15.714144299999999</v>
      </c>
      <c r="H152">
        <v>956.94796599999995</v>
      </c>
      <c r="I152">
        <v>4.5166751600000001</v>
      </c>
      <c r="J152">
        <v>757.49713699999995</v>
      </c>
      <c r="K152">
        <v>3.5752921</v>
      </c>
      <c r="L152">
        <v>374.86993899999999</v>
      </c>
      <c r="M152">
        <v>4.9671384600000001</v>
      </c>
    </row>
    <row r="153" spans="1:13" x14ac:dyDescent="0.2">
      <c r="A153">
        <v>13305</v>
      </c>
      <c r="B153" t="s">
        <v>70</v>
      </c>
      <c r="C153" t="s">
        <v>120</v>
      </c>
      <c r="D153">
        <v>8513.1203000000005</v>
      </c>
      <c r="E153">
        <v>28.283731400000001</v>
      </c>
      <c r="F153">
        <v>3819.9367200000002</v>
      </c>
      <c r="G153">
        <v>12.6912413</v>
      </c>
      <c r="H153">
        <v>2228.51944</v>
      </c>
      <c r="I153">
        <v>7.4039650400000001</v>
      </c>
      <c r="J153">
        <v>1122.4522400000001</v>
      </c>
      <c r="K153">
        <v>3.72920111</v>
      </c>
      <c r="L153">
        <v>422.47044799999998</v>
      </c>
      <c r="M153">
        <v>3.9999095599999999</v>
      </c>
    </row>
    <row r="154" spans="1:13" x14ac:dyDescent="0.2">
      <c r="A154">
        <v>13307</v>
      </c>
      <c r="B154" t="s">
        <v>70</v>
      </c>
      <c r="C154" t="s">
        <v>121</v>
      </c>
      <c r="D154">
        <v>55.975347300000003</v>
      </c>
      <c r="E154">
        <v>1.99983377</v>
      </c>
      <c r="F154">
        <v>32.658534299999999</v>
      </c>
      <c r="G154">
        <v>1.1667929399999999</v>
      </c>
      <c r="H154">
        <v>15.889329500000001</v>
      </c>
      <c r="I154">
        <v>0.56767880000000004</v>
      </c>
      <c r="J154">
        <v>4.5583562400000002</v>
      </c>
      <c r="K154">
        <v>0.16285659999999999</v>
      </c>
      <c r="L154">
        <v>91.014823199999995</v>
      </c>
      <c r="M154">
        <v>8.1335856300000007</v>
      </c>
    </row>
    <row r="155" spans="1:13" x14ac:dyDescent="0.2">
      <c r="A155">
        <v>13309</v>
      </c>
      <c r="B155" t="s">
        <v>70</v>
      </c>
      <c r="C155" t="s">
        <v>175</v>
      </c>
      <c r="D155">
        <v>11.9981548</v>
      </c>
      <c r="E155">
        <v>0.16167840999999999</v>
      </c>
      <c r="F155">
        <v>3.8590557099999998</v>
      </c>
      <c r="G155">
        <v>5.2001829999999999E-2</v>
      </c>
      <c r="H155">
        <v>2.8316674499999999</v>
      </c>
      <c r="I155">
        <v>3.8157490000000002E-2</v>
      </c>
      <c r="J155">
        <v>4.3611458599999997</v>
      </c>
      <c r="K155">
        <v>5.8767630000000001E-2</v>
      </c>
      <c r="L155">
        <v>78.715193499999998</v>
      </c>
      <c r="M155">
        <v>3.65776922</v>
      </c>
    </row>
    <row r="156" spans="1:13" x14ac:dyDescent="0.2">
      <c r="A156">
        <v>13311</v>
      </c>
      <c r="B156" t="s">
        <v>70</v>
      </c>
      <c r="C156" t="s">
        <v>61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362.36829599999999</v>
      </c>
      <c r="M156">
        <v>3.4037976300000001</v>
      </c>
    </row>
    <row r="157" spans="1:13" x14ac:dyDescent="0.2">
      <c r="A157">
        <v>13313</v>
      </c>
      <c r="B157" t="s">
        <v>70</v>
      </c>
      <c r="C157" t="s">
        <v>176</v>
      </c>
      <c r="D157" s="3">
        <v>27692.976200000001</v>
      </c>
      <c r="E157">
        <v>26.991468000000001</v>
      </c>
      <c r="F157">
        <v>12590.0558</v>
      </c>
      <c r="G157">
        <v>12.2711291</v>
      </c>
      <c r="H157">
        <v>8496.0259299999998</v>
      </c>
      <c r="I157">
        <v>8.2808077400000002</v>
      </c>
      <c r="J157">
        <v>2579.6475799999998</v>
      </c>
      <c r="K157">
        <v>2.5143008999999998</v>
      </c>
      <c r="L157">
        <v>668.18242899999996</v>
      </c>
      <c r="M157">
        <v>1.8993247</v>
      </c>
    </row>
    <row r="158" spans="1:13" x14ac:dyDescent="0.2">
      <c r="A158">
        <v>13315</v>
      </c>
      <c r="B158" t="s">
        <v>70</v>
      </c>
      <c r="C158" t="s">
        <v>49</v>
      </c>
      <c r="D158">
        <v>68.681029800000005</v>
      </c>
      <c r="E158">
        <v>0.74209649</v>
      </c>
      <c r="F158">
        <v>33.623166300000001</v>
      </c>
      <c r="G158">
        <v>0.36329730999999998</v>
      </c>
      <c r="H158">
        <v>17.346828800000001</v>
      </c>
      <c r="I158">
        <v>0.18743197</v>
      </c>
      <c r="J158">
        <v>11.796649499999999</v>
      </c>
      <c r="K158">
        <v>0.12746245</v>
      </c>
      <c r="L158">
        <v>253.92767900000001</v>
      </c>
      <c r="M158">
        <v>8.7833856499999996</v>
      </c>
    </row>
    <row r="159" spans="1:13" x14ac:dyDescent="0.2">
      <c r="A159">
        <v>13317</v>
      </c>
      <c r="B159" t="s">
        <v>70</v>
      </c>
      <c r="C159" t="s">
        <v>177</v>
      </c>
      <c r="D159">
        <v>3240.5016999999998</v>
      </c>
      <c r="E159">
        <v>30.590972300000001</v>
      </c>
      <c r="F159">
        <v>1763.7266500000001</v>
      </c>
      <c r="G159">
        <v>16.6499259</v>
      </c>
      <c r="H159">
        <v>700.11111000000005</v>
      </c>
      <c r="I159">
        <v>6.6091863499999999</v>
      </c>
      <c r="J159">
        <v>612.42092300000002</v>
      </c>
      <c r="K159">
        <v>5.7813737600000001</v>
      </c>
      <c r="L159">
        <v>432.01624199999998</v>
      </c>
      <c r="M159">
        <v>10.134089700000001</v>
      </c>
    </row>
    <row r="160" spans="1:13" x14ac:dyDescent="0.2">
      <c r="A160">
        <v>13319</v>
      </c>
      <c r="B160" t="s">
        <v>70</v>
      </c>
      <c r="C160" t="s">
        <v>122</v>
      </c>
      <c r="D160">
        <v>2020.3007399999999</v>
      </c>
      <c r="E160">
        <v>21.126223400000001</v>
      </c>
      <c r="F160">
        <v>1012.23643</v>
      </c>
      <c r="G160">
        <v>10.584925500000001</v>
      </c>
      <c r="H160">
        <v>394.29350099999999</v>
      </c>
      <c r="I160">
        <v>4.1231151400000003</v>
      </c>
      <c r="J160">
        <v>380.88040999999998</v>
      </c>
      <c r="K160">
        <v>3.9828548600000002</v>
      </c>
      <c r="L160">
        <v>230.69685799999999</v>
      </c>
      <c r="M160">
        <v>6.2928766500000002</v>
      </c>
    </row>
    <row r="161" spans="1:13" x14ac:dyDescent="0.2">
      <c r="A161">
        <v>13321</v>
      </c>
      <c r="B161" t="s">
        <v>70</v>
      </c>
      <c r="C161" t="s">
        <v>178</v>
      </c>
      <c r="D161">
        <v>2450.1742300000001</v>
      </c>
      <c r="E161">
        <v>11.302063</v>
      </c>
      <c r="F161">
        <v>1380.75909</v>
      </c>
      <c r="G161">
        <v>6.3691087800000004</v>
      </c>
      <c r="H161">
        <v>636.37794899999994</v>
      </c>
      <c r="I161">
        <v>2.9354580399999999</v>
      </c>
      <c r="J161">
        <v>344.78093699999999</v>
      </c>
      <c r="K161">
        <v>1.5903913300000001</v>
      </c>
      <c r="L161">
        <v>299.66105199999998</v>
      </c>
      <c r="M161">
        <v>3.6481744900000002</v>
      </c>
    </row>
    <row r="163" spans="1:13" x14ac:dyDescent="0.2">
      <c r="C163" t="s">
        <v>337</v>
      </c>
      <c r="D163">
        <f>QUARTILE(D3:D161,1)</f>
        <v>732.22551999999996</v>
      </c>
      <c r="E163">
        <f t="shared" ref="E163:M163" si="0">QUARTILE(E3:E161,1)</f>
        <v>5.5700804700000006</v>
      </c>
      <c r="F163">
        <f t="shared" si="0"/>
        <v>336.956703</v>
      </c>
      <c r="G163">
        <f t="shared" si="0"/>
        <v>2.4204760700000003</v>
      </c>
      <c r="H163">
        <f t="shared" si="0"/>
        <v>180.45160949999999</v>
      </c>
      <c r="I163">
        <f t="shared" si="0"/>
        <v>1.2752392750000001</v>
      </c>
      <c r="J163">
        <f t="shared" si="0"/>
        <v>108.3486675</v>
      </c>
      <c r="K163">
        <f t="shared" si="0"/>
        <v>0.78274218000000007</v>
      </c>
      <c r="L163">
        <f t="shared" si="0"/>
        <v>202.10500999999999</v>
      </c>
      <c r="M163">
        <f t="shared" si="0"/>
        <v>2.5921882050000002</v>
      </c>
    </row>
    <row r="164" spans="1:13" x14ac:dyDescent="0.2">
      <c r="C164" t="s">
        <v>338</v>
      </c>
      <c r="D164">
        <f>QUARTILE(D3:D161,3)</f>
        <v>9786.655275000001</v>
      </c>
      <c r="E164">
        <f t="shared" ref="E164:M164" si="1">QUARTILE(E3:E161,3)</f>
        <v>25.382019149999998</v>
      </c>
      <c r="F164">
        <f t="shared" si="1"/>
        <v>4126.6078500000003</v>
      </c>
      <c r="G164">
        <f t="shared" si="1"/>
        <v>9.3677568999999998</v>
      </c>
      <c r="H164">
        <f t="shared" si="1"/>
        <v>2421.8827249999999</v>
      </c>
      <c r="I164">
        <f t="shared" si="1"/>
        <v>6.1910410599999999</v>
      </c>
      <c r="J164">
        <f t="shared" si="1"/>
        <v>1118.611175</v>
      </c>
      <c r="K164">
        <f t="shared" si="1"/>
        <v>2.974286915</v>
      </c>
      <c r="L164">
        <f t="shared" si="1"/>
        <v>567.54196950000005</v>
      </c>
      <c r="M164">
        <f t="shared" si="1"/>
        <v>5.1377372399999999</v>
      </c>
    </row>
    <row r="165" spans="1:13" x14ac:dyDescent="0.2">
      <c r="C165" t="s">
        <v>340</v>
      </c>
      <c r="D165">
        <f>D164-D163</f>
        <v>9054.429755000001</v>
      </c>
      <c r="E165">
        <f t="shared" ref="E165:M165" si="2">E164-E163</f>
        <v>19.811938679999997</v>
      </c>
      <c r="F165">
        <f t="shared" si="2"/>
        <v>3789.6511470000005</v>
      </c>
      <c r="G165">
        <f t="shared" si="2"/>
        <v>6.9472808299999995</v>
      </c>
      <c r="H165">
        <f t="shared" si="2"/>
        <v>2241.4311155</v>
      </c>
      <c r="I165">
        <f t="shared" si="2"/>
        <v>4.9158017849999993</v>
      </c>
      <c r="J165">
        <f t="shared" si="2"/>
        <v>1010.2625075</v>
      </c>
      <c r="K165">
        <f t="shared" si="2"/>
        <v>2.1915447349999999</v>
      </c>
      <c r="L165">
        <f t="shared" si="2"/>
        <v>365.43695950000006</v>
      </c>
      <c r="M165">
        <f t="shared" si="2"/>
        <v>2.5455490349999996</v>
      </c>
    </row>
    <row r="166" spans="1:13" x14ac:dyDescent="0.2">
      <c r="C166" s="7" t="s">
        <v>341</v>
      </c>
      <c r="D166" s="7">
        <f>D164+D165*1.5</f>
        <v>23368.299907500004</v>
      </c>
      <c r="E166" s="7">
        <f t="shared" ref="E166:M166" si="3">E164+E165*1.5</f>
        <v>55.099927169999994</v>
      </c>
      <c r="F166" s="7">
        <f t="shared" si="3"/>
        <v>9811.0845705000011</v>
      </c>
      <c r="G166" s="7">
        <f t="shared" si="3"/>
        <v>19.788678144999999</v>
      </c>
      <c r="H166" s="7">
        <f t="shared" si="3"/>
        <v>5784.0293982500007</v>
      </c>
      <c r="I166" s="7">
        <f t="shared" si="3"/>
        <v>13.564743737499999</v>
      </c>
      <c r="J166" s="7">
        <f t="shared" si="3"/>
        <v>2634.0049362499999</v>
      </c>
      <c r="K166" s="7">
        <f t="shared" si="3"/>
        <v>6.2616040174999998</v>
      </c>
      <c r="L166" s="7">
        <f t="shared" si="3"/>
        <v>1115.6974087500002</v>
      </c>
      <c r="M166" s="7">
        <f t="shared" si="3"/>
        <v>8.9560607924999989</v>
      </c>
    </row>
    <row r="167" spans="1:13" x14ac:dyDescent="0.2">
      <c r="C167" s="7" t="s">
        <v>344</v>
      </c>
      <c r="D167" s="7">
        <f>D163-D165*1.5</f>
        <v>-12849.419112500002</v>
      </c>
      <c r="E167" s="7">
        <f t="shared" ref="E167:M167" si="4">E163-E165*1.5</f>
        <v>-24.147827549999995</v>
      </c>
      <c r="F167" s="7">
        <f t="shared" si="4"/>
        <v>-5347.5200175000009</v>
      </c>
      <c r="G167" s="7">
        <f t="shared" si="4"/>
        <v>-8.0004451749999994</v>
      </c>
      <c r="H167" s="7">
        <f t="shared" si="4"/>
        <v>-3181.6950637500004</v>
      </c>
      <c r="I167" s="7">
        <f t="shared" si="4"/>
        <v>-6.0984634024999984</v>
      </c>
      <c r="J167" s="7">
        <f t="shared" si="4"/>
        <v>-1407.04509375</v>
      </c>
      <c r="K167" s="7">
        <f t="shared" si="4"/>
        <v>-2.5045749224999998</v>
      </c>
      <c r="L167" s="7">
        <f t="shared" si="4"/>
        <v>-346.05042925000009</v>
      </c>
      <c r="M167" s="7">
        <f t="shared" si="4"/>
        <v>-1.2261353474999992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selection activeCell="O4" sqref="O4"/>
    </sheetView>
  </sheetViews>
  <sheetFormatPr baseColWidth="10" defaultRowHeight="16" x14ac:dyDescent="0.2"/>
  <cols>
    <col min="1" max="1" width="18.5" customWidth="1"/>
    <col min="3" max="3" width="14.1640625" customWidth="1"/>
    <col min="14" max="14" width="16" customWidth="1"/>
    <col min="15" max="15" width="13" customWidth="1"/>
    <col min="16" max="16" width="12.6640625" customWidth="1"/>
    <col min="17" max="17" width="13.5" customWidth="1"/>
    <col min="18" max="18" width="15" customWidth="1"/>
    <col min="19" max="19" width="16" customWidth="1"/>
  </cols>
  <sheetData>
    <row r="1" spans="1:19" x14ac:dyDescent="0.2">
      <c r="A1" t="s">
        <v>179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13001</v>
      </c>
      <c r="B2" t="s">
        <v>70</v>
      </c>
      <c r="C2" t="s">
        <v>71</v>
      </c>
      <c r="D2">
        <v>10</v>
      </c>
      <c r="E2">
        <v>13</v>
      </c>
      <c r="F2">
        <v>30</v>
      </c>
      <c r="G2">
        <v>0.558503211</v>
      </c>
      <c r="H2">
        <v>0.70775261300000003</v>
      </c>
      <c r="I2">
        <v>26.723105400000001</v>
      </c>
      <c r="J2">
        <v>15</v>
      </c>
      <c r="K2">
        <v>10</v>
      </c>
      <c r="L2">
        <v>-33.333333330000002</v>
      </c>
      <c r="M2">
        <v>0.83775481699999998</v>
      </c>
      <c r="N2">
        <v>0.54442508700000003</v>
      </c>
      <c r="O2">
        <v>-35.013792100000003</v>
      </c>
      <c r="P2">
        <v>538</v>
      </c>
      <c r="Q2">
        <v>749.66655279999998</v>
      </c>
      <c r="R2">
        <v>510</v>
      </c>
      <c r="S2">
        <v>711.76979819999997</v>
      </c>
    </row>
    <row r="3" spans="1:19" x14ac:dyDescent="0.2">
      <c r="A3">
        <v>13003</v>
      </c>
      <c r="B3" t="s">
        <v>70</v>
      </c>
      <c r="C3" t="s">
        <v>72</v>
      </c>
      <c r="D3">
        <v>2</v>
      </c>
      <c r="E3">
        <v>4</v>
      </c>
      <c r="F3" s="3">
        <v>100</v>
      </c>
      <c r="G3">
        <v>0.244947949</v>
      </c>
      <c r="H3">
        <v>0.48285852200000001</v>
      </c>
      <c r="I3" s="3">
        <v>97.126991790000005</v>
      </c>
      <c r="J3">
        <v>4</v>
      </c>
      <c r="K3">
        <v>3</v>
      </c>
      <c r="L3">
        <v>-25</v>
      </c>
      <c r="M3">
        <v>0.48989589700000002</v>
      </c>
      <c r="N3">
        <v>0.36214389200000002</v>
      </c>
      <c r="O3">
        <v>-26.077378079999999</v>
      </c>
      <c r="P3">
        <v>538</v>
      </c>
      <c r="Q3">
        <v>749.66655279999998</v>
      </c>
      <c r="R3">
        <v>510</v>
      </c>
      <c r="S3">
        <v>711.76979819999997</v>
      </c>
    </row>
    <row r="4" spans="1:19" x14ac:dyDescent="0.2">
      <c r="A4">
        <v>13005</v>
      </c>
      <c r="B4" t="s">
        <v>70</v>
      </c>
      <c r="C4" t="s">
        <v>73</v>
      </c>
      <c r="D4">
        <v>9</v>
      </c>
      <c r="E4">
        <v>8</v>
      </c>
      <c r="F4">
        <v>-11.11111111</v>
      </c>
      <c r="G4">
        <v>0.851950019</v>
      </c>
      <c r="H4">
        <v>0.71441328800000004</v>
      </c>
      <c r="I4">
        <v>-16.14375583</v>
      </c>
      <c r="J4">
        <v>2</v>
      </c>
      <c r="K4">
        <v>3</v>
      </c>
      <c r="L4">
        <v>50</v>
      </c>
      <c r="M4">
        <v>0.18932222600000001</v>
      </c>
      <c r="N4">
        <v>0.26790498299999999</v>
      </c>
      <c r="O4" s="3">
        <v>41.507412039999998</v>
      </c>
      <c r="P4">
        <v>538</v>
      </c>
      <c r="Q4">
        <v>749.66655279999998</v>
      </c>
      <c r="R4">
        <v>510</v>
      </c>
      <c r="S4">
        <v>711.76979819999997</v>
      </c>
    </row>
    <row r="5" spans="1:19" x14ac:dyDescent="0.2">
      <c r="A5">
        <v>13007</v>
      </c>
      <c r="B5" t="s">
        <v>70</v>
      </c>
      <c r="C5" t="s">
        <v>64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-100</v>
      </c>
      <c r="M5">
        <v>0.53418803400000003</v>
      </c>
      <c r="N5">
        <v>0</v>
      </c>
      <c r="O5">
        <v>-100</v>
      </c>
      <c r="P5">
        <v>538</v>
      </c>
      <c r="Q5">
        <v>749.66655279999998</v>
      </c>
      <c r="R5">
        <v>510</v>
      </c>
      <c r="S5">
        <v>711.76979819999997</v>
      </c>
    </row>
    <row r="6" spans="1:19" x14ac:dyDescent="0.2">
      <c r="A6">
        <v>13009</v>
      </c>
      <c r="B6" t="s">
        <v>70</v>
      </c>
      <c r="C6" t="s">
        <v>19</v>
      </c>
      <c r="D6">
        <v>33</v>
      </c>
      <c r="E6">
        <v>28</v>
      </c>
      <c r="F6">
        <v>-15.15151515</v>
      </c>
      <c r="G6">
        <v>0.70935706499999995</v>
      </c>
      <c r="H6">
        <v>0.60387775799999999</v>
      </c>
      <c r="I6">
        <v>-14.869705529999999</v>
      </c>
      <c r="J6">
        <v>27</v>
      </c>
      <c r="K6">
        <v>33</v>
      </c>
      <c r="L6">
        <v>22.222222219999999</v>
      </c>
      <c r="M6">
        <v>0.58038305300000004</v>
      </c>
      <c r="N6">
        <v>0.711713072</v>
      </c>
      <c r="O6">
        <v>22.628162270000001</v>
      </c>
      <c r="P6">
        <v>538</v>
      </c>
      <c r="Q6">
        <v>749.66655279999998</v>
      </c>
      <c r="R6">
        <v>510</v>
      </c>
      <c r="S6">
        <v>711.76979819999997</v>
      </c>
    </row>
    <row r="7" spans="1:19" x14ac:dyDescent="0.2">
      <c r="A7">
        <v>13011</v>
      </c>
      <c r="B7" t="s">
        <v>70</v>
      </c>
      <c r="C7" t="s">
        <v>74</v>
      </c>
      <c r="D7">
        <v>13</v>
      </c>
      <c r="E7">
        <v>13</v>
      </c>
      <c r="F7">
        <v>0</v>
      </c>
      <c r="G7">
        <v>0.79060998599999999</v>
      </c>
      <c r="H7">
        <v>0.709761957</v>
      </c>
      <c r="I7">
        <v>-10.226031880000001</v>
      </c>
      <c r="J7">
        <v>18</v>
      </c>
      <c r="K7">
        <v>13</v>
      </c>
      <c r="L7">
        <v>-27.777777780000001</v>
      </c>
      <c r="M7">
        <v>1.09469075</v>
      </c>
      <c r="N7">
        <v>0.709761957</v>
      </c>
      <c r="O7">
        <v>-35.163245250000003</v>
      </c>
      <c r="P7">
        <v>538</v>
      </c>
      <c r="Q7">
        <v>749.66655279999998</v>
      </c>
      <c r="R7">
        <v>510</v>
      </c>
      <c r="S7">
        <v>711.76979819999997</v>
      </c>
    </row>
    <row r="8" spans="1:19" x14ac:dyDescent="0.2">
      <c r="A8">
        <v>13013</v>
      </c>
      <c r="B8" t="s">
        <v>70</v>
      </c>
      <c r="C8" t="s">
        <v>75</v>
      </c>
      <c r="D8">
        <v>34</v>
      </c>
      <c r="E8">
        <v>38</v>
      </c>
      <c r="F8">
        <v>11.764705879999999</v>
      </c>
      <c r="G8">
        <v>0.50617835300000003</v>
      </c>
      <c r="H8">
        <v>0.54154968699999995</v>
      </c>
      <c r="I8">
        <v>6.9879190830000004</v>
      </c>
      <c r="J8">
        <v>26</v>
      </c>
      <c r="K8">
        <v>27</v>
      </c>
      <c r="L8">
        <v>3.846153846</v>
      </c>
      <c r="M8">
        <v>0.38707756399999999</v>
      </c>
      <c r="N8">
        <v>0.38478530399999999</v>
      </c>
      <c r="O8">
        <v>-0.592196642</v>
      </c>
      <c r="P8">
        <v>538</v>
      </c>
      <c r="Q8">
        <v>749.66655279999998</v>
      </c>
      <c r="R8">
        <v>510</v>
      </c>
      <c r="S8">
        <v>711.76979819999997</v>
      </c>
    </row>
    <row r="9" spans="1:19" x14ac:dyDescent="0.2">
      <c r="A9">
        <v>13015</v>
      </c>
      <c r="B9" t="s">
        <v>70</v>
      </c>
      <c r="C9" t="s">
        <v>76</v>
      </c>
      <c r="D9">
        <v>65</v>
      </c>
      <c r="E9">
        <v>54</v>
      </c>
      <c r="F9">
        <v>-16.92307692</v>
      </c>
      <c r="G9">
        <v>0.70105805799999998</v>
      </c>
      <c r="H9">
        <v>0.53645403899999999</v>
      </c>
      <c r="I9">
        <v>-23.479370589999998</v>
      </c>
      <c r="J9">
        <v>71</v>
      </c>
      <c r="K9">
        <v>68</v>
      </c>
      <c r="L9">
        <v>-4.2253521129999996</v>
      </c>
      <c r="M9">
        <v>0.76577110999999998</v>
      </c>
      <c r="N9">
        <v>0.67553471600000004</v>
      </c>
      <c r="O9">
        <v>-11.78372927</v>
      </c>
      <c r="P9">
        <v>538</v>
      </c>
      <c r="Q9">
        <v>749.66655279999998</v>
      </c>
      <c r="R9">
        <v>510</v>
      </c>
      <c r="S9">
        <v>711.76979819999997</v>
      </c>
    </row>
    <row r="10" spans="1:19" x14ac:dyDescent="0.2">
      <c r="A10">
        <v>13017</v>
      </c>
      <c r="B10" t="s">
        <v>70</v>
      </c>
      <c r="C10" t="s">
        <v>77</v>
      </c>
      <c r="D10">
        <v>20</v>
      </c>
      <c r="E10">
        <v>15</v>
      </c>
      <c r="F10">
        <v>-25</v>
      </c>
      <c r="G10">
        <v>1.1284134509999999</v>
      </c>
      <c r="H10">
        <v>0.85528566500000003</v>
      </c>
      <c r="I10">
        <v>-24.204584329999999</v>
      </c>
      <c r="J10">
        <v>6</v>
      </c>
      <c r="K10">
        <v>9</v>
      </c>
      <c r="L10">
        <v>50</v>
      </c>
      <c r="M10">
        <v>0.338524035</v>
      </c>
      <c r="N10">
        <v>0.51317139899999997</v>
      </c>
      <c r="O10" s="3">
        <v>51.590831340000001</v>
      </c>
      <c r="P10">
        <v>538</v>
      </c>
      <c r="Q10">
        <v>749.66655279999998</v>
      </c>
      <c r="R10">
        <v>510</v>
      </c>
      <c r="S10">
        <v>711.76979819999997</v>
      </c>
    </row>
    <row r="11" spans="1:19" x14ac:dyDescent="0.2">
      <c r="A11">
        <v>13019</v>
      </c>
      <c r="B11" t="s">
        <v>70</v>
      </c>
      <c r="C11" t="s">
        <v>78</v>
      </c>
      <c r="D11">
        <v>8</v>
      </c>
      <c r="E11">
        <v>9</v>
      </c>
      <c r="F11">
        <v>12.5</v>
      </c>
      <c r="G11">
        <v>0.47932893900000001</v>
      </c>
      <c r="H11">
        <v>0.47266425099999998</v>
      </c>
      <c r="I11">
        <v>-1.390420671</v>
      </c>
      <c r="J11">
        <v>8</v>
      </c>
      <c r="K11">
        <v>8</v>
      </c>
      <c r="L11">
        <v>0</v>
      </c>
      <c r="M11">
        <v>0.47932893900000001</v>
      </c>
      <c r="N11">
        <v>0.42014600099999999</v>
      </c>
      <c r="O11">
        <v>-12.3470406</v>
      </c>
      <c r="P11">
        <v>538</v>
      </c>
      <c r="Q11">
        <v>749.66655279999998</v>
      </c>
      <c r="R11">
        <v>510</v>
      </c>
      <c r="S11">
        <v>711.76979819999997</v>
      </c>
    </row>
    <row r="12" spans="1:19" x14ac:dyDescent="0.2">
      <c r="A12">
        <v>13021</v>
      </c>
      <c r="B12" t="s">
        <v>70</v>
      </c>
      <c r="C12" t="s">
        <v>20</v>
      </c>
      <c r="D12" s="3">
        <v>159</v>
      </c>
      <c r="E12" s="3">
        <v>177</v>
      </c>
      <c r="F12">
        <v>11.32075472</v>
      </c>
      <c r="G12">
        <v>1.0265283329999999</v>
      </c>
      <c r="H12">
        <v>1.1312651</v>
      </c>
      <c r="I12">
        <v>10.203007879999999</v>
      </c>
      <c r="J12">
        <v>121</v>
      </c>
      <c r="K12">
        <v>118</v>
      </c>
      <c r="L12">
        <v>-2.4793388429999998</v>
      </c>
      <c r="M12">
        <v>0.78119451699999998</v>
      </c>
      <c r="N12">
        <v>0.75417673299999999</v>
      </c>
      <c r="O12">
        <v>-3.458522023</v>
      </c>
      <c r="P12">
        <v>538</v>
      </c>
      <c r="Q12">
        <v>749.66655279999998</v>
      </c>
      <c r="R12">
        <v>510</v>
      </c>
      <c r="S12">
        <v>711.76979819999997</v>
      </c>
    </row>
    <row r="13" spans="1:19" x14ac:dyDescent="0.2">
      <c r="A13">
        <v>13023</v>
      </c>
      <c r="B13" t="s">
        <v>70</v>
      </c>
      <c r="C13" t="s">
        <v>79</v>
      </c>
      <c r="D13">
        <v>4</v>
      </c>
      <c r="E13">
        <v>6</v>
      </c>
      <c r="F13" s="3">
        <v>50</v>
      </c>
      <c r="G13">
        <v>0.31184220800000001</v>
      </c>
      <c r="H13">
        <v>0.46464802900000002</v>
      </c>
      <c r="I13" s="3">
        <v>49.001006740000001</v>
      </c>
      <c r="J13">
        <v>4</v>
      </c>
      <c r="K13">
        <v>3</v>
      </c>
      <c r="L13">
        <v>-25</v>
      </c>
      <c r="M13">
        <v>0.31184220800000001</v>
      </c>
      <c r="N13">
        <v>0.23232401499999999</v>
      </c>
      <c r="O13">
        <v>-25.499496629999999</v>
      </c>
      <c r="P13">
        <v>538</v>
      </c>
      <c r="Q13">
        <v>749.66655279999998</v>
      </c>
      <c r="R13">
        <v>510</v>
      </c>
      <c r="S13">
        <v>711.76979819999997</v>
      </c>
    </row>
    <row r="14" spans="1:19" x14ac:dyDescent="0.2">
      <c r="A14">
        <v>13025</v>
      </c>
      <c r="B14" t="s">
        <v>70</v>
      </c>
      <c r="C14" t="s">
        <v>80</v>
      </c>
      <c r="D14">
        <v>4</v>
      </c>
      <c r="E14">
        <v>4</v>
      </c>
      <c r="F14">
        <v>0</v>
      </c>
      <c r="G14">
        <v>0.25916806999999997</v>
      </c>
      <c r="H14">
        <v>0.215204175</v>
      </c>
      <c r="I14">
        <v>-16.96346909</v>
      </c>
      <c r="J14">
        <v>6</v>
      </c>
      <c r="K14">
        <v>4</v>
      </c>
      <c r="L14">
        <v>-33.333333330000002</v>
      </c>
      <c r="M14">
        <v>0.38875210599999999</v>
      </c>
      <c r="N14">
        <v>0.215204175</v>
      </c>
      <c r="O14">
        <v>-44.64231273</v>
      </c>
      <c r="P14">
        <v>538</v>
      </c>
      <c r="Q14">
        <v>749.66655279999998</v>
      </c>
      <c r="R14">
        <v>510</v>
      </c>
      <c r="S14">
        <v>711.76979819999997</v>
      </c>
    </row>
    <row r="15" spans="1:19" x14ac:dyDescent="0.2">
      <c r="A15">
        <v>13027</v>
      </c>
      <c r="B15" t="s">
        <v>70</v>
      </c>
      <c r="C15" t="s">
        <v>81</v>
      </c>
      <c r="D15">
        <v>3</v>
      </c>
      <c r="E15">
        <v>8</v>
      </c>
      <c r="F15" s="3">
        <v>166.66666670000001</v>
      </c>
      <c r="G15">
        <v>0.18355359800000001</v>
      </c>
      <c r="H15">
        <v>0.51937934200000002</v>
      </c>
      <c r="I15" s="3">
        <v>182.9578654</v>
      </c>
      <c r="J15">
        <v>3</v>
      </c>
      <c r="K15">
        <v>6</v>
      </c>
      <c r="L15">
        <v>100</v>
      </c>
      <c r="M15">
        <v>0.18355359800000001</v>
      </c>
      <c r="N15">
        <v>0.389534506</v>
      </c>
      <c r="O15">
        <v>112.21839900000001</v>
      </c>
      <c r="P15">
        <v>538</v>
      </c>
      <c r="Q15">
        <v>749.66655279999998</v>
      </c>
      <c r="R15">
        <v>510</v>
      </c>
      <c r="S15">
        <v>711.76979819999997</v>
      </c>
    </row>
    <row r="16" spans="1:19" x14ac:dyDescent="0.2">
      <c r="A16">
        <v>13029</v>
      </c>
      <c r="B16" t="s">
        <v>70</v>
      </c>
      <c r="C16" t="s">
        <v>82</v>
      </c>
      <c r="D16">
        <v>21</v>
      </c>
      <c r="E16">
        <v>26</v>
      </c>
      <c r="F16">
        <v>23.809523810000002</v>
      </c>
      <c r="G16">
        <v>0.69804547299999997</v>
      </c>
      <c r="H16">
        <v>0.807102502</v>
      </c>
      <c r="I16">
        <v>15.62319843</v>
      </c>
      <c r="J16">
        <v>25</v>
      </c>
      <c r="K16">
        <v>26</v>
      </c>
      <c r="L16">
        <v>4</v>
      </c>
      <c r="M16">
        <v>0.831006515</v>
      </c>
      <c r="N16">
        <v>0.807102502</v>
      </c>
      <c r="O16">
        <v>-2.8765133170000001</v>
      </c>
      <c r="P16">
        <v>538</v>
      </c>
      <c r="Q16">
        <v>749.66655279999998</v>
      </c>
      <c r="R16">
        <v>510</v>
      </c>
      <c r="S16">
        <v>711.76979819999997</v>
      </c>
    </row>
    <row r="17" spans="1:19" x14ac:dyDescent="0.2">
      <c r="A17">
        <v>13031</v>
      </c>
      <c r="B17" t="s">
        <v>70</v>
      </c>
      <c r="C17" t="s">
        <v>83</v>
      </c>
      <c r="D17">
        <v>45</v>
      </c>
      <c r="E17">
        <v>50</v>
      </c>
      <c r="F17">
        <v>11.11111111</v>
      </c>
      <c r="G17">
        <v>0.67758838799999999</v>
      </c>
      <c r="H17">
        <v>0.68781467500000004</v>
      </c>
      <c r="I17">
        <v>1.509218245</v>
      </c>
      <c r="J17">
        <v>57</v>
      </c>
      <c r="K17">
        <v>54</v>
      </c>
      <c r="L17">
        <v>-5.263157895</v>
      </c>
      <c r="M17">
        <v>0.85827862399999999</v>
      </c>
      <c r="N17">
        <v>0.742839849</v>
      </c>
      <c r="O17">
        <v>-13.450034970000001</v>
      </c>
      <c r="P17">
        <v>538</v>
      </c>
      <c r="Q17">
        <v>749.66655279999998</v>
      </c>
      <c r="R17">
        <v>510</v>
      </c>
      <c r="S17">
        <v>711.76979819999997</v>
      </c>
    </row>
    <row r="18" spans="1:19" x14ac:dyDescent="0.2">
      <c r="A18">
        <v>13033</v>
      </c>
      <c r="B18" t="s">
        <v>70</v>
      </c>
      <c r="C18" t="s">
        <v>84</v>
      </c>
      <c r="D18">
        <v>5</v>
      </c>
      <c r="E18">
        <v>9</v>
      </c>
      <c r="F18" s="3">
        <v>80</v>
      </c>
      <c r="G18">
        <v>0.219077247</v>
      </c>
      <c r="H18">
        <v>0.38918918899999999</v>
      </c>
      <c r="I18" s="3">
        <v>77.649297300000001</v>
      </c>
      <c r="J18">
        <v>10</v>
      </c>
      <c r="K18">
        <v>12</v>
      </c>
      <c r="L18">
        <v>20</v>
      </c>
      <c r="M18">
        <v>0.43815449299999998</v>
      </c>
      <c r="N18">
        <v>0.51891891899999998</v>
      </c>
      <c r="O18">
        <v>18.432864859999999</v>
      </c>
      <c r="P18">
        <v>538</v>
      </c>
      <c r="Q18">
        <v>749.66655279999998</v>
      </c>
      <c r="R18">
        <v>510</v>
      </c>
      <c r="S18">
        <v>711.76979819999997</v>
      </c>
    </row>
    <row r="19" spans="1:19" x14ac:dyDescent="0.2">
      <c r="A19">
        <v>13035</v>
      </c>
      <c r="B19" t="s">
        <v>70</v>
      </c>
      <c r="C19" t="s">
        <v>85</v>
      </c>
      <c r="D19">
        <v>12</v>
      </c>
      <c r="E19">
        <v>14</v>
      </c>
      <c r="F19">
        <v>16.666666670000001</v>
      </c>
      <c r="G19">
        <v>0.507528337</v>
      </c>
      <c r="H19">
        <v>0.59513688099999995</v>
      </c>
      <c r="I19">
        <v>17.26180355</v>
      </c>
      <c r="J19">
        <v>8</v>
      </c>
      <c r="K19">
        <v>13</v>
      </c>
      <c r="L19">
        <v>62.5</v>
      </c>
      <c r="M19">
        <v>0.33835222500000001</v>
      </c>
      <c r="N19">
        <v>0.55262710400000004</v>
      </c>
      <c r="O19" s="3">
        <v>63.328940660000001</v>
      </c>
      <c r="P19">
        <v>538</v>
      </c>
      <c r="Q19">
        <v>749.66655279999998</v>
      </c>
      <c r="R19">
        <v>510</v>
      </c>
      <c r="S19">
        <v>711.76979819999997</v>
      </c>
    </row>
    <row r="20" spans="1:19" x14ac:dyDescent="0.2">
      <c r="A20">
        <v>13037</v>
      </c>
      <c r="B20" t="s">
        <v>70</v>
      </c>
      <c r="C20" t="s">
        <v>21</v>
      </c>
      <c r="D20">
        <v>2</v>
      </c>
      <c r="E20">
        <v>0</v>
      </c>
      <c r="F20">
        <v>-100</v>
      </c>
      <c r="G20">
        <v>0.33400133599999998</v>
      </c>
      <c r="H20">
        <v>0</v>
      </c>
      <c r="I20">
        <v>-100</v>
      </c>
      <c r="J20">
        <v>3</v>
      </c>
      <c r="K20">
        <v>5</v>
      </c>
      <c r="L20" s="3">
        <v>66.666666669999998</v>
      </c>
      <c r="M20">
        <v>0.50100200399999995</v>
      </c>
      <c r="N20">
        <v>0.76875768799999999</v>
      </c>
      <c r="O20" s="3">
        <v>53.444034440000003</v>
      </c>
      <c r="P20">
        <v>538</v>
      </c>
      <c r="Q20">
        <v>749.66655279999998</v>
      </c>
      <c r="R20">
        <v>510</v>
      </c>
      <c r="S20">
        <v>711.76979819999997</v>
      </c>
    </row>
    <row r="21" spans="1:19" x14ac:dyDescent="0.2">
      <c r="A21">
        <v>13039</v>
      </c>
      <c r="B21" t="s">
        <v>70</v>
      </c>
      <c r="C21" t="s">
        <v>86</v>
      </c>
      <c r="D21">
        <v>33</v>
      </c>
      <c r="E21">
        <v>31</v>
      </c>
      <c r="F21">
        <v>-6.0606060609999997</v>
      </c>
      <c r="G21">
        <v>0.69671698500000001</v>
      </c>
      <c r="H21">
        <v>0.60308937399999996</v>
      </c>
      <c r="I21">
        <v>-13.4383994</v>
      </c>
      <c r="J21">
        <v>32</v>
      </c>
      <c r="K21">
        <v>41</v>
      </c>
      <c r="L21">
        <v>28.125</v>
      </c>
      <c r="M21">
        <v>0.67560434899999999</v>
      </c>
      <c r="N21">
        <v>0.79763433299999997</v>
      </c>
      <c r="O21">
        <v>18.062344360000001</v>
      </c>
      <c r="P21">
        <v>538</v>
      </c>
      <c r="Q21">
        <v>749.66655279999998</v>
      </c>
      <c r="R21">
        <v>510</v>
      </c>
      <c r="S21">
        <v>711.76979819999997</v>
      </c>
    </row>
    <row r="22" spans="1:19" x14ac:dyDescent="0.2">
      <c r="A22">
        <v>13043</v>
      </c>
      <c r="B22" t="s">
        <v>70</v>
      </c>
      <c r="C22" t="s">
        <v>87</v>
      </c>
      <c r="D22">
        <v>8</v>
      </c>
      <c r="E22">
        <v>10</v>
      </c>
      <c r="F22">
        <v>25</v>
      </c>
      <c r="G22">
        <v>0.76687116600000005</v>
      </c>
      <c r="H22">
        <v>0.89952325300000002</v>
      </c>
      <c r="I22">
        <v>17.297832150000001</v>
      </c>
      <c r="J22">
        <v>8</v>
      </c>
      <c r="K22">
        <v>11</v>
      </c>
      <c r="L22">
        <v>37.5</v>
      </c>
      <c r="M22">
        <v>0.76687116600000005</v>
      </c>
      <c r="N22">
        <v>0.98947557799999997</v>
      </c>
      <c r="O22">
        <v>29.027615359999999</v>
      </c>
      <c r="P22">
        <v>538</v>
      </c>
      <c r="Q22">
        <v>749.66655279999998</v>
      </c>
      <c r="R22">
        <v>510</v>
      </c>
      <c r="S22">
        <v>711.76979819999997</v>
      </c>
    </row>
    <row r="23" spans="1:19" x14ac:dyDescent="0.2">
      <c r="A23">
        <v>13045</v>
      </c>
      <c r="B23" t="s">
        <v>70</v>
      </c>
      <c r="C23" t="s">
        <v>50</v>
      </c>
      <c r="D23">
        <v>84</v>
      </c>
      <c r="E23">
        <v>89</v>
      </c>
      <c r="F23">
        <v>5.9523809520000004</v>
      </c>
      <c r="G23">
        <v>0.75048245300000005</v>
      </c>
      <c r="H23">
        <v>0.79763398500000005</v>
      </c>
      <c r="I23">
        <v>6.282829317</v>
      </c>
      <c r="J23">
        <v>73</v>
      </c>
      <c r="K23">
        <v>79</v>
      </c>
      <c r="L23">
        <v>8.2191780820000009</v>
      </c>
      <c r="M23">
        <v>0.65220498900000001</v>
      </c>
      <c r="N23">
        <v>0.70801218899999996</v>
      </c>
      <c r="O23">
        <v>8.5566962209999993</v>
      </c>
      <c r="P23">
        <v>538</v>
      </c>
      <c r="Q23">
        <v>749.66655279999998</v>
      </c>
      <c r="R23">
        <v>510</v>
      </c>
      <c r="S23">
        <v>711.76979819999997</v>
      </c>
    </row>
    <row r="24" spans="1:19" x14ac:dyDescent="0.2">
      <c r="A24">
        <v>13047</v>
      </c>
      <c r="B24" t="s">
        <v>70</v>
      </c>
      <c r="C24" t="s">
        <v>88</v>
      </c>
      <c r="D24">
        <v>39</v>
      </c>
      <c r="E24">
        <v>43</v>
      </c>
      <c r="F24">
        <v>10.256410259999999</v>
      </c>
      <c r="G24">
        <v>0.62442960800000002</v>
      </c>
      <c r="H24">
        <v>0.66107062699999997</v>
      </c>
      <c r="I24">
        <v>5.8679183249999998</v>
      </c>
      <c r="J24">
        <v>31</v>
      </c>
      <c r="K24">
        <v>30</v>
      </c>
      <c r="L24">
        <v>-3.225806452</v>
      </c>
      <c r="M24">
        <v>0.49634148300000003</v>
      </c>
      <c r="N24">
        <v>0.461212065</v>
      </c>
      <c r="O24">
        <v>-7.0776710869999997</v>
      </c>
      <c r="P24">
        <v>538</v>
      </c>
      <c r="Q24">
        <v>749.66655279999998</v>
      </c>
      <c r="R24">
        <v>510</v>
      </c>
      <c r="S24">
        <v>711.76979819999997</v>
      </c>
    </row>
    <row r="25" spans="1:19" x14ac:dyDescent="0.2">
      <c r="A25">
        <v>13049</v>
      </c>
      <c r="B25" t="s">
        <v>70</v>
      </c>
      <c r="C25" t="s">
        <v>89</v>
      </c>
      <c r="D25">
        <v>9</v>
      </c>
      <c r="E25">
        <v>7</v>
      </c>
      <c r="F25">
        <v>-22.222222219999999</v>
      </c>
      <c r="G25">
        <v>0.84969788499999999</v>
      </c>
      <c r="H25">
        <v>0.52651372699999999</v>
      </c>
      <c r="I25">
        <v>-38.035184489999999</v>
      </c>
      <c r="J25">
        <v>4</v>
      </c>
      <c r="K25">
        <v>4</v>
      </c>
      <c r="L25">
        <v>0</v>
      </c>
      <c r="M25">
        <v>0.37764350499999999</v>
      </c>
      <c r="N25">
        <v>0.30086498699999997</v>
      </c>
      <c r="O25">
        <v>-20.33095149</v>
      </c>
      <c r="P25">
        <v>538</v>
      </c>
      <c r="Q25">
        <v>749.66655279999998</v>
      </c>
      <c r="R25">
        <v>510</v>
      </c>
      <c r="S25">
        <v>711.76979819999997</v>
      </c>
    </row>
    <row r="26" spans="1:19" x14ac:dyDescent="0.2">
      <c r="A26">
        <v>13051</v>
      </c>
      <c r="B26" t="s">
        <v>70</v>
      </c>
      <c r="C26" t="s">
        <v>90</v>
      </c>
      <c r="D26" s="3">
        <v>243</v>
      </c>
      <c r="E26" s="3">
        <v>266</v>
      </c>
      <c r="F26">
        <v>9.4650205760000006</v>
      </c>
      <c r="G26">
        <v>0.97748958100000005</v>
      </c>
      <c r="H26">
        <v>0.96225500500000005</v>
      </c>
      <c r="I26">
        <v>-1.5585410799999999</v>
      </c>
      <c r="J26" s="3">
        <v>266</v>
      </c>
      <c r="K26">
        <v>310</v>
      </c>
      <c r="L26">
        <v>16.54135338</v>
      </c>
      <c r="M26">
        <v>1.070009172</v>
      </c>
      <c r="N26">
        <v>1.1214250059999999</v>
      </c>
      <c r="O26">
        <v>4.8051769530000001</v>
      </c>
      <c r="P26">
        <v>538</v>
      </c>
      <c r="Q26">
        <v>749.66655279999998</v>
      </c>
      <c r="R26">
        <v>510</v>
      </c>
      <c r="S26">
        <v>711.76979819999997</v>
      </c>
    </row>
    <row r="27" spans="1:19" x14ac:dyDescent="0.2">
      <c r="A27">
        <v>13053</v>
      </c>
      <c r="B27" t="s">
        <v>70</v>
      </c>
      <c r="C27" t="s">
        <v>91</v>
      </c>
      <c r="D27">
        <v>1</v>
      </c>
      <c r="E27">
        <v>2</v>
      </c>
      <c r="F27" s="3">
        <v>100</v>
      </c>
      <c r="G27">
        <v>7.1916576999999995E-2</v>
      </c>
      <c r="H27">
        <v>0.15340952699999999</v>
      </c>
      <c r="I27">
        <v>113.3159469</v>
      </c>
      <c r="J27">
        <v>2</v>
      </c>
      <c r="K27">
        <v>3</v>
      </c>
      <c r="L27">
        <v>50</v>
      </c>
      <c r="M27">
        <v>0.14383315399999999</v>
      </c>
      <c r="N27">
        <v>0.23011429</v>
      </c>
      <c r="O27" s="3">
        <v>59.986960189999998</v>
      </c>
      <c r="P27">
        <v>538</v>
      </c>
      <c r="Q27">
        <v>749.66655279999998</v>
      </c>
      <c r="R27">
        <v>510</v>
      </c>
      <c r="S27">
        <v>711.76979819999997</v>
      </c>
    </row>
    <row r="28" spans="1:19" x14ac:dyDescent="0.2">
      <c r="A28">
        <v>13055</v>
      </c>
      <c r="B28" t="s">
        <v>70</v>
      </c>
      <c r="C28" t="s">
        <v>92</v>
      </c>
      <c r="D28">
        <v>15</v>
      </c>
      <c r="E28">
        <v>11</v>
      </c>
      <c r="F28">
        <v>-26.666666670000001</v>
      </c>
      <c r="G28">
        <v>0.558243394</v>
      </c>
      <c r="H28">
        <v>0.42759961099999999</v>
      </c>
      <c r="I28">
        <v>-23.4026563</v>
      </c>
      <c r="J28">
        <v>11</v>
      </c>
      <c r="K28">
        <v>10</v>
      </c>
      <c r="L28">
        <v>-9.0909090910000003</v>
      </c>
      <c r="M28">
        <v>0.40937848900000001</v>
      </c>
      <c r="N28">
        <v>0.388726919</v>
      </c>
      <c r="O28">
        <v>-5.0446152489999996</v>
      </c>
      <c r="P28">
        <v>538</v>
      </c>
      <c r="Q28">
        <v>749.66655279999998</v>
      </c>
      <c r="R28">
        <v>510</v>
      </c>
      <c r="S28">
        <v>711.76979819999997</v>
      </c>
    </row>
    <row r="29" spans="1:19" x14ac:dyDescent="0.2">
      <c r="A29">
        <v>13057</v>
      </c>
      <c r="B29" t="s">
        <v>70</v>
      </c>
      <c r="C29" t="s">
        <v>22</v>
      </c>
      <c r="D29">
        <v>108</v>
      </c>
      <c r="E29">
        <v>133</v>
      </c>
      <c r="F29">
        <v>23.148148150000001</v>
      </c>
      <c r="G29">
        <v>0.52969738600000005</v>
      </c>
      <c r="H29">
        <v>0.60095339199999998</v>
      </c>
      <c r="I29">
        <v>13.452210320000001</v>
      </c>
      <c r="J29">
        <v>144</v>
      </c>
      <c r="K29">
        <v>140</v>
      </c>
      <c r="L29">
        <v>-2.7777777779999999</v>
      </c>
      <c r="M29">
        <v>0.70626318099999996</v>
      </c>
      <c r="N29">
        <v>0.63258251799999998</v>
      </c>
      <c r="O29">
        <v>-10.432465540000001</v>
      </c>
      <c r="P29">
        <v>538</v>
      </c>
      <c r="Q29">
        <v>749.66655279999998</v>
      </c>
      <c r="R29">
        <v>510</v>
      </c>
      <c r="S29">
        <v>711.76979819999997</v>
      </c>
    </row>
    <row r="30" spans="1:19" x14ac:dyDescent="0.2">
      <c r="A30">
        <v>13059</v>
      </c>
      <c r="B30" t="s">
        <v>70</v>
      </c>
      <c r="C30" t="s">
        <v>23</v>
      </c>
      <c r="D30">
        <v>102</v>
      </c>
      <c r="E30">
        <v>113</v>
      </c>
      <c r="F30">
        <v>10.784313729999999</v>
      </c>
      <c r="G30">
        <v>0.89901901200000001</v>
      </c>
      <c r="H30">
        <v>0.93958392199999996</v>
      </c>
      <c r="I30">
        <v>4.5121304640000002</v>
      </c>
      <c r="J30">
        <v>114</v>
      </c>
      <c r="K30">
        <v>118</v>
      </c>
      <c r="L30">
        <v>3.50877193</v>
      </c>
      <c r="M30">
        <v>1.0047859539999999</v>
      </c>
      <c r="N30">
        <v>0.98115843199999997</v>
      </c>
      <c r="O30">
        <v>-2.351498039</v>
      </c>
      <c r="P30">
        <v>538</v>
      </c>
      <c r="Q30">
        <v>749.66655279999998</v>
      </c>
      <c r="R30">
        <v>510</v>
      </c>
      <c r="S30">
        <v>711.76979819999997</v>
      </c>
    </row>
    <row r="31" spans="1:19" x14ac:dyDescent="0.2">
      <c r="A31">
        <v>13061</v>
      </c>
      <c r="B31" t="s">
        <v>70</v>
      </c>
      <c r="C31" t="s">
        <v>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538</v>
      </c>
      <c r="Q31">
        <v>749.66655279999998</v>
      </c>
      <c r="R31">
        <v>510</v>
      </c>
      <c r="S31">
        <v>711.76979819999997</v>
      </c>
    </row>
    <row r="32" spans="1:19" x14ac:dyDescent="0.2">
      <c r="A32">
        <v>13063</v>
      </c>
      <c r="B32" t="s">
        <v>70</v>
      </c>
      <c r="C32" t="s">
        <v>93</v>
      </c>
      <c r="D32" s="3">
        <v>189</v>
      </c>
      <c r="E32" s="3">
        <v>189</v>
      </c>
      <c r="F32">
        <v>0</v>
      </c>
      <c r="G32">
        <v>0.69305660000000002</v>
      </c>
      <c r="H32">
        <v>0.71082561099999997</v>
      </c>
      <c r="I32">
        <v>2.563861476</v>
      </c>
      <c r="J32">
        <v>119</v>
      </c>
      <c r="K32">
        <v>93</v>
      </c>
      <c r="L32">
        <v>-21.848739500000001</v>
      </c>
      <c r="M32">
        <v>0.43636897000000002</v>
      </c>
      <c r="N32">
        <v>0.34977133199999999</v>
      </c>
      <c r="O32">
        <v>-19.84504944</v>
      </c>
      <c r="P32">
        <v>538</v>
      </c>
      <c r="Q32">
        <v>749.66655279999998</v>
      </c>
      <c r="R32">
        <v>510</v>
      </c>
      <c r="S32">
        <v>711.76979819999997</v>
      </c>
    </row>
    <row r="33" spans="1:19" x14ac:dyDescent="0.2">
      <c r="A33">
        <v>13065</v>
      </c>
      <c r="B33" t="s">
        <v>70</v>
      </c>
      <c r="C33" t="s">
        <v>94</v>
      </c>
      <c r="D33">
        <v>4</v>
      </c>
      <c r="E33">
        <v>5</v>
      </c>
      <c r="F33">
        <v>25</v>
      </c>
      <c r="G33">
        <v>0.57438253900000003</v>
      </c>
      <c r="H33">
        <v>0.744269128</v>
      </c>
      <c r="I33">
        <v>29.577255139999998</v>
      </c>
      <c r="J33">
        <v>5</v>
      </c>
      <c r="K33">
        <v>3</v>
      </c>
      <c r="L33">
        <v>-40</v>
      </c>
      <c r="M33">
        <v>0.717978173</v>
      </c>
      <c r="N33">
        <v>0.44656147699999998</v>
      </c>
      <c r="O33">
        <v>-37.802917530000002</v>
      </c>
      <c r="P33">
        <v>538</v>
      </c>
      <c r="Q33">
        <v>749.66655279999998</v>
      </c>
      <c r="R33">
        <v>510</v>
      </c>
      <c r="S33">
        <v>711.76979819999997</v>
      </c>
    </row>
    <row r="34" spans="1:19" x14ac:dyDescent="0.2">
      <c r="A34">
        <v>13067</v>
      </c>
      <c r="B34" t="s">
        <v>70</v>
      </c>
      <c r="C34" t="s">
        <v>95</v>
      </c>
      <c r="D34" s="3">
        <v>541</v>
      </c>
      <c r="E34" s="3">
        <v>600</v>
      </c>
      <c r="F34">
        <v>10.90573013</v>
      </c>
      <c r="G34">
        <v>0.78236172000000004</v>
      </c>
      <c r="H34">
        <v>0.84812606499999998</v>
      </c>
      <c r="I34">
        <v>8.4058746319999997</v>
      </c>
      <c r="J34" s="3">
        <v>562</v>
      </c>
      <c r="K34" s="3">
        <v>506</v>
      </c>
      <c r="L34">
        <v>-9.9644128110000008</v>
      </c>
      <c r="M34">
        <v>0.81273065899999997</v>
      </c>
      <c r="N34">
        <v>0.71525298199999998</v>
      </c>
      <c r="O34">
        <v>-11.9938477</v>
      </c>
      <c r="P34">
        <v>538</v>
      </c>
      <c r="Q34">
        <v>749.66655279999998</v>
      </c>
      <c r="R34">
        <v>510</v>
      </c>
      <c r="S34">
        <v>711.76979819999997</v>
      </c>
    </row>
    <row r="35" spans="1:19" x14ac:dyDescent="0.2">
      <c r="A35">
        <v>13069</v>
      </c>
      <c r="B35" t="s">
        <v>70</v>
      </c>
      <c r="C35" t="s">
        <v>25</v>
      </c>
      <c r="D35">
        <v>32</v>
      </c>
      <c r="E35">
        <v>28</v>
      </c>
      <c r="F35">
        <v>-12.5</v>
      </c>
      <c r="G35">
        <v>0.79300175900000003</v>
      </c>
      <c r="H35">
        <v>0.64859856400000004</v>
      </c>
      <c r="I35">
        <v>-18.20969423</v>
      </c>
      <c r="J35">
        <v>18</v>
      </c>
      <c r="K35">
        <v>18</v>
      </c>
      <c r="L35">
        <v>0</v>
      </c>
      <c r="M35">
        <v>0.44606349000000001</v>
      </c>
      <c r="N35">
        <v>0.41695621999999999</v>
      </c>
      <c r="O35">
        <v>-6.5253648369999997</v>
      </c>
      <c r="P35">
        <v>538</v>
      </c>
      <c r="Q35">
        <v>749.66655279999998</v>
      </c>
      <c r="R35">
        <v>510</v>
      </c>
      <c r="S35">
        <v>711.76979819999997</v>
      </c>
    </row>
    <row r="36" spans="1:19" x14ac:dyDescent="0.2">
      <c r="A36">
        <v>13071</v>
      </c>
      <c r="B36" t="s">
        <v>70</v>
      </c>
      <c r="C36" t="s">
        <v>96</v>
      </c>
      <c r="D36">
        <v>22</v>
      </c>
      <c r="E36">
        <v>27</v>
      </c>
      <c r="F36">
        <v>22.727272729999999</v>
      </c>
      <c r="G36">
        <v>0.49197191299999998</v>
      </c>
      <c r="H36">
        <v>0.58521360300000003</v>
      </c>
      <c r="I36">
        <v>18.95264499</v>
      </c>
      <c r="J36">
        <v>19</v>
      </c>
      <c r="K36">
        <v>18</v>
      </c>
      <c r="L36">
        <v>-5.263157895</v>
      </c>
      <c r="M36">
        <v>0.42488483399999999</v>
      </c>
      <c r="N36">
        <v>0.390142402</v>
      </c>
      <c r="O36">
        <v>-8.1769056229999997</v>
      </c>
      <c r="P36">
        <v>538</v>
      </c>
      <c r="Q36">
        <v>749.66655279999998</v>
      </c>
      <c r="R36">
        <v>510</v>
      </c>
      <c r="S36">
        <v>711.76979819999997</v>
      </c>
    </row>
    <row r="37" spans="1:19" x14ac:dyDescent="0.2">
      <c r="A37">
        <v>13073</v>
      </c>
      <c r="B37" t="s">
        <v>70</v>
      </c>
      <c r="C37" t="s">
        <v>51</v>
      </c>
      <c r="D37">
        <v>63</v>
      </c>
      <c r="E37">
        <v>73</v>
      </c>
      <c r="F37">
        <v>15.87301587</v>
      </c>
      <c r="G37">
        <v>0.57873028400000004</v>
      </c>
      <c r="H37">
        <v>0.55459746099999996</v>
      </c>
      <c r="I37">
        <v>-4.169960305</v>
      </c>
      <c r="J37">
        <v>69</v>
      </c>
      <c r="K37">
        <v>75</v>
      </c>
      <c r="L37">
        <v>8.6956521739999992</v>
      </c>
      <c r="M37">
        <v>0.63384745399999998</v>
      </c>
      <c r="N37">
        <v>0.56979191200000001</v>
      </c>
      <c r="O37">
        <v>-10.10582935</v>
      </c>
      <c r="P37">
        <v>538</v>
      </c>
      <c r="Q37">
        <v>749.66655279999998</v>
      </c>
      <c r="R37">
        <v>510</v>
      </c>
      <c r="S37">
        <v>711.76979819999997</v>
      </c>
    </row>
    <row r="38" spans="1:19" x14ac:dyDescent="0.2">
      <c r="A38">
        <v>13075</v>
      </c>
      <c r="B38" t="s">
        <v>70</v>
      </c>
      <c r="C38" t="s">
        <v>97</v>
      </c>
      <c r="D38">
        <v>13</v>
      </c>
      <c r="E38">
        <v>14</v>
      </c>
      <c r="F38">
        <v>7.692307692</v>
      </c>
      <c r="G38">
        <v>0.792634595</v>
      </c>
      <c r="H38">
        <v>0.82727648799999998</v>
      </c>
      <c r="I38">
        <v>4.370474411</v>
      </c>
      <c r="J38">
        <v>12</v>
      </c>
      <c r="K38">
        <v>5</v>
      </c>
      <c r="L38" s="3">
        <v>-58.333333330000002</v>
      </c>
      <c r="M38">
        <v>0.73166270300000003</v>
      </c>
      <c r="N38">
        <v>0.295455888</v>
      </c>
      <c r="O38" s="3">
        <v>-59.618566450000003</v>
      </c>
      <c r="P38">
        <v>538</v>
      </c>
      <c r="Q38">
        <v>749.66655279999998</v>
      </c>
      <c r="R38">
        <v>510</v>
      </c>
      <c r="S38">
        <v>711.76979819999997</v>
      </c>
    </row>
    <row r="39" spans="1:19" x14ac:dyDescent="0.2">
      <c r="A39">
        <v>13077</v>
      </c>
      <c r="B39" t="s">
        <v>70</v>
      </c>
      <c r="C39" t="s">
        <v>98</v>
      </c>
      <c r="D39">
        <v>59</v>
      </c>
      <c r="E39">
        <v>69</v>
      </c>
      <c r="F39">
        <v>16.94915254</v>
      </c>
      <c r="G39">
        <v>0.49594835399999998</v>
      </c>
      <c r="H39">
        <v>0.52700318499999999</v>
      </c>
      <c r="I39">
        <v>6.2617065969999999</v>
      </c>
      <c r="J39">
        <v>64</v>
      </c>
      <c r="K39">
        <v>62</v>
      </c>
      <c r="L39">
        <v>-3.125</v>
      </c>
      <c r="M39">
        <v>0.53797787600000002</v>
      </c>
      <c r="N39">
        <v>0.47353909399999999</v>
      </c>
      <c r="O39">
        <v>-11.97796134</v>
      </c>
      <c r="P39">
        <v>538</v>
      </c>
      <c r="Q39">
        <v>749.66655279999998</v>
      </c>
      <c r="R39">
        <v>510</v>
      </c>
      <c r="S39">
        <v>711.76979819999997</v>
      </c>
    </row>
    <row r="40" spans="1:19" x14ac:dyDescent="0.2">
      <c r="A40">
        <v>13079</v>
      </c>
      <c r="B40" t="s">
        <v>70</v>
      </c>
      <c r="C40" t="s">
        <v>52</v>
      </c>
      <c r="D40">
        <v>4</v>
      </c>
      <c r="E40">
        <v>1</v>
      </c>
      <c r="F40" s="3">
        <v>-75</v>
      </c>
      <c r="G40">
        <v>0.31897926599999998</v>
      </c>
      <c r="H40">
        <v>7.9365079000000005E-2</v>
      </c>
      <c r="I40">
        <v>-75.119047620000003</v>
      </c>
      <c r="J40">
        <v>2</v>
      </c>
      <c r="K40">
        <v>2</v>
      </c>
      <c r="L40">
        <v>0</v>
      </c>
      <c r="M40">
        <v>0.15948963299999999</v>
      </c>
      <c r="N40">
        <v>0.15873015900000001</v>
      </c>
      <c r="O40">
        <v>-0.47619047599999997</v>
      </c>
      <c r="P40">
        <v>538</v>
      </c>
      <c r="Q40">
        <v>749.66655279999998</v>
      </c>
      <c r="R40">
        <v>510</v>
      </c>
      <c r="S40">
        <v>711.76979819999997</v>
      </c>
    </row>
    <row r="41" spans="1:19" x14ac:dyDescent="0.2">
      <c r="A41">
        <v>13081</v>
      </c>
      <c r="B41" t="s">
        <v>70</v>
      </c>
      <c r="C41" t="s">
        <v>99</v>
      </c>
      <c r="D41">
        <v>17</v>
      </c>
      <c r="E41">
        <v>17</v>
      </c>
      <c r="F41">
        <v>0</v>
      </c>
      <c r="G41">
        <v>0.76649082499999999</v>
      </c>
      <c r="H41">
        <v>0.72015589300000005</v>
      </c>
      <c r="I41">
        <v>-6.045073286</v>
      </c>
      <c r="J41">
        <v>16</v>
      </c>
      <c r="K41">
        <v>14</v>
      </c>
      <c r="L41">
        <v>-12.5</v>
      </c>
      <c r="M41">
        <v>0.72140312900000003</v>
      </c>
      <c r="N41">
        <v>0.59306955900000002</v>
      </c>
      <c r="O41">
        <v>-17.789439130000002</v>
      </c>
      <c r="P41">
        <v>538</v>
      </c>
      <c r="Q41">
        <v>749.66655279999998</v>
      </c>
      <c r="R41">
        <v>510</v>
      </c>
      <c r="S41">
        <v>711.76979819999997</v>
      </c>
    </row>
    <row r="42" spans="1:19" x14ac:dyDescent="0.2">
      <c r="A42">
        <v>13083</v>
      </c>
      <c r="B42" t="s">
        <v>70</v>
      </c>
      <c r="C42" t="s">
        <v>100</v>
      </c>
      <c r="D42">
        <v>7</v>
      </c>
      <c r="E42">
        <v>7</v>
      </c>
      <c r="F42">
        <v>0</v>
      </c>
      <c r="G42">
        <v>0.43223217000000003</v>
      </c>
      <c r="H42">
        <v>0.42449969700000001</v>
      </c>
      <c r="I42">
        <v>-1.7889630080000001</v>
      </c>
      <c r="J42">
        <v>12</v>
      </c>
      <c r="K42">
        <v>10</v>
      </c>
      <c r="L42">
        <v>-16.666666670000001</v>
      </c>
      <c r="M42">
        <v>0.74096943500000001</v>
      </c>
      <c r="N42">
        <v>0.60642813799999995</v>
      </c>
      <c r="O42">
        <v>-18.157469169999999</v>
      </c>
      <c r="P42">
        <v>538</v>
      </c>
      <c r="Q42">
        <v>749.66655279999998</v>
      </c>
      <c r="R42">
        <v>510</v>
      </c>
      <c r="S42">
        <v>711.76979819999997</v>
      </c>
    </row>
    <row r="43" spans="1:19" x14ac:dyDescent="0.2">
      <c r="A43">
        <v>13085</v>
      </c>
      <c r="B43" t="s">
        <v>70</v>
      </c>
      <c r="C43" t="s">
        <v>101</v>
      </c>
      <c r="D43">
        <v>19</v>
      </c>
      <c r="E43">
        <v>16</v>
      </c>
      <c r="F43">
        <v>-15.78947368</v>
      </c>
      <c r="G43">
        <v>0.87954818999999995</v>
      </c>
      <c r="H43">
        <v>0.71358487199999998</v>
      </c>
      <c r="I43">
        <v>-18.869155760000002</v>
      </c>
      <c r="J43">
        <v>20</v>
      </c>
      <c r="K43">
        <v>16</v>
      </c>
      <c r="L43">
        <v>-20</v>
      </c>
      <c r="M43">
        <v>0.9258402</v>
      </c>
      <c r="N43">
        <v>0.71358487199999998</v>
      </c>
      <c r="O43">
        <v>-22.925697979999999</v>
      </c>
      <c r="P43">
        <v>538</v>
      </c>
      <c r="Q43">
        <v>749.66655279999998</v>
      </c>
      <c r="R43">
        <v>510</v>
      </c>
      <c r="S43">
        <v>711.76979819999997</v>
      </c>
    </row>
    <row r="44" spans="1:19" x14ac:dyDescent="0.2">
      <c r="A44">
        <v>13087</v>
      </c>
      <c r="B44" t="s">
        <v>70</v>
      </c>
      <c r="C44" t="s">
        <v>102</v>
      </c>
      <c r="D44">
        <v>18</v>
      </c>
      <c r="E44">
        <v>20</v>
      </c>
      <c r="F44">
        <v>11.11111111</v>
      </c>
      <c r="G44">
        <v>0.63062747399999997</v>
      </c>
      <c r="H44">
        <v>0.72703478899999996</v>
      </c>
      <c r="I44">
        <v>15.287522060000001</v>
      </c>
      <c r="J44">
        <v>16</v>
      </c>
      <c r="K44">
        <v>14</v>
      </c>
      <c r="L44">
        <v>-12.5</v>
      </c>
      <c r="M44">
        <v>0.56055775500000005</v>
      </c>
      <c r="N44">
        <v>0.50892435199999997</v>
      </c>
      <c r="O44">
        <v>-9.2110763749999993</v>
      </c>
      <c r="P44">
        <v>538</v>
      </c>
      <c r="Q44">
        <v>749.66655279999998</v>
      </c>
      <c r="R44">
        <v>510</v>
      </c>
      <c r="S44">
        <v>711.76979819999997</v>
      </c>
    </row>
    <row r="45" spans="1:19" x14ac:dyDescent="0.2">
      <c r="A45">
        <v>13089</v>
      </c>
      <c r="B45" t="s">
        <v>70</v>
      </c>
      <c r="C45" t="s">
        <v>26</v>
      </c>
      <c r="D45" s="3">
        <v>566</v>
      </c>
      <c r="E45" s="3">
        <v>553</v>
      </c>
      <c r="F45">
        <v>-2.2968197880000001</v>
      </c>
      <c r="G45">
        <v>0.77138410300000004</v>
      </c>
      <c r="H45">
        <v>0.78207976599999995</v>
      </c>
      <c r="I45">
        <v>1.3865548299999999</v>
      </c>
      <c r="J45" s="3">
        <v>520</v>
      </c>
      <c r="K45" s="3">
        <v>515</v>
      </c>
      <c r="L45">
        <v>-0.96153846200000004</v>
      </c>
      <c r="M45">
        <v>0.70869210900000001</v>
      </c>
      <c r="N45">
        <v>0.72833829999999999</v>
      </c>
      <c r="O45">
        <v>2.77217578</v>
      </c>
      <c r="P45">
        <v>538</v>
      </c>
      <c r="Q45">
        <v>749.66655279999998</v>
      </c>
      <c r="R45">
        <v>510</v>
      </c>
      <c r="S45">
        <v>711.76979819999997</v>
      </c>
    </row>
    <row r="46" spans="1:19" x14ac:dyDescent="0.2">
      <c r="A46">
        <v>13091</v>
      </c>
      <c r="B46" t="s">
        <v>70</v>
      </c>
      <c r="C46" t="s">
        <v>103</v>
      </c>
      <c r="D46">
        <v>14</v>
      </c>
      <c r="E46">
        <v>13</v>
      </c>
      <c r="F46">
        <v>-7.1428571429999996</v>
      </c>
      <c r="G46">
        <v>0.708072021</v>
      </c>
      <c r="H46">
        <v>0.60949880400000001</v>
      </c>
      <c r="I46">
        <v>-13.921354559999999</v>
      </c>
      <c r="J46">
        <v>9</v>
      </c>
      <c r="K46">
        <v>4</v>
      </c>
      <c r="L46" s="3">
        <v>-55.555555560000002</v>
      </c>
      <c r="M46">
        <v>0.45518915599999998</v>
      </c>
      <c r="N46">
        <v>0.18753809399999999</v>
      </c>
      <c r="O46" s="3">
        <v>-58.799964580000001</v>
      </c>
      <c r="P46">
        <v>538</v>
      </c>
      <c r="Q46">
        <v>749.66655279999998</v>
      </c>
      <c r="R46">
        <v>510</v>
      </c>
      <c r="S46">
        <v>711.76979819999997</v>
      </c>
    </row>
    <row r="47" spans="1:19" x14ac:dyDescent="0.2">
      <c r="A47">
        <v>13093</v>
      </c>
      <c r="B47" t="s">
        <v>70</v>
      </c>
      <c r="C47" t="s">
        <v>104</v>
      </c>
      <c r="D47">
        <v>7</v>
      </c>
      <c r="E47">
        <v>8</v>
      </c>
      <c r="F47">
        <v>14.28571429</v>
      </c>
      <c r="G47">
        <v>0.60679611700000002</v>
      </c>
      <c r="H47">
        <v>0.55873725399999996</v>
      </c>
      <c r="I47">
        <v>-7.920100573</v>
      </c>
      <c r="J47">
        <v>4</v>
      </c>
      <c r="K47">
        <v>3</v>
      </c>
      <c r="L47">
        <v>-25</v>
      </c>
      <c r="M47">
        <v>0.34674063799999999</v>
      </c>
      <c r="N47">
        <v>0.20952646999999999</v>
      </c>
      <c r="O47">
        <v>-39.572566000000002</v>
      </c>
      <c r="P47">
        <v>538</v>
      </c>
      <c r="Q47">
        <v>749.66655279999998</v>
      </c>
      <c r="R47">
        <v>510</v>
      </c>
      <c r="S47">
        <v>711.76979819999997</v>
      </c>
    </row>
    <row r="48" spans="1:19" x14ac:dyDescent="0.2">
      <c r="A48">
        <v>13095</v>
      </c>
      <c r="B48" t="s">
        <v>70</v>
      </c>
      <c r="C48" t="s">
        <v>105</v>
      </c>
      <c r="D48">
        <v>94</v>
      </c>
      <c r="E48">
        <v>90</v>
      </c>
      <c r="F48">
        <v>-4.255319149</v>
      </c>
      <c r="G48">
        <v>0.98634851700000004</v>
      </c>
      <c r="H48">
        <v>0.95237087399999998</v>
      </c>
      <c r="I48">
        <v>-3.4447907450000002</v>
      </c>
      <c r="J48">
        <v>68</v>
      </c>
      <c r="K48">
        <v>64</v>
      </c>
      <c r="L48">
        <v>-5.8823529409999997</v>
      </c>
      <c r="M48">
        <v>0.71352871399999995</v>
      </c>
      <c r="N48">
        <v>0.67724151099999996</v>
      </c>
      <c r="O48">
        <v>-5.0855982229999999</v>
      </c>
      <c r="P48">
        <v>538</v>
      </c>
      <c r="Q48">
        <v>749.66655279999998</v>
      </c>
      <c r="R48">
        <v>510</v>
      </c>
      <c r="S48">
        <v>711.76979819999997</v>
      </c>
    </row>
    <row r="49" spans="1:19" x14ac:dyDescent="0.2">
      <c r="A49">
        <v>13097</v>
      </c>
      <c r="B49" t="s">
        <v>70</v>
      </c>
      <c r="C49" t="s">
        <v>62</v>
      </c>
      <c r="D49">
        <v>80</v>
      </c>
      <c r="E49">
        <v>82</v>
      </c>
      <c r="F49">
        <v>2.5</v>
      </c>
      <c r="G49">
        <v>0.64347993999999997</v>
      </c>
      <c r="H49">
        <v>0.61207276200000005</v>
      </c>
      <c r="I49">
        <v>-4.8808324189999999</v>
      </c>
      <c r="J49">
        <v>88</v>
      </c>
      <c r="K49">
        <v>77</v>
      </c>
      <c r="L49">
        <v>-12.5</v>
      </c>
      <c r="M49">
        <v>0.70782793300000002</v>
      </c>
      <c r="N49">
        <v>0.57475125199999999</v>
      </c>
      <c r="O49">
        <v>-18.800710599999999</v>
      </c>
      <c r="P49">
        <v>538</v>
      </c>
      <c r="Q49">
        <v>749.66655279999998</v>
      </c>
      <c r="R49">
        <v>510</v>
      </c>
      <c r="S49">
        <v>711.76979819999997</v>
      </c>
    </row>
    <row r="50" spans="1:19" x14ac:dyDescent="0.2">
      <c r="A50">
        <v>13099</v>
      </c>
      <c r="B50" t="s">
        <v>70</v>
      </c>
      <c r="C50" t="s">
        <v>106</v>
      </c>
      <c r="D50">
        <v>6</v>
      </c>
      <c r="E50">
        <v>5</v>
      </c>
      <c r="F50">
        <v>-16.666666670000001</v>
      </c>
      <c r="G50">
        <v>0.50817311799999998</v>
      </c>
      <c r="H50">
        <v>0.47196526300000002</v>
      </c>
      <c r="I50">
        <v>-7.1251022590000002</v>
      </c>
      <c r="J50">
        <v>11</v>
      </c>
      <c r="K50">
        <v>12</v>
      </c>
      <c r="L50">
        <v>9.0909090910000003</v>
      </c>
      <c r="M50">
        <v>0.93165071600000005</v>
      </c>
      <c r="N50">
        <v>1.1327166319999999</v>
      </c>
      <c r="O50">
        <v>21.581684320000001</v>
      </c>
      <c r="P50">
        <v>538</v>
      </c>
      <c r="Q50">
        <v>749.66655279999998</v>
      </c>
      <c r="R50">
        <v>510</v>
      </c>
      <c r="S50">
        <v>711.76979819999997</v>
      </c>
    </row>
    <row r="51" spans="1:19" x14ac:dyDescent="0.2">
      <c r="A51">
        <v>13101</v>
      </c>
      <c r="B51" t="s">
        <v>70</v>
      </c>
      <c r="C51" t="s">
        <v>107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M51">
        <v>0</v>
      </c>
      <c r="N51">
        <v>0.25075225699999998</v>
      </c>
      <c r="O51">
        <v>0</v>
      </c>
      <c r="P51">
        <v>538</v>
      </c>
      <c r="Q51">
        <v>749.66655279999998</v>
      </c>
      <c r="R51">
        <v>510</v>
      </c>
      <c r="S51">
        <v>711.76979819999997</v>
      </c>
    </row>
    <row r="52" spans="1:19" x14ac:dyDescent="0.2">
      <c r="A52">
        <v>13103</v>
      </c>
      <c r="B52" t="s">
        <v>70</v>
      </c>
      <c r="C52" t="s">
        <v>108</v>
      </c>
      <c r="D52">
        <v>24</v>
      </c>
      <c r="E52">
        <v>26</v>
      </c>
      <c r="F52">
        <v>8.3333333330000006</v>
      </c>
      <c r="G52">
        <v>0.472087808</v>
      </c>
      <c r="H52">
        <v>0.487868951</v>
      </c>
      <c r="I52">
        <v>3.342840523</v>
      </c>
      <c r="J52">
        <v>16</v>
      </c>
      <c r="K52">
        <v>20</v>
      </c>
      <c r="L52">
        <v>25</v>
      </c>
      <c r="M52">
        <v>0.31472520599999998</v>
      </c>
      <c r="N52">
        <v>0.375283808</v>
      </c>
      <c r="O52">
        <v>19.241739070000001</v>
      </c>
      <c r="P52">
        <v>538</v>
      </c>
      <c r="Q52">
        <v>749.66655279999998</v>
      </c>
      <c r="R52">
        <v>510</v>
      </c>
      <c r="S52">
        <v>711.76979819999997</v>
      </c>
    </row>
    <row r="53" spans="1:19" x14ac:dyDescent="0.2">
      <c r="A53">
        <v>13105</v>
      </c>
      <c r="B53" t="s">
        <v>70</v>
      </c>
      <c r="C53" t="s">
        <v>63</v>
      </c>
      <c r="D53">
        <v>11</v>
      </c>
      <c r="E53">
        <v>11</v>
      </c>
      <c r="F53">
        <v>0</v>
      </c>
      <c r="G53">
        <v>0.53364381699999996</v>
      </c>
      <c r="H53">
        <v>0.55882950600000003</v>
      </c>
      <c r="I53">
        <v>4.7195691929999999</v>
      </c>
      <c r="J53">
        <v>9</v>
      </c>
      <c r="K53">
        <v>7</v>
      </c>
      <c r="L53">
        <v>-22.222222219999999</v>
      </c>
      <c r="M53">
        <v>0.43661766800000001</v>
      </c>
      <c r="N53">
        <v>0.355618777</v>
      </c>
      <c r="O53">
        <v>-18.551446179999999</v>
      </c>
      <c r="P53">
        <v>538</v>
      </c>
      <c r="Q53">
        <v>749.66655279999998</v>
      </c>
      <c r="R53">
        <v>510</v>
      </c>
      <c r="S53">
        <v>711.76979819999997</v>
      </c>
    </row>
    <row r="54" spans="1:19" x14ac:dyDescent="0.2">
      <c r="A54">
        <v>13107</v>
      </c>
      <c r="B54" t="s">
        <v>70</v>
      </c>
      <c r="C54" t="s">
        <v>109</v>
      </c>
      <c r="D54">
        <v>12</v>
      </c>
      <c r="E54">
        <v>13</v>
      </c>
      <c r="F54">
        <v>8.3333333330000006</v>
      </c>
      <c r="G54">
        <v>0.53205639800000004</v>
      </c>
      <c r="H54">
        <v>0.56773517299999998</v>
      </c>
      <c r="I54">
        <v>6.7058258359999998</v>
      </c>
      <c r="J54">
        <v>11</v>
      </c>
      <c r="K54">
        <v>14</v>
      </c>
      <c r="L54">
        <v>27.272727270000001</v>
      </c>
      <c r="M54">
        <v>0.48771836499999999</v>
      </c>
      <c r="N54">
        <v>0.61140711000000003</v>
      </c>
      <c r="O54">
        <v>25.36069049</v>
      </c>
      <c r="P54">
        <v>538</v>
      </c>
      <c r="Q54">
        <v>749.66655279999998</v>
      </c>
      <c r="R54">
        <v>510</v>
      </c>
      <c r="S54">
        <v>711.76979819999997</v>
      </c>
    </row>
    <row r="55" spans="1:19" x14ac:dyDescent="0.2">
      <c r="A55">
        <v>13109</v>
      </c>
      <c r="B55" t="s">
        <v>70</v>
      </c>
      <c r="C55" t="s">
        <v>110</v>
      </c>
      <c r="D55">
        <v>7</v>
      </c>
      <c r="E55">
        <v>4</v>
      </c>
      <c r="F55" s="3">
        <v>-42.857142860000003</v>
      </c>
      <c r="G55">
        <v>0.61430452000000002</v>
      </c>
      <c r="H55">
        <v>0.37421648400000002</v>
      </c>
      <c r="I55">
        <v>-39.082902320000002</v>
      </c>
      <c r="J55">
        <v>6</v>
      </c>
      <c r="K55">
        <v>6</v>
      </c>
      <c r="L55">
        <v>0</v>
      </c>
      <c r="M55">
        <v>0.52654673100000005</v>
      </c>
      <c r="N55">
        <v>0.56132472600000005</v>
      </c>
      <c r="O55">
        <v>6.6049209470000001</v>
      </c>
      <c r="P55">
        <v>538</v>
      </c>
      <c r="Q55">
        <v>749.66655279999998</v>
      </c>
      <c r="R55">
        <v>510</v>
      </c>
      <c r="S55">
        <v>711.76979819999997</v>
      </c>
    </row>
    <row r="56" spans="1:19" x14ac:dyDescent="0.2">
      <c r="A56">
        <v>13111</v>
      </c>
      <c r="B56" t="s">
        <v>70</v>
      </c>
      <c r="C56" t="s">
        <v>111</v>
      </c>
      <c r="D56">
        <v>18</v>
      </c>
      <c r="E56">
        <v>20</v>
      </c>
      <c r="F56">
        <v>11.11111111</v>
      </c>
      <c r="G56">
        <v>0.79804921299999998</v>
      </c>
      <c r="H56">
        <v>0.85135365200000002</v>
      </c>
      <c r="I56">
        <v>6.6793423770000002</v>
      </c>
      <c r="J56">
        <v>27</v>
      </c>
      <c r="K56">
        <v>23</v>
      </c>
      <c r="L56">
        <v>-14.81481481</v>
      </c>
      <c r="M56">
        <v>1.19707382</v>
      </c>
      <c r="N56">
        <v>0.9790567</v>
      </c>
      <c r="O56">
        <v>-18.21250418</v>
      </c>
      <c r="P56">
        <v>538</v>
      </c>
      <c r="Q56">
        <v>749.66655279999998</v>
      </c>
      <c r="R56">
        <v>510</v>
      </c>
      <c r="S56">
        <v>711.76979819999997</v>
      </c>
    </row>
    <row r="57" spans="1:19" x14ac:dyDescent="0.2">
      <c r="A57">
        <v>13113</v>
      </c>
      <c r="B57" t="s">
        <v>70</v>
      </c>
      <c r="C57" t="s">
        <v>27</v>
      </c>
      <c r="D57">
        <v>63</v>
      </c>
      <c r="E57">
        <v>80</v>
      </c>
      <c r="F57">
        <v>26.984126979999999</v>
      </c>
      <c r="G57">
        <v>0.59471552800000005</v>
      </c>
      <c r="H57">
        <v>0.74401994000000005</v>
      </c>
      <c r="I57">
        <v>25.105181389999998</v>
      </c>
      <c r="J57">
        <v>98</v>
      </c>
      <c r="K57">
        <v>88</v>
      </c>
      <c r="L57">
        <v>-10.204081629999999</v>
      </c>
      <c r="M57">
        <v>0.92511304299999997</v>
      </c>
      <c r="N57">
        <v>0.81842193399999996</v>
      </c>
      <c r="O57">
        <v>-11.532764589999999</v>
      </c>
      <c r="P57">
        <v>538</v>
      </c>
      <c r="Q57">
        <v>749.66655279999998</v>
      </c>
      <c r="R57">
        <v>510</v>
      </c>
      <c r="S57">
        <v>711.76979819999997</v>
      </c>
    </row>
    <row r="58" spans="1:19" x14ac:dyDescent="0.2">
      <c r="A58">
        <v>13115</v>
      </c>
      <c r="B58" t="s">
        <v>70</v>
      </c>
      <c r="C58" t="s">
        <v>112</v>
      </c>
      <c r="D58">
        <v>79</v>
      </c>
      <c r="E58">
        <v>64</v>
      </c>
      <c r="F58">
        <v>-18.98734177</v>
      </c>
      <c r="G58">
        <v>0.83055605200000004</v>
      </c>
      <c r="H58">
        <v>0.66543976199999999</v>
      </c>
      <c r="I58">
        <v>-19.880210309999999</v>
      </c>
      <c r="J58">
        <v>64</v>
      </c>
      <c r="K58">
        <v>64</v>
      </c>
      <c r="L58">
        <v>0</v>
      </c>
      <c r="M58">
        <v>0.67285553600000003</v>
      </c>
      <c r="N58">
        <v>0.66543976199999999</v>
      </c>
      <c r="O58">
        <v>-1.1021346059999999</v>
      </c>
      <c r="P58">
        <v>538</v>
      </c>
      <c r="Q58">
        <v>749.66655279999998</v>
      </c>
      <c r="R58">
        <v>510</v>
      </c>
      <c r="S58">
        <v>711.76979819999997</v>
      </c>
    </row>
    <row r="59" spans="1:19" x14ac:dyDescent="0.2">
      <c r="A59">
        <v>13117</v>
      </c>
      <c r="B59" t="s">
        <v>70</v>
      </c>
      <c r="C59" t="s">
        <v>113</v>
      </c>
      <c r="D59" s="6">
        <v>95</v>
      </c>
      <c r="E59">
        <v>123</v>
      </c>
      <c r="F59">
        <v>29.473684209999998</v>
      </c>
      <c r="G59">
        <v>0.59986487300000002</v>
      </c>
      <c r="H59">
        <v>0.65450598100000001</v>
      </c>
      <c r="I59">
        <v>9.1089028499999998</v>
      </c>
      <c r="J59">
        <v>104</v>
      </c>
      <c r="K59">
        <v>117</v>
      </c>
      <c r="L59">
        <v>12.5</v>
      </c>
      <c r="M59">
        <v>0.65669417600000002</v>
      </c>
      <c r="N59">
        <v>0.62257885999999996</v>
      </c>
      <c r="O59">
        <v>-5.1950081949999998</v>
      </c>
      <c r="P59">
        <v>538</v>
      </c>
      <c r="Q59">
        <v>749.66655279999998</v>
      </c>
      <c r="R59">
        <v>510</v>
      </c>
      <c r="S59">
        <v>711.76979819999997</v>
      </c>
    </row>
    <row r="60" spans="1:19" x14ac:dyDescent="0.2">
      <c r="A60">
        <v>13119</v>
      </c>
      <c r="B60" t="s">
        <v>70</v>
      </c>
      <c r="C60" t="s">
        <v>28</v>
      </c>
      <c r="D60">
        <v>14</v>
      </c>
      <c r="E60">
        <v>16</v>
      </c>
      <c r="F60">
        <v>14.28571429</v>
      </c>
      <c r="G60">
        <v>0.64123116400000002</v>
      </c>
      <c r="H60">
        <v>0.73079382500000001</v>
      </c>
      <c r="I60">
        <v>13.96729698</v>
      </c>
      <c r="J60">
        <v>22</v>
      </c>
      <c r="K60">
        <v>17</v>
      </c>
      <c r="L60">
        <v>-22.727272729999999</v>
      </c>
      <c r="M60">
        <v>1.0076489719999999</v>
      </c>
      <c r="N60">
        <v>0.77646843899999995</v>
      </c>
      <c r="O60">
        <v>-22.942566249999999</v>
      </c>
      <c r="P60">
        <v>538</v>
      </c>
      <c r="Q60">
        <v>749.66655279999998</v>
      </c>
      <c r="R60">
        <v>510</v>
      </c>
      <c r="S60">
        <v>711.76979819999997</v>
      </c>
    </row>
    <row r="61" spans="1:19" x14ac:dyDescent="0.2">
      <c r="A61">
        <v>13121</v>
      </c>
      <c r="B61" t="s">
        <v>70</v>
      </c>
      <c r="C61" t="s">
        <v>53</v>
      </c>
      <c r="D61" s="3">
        <v>966</v>
      </c>
      <c r="E61" s="3">
        <v>1075</v>
      </c>
      <c r="F61">
        <v>11.28364389</v>
      </c>
      <c r="G61">
        <v>0.97497956200000002</v>
      </c>
      <c r="H61">
        <v>1.09943719</v>
      </c>
      <c r="I61">
        <v>12.765152580000001</v>
      </c>
      <c r="J61" s="3">
        <v>1102</v>
      </c>
      <c r="K61" s="3">
        <v>1077</v>
      </c>
      <c r="L61">
        <v>-2.2686025409999999</v>
      </c>
      <c r="M61">
        <v>1.1122437650000001</v>
      </c>
      <c r="N61">
        <v>1.1014826550000001</v>
      </c>
      <c r="O61">
        <v>-0.96751363700000004</v>
      </c>
      <c r="P61">
        <v>538</v>
      </c>
      <c r="Q61">
        <v>749.66655279999998</v>
      </c>
      <c r="R61">
        <v>510</v>
      </c>
      <c r="S61">
        <v>711.76979819999997</v>
      </c>
    </row>
    <row r="62" spans="1:19" x14ac:dyDescent="0.2">
      <c r="A62">
        <v>13123</v>
      </c>
      <c r="B62" t="s">
        <v>70</v>
      </c>
      <c r="C62" t="s">
        <v>114</v>
      </c>
      <c r="D62">
        <v>25</v>
      </c>
      <c r="E62">
        <v>22</v>
      </c>
      <c r="F62">
        <v>-12</v>
      </c>
      <c r="G62">
        <v>0.87479879599999999</v>
      </c>
      <c r="H62">
        <v>0.78041858799999997</v>
      </c>
      <c r="I62">
        <v>-10.788790349999999</v>
      </c>
      <c r="J62">
        <v>22</v>
      </c>
      <c r="K62">
        <v>20</v>
      </c>
      <c r="L62">
        <v>-9.0909090910000003</v>
      </c>
      <c r="M62">
        <v>0.76982294100000004</v>
      </c>
      <c r="N62">
        <v>0.70947144399999995</v>
      </c>
      <c r="O62">
        <v>-7.8396594540000004</v>
      </c>
      <c r="P62">
        <v>538</v>
      </c>
      <c r="Q62">
        <v>749.66655279999998</v>
      </c>
      <c r="R62">
        <v>510</v>
      </c>
      <c r="S62">
        <v>711.76979819999997</v>
      </c>
    </row>
    <row r="64" spans="1:19" x14ac:dyDescent="0.2">
      <c r="C64" t="s">
        <v>337</v>
      </c>
      <c r="D64">
        <f>QUARTILE(D2:D62,1)</f>
        <v>7</v>
      </c>
      <c r="E64">
        <f t="shared" ref="E64:S64" si="0">QUARTILE(E2:E62,1)</f>
        <v>8</v>
      </c>
      <c r="F64">
        <f t="shared" si="0"/>
        <v>-6.0606060609999997</v>
      </c>
      <c r="G64">
        <f t="shared" si="0"/>
        <v>0.49594835399999998</v>
      </c>
      <c r="H64">
        <f t="shared" si="0"/>
        <v>0.487868951</v>
      </c>
      <c r="I64">
        <f t="shared" si="0"/>
        <v>-10.788790349999999</v>
      </c>
      <c r="J64">
        <f t="shared" si="0"/>
        <v>6</v>
      </c>
      <c r="K64">
        <f t="shared" si="0"/>
        <v>6</v>
      </c>
      <c r="L64">
        <f t="shared" si="0"/>
        <v>-15.277777775000001</v>
      </c>
      <c r="M64">
        <f t="shared" si="0"/>
        <v>0.42488483399999999</v>
      </c>
      <c r="N64">
        <f t="shared" si="0"/>
        <v>0.375283808</v>
      </c>
      <c r="O64">
        <f t="shared" si="0"/>
        <v>-18.551446179999999</v>
      </c>
      <c r="P64">
        <f t="shared" si="0"/>
        <v>538</v>
      </c>
      <c r="Q64">
        <f t="shared" si="0"/>
        <v>749.66655279999998</v>
      </c>
      <c r="R64">
        <f t="shared" si="0"/>
        <v>510</v>
      </c>
      <c r="S64">
        <f t="shared" si="0"/>
        <v>711.76979819999997</v>
      </c>
    </row>
    <row r="65" spans="3:19" x14ac:dyDescent="0.2">
      <c r="C65" t="s">
        <v>338</v>
      </c>
      <c r="D65">
        <f>QUARTILE(D2:D62,3)</f>
        <v>63</v>
      </c>
      <c r="E65">
        <f t="shared" ref="E65:S65" si="1">QUARTILE(E2:E62,3)</f>
        <v>64</v>
      </c>
      <c r="F65">
        <f t="shared" si="1"/>
        <v>15.87301587</v>
      </c>
      <c r="G65">
        <f t="shared" si="1"/>
        <v>0.78236172000000004</v>
      </c>
      <c r="H65">
        <f t="shared" si="1"/>
        <v>0.74401994000000005</v>
      </c>
      <c r="I65">
        <f t="shared" si="1"/>
        <v>12.765152580000001</v>
      </c>
      <c r="J65">
        <f t="shared" si="1"/>
        <v>64</v>
      </c>
      <c r="K65">
        <f t="shared" si="1"/>
        <v>64</v>
      </c>
      <c r="L65">
        <f t="shared" si="1"/>
        <v>8.7944664032499986</v>
      </c>
      <c r="M65">
        <f t="shared" si="1"/>
        <v>0.76687116600000005</v>
      </c>
      <c r="N65">
        <f t="shared" si="1"/>
        <v>0.71358487199999998</v>
      </c>
      <c r="O65">
        <f t="shared" si="1"/>
        <v>4.8051769530000001</v>
      </c>
      <c r="P65">
        <f t="shared" si="1"/>
        <v>538</v>
      </c>
      <c r="Q65">
        <f t="shared" si="1"/>
        <v>749.66655279999998</v>
      </c>
      <c r="R65">
        <f t="shared" si="1"/>
        <v>510</v>
      </c>
      <c r="S65">
        <f t="shared" si="1"/>
        <v>711.76979819999997</v>
      </c>
    </row>
    <row r="66" spans="3:19" x14ac:dyDescent="0.2">
      <c r="C66" t="s">
        <v>340</v>
      </c>
      <c r="D66">
        <f>D65-D64</f>
        <v>56</v>
      </c>
      <c r="E66">
        <f t="shared" ref="E66:S66" si="2">E65-E64</f>
        <v>56</v>
      </c>
      <c r="F66">
        <f t="shared" si="2"/>
        <v>21.933621930999998</v>
      </c>
      <c r="G66">
        <f t="shared" si="2"/>
        <v>0.28641336600000006</v>
      </c>
      <c r="H66">
        <f t="shared" si="2"/>
        <v>0.25615098900000005</v>
      </c>
      <c r="I66">
        <f t="shared" si="2"/>
        <v>23.553942929999998</v>
      </c>
      <c r="J66">
        <f t="shared" si="2"/>
        <v>58</v>
      </c>
      <c r="K66">
        <f t="shared" si="2"/>
        <v>58</v>
      </c>
      <c r="L66">
        <f t="shared" si="2"/>
        <v>24.072244178249999</v>
      </c>
      <c r="M66">
        <f t="shared" si="2"/>
        <v>0.34198633200000006</v>
      </c>
      <c r="N66">
        <f t="shared" si="2"/>
        <v>0.33830106399999998</v>
      </c>
      <c r="O66">
        <f t="shared" si="2"/>
        <v>23.356623132999999</v>
      </c>
      <c r="P66">
        <f t="shared" si="2"/>
        <v>0</v>
      </c>
      <c r="Q66">
        <f t="shared" si="2"/>
        <v>0</v>
      </c>
      <c r="R66">
        <f t="shared" si="2"/>
        <v>0</v>
      </c>
      <c r="S66">
        <f t="shared" si="2"/>
        <v>0</v>
      </c>
    </row>
    <row r="67" spans="3:19" x14ac:dyDescent="0.2">
      <c r="C67" s="5" t="s">
        <v>341</v>
      </c>
      <c r="D67" s="5">
        <f>D65+D66*1.5</f>
        <v>147</v>
      </c>
      <c r="E67" s="5">
        <f t="shared" ref="E67:S67" si="3">E65+E66*1.5</f>
        <v>148</v>
      </c>
      <c r="F67" s="5">
        <f t="shared" si="3"/>
        <v>48.773448766499996</v>
      </c>
      <c r="G67" s="5">
        <f t="shared" si="3"/>
        <v>1.2119817690000001</v>
      </c>
      <c r="H67" s="5">
        <f t="shared" si="3"/>
        <v>1.1282464235000003</v>
      </c>
      <c r="I67" s="5">
        <f t="shared" si="3"/>
        <v>48.096066974999992</v>
      </c>
      <c r="J67" s="5">
        <f t="shared" si="3"/>
        <v>151</v>
      </c>
      <c r="K67" s="5">
        <f t="shared" si="3"/>
        <v>151</v>
      </c>
      <c r="L67" s="5">
        <f t="shared" si="3"/>
        <v>44.902832670624996</v>
      </c>
      <c r="M67" s="5">
        <f t="shared" si="3"/>
        <v>1.279850664</v>
      </c>
      <c r="N67" s="5">
        <f t="shared" si="3"/>
        <v>1.2210364679999999</v>
      </c>
      <c r="O67" s="5">
        <f t="shared" si="3"/>
        <v>39.840111652499999</v>
      </c>
      <c r="P67" s="5">
        <f t="shared" si="3"/>
        <v>538</v>
      </c>
      <c r="Q67" s="5">
        <f t="shared" si="3"/>
        <v>749.66655279999998</v>
      </c>
      <c r="R67" s="5">
        <f t="shared" si="3"/>
        <v>510</v>
      </c>
      <c r="S67" s="5">
        <f t="shared" si="3"/>
        <v>711.76979819999997</v>
      </c>
    </row>
    <row r="68" spans="3:19" x14ac:dyDescent="0.2">
      <c r="C68" s="5" t="s">
        <v>344</v>
      </c>
      <c r="D68" s="5">
        <f>D64-D66*1.5</f>
        <v>-77</v>
      </c>
      <c r="E68" s="5">
        <f t="shared" ref="E68:S68" si="4">E64-E66*1.5</f>
        <v>-76</v>
      </c>
      <c r="F68" s="5">
        <f t="shared" si="4"/>
        <v>-38.961038957499994</v>
      </c>
      <c r="G68" s="5">
        <f t="shared" si="4"/>
        <v>6.6328304999999921E-2</v>
      </c>
      <c r="H68" s="5">
        <f t="shared" si="4"/>
        <v>0.10364246749999989</v>
      </c>
      <c r="I68" s="5">
        <f t="shared" si="4"/>
        <v>-46.119704744999993</v>
      </c>
      <c r="J68" s="5">
        <f t="shared" si="4"/>
        <v>-81</v>
      </c>
      <c r="K68" s="5">
        <f t="shared" si="4"/>
        <v>-81</v>
      </c>
      <c r="L68" s="5">
        <f t="shared" si="4"/>
        <v>-51.386144042374994</v>
      </c>
      <c r="M68" s="5">
        <f t="shared" si="4"/>
        <v>-8.80946640000001E-2</v>
      </c>
      <c r="N68" s="5">
        <f t="shared" si="4"/>
        <v>-0.13216778800000001</v>
      </c>
      <c r="O68" s="5">
        <f t="shared" si="4"/>
        <v>-53.586380879499998</v>
      </c>
      <c r="P68" s="5">
        <f t="shared" si="4"/>
        <v>538</v>
      </c>
      <c r="Q68" s="5">
        <f t="shared" si="4"/>
        <v>749.66655279999998</v>
      </c>
      <c r="R68" s="5">
        <f t="shared" si="4"/>
        <v>510</v>
      </c>
      <c r="S68" s="5">
        <f t="shared" si="4"/>
        <v>711.76979819999997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"/>
  <sheetViews>
    <sheetView topLeftCell="C1" workbookViewId="0">
      <selection activeCell="AM69" sqref="AM69"/>
    </sheetView>
  </sheetViews>
  <sheetFormatPr baseColWidth="10" defaultRowHeight="16" x14ac:dyDescent="0.2"/>
  <cols>
    <col min="3" max="3" width="14.83203125" customWidth="1"/>
    <col min="12" max="12" width="18.5" customWidth="1"/>
    <col min="13" max="13" width="16.33203125" customWidth="1"/>
    <col min="14" max="14" width="17" customWidth="1"/>
    <col min="15" max="15" width="20.83203125" customWidth="1"/>
    <col min="18" max="18" width="19.1640625" customWidth="1"/>
    <col min="20" max="20" width="15.1640625" customWidth="1"/>
    <col min="21" max="21" width="20.6640625" customWidth="1"/>
    <col min="24" max="24" width="18" customWidth="1"/>
    <col min="25" max="25" width="14.83203125" customWidth="1"/>
    <col min="26" max="26" width="15.5" customWidth="1"/>
    <col min="27" max="27" width="22.5" customWidth="1"/>
    <col min="30" max="30" width="19.33203125" customWidth="1"/>
    <col min="31" max="31" width="16.6640625" customWidth="1"/>
    <col min="32" max="32" width="16" customWidth="1"/>
    <col min="33" max="33" width="21.5" customWidth="1"/>
    <col min="36" max="36" width="16.1640625" customWidth="1"/>
    <col min="39" max="39" width="18.6640625" customWidth="1"/>
  </cols>
  <sheetData>
    <row r="1" spans="1:39" x14ac:dyDescent="0.2">
      <c r="A1" t="s">
        <v>180</v>
      </c>
    </row>
    <row r="2" spans="1:39" x14ac:dyDescent="0.2">
      <c r="A2" t="s">
        <v>0</v>
      </c>
      <c r="B2" t="s">
        <v>1</v>
      </c>
      <c r="C2" t="s">
        <v>2</v>
      </c>
      <c r="D2" t="s">
        <v>181</v>
      </c>
      <c r="E2" t="s">
        <v>182</v>
      </c>
      <c r="F2" t="s">
        <v>183</v>
      </c>
      <c r="G2" t="s">
        <v>184</v>
      </c>
      <c r="H2" t="s">
        <v>185</v>
      </c>
      <c r="I2" t="s">
        <v>186</v>
      </c>
      <c r="J2" t="s">
        <v>187</v>
      </c>
      <c r="K2" t="s">
        <v>188</v>
      </c>
      <c r="L2" t="s">
        <v>189</v>
      </c>
      <c r="M2" t="s">
        <v>190</v>
      </c>
      <c r="N2" t="s">
        <v>191</v>
      </c>
      <c r="O2" t="s">
        <v>192</v>
      </c>
      <c r="P2" t="s">
        <v>193</v>
      </c>
      <c r="Q2" t="s">
        <v>194</v>
      </c>
      <c r="R2" t="s">
        <v>195</v>
      </c>
      <c r="S2" t="s">
        <v>196</v>
      </c>
      <c r="T2" t="s">
        <v>197</v>
      </c>
      <c r="U2" t="s">
        <v>198</v>
      </c>
      <c r="V2" t="s">
        <v>199</v>
      </c>
      <c r="W2" t="s">
        <v>200</v>
      </c>
      <c r="X2" t="s">
        <v>201</v>
      </c>
      <c r="Y2" t="s">
        <v>202</v>
      </c>
      <c r="Z2" t="s">
        <v>203</v>
      </c>
      <c r="AA2" t="s">
        <v>204</v>
      </c>
      <c r="AB2" t="s">
        <v>205</v>
      </c>
      <c r="AC2" t="s">
        <v>206</v>
      </c>
      <c r="AD2" t="s">
        <v>207</v>
      </c>
      <c r="AE2" t="s">
        <v>208</v>
      </c>
      <c r="AF2" t="s">
        <v>209</v>
      </c>
      <c r="AG2" t="s">
        <v>210</v>
      </c>
      <c r="AH2" t="s">
        <v>211</v>
      </c>
      <c r="AI2" t="s">
        <v>212</v>
      </c>
      <c r="AJ2" t="s">
        <v>213</v>
      </c>
      <c r="AK2" t="s">
        <v>214</v>
      </c>
      <c r="AL2" t="s">
        <v>215</v>
      </c>
      <c r="AM2" t="s">
        <v>216</v>
      </c>
    </row>
    <row r="3" spans="1:39" x14ac:dyDescent="0.2">
      <c r="A3">
        <v>13001</v>
      </c>
      <c r="B3" t="s">
        <v>70</v>
      </c>
      <c r="C3" t="s">
        <v>71</v>
      </c>
      <c r="D3">
        <v>2</v>
      </c>
      <c r="E3">
        <v>1</v>
      </c>
      <c r="F3">
        <v>-50</v>
      </c>
      <c r="G3">
        <v>0.11170064</v>
      </c>
      <c r="H3">
        <v>5.444251E-2</v>
      </c>
      <c r="I3">
        <v>-51.260344099999998</v>
      </c>
      <c r="J3">
        <v>1</v>
      </c>
      <c r="K3">
        <v>1</v>
      </c>
      <c r="L3">
        <v>0</v>
      </c>
      <c r="M3" s="3">
        <v>5.5850320000000002E-2</v>
      </c>
      <c r="N3">
        <v>5.444251E-2</v>
      </c>
      <c r="O3">
        <v>-2.5206881499999998</v>
      </c>
      <c r="P3">
        <v>17</v>
      </c>
      <c r="Q3">
        <v>12</v>
      </c>
      <c r="R3">
        <v>-29.411764699999999</v>
      </c>
      <c r="S3">
        <v>0.94945546000000003</v>
      </c>
      <c r="T3">
        <v>0.6533101</v>
      </c>
      <c r="U3">
        <v>-31.191074</v>
      </c>
      <c r="V3">
        <v>1</v>
      </c>
      <c r="W3">
        <v>0</v>
      </c>
      <c r="X3">
        <v>-100</v>
      </c>
      <c r="Y3">
        <v>5.5850320000000002E-2</v>
      </c>
      <c r="Z3">
        <v>0</v>
      </c>
      <c r="AA3">
        <v>-100</v>
      </c>
      <c r="AB3">
        <v>18</v>
      </c>
      <c r="AC3">
        <v>24.5833333</v>
      </c>
      <c r="AD3">
        <v>36.574074099999997</v>
      </c>
      <c r="AE3">
        <v>0.99756151999999998</v>
      </c>
      <c r="AF3">
        <v>1.33837834</v>
      </c>
      <c r="AG3">
        <v>34.164993099999997</v>
      </c>
      <c r="AH3">
        <v>5</v>
      </c>
      <c r="AI3">
        <v>4</v>
      </c>
      <c r="AJ3">
        <v>-20</v>
      </c>
      <c r="AK3">
        <v>0.27710040000000002</v>
      </c>
      <c r="AL3">
        <v>0.21776999999999999</v>
      </c>
      <c r="AM3">
        <v>-21.411149999999999</v>
      </c>
    </row>
    <row r="4" spans="1:39" x14ac:dyDescent="0.2">
      <c r="A4">
        <v>13003</v>
      </c>
      <c r="B4" t="s">
        <v>70</v>
      </c>
      <c r="C4" t="s">
        <v>72</v>
      </c>
      <c r="D4">
        <v>5</v>
      </c>
      <c r="E4">
        <v>3</v>
      </c>
      <c r="F4">
        <v>-40</v>
      </c>
      <c r="G4" s="3">
        <v>0.61236986999999998</v>
      </c>
      <c r="H4">
        <v>0.36214389000000002</v>
      </c>
      <c r="I4">
        <v>-40.861902499999999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</v>
      </c>
      <c r="Q4">
        <v>7</v>
      </c>
      <c r="R4">
        <v>75</v>
      </c>
      <c r="S4">
        <v>0.4898959</v>
      </c>
      <c r="T4">
        <v>0.84500240999999998</v>
      </c>
      <c r="U4">
        <v>72.486117800000002</v>
      </c>
      <c r="V4">
        <v>1</v>
      </c>
      <c r="W4">
        <v>2</v>
      </c>
      <c r="X4">
        <v>100</v>
      </c>
      <c r="Y4">
        <v>0.12247397</v>
      </c>
      <c r="Z4" s="3">
        <v>0.24142926000000001</v>
      </c>
      <c r="AA4" s="3">
        <v>97.126991799999999</v>
      </c>
      <c r="AB4">
        <v>9.75</v>
      </c>
      <c r="AC4">
        <v>13.8333333</v>
      </c>
      <c r="AD4">
        <v>41.880341899999998</v>
      </c>
      <c r="AE4">
        <v>1.18931447</v>
      </c>
      <c r="AF4">
        <v>1.6698857199999999</v>
      </c>
      <c r="AG4">
        <v>40.407417000000002</v>
      </c>
      <c r="AH4">
        <v>3</v>
      </c>
      <c r="AI4">
        <v>3</v>
      </c>
      <c r="AJ4">
        <v>0</v>
      </c>
      <c r="AK4">
        <v>0.36594290000000002</v>
      </c>
      <c r="AL4">
        <v>0.36214390000000002</v>
      </c>
      <c r="AM4">
        <v>-1.038154</v>
      </c>
    </row>
    <row r="5" spans="1:39" x14ac:dyDescent="0.2">
      <c r="A5">
        <v>13005</v>
      </c>
      <c r="B5" t="s">
        <v>70</v>
      </c>
      <c r="C5" t="s">
        <v>73</v>
      </c>
      <c r="D5">
        <v>3</v>
      </c>
      <c r="E5">
        <v>2</v>
      </c>
      <c r="F5">
        <v>-33.3333333</v>
      </c>
      <c r="G5">
        <v>0.28398333999999997</v>
      </c>
      <c r="H5">
        <v>0.17860332000000001</v>
      </c>
      <c r="I5">
        <v>-37.107816900000003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</v>
      </c>
      <c r="Q5">
        <v>12</v>
      </c>
      <c r="R5">
        <v>140</v>
      </c>
      <c r="S5">
        <v>0.47330557000000001</v>
      </c>
      <c r="T5">
        <v>1.07161993</v>
      </c>
      <c r="U5">
        <v>126.41185900000001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11.3333333</v>
      </c>
      <c r="AC5">
        <v>17.5</v>
      </c>
      <c r="AD5">
        <v>54.411764699999999</v>
      </c>
      <c r="AE5">
        <v>1.07608558</v>
      </c>
      <c r="AF5">
        <v>1.5627790699999999</v>
      </c>
      <c r="AG5">
        <v>45.228139499999997</v>
      </c>
      <c r="AH5">
        <v>5</v>
      </c>
      <c r="AI5">
        <v>4</v>
      </c>
      <c r="AJ5">
        <v>-20</v>
      </c>
      <c r="AK5">
        <v>0.47474369999999999</v>
      </c>
      <c r="AL5">
        <v>0.35720659999999999</v>
      </c>
      <c r="AM5">
        <v>-24.757999999999999</v>
      </c>
    </row>
    <row r="6" spans="1:39" x14ac:dyDescent="0.2">
      <c r="A6">
        <v>13007</v>
      </c>
      <c r="B6" t="s">
        <v>70</v>
      </c>
      <c r="C6" t="s">
        <v>64</v>
      </c>
      <c r="D6">
        <v>1</v>
      </c>
      <c r="E6">
        <v>1</v>
      </c>
      <c r="F6">
        <v>0</v>
      </c>
      <c r="G6">
        <v>0.26709401999999999</v>
      </c>
      <c r="H6">
        <v>0.29708853000000002</v>
      </c>
      <c r="I6">
        <v>11.2299465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1</v>
      </c>
      <c r="R6">
        <v>-50</v>
      </c>
      <c r="S6">
        <v>0.53418803000000004</v>
      </c>
      <c r="T6">
        <v>0.29708853000000002</v>
      </c>
      <c r="U6">
        <v>-44.385026699999997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  <c r="AC6">
        <v>3</v>
      </c>
      <c r="AD6">
        <v>0</v>
      </c>
      <c r="AE6">
        <v>0.79533403999999996</v>
      </c>
      <c r="AF6">
        <v>0.89126559999999999</v>
      </c>
      <c r="AG6">
        <v>12.0617944</v>
      </c>
      <c r="AH6">
        <v>1</v>
      </c>
      <c r="AI6">
        <v>1</v>
      </c>
      <c r="AJ6">
        <v>0</v>
      </c>
      <c r="AK6">
        <v>0.26511129999999999</v>
      </c>
      <c r="AL6">
        <v>0.29708849999999998</v>
      </c>
      <c r="AM6">
        <v>12.0618</v>
      </c>
    </row>
    <row r="7" spans="1:39" x14ac:dyDescent="0.2">
      <c r="A7">
        <v>13009</v>
      </c>
      <c r="B7" t="s">
        <v>70</v>
      </c>
      <c r="C7" t="s">
        <v>19</v>
      </c>
      <c r="D7">
        <v>11</v>
      </c>
      <c r="E7">
        <v>8</v>
      </c>
      <c r="F7">
        <v>-27.2727273</v>
      </c>
      <c r="G7">
        <v>0.23645235000000001</v>
      </c>
      <c r="H7">
        <v>0.17253650000000001</v>
      </c>
      <c r="I7">
        <v>-27.031176200000001</v>
      </c>
      <c r="J7">
        <v>0</v>
      </c>
      <c r="K7">
        <v>1</v>
      </c>
      <c r="M7">
        <v>0</v>
      </c>
      <c r="N7">
        <v>2.1567059999999999E-2</v>
      </c>
      <c r="P7">
        <v>31</v>
      </c>
      <c r="Q7">
        <v>40</v>
      </c>
      <c r="R7">
        <v>29.0322581</v>
      </c>
      <c r="S7">
        <v>0.66636572999999999</v>
      </c>
      <c r="T7">
        <v>0.86268250999999996</v>
      </c>
      <c r="U7">
        <v>29.4608165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39.25</v>
      </c>
      <c r="AC7">
        <v>56.75</v>
      </c>
      <c r="AD7">
        <v>44.585987299999999</v>
      </c>
      <c r="AE7">
        <v>0.83599573999999999</v>
      </c>
      <c r="AF7">
        <v>1.2239308099999999</v>
      </c>
      <c r="AG7">
        <v>46.403953299999998</v>
      </c>
      <c r="AH7">
        <v>10</v>
      </c>
      <c r="AI7">
        <v>8</v>
      </c>
      <c r="AJ7">
        <v>-20</v>
      </c>
      <c r="AK7">
        <v>0.2129925</v>
      </c>
      <c r="AL7">
        <v>0.17253650000000001</v>
      </c>
      <c r="AM7">
        <v>-18.994109999999999</v>
      </c>
    </row>
    <row r="8" spans="1:39" x14ac:dyDescent="0.2">
      <c r="A8">
        <v>13011</v>
      </c>
      <c r="B8" t="s">
        <v>70</v>
      </c>
      <c r="C8" t="s">
        <v>74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 s="3">
        <v>6.0816149999999999E-2</v>
      </c>
      <c r="N8">
        <v>5.4597069999999998E-2</v>
      </c>
      <c r="O8" s="3">
        <v>-10.226031900000001</v>
      </c>
      <c r="P8">
        <v>18</v>
      </c>
      <c r="Q8">
        <v>11</v>
      </c>
      <c r="R8">
        <v>-38.888888899999998</v>
      </c>
      <c r="S8">
        <v>1.09469075</v>
      </c>
      <c r="T8">
        <v>0.60056781000000004</v>
      </c>
      <c r="U8">
        <v>-45.138130599999997</v>
      </c>
      <c r="V8">
        <v>2</v>
      </c>
      <c r="W8">
        <v>0</v>
      </c>
      <c r="X8">
        <v>-100</v>
      </c>
      <c r="Y8">
        <v>0.12163230999999999</v>
      </c>
      <c r="Z8">
        <v>0</v>
      </c>
      <c r="AA8">
        <v>-100</v>
      </c>
      <c r="AB8">
        <v>6.5</v>
      </c>
      <c r="AC8">
        <v>16.75</v>
      </c>
      <c r="AD8">
        <v>157.692308</v>
      </c>
      <c r="AE8">
        <v>0.39003900000000002</v>
      </c>
      <c r="AF8">
        <v>0.91450098000000002</v>
      </c>
      <c r="AG8">
        <v>134.46398300000001</v>
      </c>
      <c r="AH8">
        <v>1</v>
      </c>
      <c r="AI8">
        <v>0</v>
      </c>
      <c r="AJ8" s="3">
        <v>-100</v>
      </c>
      <c r="AK8">
        <v>6.0005999999999997E-2</v>
      </c>
      <c r="AL8">
        <v>0</v>
      </c>
      <c r="AM8" s="3">
        <v>-100</v>
      </c>
    </row>
    <row r="9" spans="1:39" x14ac:dyDescent="0.2">
      <c r="A9">
        <v>13013</v>
      </c>
      <c r="B9" t="s">
        <v>70</v>
      </c>
      <c r="C9" t="s">
        <v>75</v>
      </c>
      <c r="D9">
        <v>12</v>
      </c>
      <c r="E9">
        <v>14</v>
      </c>
      <c r="F9">
        <v>16.6666667</v>
      </c>
      <c r="G9">
        <v>0.17865117999999999</v>
      </c>
      <c r="H9">
        <v>0.19951831</v>
      </c>
      <c r="I9">
        <v>11.6803717</v>
      </c>
      <c r="J9">
        <v>1</v>
      </c>
      <c r="K9">
        <v>1</v>
      </c>
      <c r="L9">
        <v>0</v>
      </c>
      <c r="M9">
        <v>1.4887600000000001E-2</v>
      </c>
      <c r="N9">
        <v>1.425131E-2</v>
      </c>
      <c r="O9" s="3">
        <v>-4.2739671399999999</v>
      </c>
      <c r="P9">
        <v>30</v>
      </c>
      <c r="Q9">
        <v>47</v>
      </c>
      <c r="R9">
        <v>56.6666667</v>
      </c>
      <c r="S9">
        <v>0.44662795999999999</v>
      </c>
      <c r="T9">
        <v>0.66981146000000003</v>
      </c>
      <c r="U9">
        <v>49.970784799999997</v>
      </c>
      <c r="V9">
        <v>1</v>
      </c>
      <c r="W9">
        <v>2</v>
      </c>
      <c r="X9">
        <v>100</v>
      </c>
      <c r="Y9">
        <v>1.4887600000000001E-2</v>
      </c>
      <c r="Z9">
        <v>2.8502619999999999E-2</v>
      </c>
      <c r="AA9" s="3">
        <v>91.452065700000006</v>
      </c>
      <c r="AB9">
        <v>34.1666667</v>
      </c>
      <c r="AC9">
        <v>58</v>
      </c>
      <c r="AD9">
        <v>69.756097600000004</v>
      </c>
      <c r="AE9">
        <v>0.48632363000000001</v>
      </c>
      <c r="AF9">
        <v>0.82657583999999995</v>
      </c>
      <c r="AG9">
        <v>69.9641527</v>
      </c>
      <c r="AH9">
        <v>11</v>
      </c>
      <c r="AI9">
        <v>13</v>
      </c>
      <c r="AJ9">
        <v>18.181819999999998</v>
      </c>
      <c r="AK9">
        <v>0.1565725</v>
      </c>
      <c r="AL9">
        <v>0.18526699999999999</v>
      </c>
      <c r="AM9">
        <v>18.32666</v>
      </c>
    </row>
    <row r="10" spans="1:39" x14ac:dyDescent="0.2">
      <c r="A10">
        <v>13015</v>
      </c>
      <c r="B10" t="s">
        <v>70</v>
      </c>
      <c r="C10" t="s">
        <v>76</v>
      </c>
      <c r="D10">
        <v>16</v>
      </c>
      <c r="E10">
        <v>9</v>
      </c>
      <c r="F10">
        <v>-43.75</v>
      </c>
      <c r="G10">
        <v>0.17256814000000001</v>
      </c>
      <c r="H10">
        <v>8.9409009999999997E-2</v>
      </c>
      <c r="I10">
        <v>-48.189157199999997</v>
      </c>
      <c r="J10">
        <v>1</v>
      </c>
      <c r="K10">
        <v>1</v>
      </c>
      <c r="L10">
        <v>0</v>
      </c>
      <c r="M10">
        <v>1.078551E-2</v>
      </c>
      <c r="N10">
        <v>9.9343299999999999E-3</v>
      </c>
      <c r="O10" s="3">
        <v>-7.8918349699999997</v>
      </c>
      <c r="P10">
        <v>73</v>
      </c>
      <c r="Q10">
        <v>71</v>
      </c>
      <c r="R10">
        <v>-2.7397260299999999</v>
      </c>
      <c r="S10">
        <v>0.78734212999999997</v>
      </c>
      <c r="T10">
        <v>0.70533771999999995</v>
      </c>
      <c r="U10">
        <v>-10.4153463</v>
      </c>
      <c r="V10">
        <v>5</v>
      </c>
      <c r="W10">
        <v>2</v>
      </c>
      <c r="X10">
        <v>-60</v>
      </c>
      <c r="Y10">
        <v>5.3927540000000003E-2</v>
      </c>
      <c r="Z10">
        <v>1.9868670000000001E-2</v>
      </c>
      <c r="AA10">
        <v>-63.156734</v>
      </c>
      <c r="AB10">
        <v>55.5</v>
      </c>
      <c r="AC10">
        <v>110.916667</v>
      </c>
      <c r="AD10">
        <v>99.849849800000001</v>
      </c>
      <c r="AE10">
        <v>0.58421668000000004</v>
      </c>
      <c r="AF10">
        <v>1.1018832199999999</v>
      </c>
      <c r="AG10">
        <v>88.608655600000006</v>
      </c>
      <c r="AH10">
        <v>10</v>
      </c>
      <c r="AI10">
        <v>11</v>
      </c>
      <c r="AJ10">
        <v>10</v>
      </c>
      <c r="AK10">
        <v>0.10526430000000001</v>
      </c>
      <c r="AL10">
        <v>0.10927770000000001</v>
      </c>
      <c r="AM10">
        <v>3.812694</v>
      </c>
    </row>
    <row r="11" spans="1:39" x14ac:dyDescent="0.2">
      <c r="A11">
        <v>13017</v>
      </c>
      <c r="B11" t="s">
        <v>70</v>
      </c>
      <c r="C11" t="s">
        <v>77</v>
      </c>
      <c r="D11">
        <v>4</v>
      </c>
      <c r="E11">
        <v>3</v>
      </c>
      <c r="F11">
        <v>-25</v>
      </c>
      <c r="G11">
        <v>0.22568268999999999</v>
      </c>
      <c r="H11">
        <v>0.17105713</v>
      </c>
      <c r="I11">
        <v>-24.2045843</v>
      </c>
      <c r="J11">
        <v>0</v>
      </c>
      <c r="K11">
        <v>1</v>
      </c>
      <c r="M11">
        <v>0</v>
      </c>
      <c r="N11">
        <v>5.701904E-2</v>
      </c>
      <c r="P11">
        <v>12</v>
      </c>
      <c r="Q11">
        <v>19</v>
      </c>
      <c r="R11">
        <v>58.3333333</v>
      </c>
      <c r="S11">
        <v>0.67704807</v>
      </c>
      <c r="T11">
        <v>1.08336184</v>
      </c>
      <c r="U11">
        <v>60.012544200000001</v>
      </c>
      <c r="V11">
        <v>1</v>
      </c>
      <c r="W11">
        <v>3</v>
      </c>
      <c r="X11" s="3">
        <v>200</v>
      </c>
      <c r="Y11">
        <v>5.6420669999999999E-2</v>
      </c>
      <c r="Z11" s="3">
        <v>0.17105713</v>
      </c>
      <c r="AA11" s="3">
        <v>203.18166299999999</v>
      </c>
      <c r="AB11">
        <v>20.0833333</v>
      </c>
      <c r="AC11">
        <v>29.25</v>
      </c>
      <c r="AD11">
        <v>45.643153499999997</v>
      </c>
      <c r="AE11">
        <v>1.13689971</v>
      </c>
      <c r="AF11">
        <v>1.66780705</v>
      </c>
      <c r="AG11">
        <v>46.697816600000003</v>
      </c>
      <c r="AH11">
        <v>8</v>
      </c>
      <c r="AI11">
        <v>5</v>
      </c>
      <c r="AJ11" s="3">
        <v>-37.5</v>
      </c>
      <c r="AK11">
        <v>0.45287290000000002</v>
      </c>
      <c r="AL11">
        <v>0.28509519999999999</v>
      </c>
      <c r="AM11">
        <v>-37.047409999999999</v>
      </c>
    </row>
    <row r="12" spans="1:39" x14ac:dyDescent="0.2">
      <c r="A12">
        <v>13019</v>
      </c>
      <c r="B12" t="s">
        <v>70</v>
      </c>
      <c r="C12" t="s">
        <v>78</v>
      </c>
      <c r="D12">
        <v>6</v>
      </c>
      <c r="E12">
        <v>5</v>
      </c>
      <c r="F12">
        <v>-16.6666667</v>
      </c>
      <c r="G12">
        <v>0.3594967</v>
      </c>
      <c r="H12">
        <v>0.26259125</v>
      </c>
      <c r="I12">
        <v>-26.9558672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11</v>
      </c>
      <c r="Q12">
        <v>14</v>
      </c>
      <c r="R12">
        <v>27.2727273</v>
      </c>
      <c r="S12">
        <v>0.65907729000000004</v>
      </c>
      <c r="T12">
        <v>0.73525549999999995</v>
      </c>
      <c r="U12">
        <v>11.558312000000001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15.9166667</v>
      </c>
      <c r="AC12">
        <v>29.75</v>
      </c>
      <c r="AD12">
        <v>86.910994799999997</v>
      </c>
      <c r="AE12">
        <v>0.93506442999999995</v>
      </c>
      <c r="AF12">
        <v>1.56241794</v>
      </c>
      <c r="AG12">
        <v>67.092009500000003</v>
      </c>
      <c r="AH12">
        <v>5</v>
      </c>
      <c r="AI12">
        <v>5</v>
      </c>
      <c r="AJ12">
        <v>0</v>
      </c>
      <c r="AK12">
        <v>0.29373749999999998</v>
      </c>
      <c r="AL12">
        <v>0.26259120000000002</v>
      </c>
      <c r="AM12">
        <v>-10.603440000000001</v>
      </c>
    </row>
    <row r="13" spans="1:39" x14ac:dyDescent="0.2">
      <c r="A13">
        <v>13021</v>
      </c>
      <c r="B13" t="s">
        <v>70</v>
      </c>
      <c r="C13" t="s">
        <v>20</v>
      </c>
      <c r="D13" s="3">
        <v>39</v>
      </c>
      <c r="E13">
        <v>29</v>
      </c>
      <c r="F13">
        <v>-25.641025599999999</v>
      </c>
      <c r="G13">
        <v>0.25178996999999997</v>
      </c>
      <c r="H13">
        <v>0.18534851999999999</v>
      </c>
      <c r="I13">
        <v>-26.3876475</v>
      </c>
      <c r="J13">
        <v>3</v>
      </c>
      <c r="K13">
        <v>3</v>
      </c>
      <c r="L13">
        <v>0</v>
      </c>
      <c r="M13">
        <v>1.9368460000000001E-2</v>
      </c>
      <c r="N13">
        <v>1.917398E-2</v>
      </c>
      <c r="O13">
        <v>-1.00407767</v>
      </c>
      <c r="P13">
        <v>144</v>
      </c>
      <c r="Q13" s="3">
        <v>166</v>
      </c>
      <c r="R13">
        <v>15.277777800000001</v>
      </c>
      <c r="S13">
        <v>0.92968603999999999</v>
      </c>
      <c r="T13">
        <v>1.06096049</v>
      </c>
      <c r="U13">
        <v>14.1202994</v>
      </c>
      <c r="V13">
        <v>9</v>
      </c>
      <c r="W13">
        <v>9</v>
      </c>
      <c r="X13">
        <v>0</v>
      </c>
      <c r="Y13">
        <v>5.8105379999999998E-2</v>
      </c>
      <c r="Z13">
        <v>5.7521950000000002E-2</v>
      </c>
      <c r="AA13">
        <v>-1.00407767</v>
      </c>
      <c r="AB13" s="3">
        <v>133.58333300000001</v>
      </c>
      <c r="AC13" s="3">
        <v>213.66666699999999</v>
      </c>
      <c r="AD13">
        <v>59.950093600000002</v>
      </c>
      <c r="AE13">
        <v>0.86138893000000005</v>
      </c>
      <c r="AF13">
        <v>1.3656138</v>
      </c>
      <c r="AG13">
        <v>58.536261600000003</v>
      </c>
      <c r="AH13" s="3">
        <v>37</v>
      </c>
      <c r="AI13">
        <v>31</v>
      </c>
      <c r="AJ13">
        <v>-16.21622</v>
      </c>
      <c r="AK13">
        <v>0.2385881</v>
      </c>
      <c r="AL13">
        <v>0.19813120000000001</v>
      </c>
      <c r="AM13">
        <v>-16.956800000000001</v>
      </c>
    </row>
    <row r="14" spans="1:39" x14ac:dyDescent="0.2">
      <c r="A14">
        <v>13023</v>
      </c>
      <c r="B14" t="s">
        <v>70</v>
      </c>
      <c r="C14" t="s">
        <v>79</v>
      </c>
      <c r="D14">
        <v>4</v>
      </c>
      <c r="E14">
        <v>3</v>
      </c>
      <c r="F14">
        <v>-25</v>
      </c>
      <c r="G14">
        <v>0.31184221000000001</v>
      </c>
      <c r="H14">
        <v>0.23232401</v>
      </c>
      <c r="I14">
        <v>-25.499496600000001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9</v>
      </c>
      <c r="R14">
        <v>80</v>
      </c>
      <c r="S14">
        <v>0.38980276000000003</v>
      </c>
      <c r="T14">
        <v>0.69697204000000001</v>
      </c>
      <c r="U14">
        <v>78.801208099999997</v>
      </c>
      <c r="V14">
        <v>1</v>
      </c>
      <c r="W14">
        <v>0</v>
      </c>
      <c r="X14">
        <v>-100</v>
      </c>
      <c r="Y14">
        <v>7.7960550000000003E-2</v>
      </c>
      <c r="Z14">
        <v>0</v>
      </c>
      <c r="AA14">
        <v>-100</v>
      </c>
      <c r="AB14">
        <v>12.6666667</v>
      </c>
      <c r="AC14">
        <v>16.1666667</v>
      </c>
      <c r="AD14">
        <v>27.631578900000001</v>
      </c>
      <c r="AE14">
        <v>0.99136469000000005</v>
      </c>
      <c r="AF14">
        <v>1.2519682999999999</v>
      </c>
      <c r="AG14">
        <v>26.287360400000001</v>
      </c>
      <c r="AH14">
        <v>5</v>
      </c>
      <c r="AI14">
        <v>4</v>
      </c>
      <c r="AJ14">
        <v>-20</v>
      </c>
      <c r="AK14">
        <v>0.39132820000000001</v>
      </c>
      <c r="AL14">
        <v>0.30976530000000002</v>
      </c>
      <c r="AM14">
        <v>-20.842559999999999</v>
      </c>
    </row>
    <row r="15" spans="1:39" x14ac:dyDescent="0.2">
      <c r="A15">
        <v>13025</v>
      </c>
      <c r="B15" t="s">
        <v>70</v>
      </c>
      <c r="C15" t="s">
        <v>80</v>
      </c>
      <c r="D15">
        <v>3</v>
      </c>
      <c r="E15">
        <v>4</v>
      </c>
      <c r="F15">
        <v>33.3333333</v>
      </c>
      <c r="G15">
        <v>0.19437604999999999</v>
      </c>
      <c r="H15">
        <v>0.21520417</v>
      </c>
      <c r="I15">
        <v>10.715374499999999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7</v>
      </c>
      <c r="Q15">
        <v>15</v>
      </c>
      <c r="R15">
        <v>114.285714</v>
      </c>
      <c r="S15">
        <v>0.45354412</v>
      </c>
      <c r="T15">
        <v>0.80701566000000002</v>
      </c>
      <c r="U15">
        <v>77.935423400000005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11.9166667</v>
      </c>
      <c r="AC15">
        <v>18.25</v>
      </c>
      <c r="AD15">
        <v>53.146853100000001</v>
      </c>
      <c r="AE15">
        <v>0.76901565999999999</v>
      </c>
      <c r="AF15">
        <v>0.98186905000000002</v>
      </c>
      <c r="AG15">
        <v>27.6786806</v>
      </c>
      <c r="AH15">
        <v>8</v>
      </c>
      <c r="AI15">
        <v>2</v>
      </c>
      <c r="AJ15" s="3">
        <v>-75</v>
      </c>
      <c r="AK15">
        <v>0.5162622</v>
      </c>
      <c r="AL15">
        <v>0.10760210000000001</v>
      </c>
      <c r="AM15" s="3">
        <v>-79.157470000000004</v>
      </c>
    </row>
    <row r="16" spans="1:39" x14ac:dyDescent="0.2">
      <c r="A16">
        <v>13027</v>
      </c>
      <c r="B16" t="s">
        <v>70</v>
      </c>
      <c r="C16" t="s">
        <v>81</v>
      </c>
      <c r="D16">
        <v>3</v>
      </c>
      <c r="E16">
        <v>4</v>
      </c>
      <c r="F16">
        <v>33.3333333</v>
      </c>
      <c r="G16">
        <v>0.18355360000000001</v>
      </c>
      <c r="H16">
        <v>0.25968966999999998</v>
      </c>
      <c r="I16">
        <v>41.478932700000001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>
        <v>12</v>
      </c>
      <c r="R16">
        <v>140</v>
      </c>
      <c r="S16">
        <v>0.30592266000000001</v>
      </c>
      <c r="T16">
        <v>0.77906900999999995</v>
      </c>
      <c r="U16">
        <v>154.66207900000001</v>
      </c>
      <c r="V16">
        <v>2</v>
      </c>
      <c r="W16">
        <v>2</v>
      </c>
      <c r="X16">
        <v>0</v>
      </c>
      <c r="Y16">
        <v>0.12236907</v>
      </c>
      <c r="Z16">
        <v>0.12984483999999999</v>
      </c>
      <c r="AA16">
        <v>6.1091995099999998</v>
      </c>
      <c r="AB16">
        <v>15.9166667</v>
      </c>
      <c r="AC16">
        <v>24.8333333</v>
      </c>
      <c r="AD16">
        <v>56.020942400000003</v>
      </c>
      <c r="AE16">
        <v>0.96575854999999999</v>
      </c>
      <c r="AF16">
        <v>1.6122400400000001</v>
      </c>
      <c r="AG16">
        <v>66.940281200000001</v>
      </c>
      <c r="AH16">
        <v>4</v>
      </c>
      <c r="AI16">
        <v>4</v>
      </c>
      <c r="AJ16">
        <v>0</v>
      </c>
      <c r="AK16">
        <v>0.24270369999999999</v>
      </c>
      <c r="AL16">
        <v>0.25968970000000002</v>
      </c>
      <c r="AM16">
        <v>6.9986379999999997</v>
      </c>
    </row>
    <row r="17" spans="1:39" x14ac:dyDescent="0.2">
      <c r="A17">
        <v>13029</v>
      </c>
      <c r="B17" t="s">
        <v>70</v>
      </c>
      <c r="C17" t="s">
        <v>82</v>
      </c>
      <c r="D17">
        <v>4</v>
      </c>
      <c r="E17">
        <v>7</v>
      </c>
      <c r="F17">
        <v>75</v>
      </c>
      <c r="G17">
        <v>0.13296104</v>
      </c>
      <c r="H17">
        <v>0.21729683</v>
      </c>
      <c r="I17" s="3">
        <v>63.4289439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33</v>
      </c>
      <c r="Q17">
        <v>24</v>
      </c>
      <c r="R17">
        <v>-27.2727273</v>
      </c>
      <c r="S17">
        <v>1.0969286</v>
      </c>
      <c r="T17">
        <v>0.74501768999999995</v>
      </c>
      <c r="U17">
        <v>-32.081477800000002</v>
      </c>
      <c r="V17">
        <v>1</v>
      </c>
      <c r="W17">
        <v>0</v>
      </c>
      <c r="X17">
        <v>-100</v>
      </c>
      <c r="Y17">
        <v>3.3240260000000001E-2</v>
      </c>
      <c r="Z17">
        <v>0</v>
      </c>
      <c r="AA17">
        <v>-100</v>
      </c>
      <c r="AB17">
        <v>16.25</v>
      </c>
      <c r="AC17">
        <v>31.1666667</v>
      </c>
      <c r="AD17">
        <v>91.794871799999996</v>
      </c>
      <c r="AE17">
        <v>0.51915274</v>
      </c>
      <c r="AF17">
        <v>0.96748825999999999</v>
      </c>
      <c r="AG17">
        <v>86.359076200000004</v>
      </c>
      <c r="AH17">
        <v>7</v>
      </c>
      <c r="AI17">
        <v>7</v>
      </c>
      <c r="AJ17">
        <v>0</v>
      </c>
      <c r="AK17">
        <v>0.223635</v>
      </c>
      <c r="AL17">
        <v>0.21729680000000001</v>
      </c>
      <c r="AM17">
        <v>-2.8341690000000002</v>
      </c>
    </row>
    <row r="18" spans="1:39" x14ac:dyDescent="0.2">
      <c r="A18">
        <v>13031</v>
      </c>
      <c r="B18" t="s">
        <v>70</v>
      </c>
      <c r="C18" t="s">
        <v>83</v>
      </c>
      <c r="D18">
        <v>7</v>
      </c>
      <c r="E18">
        <v>9</v>
      </c>
      <c r="F18">
        <v>28.571428600000001</v>
      </c>
      <c r="G18">
        <v>0.10540264000000001</v>
      </c>
      <c r="H18">
        <v>0.12380664</v>
      </c>
      <c r="I18">
        <v>17.460666799999998</v>
      </c>
      <c r="J18">
        <v>1</v>
      </c>
      <c r="K18">
        <v>1</v>
      </c>
      <c r="L18">
        <v>0</v>
      </c>
      <c r="M18">
        <v>1.505752E-2</v>
      </c>
      <c r="N18">
        <v>1.3756289999999999E-2</v>
      </c>
      <c r="O18" s="3">
        <v>-8.6417035799999997</v>
      </c>
      <c r="P18">
        <v>66</v>
      </c>
      <c r="Q18">
        <v>48</v>
      </c>
      <c r="R18">
        <v>-27.2727273</v>
      </c>
      <c r="S18">
        <v>0.99379629999999997</v>
      </c>
      <c r="T18">
        <v>0.66030208999999995</v>
      </c>
      <c r="U18">
        <v>-33.557602600000003</v>
      </c>
      <c r="V18">
        <v>1</v>
      </c>
      <c r="W18">
        <v>3</v>
      </c>
      <c r="X18" s="3">
        <v>200</v>
      </c>
      <c r="Y18">
        <v>1.505752E-2</v>
      </c>
      <c r="Z18">
        <v>4.1268880000000001E-2</v>
      </c>
      <c r="AA18" s="3">
        <v>174.07488900000001</v>
      </c>
      <c r="AB18">
        <v>54.25</v>
      </c>
      <c r="AC18">
        <v>85.833333300000007</v>
      </c>
      <c r="AD18">
        <v>58.218125999999998</v>
      </c>
      <c r="AE18">
        <v>0.80020650000000004</v>
      </c>
      <c r="AF18">
        <v>1.18074853</v>
      </c>
      <c r="AG18">
        <v>47.555477099999997</v>
      </c>
      <c r="AH18">
        <v>7</v>
      </c>
      <c r="AI18">
        <v>8</v>
      </c>
      <c r="AJ18">
        <v>14.28571</v>
      </c>
      <c r="AK18">
        <v>0.1032525</v>
      </c>
      <c r="AL18">
        <v>0.11005040000000001</v>
      </c>
      <c r="AM18">
        <v>6.583761</v>
      </c>
    </row>
    <row r="19" spans="1:39" x14ac:dyDescent="0.2">
      <c r="A19">
        <v>13033</v>
      </c>
      <c r="B19" t="s">
        <v>70</v>
      </c>
      <c r="C19" t="s">
        <v>84</v>
      </c>
      <c r="D19">
        <v>3</v>
      </c>
      <c r="E19">
        <v>3</v>
      </c>
      <c r="F19">
        <v>0</v>
      </c>
      <c r="G19">
        <v>0.13144634999999999</v>
      </c>
      <c r="H19">
        <v>0.12972972999999999</v>
      </c>
      <c r="I19">
        <v>-1.3059459499999999</v>
      </c>
      <c r="J19">
        <v>1</v>
      </c>
      <c r="K19">
        <v>1</v>
      </c>
      <c r="L19">
        <v>0</v>
      </c>
      <c r="M19">
        <v>4.3815449999999999E-2</v>
      </c>
      <c r="N19">
        <v>4.3243240000000002E-2</v>
      </c>
      <c r="O19">
        <v>-1.3059459499999999</v>
      </c>
      <c r="P19">
        <v>14</v>
      </c>
      <c r="Q19">
        <v>16</v>
      </c>
      <c r="R19">
        <v>14.2857143</v>
      </c>
      <c r="S19">
        <v>0.61341628999999998</v>
      </c>
      <c r="T19">
        <v>0.69189188999999995</v>
      </c>
      <c r="U19">
        <v>12.793204599999999</v>
      </c>
      <c r="V19">
        <v>0</v>
      </c>
      <c r="W19">
        <v>1</v>
      </c>
      <c r="X19" s="2" t="s">
        <v>342</v>
      </c>
      <c r="Y19">
        <v>0</v>
      </c>
      <c r="Z19">
        <v>4.3243240000000002E-2</v>
      </c>
      <c r="AA19" s="2" t="s">
        <v>342</v>
      </c>
      <c r="AB19">
        <v>25.5833333</v>
      </c>
      <c r="AC19">
        <v>30.1666667</v>
      </c>
      <c r="AD19">
        <v>17.915309400000002</v>
      </c>
      <c r="AE19">
        <v>1.1201109199999999</v>
      </c>
      <c r="AF19">
        <v>1.3045045</v>
      </c>
      <c r="AG19">
        <v>16.462082899999999</v>
      </c>
      <c r="AH19">
        <v>7</v>
      </c>
      <c r="AI19">
        <v>5</v>
      </c>
      <c r="AJ19">
        <v>-28.571429999999999</v>
      </c>
      <c r="AK19">
        <v>0.30647990000000003</v>
      </c>
      <c r="AL19">
        <v>0.2162162</v>
      </c>
      <c r="AM19">
        <v>-29.451740000000001</v>
      </c>
    </row>
    <row r="20" spans="1:39" x14ac:dyDescent="0.2">
      <c r="A20">
        <v>13035</v>
      </c>
      <c r="B20" t="s">
        <v>70</v>
      </c>
      <c r="C20" t="s">
        <v>85</v>
      </c>
      <c r="D20">
        <v>5</v>
      </c>
      <c r="E20">
        <v>3</v>
      </c>
      <c r="F20">
        <v>-40</v>
      </c>
      <c r="G20">
        <v>0.21147014</v>
      </c>
      <c r="H20">
        <v>0.12752933</v>
      </c>
      <c r="I20">
        <v>-39.693929599999997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10</v>
      </c>
      <c r="Q20">
        <v>25</v>
      </c>
      <c r="R20">
        <v>150</v>
      </c>
      <c r="S20">
        <v>0.42294028</v>
      </c>
      <c r="T20">
        <v>1.06274443</v>
      </c>
      <c r="U20">
        <v>151.275293</v>
      </c>
      <c r="V20">
        <v>1</v>
      </c>
      <c r="W20">
        <v>0</v>
      </c>
      <c r="X20">
        <v>-100</v>
      </c>
      <c r="Y20">
        <v>4.2294030000000003E-2</v>
      </c>
      <c r="Z20">
        <v>0</v>
      </c>
      <c r="AA20">
        <v>-100</v>
      </c>
      <c r="AB20">
        <v>9.6666666699999997</v>
      </c>
      <c r="AC20">
        <v>24.25</v>
      </c>
      <c r="AD20">
        <v>150.86206899999999</v>
      </c>
      <c r="AE20">
        <v>0.39636979999999999</v>
      </c>
      <c r="AF20">
        <v>1.0308621</v>
      </c>
      <c r="AG20">
        <v>160.07584299999999</v>
      </c>
      <c r="AH20">
        <v>5</v>
      </c>
      <c r="AI20">
        <v>5</v>
      </c>
      <c r="AJ20">
        <v>0</v>
      </c>
      <c r="AK20">
        <v>0.2050189</v>
      </c>
      <c r="AL20">
        <v>0.21254890000000001</v>
      </c>
      <c r="AM20">
        <v>3.6728420000000002</v>
      </c>
    </row>
    <row r="21" spans="1:39" x14ac:dyDescent="0.2">
      <c r="A21">
        <v>13037</v>
      </c>
      <c r="B21" t="s">
        <v>70</v>
      </c>
      <c r="C21" t="s">
        <v>21</v>
      </c>
      <c r="D21">
        <v>2</v>
      </c>
      <c r="E21">
        <v>1</v>
      </c>
      <c r="F21">
        <v>-50</v>
      </c>
      <c r="G21">
        <v>0.33400133999999998</v>
      </c>
      <c r="H21">
        <v>0.15375153999999999</v>
      </c>
      <c r="I21">
        <v>-53.9667897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>
        <v>5</v>
      </c>
      <c r="R21">
        <v>66.666666699999993</v>
      </c>
      <c r="S21">
        <v>0.50100199999999995</v>
      </c>
      <c r="T21">
        <v>0.76875769000000005</v>
      </c>
      <c r="U21">
        <v>53.4440344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6.75</v>
      </c>
      <c r="AC21">
        <v>8.0833333300000003</v>
      </c>
      <c r="AD21">
        <v>19.753086400000001</v>
      </c>
      <c r="AE21">
        <v>1.09720416</v>
      </c>
      <c r="AF21">
        <v>1.24282493</v>
      </c>
      <c r="AG21">
        <v>13.2719846</v>
      </c>
      <c r="AH21">
        <v>3</v>
      </c>
      <c r="AI21">
        <v>3</v>
      </c>
      <c r="AJ21">
        <v>0</v>
      </c>
      <c r="AK21">
        <v>0.48764629999999998</v>
      </c>
      <c r="AL21" s="3">
        <v>0.46125460000000001</v>
      </c>
      <c r="AM21">
        <v>-5.4120609999999996</v>
      </c>
    </row>
    <row r="22" spans="1:39" x14ac:dyDescent="0.2">
      <c r="A22">
        <v>13039</v>
      </c>
      <c r="B22" t="s">
        <v>70</v>
      </c>
      <c r="C22" t="s">
        <v>86</v>
      </c>
      <c r="D22">
        <v>4</v>
      </c>
      <c r="E22">
        <v>5</v>
      </c>
      <c r="F22">
        <v>25</v>
      </c>
      <c r="G22">
        <v>8.4450540000000004E-2</v>
      </c>
      <c r="H22">
        <v>9.7272479999999995E-2</v>
      </c>
      <c r="I22">
        <v>15.182774999999999</v>
      </c>
      <c r="J22">
        <v>1</v>
      </c>
      <c r="K22">
        <v>1</v>
      </c>
      <c r="L22">
        <v>0</v>
      </c>
      <c r="M22">
        <v>2.1112639999999998E-2</v>
      </c>
      <c r="N22">
        <v>1.94545E-2</v>
      </c>
      <c r="O22" s="3">
        <v>-7.8537800100000004</v>
      </c>
      <c r="P22">
        <v>35</v>
      </c>
      <c r="Q22">
        <v>35</v>
      </c>
      <c r="R22">
        <v>0</v>
      </c>
      <c r="S22">
        <v>0.73894225999999996</v>
      </c>
      <c r="T22">
        <v>0.68090735999999996</v>
      </c>
      <c r="U22">
        <v>-7.8537800100000004</v>
      </c>
      <c r="V22">
        <v>5</v>
      </c>
      <c r="W22">
        <v>2</v>
      </c>
      <c r="X22">
        <v>-60</v>
      </c>
      <c r="Y22">
        <v>0.10556318000000001</v>
      </c>
      <c r="Z22">
        <v>3.8908989999999997E-2</v>
      </c>
      <c r="AA22">
        <v>-63.141511999999999</v>
      </c>
      <c r="AB22">
        <v>32.1666667</v>
      </c>
      <c r="AC22">
        <v>50.5833333</v>
      </c>
      <c r="AD22">
        <v>57.253886000000001</v>
      </c>
      <c r="AE22">
        <v>0.67051605000000003</v>
      </c>
      <c r="AF22">
        <v>0.98407325000000001</v>
      </c>
      <c r="AG22">
        <v>46.7635632</v>
      </c>
      <c r="AH22">
        <v>9</v>
      </c>
      <c r="AI22">
        <v>10</v>
      </c>
      <c r="AJ22">
        <v>11.11111</v>
      </c>
      <c r="AK22">
        <v>0.18760550000000001</v>
      </c>
      <c r="AL22">
        <v>0.194545</v>
      </c>
      <c r="AM22">
        <v>3.6989450000000001</v>
      </c>
    </row>
    <row r="23" spans="1:39" x14ac:dyDescent="0.2">
      <c r="A23">
        <v>13043</v>
      </c>
      <c r="B23" t="s">
        <v>70</v>
      </c>
      <c r="C23" t="s">
        <v>87</v>
      </c>
      <c r="D23">
        <v>2</v>
      </c>
      <c r="E23">
        <v>3</v>
      </c>
      <c r="F23">
        <v>50</v>
      </c>
      <c r="G23">
        <v>0.19171779</v>
      </c>
      <c r="H23">
        <v>0.26985698000000002</v>
      </c>
      <c r="I23">
        <v>40.757398600000002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10</v>
      </c>
      <c r="Q23">
        <v>17</v>
      </c>
      <c r="R23">
        <v>70</v>
      </c>
      <c r="S23">
        <v>0.95858896000000005</v>
      </c>
      <c r="T23" s="3">
        <v>1.52918953</v>
      </c>
      <c r="U23">
        <v>59.525051699999999</v>
      </c>
      <c r="V23">
        <v>0</v>
      </c>
      <c r="W23">
        <v>1</v>
      </c>
      <c r="X23" s="2" t="s">
        <v>342</v>
      </c>
      <c r="Y23">
        <v>0</v>
      </c>
      <c r="Z23">
        <v>8.9952329999999997E-2</v>
      </c>
      <c r="AB23">
        <v>9.0833333300000003</v>
      </c>
      <c r="AC23">
        <v>15.3333333</v>
      </c>
      <c r="AD23">
        <v>68.807339400000004</v>
      </c>
      <c r="AE23">
        <v>0.86549149999999997</v>
      </c>
      <c r="AF23">
        <v>1.3792689899999999</v>
      </c>
      <c r="AG23">
        <v>59.362510299999997</v>
      </c>
      <c r="AH23">
        <v>1</v>
      </c>
      <c r="AI23">
        <v>2</v>
      </c>
      <c r="AJ23" s="3">
        <v>100</v>
      </c>
      <c r="AK23">
        <v>9.5283499999999993E-2</v>
      </c>
      <c r="AL23">
        <v>0.1799047</v>
      </c>
      <c r="AM23" s="3">
        <v>88.809929999999994</v>
      </c>
    </row>
    <row r="24" spans="1:39" x14ac:dyDescent="0.2">
      <c r="A24">
        <v>13045</v>
      </c>
      <c r="B24" t="s">
        <v>70</v>
      </c>
      <c r="C24" t="s">
        <v>50</v>
      </c>
      <c r="D24">
        <v>21</v>
      </c>
      <c r="E24">
        <v>24</v>
      </c>
      <c r="F24">
        <v>14.2857143</v>
      </c>
      <c r="G24">
        <v>0.18762060999999999</v>
      </c>
      <c r="H24">
        <v>0.21509231000000001</v>
      </c>
      <c r="I24">
        <v>14.642153</v>
      </c>
      <c r="J24">
        <v>1</v>
      </c>
      <c r="K24">
        <v>2</v>
      </c>
      <c r="L24">
        <v>100</v>
      </c>
      <c r="M24">
        <v>8.9343100000000009E-3</v>
      </c>
      <c r="N24">
        <v>1.792436E-2</v>
      </c>
      <c r="O24" s="3">
        <v>100.623768</v>
      </c>
      <c r="P24">
        <v>86</v>
      </c>
      <c r="Q24">
        <v>87</v>
      </c>
      <c r="R24">
        <v>1.1627907</v>
      </c>
      <c r="S24">
        <v>0.76835107999999996</v>
      </c>
      <c r="T24">
        <v>0.77970963000000004</v>
      </c>
      <c r="U24">
        <v>1.4783010999999999</v>
      </c>
      <c r="V24">
        <v>6</v>
      </c>
      <c r="W24">
        <v>3</v>
      </c>
      <c r="X24">
        <v>-50</v>
      </c>
      <c r="Y24">
        <v>5.3605890000000003E-2</v>
      </c>
      <c r="Z24">
        <v>2.688654E-2</v>
      </c>
      <c r="AA24">
        <v>-49.844058099999998</v>
      </c>
      <c r="AB24">
        <v>63.25</v>
      </c>
      <c r="AC24">
        <v>125.583333</v>
      </c>
      <c r="AD24">
        <v>98.550724599999995</v>
      </c>
      <c r="AE24">
        <v>0.55589246000000003</v>
      </c>
      <c r="AF24">
        <v>1.12550039</v>
      </c>
      <c r="AG24">
        <v>102.467288</v>
      </c>
      <c r="AH24">
        <v>20</v>
      </c>
      <c r="AI24">
        <v>21</v>
      </c>
      <c r="AJ24">
        <v>5</v>
      </c>
      <c r="AK24">
        <v>0.1757763</v>
      </c>
      <c r="AL24">
        <v>0.18820580000000001</v>
      </c>
      <c r="AM24">
        <v>7.071199</v>
      </c>
    </row>
    <row r="25" spans="1:39" x14ac:dyDescent="0.2">
      <c r="A25">
        <v>13047</v>
      </c>
      <c r="B25" t="s">
        <v>70</v>
      </c>
      <c r="C25" t="s">
        <v>88</v>
      </c>
      <c r="D25">
        <v>10</v>
      </c>
      <c r="E25">
        <v>8</v>
      </c>
      <c r="F25">
        <v>-20</v>
      </c>
      <c r="G25">
        <v>0.16011016</v>
      </c>
      <c r="H25">
        <v>0.12298988</v>
      </c>
      <c r="I25">
        <v>-23.184208099999999</v>
      </c>
      <c r="J25">
        <v>1</v>
      </c>
      <c r="K25">
        <v>2</v>
      </c>
      <c r="L25">
        <v>100</v>
      </c>
      <c r="M25">
        <v>1.6011020000000001E-2</v>
      </c>
      <c r="N25">
        <v>3.0747469999999999E-2</v>
      </c>
      <c r="O25" s="3">
        <v>92.039479799999995</v>
      </c>
      <c r="P25">
        <v>35</v>
      </c>
      <c r="Q25">
        <v>27</v>
      </c>
      <c r="R25">
        <v>-22.857142899999999</v>
      </c>
      <c r="S25">
        <v>0.56038555000000001</v>
      </c>
      <c r="T25">
        <v>0.41509086000000001</v>
      </c>
      <c r="U25">
        <v>-25.927629199999998</v>
      </c>
      <c r="V25">
        <v>1</v>
      </c>
      <c r="W25">
        <v>1</v>
      </c>
      <c r="X25">
        <v>0</v>
      </c>
      <c r="Y25">
        <v>1.6011020000000001E-2</v>
      </c>
      <c r="Z25">
        <v>1.537374E-2</v>
      </c>
      <c r="AA25">
        <v>-3.9802601200000001</v>
      </c>
      <c r="AB25">
        <v>31.8333333</v>
      </c>
      <c r="AC25">
        <v>62.25</v>
      </c>
      <c r="AD25">
        <v>95.549738199999993</v>
      </c>
      <c r="AE25">
        <v>0.50357246</v>
      </c>
      <c r="AF25">
        <v>0.95701504000000004</v>
      </c>
      <c r="AG25">
        <v>90.045148100000006</v>
      </c>
      <c r="AH25">
        <v>11</v>
      </c>
      <c r="AI25">
        <v>11</v>
      </c>
      <c r="AJ25">
        <v>0</v>
      </c>
      <c r="AK25">
        <v>0.17400930000000001</v>
      </c>
      <c r="AL25">
        <v>0.16911109999999999</v>
      </c>
      <c r="AM25">
        <v>-2.814927</v>
      </c>
    </row>
    <row r="26" spans="1:39" x14ac:dyDescent="0.2">
      <c r="A26">
        <v>13049</v>
      </c>
      <c r="B26" t="s">
        <v>70</v>
      </c>
      <c r="C26" t="s">
        <v>89</v>
      </c>
      <c r="D26">
        <v>2</v>
      </c>
      <c r="E26">
        <v>2</v>
      </c>
      <c r="F26">
        <v>0</v>
      </c>
      <c r="G26">
        <v>0.18882175000000001</v>
      </c>
      <c r="H26">
        <v>0.15043249</v>
      </c>
      <c r="I26">
        <v>-20.330951500000001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</v>
      </c>
      <c r="Q26">
        <v>9</v>
      </c>
      <c r="R26">
        <v>80</v>
      </c>
      <c r="S26">
        <v>0.47205438</v>
      </c>
      <c r="T26">
        <v>0.67694622000000004</v>
      </c>
      <c r="U26">
        <v>43.4042873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11.0833333</v>
      </c>
      <c r="AC26">
        <v>16.25</v>
      </c>
      <c r="AD26">
        <v>46.616541400000003</v>
      </c>
      <c r="AE26">
        <v>1.0231083999999999</v>
      </c>
      <c r="AF26">
        <v>1.22226401</v>
      </c>
      <c r="AG26">
        <v>19.465738399999999</v>
      </c>
      <c r="AH26">
        <v>3</v>
      </c>
      <c r="AI26">
        <v>3</v>
      </c>
      <c r="AJ26">
        <v>0</v>
      </c>
      <c r="AK26">
        <v>0.2769316</v>
      </c>
      <c r="AL26">
        <v>0.22564870000000001</v>
      </c>
      <c r="AM26">
        <v>-18.518229999999999</v>
      </c>
    </row>
    <row r="27" spans="1:39" x14ac:dyDescent="0.2">
      <c r="A27">
        <v>13051</v>
      </c>
      <c r="B27" t="s">
        <v>70</v>
      </c>
      <c r="C27" t="s">
        <v>90</v>
      </c>
      <c r="D27" s="3">
        <v>53</v>
      </c>
      <c r="E27" s="3">
        <v>52</v>
      </c>
      <c r="F27">
        <v>-1.88679245</v>
      </c>
      <c r="G27">
        <v>0.21319732</v>
      </c>
      <c r="H27">
        <v>0.18811</v>
      </c>
      <c r="I27">
        <v>-11.7671815</v>
      </c>
      <c r="J27" s="3">
        <v>4</v>
      </c>
      <c r="K27" s="3">
        <v>6</v>
      </c>
      <c r="L27">
        <v>50</v>
      </c>
      <c r="M27">
        <v>1.6090360000000001E-2</v>
      </c>
      <c r="N27">
        <v>2.1704999999999999E-2</v>
      </c>
      <c r="O27" s="3">
        <v>34.894405200000001</v>
      </c>
      <c r="P27" s="3">
        <v>305</v>
      </c>
      <c r="Q27" s="3">
        <v>169</v>
      </c>
      <c r="R27">
        <v>-44.5901639</v>
      </c>
      <c r="S27">
        <v>1.22689022</v>
      </c>
      <c r="T27">
        <v>0.6113575</v>
      </c>
      <c r="U27">
        <v>-50.170154199999999</v>
      </c>
      <c r="V27" s="3">
        <v>29</v>
      </c>
      <c r="W27" s="3">
        <v>26</v>
      </c>
      <c r="X27">
        <v>-10.3448276</v>
      </c>
      <c r="Y27">
        <v>0.11665514</v>
      </c>
      <c r="Z27">
        <v>9.4055E-2</v>
      </c>
      <c r="AA27">
        <v>-19.373459</v>
      </c>
      <c r="AB27" s="3">
        <v>133.16666699999999</v>
      </c>
      <c r="AC27" s="3">
        <v>236.91666699999999</v>
      </c>
      <c r="AD27">
        <v>77.909887400000002</v>
      </c>
      <c r="AE27">
        <v>0.53022550999999996</v>
      </c>
      <c r="AF27">
        <v>0.85704605</v>
      </c>
      <c r="AG27">
        <v>61.638026099999998</v>
      </c>
      <c r="AH27" s="3">
        <v>50</v>
      </c>
      <c r="AI27" s="3">
        <v>48</v>
      </c>
      <c r="AJ27">
        <v>-4</v>
      </c>
      <c r="AK27">
        <v>0.19908339999999999</v>
      </c>
      <c r="AL27">
        <v>0.17363999999999999</v>
      </c>
      <c r="AM27">
        <v>-12.78027</v>
      </c>
    </row>
    <row r="28" spans="1:39" x14ac:dyDescent="0.2">
      <c r="A28">
        <v>13053</v>
      </c>
      <c r="B28" t="s">
        <v>70</v>
      </c>
      <c r="C28" t="s">
        <v>217</v>
      </c>
      <c r="D28">
        <v>2</v>
      </c>
      <c r="E28">
        <v>2</v>
      </c>
      <c r="F28">
        <v>0</v>
      </c>
      <c r="G28">
        <v>0.14383314999999999</v>
      </c>
      <c r="H28">
        <v>0.15340952999999999</v>
      </c>
      <c r="I28">
        <v>6.65797346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  <c r="Q28">
        <v>2</v>
      </c>
      <c r="R28">
        <v>0</v>
      </c>
      <c r="S28">
        <v>0.14383314999999999</v>
      </c>
      <c r="T28">
        <v>0.15340952999999999</v>
      </c>
      <c r="U28">
        <v>6.65797346</v>
      </c>
      <c r="V28">
        <v>1</v>
      </c>
      <c r="W28">
        <v>1</v>
      </c>
      <c r="X28">
        <v>0</v>
      </c>
      <c r="Y28">
        <v>7.1916579999999994E-2</v>
      </c>
      <c r="Z28">
        <v>7.6704759999999997E-2</v>
      </c>
      <c r="AA28">
        <v>6.65797346</v>
      </c>
      <c r="AB28">
        <v>3</v>
      </c>
      <c r="AC28">
        <v>4</v>
      </c>
      <c r="AD28">
        <v>33.3333333</v>
      </c>
      <c r="AE28">
        <v>0.21780166000000001</v>
      </c>
      <c r="AF28">
        <v>0.30681904999999998</v>
      </c>
      <c r="AG28">
        <v>40.870854700000002</v>
      </c>
      <c r="AH28">
        <v>2</v>
      </c>
      <c r="AI28">
        <v>2</v>
      </c>
      <c r="AJ28">
        <v>0</v>
      </c>
      <c r="AK28">
        <v>0.1452011</v>
      </c>
      <c r="AL28">
        <v>0.1534095</v>
      </c>
      <c r="AM28">
        <v>5.6531409999999997</v>
      </c>
    </row>
    <row r="29" spans="1:39" x14ac:dyDescent="0.2">
      <c r="A29">
        <v>13055</v>
      </c>
      <c r="B29" t="s">
        <v>70</v>
      </c>
      <c r="C29" t="s">
        <v>92</v>
      </c>
      <c r="D29">
        <v>6</v>
      </c>
      <c r="E29">
        <v>7</v>
      </c>
      <c r="F29">
        <v>16.6666667</v>
      </c>
      <c r="G29">
        <v>0.22329736</v>
      </c>
      <c r="H29">
        <v>0.27210884000000002</v>
      </c>
      <c r="I29">
        <v>21.859410400000002</v>
      </c>
      <c r="J29">
        <v>0</v>
      </c>
      <c r="K29">
        <v>1</v>
      </c>
      <c r="M29">
        <v>0</v>
      </c>
      <c r="N29">
        <v>3.8872690000000001E-2</v>
      </c>
      <c r="P29">
        <v>12</v>
      </c>
      <c r="Q29">
        <v>23</v>
      </c>
      <c r="R29">
        <v>91.666666699999993</v>
      </c>
      <c r="S29">
        <v>0.44659472</v>
      </c>
      <c r="T29">
        <v>0.89407190999999997</v>
      </c>
      <c r="U29">
        <v>100.197603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15.5833333</v>
      </c>
      <c r="AC29">
        <v>36.4166667</v>
      </c>
      <c r="AD29">
        <v>133.68984</v>
      </c>
      <c r="AE29">
        <v>0.58049295000000001</v>
      </c>
      <c r="AF29">
        <v>1.4156138599999999</v>
      </c>
      <c r="AG29">
        <v>143.864091</v>
      </c>
      <c r="AH29">
        <v>8</v>
      </c>
      <c r="AI29">
        <v>7</v>
      </c>
      <c r="AJ29">
        <v>-12.5</v>
      </c>
      <c r="AK29">
        <v>0.29800710000000002</v>
      </c>
      <c r="AL29">
        <v>0.27210889999999999</v>
      </c>
      <c r="AM29">
        <v>-8.6904710000000005</v>
      </c>
    </row>
    <row r="30" spans="1:39" x14ac:dyDescent="0.2">
      <c r="A30">
        <v>13057</v>
      </c>
      <c r="B30" t="s">
        <v>70</v>
      </c>
      <c r="C30" t="s">
        <v>22</v>
      </c>
      <c r="D30">
        <v>30</v>
      </c>
      <c r="E30" s="3">
        <v>37</v>
      </c>
      <c r="F30">
        <v>23.3333333</v>
      </c>
      <c r="G30">
        <v>0.14713815999999999</v>
      </c>
      <c r="H30">
        <v>0.16718252</v>
      </c>
      <c r="I30">
        <v>13.6228151</v>
      </c>
      <c r="J30" s="3">
        <v>4</v>
      </c>
      <c r="K30" s="3">
        <v>6</v>
      </c>
      <c r="L30">
        <v>50</v>
      </c>
      <c r="M30">
        <v>1.9618420000000001E-2</v>
      </c>
      <c r="N30">
        <v>2.7110680000000002E-2</v>
      </c>
      <c r="O30" s="3">
        <v>38.189910300000001</v>
      </c>
      <c r="P30">
        <v>153</v>
      </c>
      <c r="Q30">
        <v>75</v>
      </c>
      <c r="R30">
        <v>-50.980392199999997</v>
      </c>
      <c r="S30">
        <v>0.75040463000000002</v>
      </c>
      <c r="T30">
        <v>0.33888349000000001</v>
      </c>
      <c r="U30">
        <v>-54.839898599999998</v>
      </c>
      <c r="V30">
        <v>9</v>
      </c>
      <c r="W30">
        <v>7</v>
      </c>
      <c r="X30">
        <v>-22.222222200000001</v>
      </c>
      <c r="Y30">
        <v>4.4141449999999999E-2</v>
      </c>
      <c r="Z30">
        <v>3.1629129999999998E-2</v>
      </c>
      <c r="AA30">
        <v>-28.345972400000001</v>
      </c>
      <c r="AB30">
        <v>48.1666667</v>
      </c>
      <c r="AC30">
        <v>107.25</v>
      </c>
      <c r="AD30">
        <v>122.66436</v>
      </c>
      <c r="AE30">
        <v>0.22923953999999999</v>
      </c>
      <c r="AF30">
        <v>0.48460339000000002</v>
      </c>
      <c r="AG30">
        <v>111.396073</v>
      </c>
      <c r="AH30">
        <v>28</v>
      </c>
      <c r="AI30">
        <v>33</v>
      </c>
      <c r="AJ30">
        <v>17.857140000000001</v>
      </c>
      <c r="AK30">
        <v>0.1332604</v>
      </c>
      <c r="AL30">
        <v>0.14910870000000001</v>
      </c>
      <c r="AM30">
        <v>11.892799999999999</v>
      </c>
    </row>
    <row r="31" spans="1:39" x14ac:dyDescent="0.2">
      <c r="A31">
        <v>13059</v>
      </c>
      <c r="B31" t="s">
        <v>70</v>
      </c>
      <c r="C31" t="s">
        <v>23</v>
      </c>
      <c r="D31">
        <v>23</v>
      </c>
      <c r="E31">
        <v>23</v>
      </c>
      <c r="F31">
        <v>0</v>
      </c>
      <c r="G31">
        <v>0.20271997</v>
      </c>
      <c r="H31">
        <v>0.19124274999999999</v>
      </c>
      <c r="I31">
        <v>-5.6616167500000003</v>
      </c>
      <c r="J31">
        <v>2</v>
      </c>
      <c r="K31">
        <v>2</v>
      </c>
      <c r="L31">
        <v>0</v>
      </c>
      <c r="M31">
        <v>1.7627819999999999E-2</v>
      </c>
      <c r="N31">
        <v>1.66298E-2</v>
      </c>
      <c r="O31" s="3">
        <v>-5.6616167500000003</v>
      </c>
      <c r="P31">
        <v>119</v>
      </c>
      <c r="Q31">
        <v>69</v>
      </c>
      <c r="R31">
        <v>-42.016806699999997</v>
      </c>
      <c r="S31">
        <v>1.0488555100000001</v>
      </c>
      <c r="T31">
        <v>0.57372824</v>
      </c>
      <c r="U31">
        <v>-45.2995929</v>
      </c>
      <c r="V31">
        <v>2</v>
      </c>
      <c r="W31">
        <v>2</v>
      </c>
      <c r="X31">
        <v>0</v>
      </c>
      <c r="Y31">
        <v>1.7627819999999999E-2</v>
      </c>
      <c r="Z31">
        <v>1.66298E-2</v>
      </c>
      <c r="AA31">
        <v>-5.6616167500000003</v>
      </c>
      <c r="AB31">
        <v>50.9166667</v>
      </c>
      <c r="AC31">
        <v>106.583333</v>
      </c>
      <c r="AD31">
        <v>109.328969</v>
      </c>
      <c r="AE31">
        <v>0.44216150999999998</v>
      </c>
      <c r="AF31">
        <v>0.88622997000000003</v>
      </c>
      <c r="AG31">
        <v>100.43127800000001</v>
      </c>
      <c r="AH31">
        <v>17</v>
      </c>
      <c r="AI31">
        <v>18</v>
      </c>
      <c r="AJ31">
        <v>5.8823530000000002</v>
      </c>
      <c r="AK31">
        <v>0.14762839999999999</v>
      </c>
      <c r="AL31">
        <v>0.1496682</v>
      </c>
      <c r="AM31">
        <v>1.3817360000000001</v>
      </c>
    </row>
    <row r="32" spans="1:39" x14ac:dyDescent="0.2">
      <c r="A32">
        <v>13061</v>
      </c>
      <c r="B32" t="s">
        <v>70</v>
      </c>
      <c r="C32" t="s">
        <v>24</v>
      </c>
      <c r="D32">
        <v>2</v>
      </c>
      <c r="E32">
        <v>2</v>
      </c>
      <c r="F32">
        <v>0</v>
      </c>
      <c r="G32">
        <v>0.62873310000000004</v>
      </c>
      <c r="H32" s="3">
        <v>0.64184852000000003</v>
      </c>
      <c r="I32">
        <v>2.0860077000000001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4</v>
      </c>
      <c r="R32">
        <v>300</v>
      </c>
      <c r="S32">
        <v>0.31436655000000002</v>
      </c>
      <c r="T32">
        <v>1.28369705</v>
      </c>
      <c r="U32" s="3">
        <v>308.34403099999997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</v>
      </c>
      <c r="AC32">
        <v>5.25</v>
      </c>
      <c r="AD32">
        <v>162.5</v>
      </c>
      <c r="AE32">
        <v>0.63211125000000001</v>
      </c>
      <c r="AF32">
        <v>1.68485237</v>
      </c>
      <c r="AG32">
        <v>166.543646</v>
      </c>
      <c r="AH32">
        <v>1</v>
      </c>
      <c r="AI32">
        <v>1</v>
      </c>
      <c r="AJ32">
        <v>0</v>
      </c>
      <c r="AK32">
        <v>0.31605559999999999</v>
      </c>
      <c r="AL32">
        <v>0.3209243</v>
      </c>
      <c r="AM32">
        <v>1.540443</v>
      </c>
    </row>
    <row r="33" spans="1:39" x14ac:dyDescent="0.2">
      <c r="A33">
        <v>13063</v>
      </c>
      <c r="B33" t="s">
        <v>70</v>
      </c>
      <c r="C33" t="s">
        <v>93</v>
      </c>
      <c r="D33" s="3">
        <v>49</v>
      </c>
      <c r="E33" s="3">
        <v>52</v>
      </c>
      <c r="F33">
        <v>6.1224489799999997</v>
      </c>
      <c r="G33">
        <v>0.17968133999999999</v>
      </c>
      <c r="H33">
        <v>0.19557107000000001</v>
      </c>
      <c r="I33">
        <v>8.8432815700000003</v>
      </c>
      <c r="J33" s="3">
        <v>5</v>
      </c>
      <c r="K33" s="3">
        <v>6</v>
      </c>
      <c r="L33">
        <v>20</v>
      </c>
      <c r="M33">
        <v>1.833483E-2</v>
      </c>
      <c r="N33">
        <v>2.2565890000000002E-2</v>
      </c>
      <c r="O33" s="3">
        <v>23.0766338</v>
      </c>
      <c r="P33">
        <v>138</v>
      </c>
      <c r="Q33" s="3">
        <v>148</v>
      </c>
      <c r="R33">
        <v>7.2463768100000001</v>
      </c>
      <c r="S33">
        <v>0.50604132999999996</v>
      </c>
      <c r="T33">
        <v>0.55662535000000002</v>
      </c>
      <c r="U33">
        <v>9.99602535</v>
      </c>
      <c r="V33" s="3">
        <v>19</v>
      </c>
      <c r="W33" s="3">
        <v>8</v>
      </c>
      <c r="X33">
        <v>-57.894736799999997</v>
      </c>
      <c r="Y33">
        <v>6.9672360000000003E-2</v>
      </c>
      <c r="Z33">
        <v>3.0087860000000001E-2</v>
      </c>
      <c r="AA33">
        <v>-56.815216200000002</v>
      </c>
      <c r="AB33" s="3">
        <v>179.58333300000001</v>
      </c>
      <c r="AC33" s="3">
        <v>284.25</v>
      </c>
      <c r="AD33">
        <v>58.283062600000001</v>
      </c>
      <c r="AE33">
        <v>0.65064303000000001</v>
      </c>
      <c r="AF33">
        <v>1.06905915</v>
      </c>
      <c r="AG33">
        <v>64.308091500000003</v>
      </c>
      <c r="AH33" s="3">
        <v>64</v>
      </c>
      <c r="AI33" s="3">
        <v>52</v>
      </c>
      <c r="AJ33">
        <v>-18.75</v>
      </c>
      <c r="AK33">
        <v>0.23187650000000001</v>
      </c>
      <c r="AL33">
        <v>0.1955711</v>
      </c>
      <c r="AM33">
        <v>-15.65723</v>
      </c>
    </row>
    <row r="34" spans="1:39" x14ac:dyDescent="0.2">
      <c r="A34">
        <v>13065</v>
      </c>
      <c r="B34" t="s">
        <v>70</v>
      </c>
      <c r="C34" t="s">
        <v>94</v>
      </c>
      <c r="D34">
        <v>1</v>
      </c>
      <c r="E34">
        <v>1</v>
      </c>
      <c r="F34">
        <v>0</v>
      </c>
      <c r="G34">
        <v>0.14359563</v>
      </c>
      <c r="H34">
        <v>0.14885382999999999</v>
      </c>
      <c r="I34">
        <v>3.6618041099999998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</v>
      </c>
      <c r="Q34">
        <v>6</v>
      </c>
      <c r="R34">
        <v>20</v>
      </c>
      <c r="S34">
        <v>0.71797816999999997</v>
      </c>
      <c r="T34">
        <v>0.89312294999999997</v>
      </c>
      <c r="U34">
        <v>24.3941649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5.25</v>
      </c>
      <c r="AC34">
        <v>11.5</v>
      </c>
      <c r="AD34">
        <v>119.047619</v>
      </c>
      <c r="AE34">
        <v>0.74058400000000002</v>
      </c>
      <c r="AF34">
        <v>1.71181899</v>
      </c>
      <c r="AG34">
        <v>131.144473</v>
      </c>
      <c r="AH34">
        <v>1</v>
      </c>
      <c r="AI34">
        <v>1</v>
      </c>
      <c r="AJ34">
        <v>0</v>
      </c>
      <c r="AK34">
        <v>0.14106360000000001</v>
      </c>
      <c r="AL34">
        <v>0.14885380000000001</v>
      </c>
      <c r="AM34">
        <v>5.5224789999999997</v>
      </c>
    </row>
    <row r="35" spans="1:39" x14ac:dyDescent="0.2">
      <c r="A35">
        <v>13067</v>
      </c>
      <c r="B35" t="s">
        <v>70</v>
      </c>
      <c r="C35" t="s">
        <v>95</v>
      </c>
      <c r="D35" s="3">
        <v>98</v>
      </c>
      <c r="E35" s="3">
        <v>98</v>
      </c>
      <c r="F35">
        <v>0</v>
      </c>
      <c r="G35">
        <v>0.14172172</v>
      </c>
      <c r="H35">
        <v>0.13852726000000001</v>
      </c>
      <c r="I35">
        <v>-2.2540363700000001</v>
      </c>
      <c r="J35" s="3">
        <v>7</v>
      </c>
      <c r="K35" s="3">
        <v>12</v>
      </c>
      <c r="L35">
        <v>71.428571399999996</v>
      </c>
      <c r="M35">
        <v>1.012298E-2</v>
      </c>
      <c r="N35">
        <v>1.6962519999999998E-2</v>
      </c>
      <c r="O35" s="3">
        <v>67.564509099999995</v>
      </c>
      <c r="P35" s="3">
        <v>586</v>
      </c>
      <c r="Q35" s="3">
        <v>251</v>
      </c>
      <c r="R35">
        <v>-57.167235499999997</v>
      </c>
      <c r="S35">
        <v>0.84743802000000001</v>
      </c>
      <c r="T35">
        <v>0.35479939999999999</v>
      </c>
      <c r="U35">
        <v>-58.132701599999997</v>
      </c>
      <c r="V35" s="3">
        <v>36</v>
      </c>
      <c r="W35" s="3">
        <v>23</v>
      </c>
      <c r="X35">
        <v>-36.111111100000002</v>
      </c>
      <c r="Y35">
        <v>5.2061040000000003E-2</v>
      </c>
      <c r="Z35">
        <v>3.2511499999999999E-2</v>
      </c>
      <c r="AA35">
        <v>-37.551189899999997</v>
      </c>
      <c r="AB35" s="3">
        <v>218.75</v>
      </c>
      <c r="AC35" s="3">
        <v>432.33333299999998</v>
      </c>
      <c r="AD35">
        <v>97.638095199999995</v>
      </c>
      <c r="AE35">
        <v>0.31036205</v>
      </c>
      <c r="AF35">
        <v>0.61112195000000002</v>
      </c>
      <c r="AG35">
        <v>96.906145800000004</v>
      </c>
      <c r="AH35" s="3">
        <v>82</v>
      </c>
      <c r="AI35" s="3">
        <v>86</v>
      </c>
      <c r="AJ35">
        <v>4.8780489999999999</v>
      </c>
      <c r="AK35">
        <v>0.1163414</v>
      </c>
      <c r="AL35">
        <v>0.1215647</v>
      </c>
      <c r="AM35">
        <v>4.4896339999999997</v>
      </c>
    </row>
    <row r="36" spans="1:39" x14ac:dyDescent="0.2">
      <c r="A36">
        <v>13069</v>
      </c>
      <c r="B36" t="s">
        <v>70</v>
      </c>
      <c r="C36" t="s">
        <v>25</v>
      </c>
      <c r="D36">
        <v>6</v>
      </c>
      <c r="E36">
        <v>6</v>
      </c>
      <c r="F36">
        <v>0</v>
      </c>
      <c r="G36">
        <v>0.14868782999999999</v>
      </c>
      <c r="H36">
        <v>0.13898541</v>
      </c>
      <c r="I36">
        <v>-6.5253648399999999</v>
      </c>
      <c r="J36">
        <v>1</v>
      </c>
      <c r="K36">
        <v>1</v>
      </c>
      <c r="L36">
        <v>0</v>
      </c>
      <c r="M36">
        <v>2.4781299999999999E-2</v>
      </c>
      <c r="N36">
        <v>2.3164230000000001E-2</v>
      </c>
      <c r="O36" s="3">
        <v>-6.5253648399999999</v>
      </c>
      <c r="P36">
        <v>25</v>
      </c>
      <c r="Q36">
        <v>41</v>
      </c>
      <c r="R36">
        <v>64</v>
      </c>
      <c r="S36">
        <v>0.61953261999999998</v>
      </c>
      <c r="T36">
        <v>0.94973361000000001</v>
      </c>
      <c r="U36">
        <v>53.298401699999999</v>
      </c>
      <c r="V36">
        <v>3</v>
      </c>
      <c r="W36">
        <v>3</v>
      </c>
      <c r="X36">
        <v>0</v>
      </c>
      <c r="Y36">
        <v>7.4343909999999999E-2</v>
      </c>
      <c r="Z36">
        <v>6.9492700000000004E-2</v>
      </c>
      <c r="AA36">
        <v>-6.5253648399999999</v>
      </c>
      <c r="AB36">
        <v>54</v>
      </c>
      <c r="AC36">
        <v>67.833333300000007</v>
      </c>
      <c r="AD36">
        <v>25.617284000000001</v>
      </c>
      <c r="AE36">
        <v>1.32541358</v>
      </c>
      <c r="AF36">
        <v>1.5713072299999999</v>
      </c>
      <c r="AG36">
        <v>18.552220999999999</v>
      </c>
      <c r="AH36">
        <v>24</v>
      </c>
      <c r="AI36">
        <v>19</v>
      </c>
      <c r="AJ36">
        <v>-20.83333</v>
      </c>
      <c r="AK36" s="3">
        <v>0.5890727</v>
      </c>
      <c r="AL36" s="3">
        <v>0.44012050000000003</v>
      </c>
      <c r="AM36">
        <v>-25.285879999999999</v>
      </c>
    </row>
    <row r="37" spans="1:39" x14ac:dyDescent="0.2">
      <c r="A37">
        <v>13071</v>
      </c>
      <c r="B37" t="s">
        <v>70</v>
      </c>
      <c r="C37" t="s">
        <v>96</v>
      </c>
      <c r="D37">
        <v>16</v>
      </c>
      <c r="E37">
        <v>11</v>
      </c>
      <c r="F37">
        <v>-31.25</v>
      </c>
      <c r="G37">
        <v>0.35779775000000003</v>
      </c>
      <c r="H37">
        <v>0.23842036</v>
      </c>
      <c r="I37">
        <v>-33.364490500000002</v>
      </c>
      <c r="J37">
        <v>1</v>
      </c>
      <c r="K37">
        <v>1</v>
      </c>
      <c r="L37">
        <v>0</v>
      </c>
      <c r="M37">
        <v>2.2362360000000001E-2</v>
      </c>
      <c r="N37">
        <v>2.1674579999999999E-2</v>
      </c>
      <c r="O37">
        <v>-3.0756226</v>
      </c>
      <c r="P37">
        <v>23</v>
      </c>
      <c r="Q37">
        <v>32</v>
      </c>
      <c r="R37">
        <v>39.130434800000003</v>
      </c>
      <c r="S37">
        <v>0.51433426999999998</v>
      </c>
      <c r="T37">
        <v>0.69358649000000006</v>
      </c>
      <c r="U37">
        <v>34.8513077</v>
      </c>
      <c r="V37">
        <v>3</v>
      </c>
      <c r="W37">
        <v>4</v>
      </c>
      <c r="X37">
        <v>33.3333333</v>
      </c>
      <c r="Y37">
        <v>6.7087079999999993E-2</v>
      </c>
      <c r="Z37">
        <v>8.6698310000000001E-2</v>
      </c>
      <c r="AA37">
        <v>29.2325032</v>
      </c>
      <c r="AB37">
        <v>38.0833333</v>
      </c>
      <c r="AC37">
        <v>51.9166667</v>
      </c>
      <c r="AD37">
        <v>36.3238512</v>
      </c>
      <c r="AE37">
        <v>0.83865522000000003</v>
      </c>
      <c r="AF37">
        <v>1.1252718399999999</v>
      </c>
      <c r="AG37">
        <v>34.175739299999996</v>
      </c>
      <c r="AH37">
        <v>12</v>
      </c>
      <c r="AI37">
        <v>9</v>
      </c>
      <c r="AJ37">
        <v>-25</v>
      </c>
      <c r="AK37">
        <v>0.26425900000000002</v>
      </c>
      <c r="AL37">
        <v>0.1950712</v>
      </c>
      <c r="AM37">
        <v>-26.181809999999999</v>
      </c>
    </row>
    <row r="38" spans="1:39" x14ac:dyDescent="0.2">
      <c r="A38">
        <v>13073</v>
      </c>
      <c r="B38" t="s">
        <v>70</v>
      </c>
      <c r="C38" t="s">
        <v>51</v>
      </c>
      <c r="D38">
        <v>13</v>
      </c>
      <c r="E38">
        <v>21</v>
      </c>
      <c r="F38" s="3">
        <v>61.538461499999997</v>
      </c>
      <c r="G38">
        <v>0.11942053</v>
      </c>
      <c r="H38">
        <v>0.15954173999999999</v>
      </c>
      <c r="I38">
        <v>33.596567499999999</v>
      </c>
      <c r="J38">
        <v>1</v>
      </c>
      <c r="K38">
        <v>2</v>
      </c>
      <c r="L38">
        <v>100</v>
      </c>
      <c r="M38">
        <v>9.1861900000000003E-3</v>
      </c>
      <c r="N38">
        <v>1.519445E-2</v>
      </c>
      <c r="O38" s="3">
        <v>65.405274000000006</v>
      </c>
      <c r="P38">
        <v>72</v>
      </c>
      <c r="Q38">
        <v>38</v>
      </c>
      <c r="R38">
        <v>-47.222222199999997</v>
      </c>
      <c r="S38">
        <v>0.66140604000000003</v>
      </c>
      <c r="T38">
        <v>0.28869456999999998</v>
      </c>
      <c r="U38">
        <v>-56.351385999999998</v>
      </c>
      <c r="V38">
        <v>3</v>
      </c>
      <c r="W38">
        <v>2</v>
      </c>
      <c r="X38">
        <v>-33.3333333</v>
      </c>
      <c r="Y38">
        <v>2.7558579999999999E-2</v>
      </c>
      <c r="Z38">
        <v>1.519445E-2</v>
      </c>
      <c r="AA38">
        <v>-44.864908700000001</v>
      </c>
      <c r="AB38">
        <v>32.3333333</v>
      </c>
      <c r="AC38">
        <v>66.5</v>
      </c>
      <c r="AD38">
        <v>105.670103</v>
      </c>
      <c r="AE38">
        <v>0.29263318999999999</v>
      </c>
      <c r="AF38">
        <v>0.50521550000000004</v>
      </c>
      <c r="AG38">
        <v>72.6446349</v>
      </c>
      <c r="AH38">
        <v>17</v>
      </c>
      <c r="AI38">
        <v>22</v>
      </c>
      <c r="AJ38">
        <v>29.411760000000001</v>
      </c>
      <c r="AK38">
        <v>0.15385869999999999</v>
      </c>
      <c r="AL38">
        <v>0.16713900000000001</v>
      </c>
      <c r="AM38">
        <v>8.6314740000000008</v>
      </c>
    </row>
    <row r="39" spans="1:39" x14ac:dyDescent="0.2">
      <c r="A39">
        <v>13075</v>
      </c>
      <c r="B39" t="s">
        <v>70</v>
      </c>
      <c r="C39" t="s">
        <v>97</v>
      </c>
      <c r="D39">
        <v>6</v>
      </c>
      <c r="E39">
        <v>5</v>
      </c>
      <c r="F39">
        <v>-16.6666667</v>
      </c>
      <c r="G39">
        <v>0.36583135</v>
      </c>
      <c r="H39">
        <v>0.29545589</v>
      </c>
      <c r="I39">
        <v>-19.237132899999999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14</v>
      </c>
      <c r="Q39">
        <v>14</v>
      </c>
      <c r="R39">
        <v>0</v>
      </c>
      <c r="S39">
        <v>0.85360649</v>
      </c>
      <c r="T39">
        <v>0.82727649000000003</v>
      </c>
      <c r="U39">
        <v>-3.0845594799999998</v>
      </c>
      <c r="V39">
        <v>1</v>
      </c>
      <c r="W39">
        <v>1</v>
      </c>
      <c r="X39">
        <v>0</v>
      </c>
      <c r="Y39">
        <v>6.0971890000000001E-2</v>
      </c>
      <c r="Z39">
        <v>5.909118E-2</v>
      </c>
      <c r="AA39">
        <v>-3.0845594799999998</v>
      </c>
      <c r="AB39">
        <v>17.5833333</v>
      </c>
      <c r="AC39">
        <v>25.5833333</v>
      </c>
      <c r="AD39">
        <v>45.497630299999997</v>
      </c>
      <c r="AE39">
        <v>1.06045072</v>
      </c>
      <c r="AF39">
        <v>1.5117493</v>
      </c>
      <c r="AG39">
        <v>42.557242100000003</v>
      </c>
      <c r="AH39">
        <v>5</v>
      </c>
      <c r="AI39">
        <v>3</v>
      </c>
      <c r="AJ39">
        <v>-40</v>
      </c>
      <c r="AK39">
        <v>0.30154999999999998</v>
      </c>
      <c r="AL39">
        <v>0.1772735</v>
      </c>
      <c r="AM39">
        <v>-41.21255</v>
      </c>
    </row>
    <row r="40" spans="1:39" x14ac:dyDescent="0.2">
      <c r="A40">
        <v>13077</v>
      </c>
      <c r="B40" t="s">
        <v>70</v>
      </c>
      <c r="C40" t="s">
        <v>98</v>
      </c>
      <c r="D40">
        <v>21</v>
      </c>
      <c r="E40">
        <v>20</v>
      </c>
      <c r="F40">
        <v>-4.7619047600000002</v>
      </c>
      <c r="G40">
        <v>0.17652398999999999</v>
      </c>
      <c r="H40">
        <v>0.15275454999999999</v>
      </c>
      <c r="I40">
        <v>-13.465276899999999</v>
      </c>
      <c r="J40">
        <v>1</v>
      </c>
      <c r="K40">
        <v>3</v>
      </c>
      <c r="L40">
        <v>200</v>
      </c>
      <c r="M40">
        <v>8.4058999999999991E-3</v>
      </c>
      <c r="N40">
        <v>2.2913179999999998E-2</v>
      </c>
      <c r="O40" s="3">
        <v>172.58437799999999</v>
      </c>
      <c r="P40">
        <v>76</v>
      </c>
      <c r="Q40">
        <v>53</v>
      </c>
      <c r="R40">
        <v>-30.2631579</v>
      </c>
      <c r="S40">
        <v>0.63884872999999998</v>
      </c>
      <c r="T40">
        <v>0.40479955000000001</v>
      </c>
      <c r="U40">
        <v>-36.636087600000003</v>
      </c>
      <c r="V40">
        <v>4</v>
      </c>
      <c r="W40">
        <v>2</v>
      </c>
      <c r="X40">
        <v>-50</v>
      </c>
      <c r="Y40">
        <v>3.362362E-2</v>
      </c>
      <c r="Z40">
        <v>1.5275449999999999E-2</v>
      </c>
      <c r="AA40">
        <v>-54.569270400000001</v>
      </c>
      <c r="AB40">
        <v>47.5</v>
      </c>
      <c r="AC40">
        <v>96.166666699999993</v>
      </c>
      <c r="AD40">
        <v>102.45614</v>
      </c>
      <c r="AE40">
        <v>0.38487716</v>
      </c>
      <c r="AF40">
        <v>0.73449478000000001</v>
      </c>
      <c r="AG40">
        <v>90.838752400000004</v>
      </c>
      <c r="AH40">
        <v>14</v>
      </c>
      <c r="AI40">
        <v>18</v>
      </c>
      <c r="AJ40">
        <v>28.571429999999999</v>
      </c>
      <c r="AK40">
        <v>0.1134375</v>
      </c>
      <c r="AL40">
        <v>0.13747909999999999</v>
      </c>
      <c r="AM40">
        <v>21.193709999999999</v>
      </c>
    </row>
    <row r="41" spans="1:39" x14ac:dyDescent="0.2">
      <c r="A41">
        <v>13079</v>
      </c>
      <c r="B41" t="s">
        <v>70</v>
      </c>
      <c r="C41" t="s">
        <v>52</v>
      </c>
      <c r="D41">
        <v>2</v>
      </c>
      <c r="E41">
        <v>2</v>
      </c>
      <c r="F41">
        <v>0</v>
      </c>
      <c r="G41">
        <v>0.15948962999999999</v>
      </c>
      <c r="H41">
        <v>0.15873016000000001</v>
      </c>
      <c r="I41">
        <v>-0.47619048000000003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</v>
      </c>
      <c r="Q41">
        <v>7</v>
      </c>
      <c r="R41">
        <v>75</v>
      </c>
      <c r="S41">
        <v>0.31897926999999998</v>
      </c>
      <c r="T41">
        <v>0.55555555999999995</v>
      </c>
      <c r="U41">
        <v>74.166666699999993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5</v>
      </c>
      <c r="AC41">
        <v>10.0833333</v>
      </c>
      <c r="AD41">
        <v>101.666667</v>
      </c>
      <c r="AE41">
        <v>0.39831116</v>
      </c>
      <c r="AF41">
        <v>0.80026454999999996</v>
      </c>
      <c r="AG41">
        <v>100.914418</v>
      </c>
      <c r="AH41">
        <v>1</v>
      </c>
      <c r="AI41">
        <v>1</v>
      </c>
      <c r="AJ41">
        <v>0</v>
      </c>
      <c r="AK41">
        <v>7.9662200000000002E-2</v>
      </c>
      <c r="AL41">
        <v>7.9365099999999994E-2</v>
      </c>
      <c r="AM41">
        <v>-0.37301430000000002</v>
      </c>
    </row>
    <row r="42" spans="1:39" x14ac:dyDescent="0.2">
      <c r="A42">
        <v>13081</v>
      </c>
      <c r="B42" t="s">
        <v>70</v>
      </c>
      <c r="C42" t="s">
        <v>99</v>
      </c>
      <c r="D42">
        <v>7</v>
      </c>
      <c r="E42">
        <v>14</v>
      </c>
      <c r="F42" s="3">
        <v>100</v>
      </c>
      <c r="G42">
        <v>0.31561387000000002</v>
      </c>
      <c r="H42" s="3">
        <v>0.59306956</v>
      </c>
      <c r="I42" s="3">
        <v>87.909853400000003</v>
      </c>
      <c r="J42">
        <v>1</v>
      </c>
      <c r="K42">
        <v>1</v>
      </c>
      <c r="L42">
        <v>0</v>
      </c>
      <c r="M42">
        <v>4.5087700000000001E-2</v>
      </c>
      <c r="N42">
        <v>4.2362110000000001E-2</v>
      </c>
      <c r="O42" s="3">
        <v>-6.0450732900000004</v>
      </c>
      <c r="P42">
        <v>21</v>
      </c>
      <c r="Q42">
        <v>24</v>
      </c>
      <c r="R42">
        <v>14.2857143</v>
      </c>
      <c r="S42">
        <v>0.94684161</v>
      </c>
      <c r="T42">
        <v>1.01669067</v>
      </c>
      <c r="U42">
        <v>7.3770591000000003</v>
      </c>
      <c r="V42">
        <v>2</v>
      </c>
      <c r="W42">
        <v>0</v>
      </c>
      <c r="X42">
        <v>-100</v>
      </c>
      <c r="Y42">
        <v>9.0175389999999994E-2</v>
      </c>
      <c r="Z42">
        <v>0</v>
      </c>
      <c r="AA42">
        <v>-100</v>
      </c>
      <c r="AB42">
        <v>32.1666667</v>
      </c>
      <c r="AC42">
        <v>38.1666667</v>
      </c>
      <c r="AD42">
        <v>18.652849700000001</v>
      </c>
      <c r="AE42">
        <v>1.4467983</v>
      </c>
      <c r="AF42">
        <v>1.61682058</v>
      </c>
      <c r="AG42">
        <v>11.7516228</v>
      </c>
      <c r="AH42">
        <v>7</v>
      </c>
      <c r="AI42">
        <v>7</v>
      </c>
      <c r="AJ42">
        <v>0</v>
      </c>
      <c r="AK42">
        <v>0.3148473</v>
      </c>
      <c r="AL42">
        <v>0.29653479999999999</v>
      </c>
      <c r="AM42">
        <v>-5.8163159999999996</v>
      </c>
    </row>
    <row r="43" spans="1:39" x14ac:dyDescent="0.2">
      <c r="A43">
        <v>13083</v>
      </c>
      <c r="B43" t="s">
        <v>70</v>
      </c>
      <c r="C43" t="s">
        <v>100</v>
      </c>
      <c r="D43">
        <v>5</v>
      </c>
      <c r="E43">
        <v>5</v>
      </c>
      <c r="F43">
        <v>0</v>
      </c>
      <c r="G43">
        <v>0.30873726000000001</v>
      </c>
      <c r="H43">
        <v>0.30321407</v>
      </c>
      <c r="I43">
        <v>-1.78896301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16</v>
      </c>
      <c r="Q43">
        <v>18</v>
      </c>
      <c r="R43">
        <v>12.5</v>
      </c>
      <c r="S43">
        <v>0.98795924999999996</v>
      </c>
      <c r="T43">
        <v>1.09157065</v>
      </c>
      <c r="U43">
        <v>10.4874166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12.75</v>
      </c>
      <c r="AC43">
        <v>25.75</v>
      </c>
      <c r="AD43">
        <v>101.960784</v>
      </c>
      <c r="AE43">
        <v>0.79035456999999998</v>
      </c>
      <c r="AF43">
        <v>1.5615524599999999</v>
      </c>
      <c r="AG43">
        <v>97.576189999999997</v>
      </c>
      <c r="AH43">
        <v>4</v>
      </c>
      <c r="AI43">
        <v>4</v>
      </c>
      <c r="AJ43">
        <v>0</v>
      </c>
      <c r="AK43">
        <v>0.24795439999999999</v>
      </c>
      <c r="AL43">
        <v>0.24257129999999999</v>
      </c>
      <c r="AM43">
        <v>-2.1710120000000002</v>
      </c>
    </row>
    <row r="44" spans="1:39" x14ac:dyDescent="0.2">
      <c r="A44">
        <v>13085</v>
      </c>
      <c r="B44" t="s">
        <v>70</v>
      </c>
      <c r="C44" t="s">
        <v>101</v>
      </c>
      <c r="D44">
        <v>3</v>
      </c>
      <c r="E44">
        <v>2</v>
      </c>
      <c r="F44">
        <v>-33.3333333</v>
      </c>
      <c r="G44">
        <v>0.13887603000000001</v>
      </c>
      <c r="H44">
        <v>8.9198109999999997E-2</v>
      </c>
      <c r="I44">
        <v>-35.771414999999998</v>
      </c>
      <c r="J44">
        <v>0</v>
      </c>
      <c r="K44">
        <v>1</v>
      </c>
      <c r="M44">
        <v>0</v>
      </c>
      <c r="N44">
        <v>4.4599050000000001E-2</v>
      </c>
      <c r="P44">
        <v>22</v>
      </c>
      <c r="Q44">
        <v>14</v>
      </c>
      <c r="R44">
        <v>-36.363636399999997</v>
      </c>
      <c r="S44">
        <v>1.01842422</v>
      </c>
      <c r="T44">
        <v>0.62438676000000004</v>
      </c>
      <c r="U44">
        <v>-38.690896100000003</v>
      </c>
      <c r="V44">
        <v>1</v>
      </c>
      <c r="W44">
        <v>0</v>
      </c>
      <c r="X44">
        <v>-100</v>
      </c>
      <c r="Y44">
        <v>4.6292010000000001E-2</v>
      </c>
      <c r="Z44">
        <v>0</v>
      </c>
      <c r="AA44">
        <v>-100</v>
      </c>
      <c r="AB44">
        <v>11.0833333</v>
      </c>
      <c r="AC44">
        <v>24.25</v>
      </c>
      <c r="AD44">
        <v>118.796992</v>
      </c>
      <c r="AE44">
        <v>0.50141754000000005</v>
      </c>
      <c r="AF44">
        <v>1.0815270699999999</v>
      </c>
      <c r="AG44">
        <v>115.693904</v>
      </c>
      <c r="AH44">
        <v>4</v>
      </c>
      <c r="AI44">
        <v>4</v>
      </c>
      <c r="AJ44">
        <v>0</v>
      </c>
      <c r="AK44">
        <v>0.1809627</v>
      </c>
      <c r="AL44">
        <v>0.1783962</v>
      </c>
      <c r="AM44">
        <v>-1.4182570000000001</v>
      </c>
    </row>
    <row r="45" spans="1:39" x14ac:dyDescent="0.2">
      <c r="A45">
        <v>13087</v>
      </c>
      <c r="B45" t="s">
        <v>70</v>
      </c>
      <c r="C45" t="s">
        <v>102</v>
      </c>
      <c r="D45">
        <v>9</v>
      </c>
      <c r="E45">
        <v>5</v>
      </c>
      <c r="F45">
        <v>-44.444444400000002</v>
      </c>
      <c r="G45">
        <v>0.31531374000000001</v>
      </c>
      <c r="H45">
        <v>0.1817587</v>
      </c>
      <c r="I45">
        <v>-42.356239000000002</v>
      </c>
      <c r="J45">
        <v>1</v>
      </c>
      <c r="K45">
        <v>1</v>
      </c>
      <c r="L45">
        <v>0</v>
      </c>
      <c r="M45">
        <v>3.5034860000000001E-2</v>
      </c>
      <c r="N45">
        <v>3.635174E-2</v>
      </c>
      <c r="O45" s="3">
        <v>3.7587698600000001</v>
      </c>
      <c r="P45">
        <v>19</v>
      </c>
      <c r="Q45">
        <v>31</v>
      </c>
      <c r="R45">
        <v>63.1578947</v>
      </c>
      <c r="S45">
        <v>0.66566232999999997</v>
      </c>
      <c r="T45">
        <v>1.1269039199999999</v>
      </c>
      <c r="U45">
        <v>69.290624500000007</v>
      </c>
      <c r="V45">
        <v>3</v>
      </c>
      <c r="W45">
        <v>2</v>
      </c>
      <c r="X45">
        <v>-33.3333333</v>
      </c>
      <c r="Y45">
        <v>0.10510458</v>
      </c>
      <c r="Z45">
        <v>7.2703480000000001E-2</v>
      </c>
      <c r="AA45">
        <v>-30.827486799999999</v>
      </c>
      <c r="AB45">
        <v>37.4166667</v>
      </c>
      <c r="AC45">
        <v>41.5</v>
      </c>
      <c r="AD45">
        <v>10.9131403</v>
      </c>
      <c r="AE45">
        <v>1.30126823</v>
      </c>
      <c r="AF45">
        <v>1.5085971899999999</v>
      </c>
      <c r="AG45">
        <v>15.932837900000001</v>
      </c>
      <c r="AH45">
        <v>6</v>
      </c>
      <c r="AI45">
        <v>6</v>
      </c>
      <c r="AJ45">
        <v>0</v>
      </c>
      <c r="AK45">
        <v>0.20866660000000001</v>
      </c>
      <c r="AL45">
        <v>0.21811040000000001</v>
      </c>
      <c r="AM45">
        <v>4.5257860000000001</v>
      </c>
    </row>
    <row r="46" spans="1:39" x14ac:dyDescent="0.2">
      <c r="A46">
        <v>13089</v>
      </c>
      <c r="B46" t="s">
        <v>70</v>
      </c>
      <c r="C46" t="s">
        <v>26</v>
      </c>
      <c r="D46" s="3">
        <v>128</v>
      </c>
      <c r="E46" s="3">
        <v>134</v>
      </c>
      <c r="F46">
        <v>4.6875</v>
      </c>
      <c r="G46">
        <v>0.17444729</v>
      </c>
      <c r="H46">
        <v>0.18950938000000001</v>
      </c>
      <c r="I46">
        <v>8.6341809499999993</v>
      </c>
      <c r="J46" s="3">
        <v>3</v>
      </c>
      <c r="K46" s="3">
        <v>11</v>
      </c>
      <c r="L46">
        <v>266.66666700000002</v>
      </c>
      <c r="M46">
        <v>4.0886100000000003E-3</v>
      </c>
      <c r="N46">
        <v>1.5556739999999999E-2</v>
      </c>
      <c r="O46" s="3">
        <v>280.489868</v>
      </c>
      <c r="P46" s="3">
        <v>580</v>
      </c>
      <c r="Q46" s="3">
        <v>316</v>
      </c>
      <c r="R46">
        <v>-45.517241400000003</v>
      </c>
      <c r="S46">
        <v>0.79046428000000002</v>
      </c>
      <c r="T46">
        <v>0.44690271999999998</v>
      </c>
      <c r="U46">
        <v>-43.463261099999997</v>
      </c>
      <c r="V46" s="3">
        <v>43</v>
      </c>
      <c r="W46" s="3">
        <v>44</v>
      </c>
      <c r="X46">
        <v>2.3255813999999999</v>
      </c>
      <c r="Y46">
        <v>5.8603389999999998E-2</v>
      </c>
      <c r="Z46">
        <v>6.2226959999999998E-2</v>
      </c>
      <c r="AA46">
        <v>6.1832188700000001</v>
      </c>
      <c r="AB46" s="3">
        <v>332.58333299999998</v>
      </c>
      <c r="AC46" s="3">
        <v>580.33333300000004</v>
      </c>
      <c r="AD46">
        <v>74.492608399999995</v>
      </c>
      <c r="AE46">
        <v>0.44917836</v>
      </c>
      <c r="AF46">
        <v>0.82073591000000001</v>
      </c>
      <c r="AG46">
        <v>82.7193805</v>
      </c>
      <c r="AH46" s="3">
        <v>111</v>
      </c>
      <c r="AI46" s="3">
        <v>106</v>
      </c>
      <c r="AJ46">
        <v>-4.504505</v>
      </c>
      <c r="AK46">
        <v>0.14991370000000001</v>
      </c>
      <c r="AL46">
        <v>0.1499104</v>
      </c>
      <c r="AM46">
        <v>-2.1967000000000002E-3</v>
      </c>
    </row>
    <row r="47" spans="1:39" x14ac:dyDescent="0.2">
      <c r="A47">
        <v>13091</v>
      </c>
      <c r="B47" t="s">
        <v>70</v>
      </c>
      <c r="C47" t="s">
        <v>103</v>
      </c>
      <c r="D47">
        <v>10</v>
      </c>
      <c r="E47">
        <v>7</v>
      </c>
      <c r="F47">
        <v>-30</v>
      </c>
      <c r="G47">
        <v>0.50576573000000002</v>
      </c>
      <c r="H47">
        <v>0.32819166</v>
      </c>
      <c r="I47">
        <v>-35.109944200000001</v>
      </c>
      <c r="J47">
        <v>0</v>
      </c>
      <c r="K47">
        <v>1</v>
      </c>
      <c r="M47">
        <v>0</v>
      </c>
      <c r="N47">
        <v>4.6884519999999999E-2</v>
      </c>
      <c r="P47">
        <v>15</v>
      </c>
      <c r="Q47">
        <v>18</v>
      </c>
      <c r="R47">
        <v>20</v>
      </c>
      <c r="S47">
        <v>0.75864858999999996</v>
      </c>
      <c r="T47">
        <v>0.84392142000000003</v>
      </c>
      <c r="U47">
        <v>11.2400956</v>
      </c>
      <c r="V47">
        <v>1</v>
      </c>
      <c r="W47">
        <v>1</v>
      </c>
      <c r="X47">
        <v>0</v>
      </c>
      <c r="Y47">
        <v>5.0576570000000001E-2</v>
      </c>
      <c r="Z47">
        <v>4.6884519999999999E-2</v>
      </c>
      <c r="AA47">
        <v>-7.2999203000000001</v>
      </c>
      <c r="AB47">
        <v>19.0833333</v>
      </c>
      <c r="AC47">
        <v>24.8333333</v>
      </c>
      <c r="AD47">
        <v>30.131004399999998</v>
      </c>
      <c r="AE47">
        <v>0.96556028000000005</v>
      </c>
      <c r="AF47">
        <v>1.164299</v>
      </c>
      <c r="AG47">
        <v>20.582735700000001</v>
      </c>
      <c r="AH47">
        <v>8</v>
      </c>
      <c r="AI47">
        <v>5</v>
      </c>
      <c r="AJ47" s="3">
        <v>-37.5</v>
      </c>
      <c r="AK47">
        <v>0.40477639999999998</v>
      </c>
      <c r="AL47">
        <v>0.23442260000000001</v>
      </c>
      <c r="AM47">
        <v>-42.085900000000002</v>
      </c>
    </row>
    <row r="48" spans="1:39" x14ac:dyDescent="0.2">
      <c r="A48">
        <v>13093</v>
      </c>
      <c r="B48" t="s">
        <v>70</v>
      </c>
      <c r="C48" t="s">
        <v>104</v>
      </c>
      <c r="D48">
        <v>1</v>
      </c>
      <c r="E48">
        <v>0</v>
      </c>
      <c r="F48" s="3">
        <v>-100</v>
      </c>
      <c r="G48">
        <v>8.6685159999999997E-2</v>
      </c>
      <c r="H48">
        <v>0</v>
      </c>
      <c r="I48">
        <v>-100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6</v>
      </c>
      <c r="Q48">
        <v>15</v>
      </c>
      <c r="R48">
        <v>150</v>
      </c>
      <c r="S48">
        <v>0.52011096000000001</v>
      </c>
      <c r="T48">
        <v>1.04763235</v>
      </c>
      <c r="U48">
        <v>101.42478</v>
      </c>
      <c r="V48">
        <v>0</v>
      </c>
      <c r="W48">
        <v>1</v>
      </c>
      <c r="Y48">
        <v>0</v>
      </c>
      <c r="Z48">
        <v>6.984216E-2</v>
      </c>
      <c r="AA48" s="2" t="s">
        <v>342</v>
      </c>
      <c r="AB48">
        <v>14.4166667</v>
      </c>
      <c r="AC48">
        <v>18.1666667</v>
      </c>
      <c r="AD48">
        <v>26.0115607</v>
      </c>
      <c r="AE48">
        <v>1.2517727400000001</v>
      </c>
      <c r="AF48">
        <v>1.26879918</v>
      </c>
      <c r="AG48">
        <v>1.3601861</v>
      </c>
      <c r="AH48">
        <v>4</v>
      </c>
      <c r="AI48">
        <v>3</v>
      </c>
      <c r="AJ48">
        <v>-25</v>
      </c>
      <c r="AK48">
        <v>0.34731269999999997</v>
      </c>
      <c r="AL48">
        <v>0.2095265</v>
      </c>
      <c r="AM48">
        <v>-39.672089999999997</v>
      </c>
    </row>
    <row r="49" spans="1:39" x14ac:dyDescent="0.2">
      <c r="A49">
        <v>13095</v>
      </c>
      <c r="B49" t="s">
        <v>70</v>
      </c>
      <c r="C49" t="s">
        <v>105</v>
      </c>
      <c r="D49">
        <v>22</v>
      </c>
      <c r="E49">
        <v>21</v>
      </c>
      <c r="F49">
        <v>-4.5454545499999996</v>
      </c>
      <c r="G49">
        <v>0.23084753</v>
      </c>
      <c r="H49">
        <v>0.22221987000000001</v>
      </c>
      <c r="I49">
        <v>-3.7373822900000002</v>
      </c>
      <c r="J49">
        <v>2</v>
      </c>
      <c r="K49">
        <v>3</v>
      </c>
      <c r="L49">
        <v>50</v>
      </c>
      <c r="M49">
        <v>2.098614E-2</v>
      </c>
      <c r="N49">
        <v>3.1745700000000002E-2</v>
      </c>
      <c r="O49" s="3">
        <v>51.269827800000002</v>
      </c>
      <c r="P49">
        <v>78</v>
      </c>
      <c r="Q49">
        <v>82</v>
      </c>
      <c r="R49">
        <v>5.1282051299999996</v>
      </c>
      <c r="S49">
        <v>0.81845941</v>
      </c>
      <c r="T49">
        <v>0.86771569000000004</v>
      </c>
      <c r="U49">
        <v>6.01816993</v>
      </c>
      <c r="V49">
        <v>6</v>
      </c>
      <c r="W49" s="3">
        <v>9</v>
      </c>
      <c r="X49">
        <v>50</v>
      </c>
      <c r="Y49">
        <v>6.2958420000000001E-2</v>
      </c>
      <c r="Z49">
        <v>9.5237089999999996E-2</v>
      </c>
      <c r="AA49">
        <v>51.269827800000002</v>
      </c>
      <c r="AB49">
        <v>97.833333300000007</v>
      </c>
      <c r="AC49">
        <v>128</v>
      </c>
      <c r="AD49">
        <v>30.834752999999999</v>
      </c>
      <c r="AE49">
        <v>1.0263457899999999</v>
      </c>
      <c r="AF49">
        <v>1.35448302</v>
      </c>
      <c r="AG49">
        <v>31.971411100000001</v>
      </c>
      <c r="AH49">
        <v>23</v>
      </c>
      <c r="AI49">
        <v>21</v>
      </c>
      <c r="AJ49">
        <v>-8.6956520000000008</v>
      </c>
      <c r="AK49">
        <v>0.24128740000000001</v>
      </c>
      <c r="AL49">
        <v>0.2222199</v>
      </c>
      <c r="AM49">
        <v>-7.9024239999999999</v>
      </c>
    </row>
    <row r="50" spans="1:39" x14ac:dyDescent="0.2">
      <c r="A50">
        <v>13097</v>
      </c>
      <c r="B50" t="s">
        <v>70</v>
      </c>
      <c r="C50" t="s">
        <v>62</v>
      </c>
      <c r="D50">
        <v>16</v>
      </c>
      <c r="E50">
        <v>16</v>
      </c>
      <c r="F50">
        <v>0</v>
      </c>
      <c r="G50">
        <v>0.12869599000000001</v>
      </c>
      <c r="H50">
        <v>0.11942883</v>
      </c>
      <c r="I50">
        <v>-7.2008121200000001</v>
      </c>
      <c r="J50" s="3">
        <v>3</v>
      </c>
      <c r="K50">
        <v>3</v>
      </c>
      <c r="L50">
        <v>0</v>
      </c>
      <c r="M50">
        <v>2.4130499999999999E-2</v>
      </c>
      <c r="N50">
        <v>2.2392909999999999E-2</v>
      </c>
      <c r="O50" s="3">
        <v>-7.2008121200000001</v>
      </c>
      <c r="P50">
        <v>94</v>
      </c>
      <c r="Q50">
        <v>69</v>
      </c>
      <c r="R50">
        <v>-26.595744700000001</v>
      </c>
      <c r="S50">
        <v>0.75608892999999999</v>
      </c>
      <c r="T50">
        <v>0.51503684000000005</v>
      </c>
      <c r="U50">
        <v>-31.8814472</v>
      </c>
      <c r="V50">
        <v>6</v>
      </c>
      <c r="W50">
        <v>3</v>
      </c>
      <c r="X50">
        <v>-50</v>
      </c>
      <c r="Y50">
        <v>4.8260999999999998E-2</v>
      </c>
      <c r="Z50">
        <v>2.2392909999999999E-2</v>
      </c>
      <c r="AA50">
        <v>-53.600406100000001</v>
      </c>
      <c r="AB50">
        <v>46.3333333</v>
      </c>
      <c r="AC50">
        <v>113.75</v>
      </c>
      <c r="AD50">
        <v>145.50359700000001</v>
      </c>
      <c r="AE50">
        <v>0.36166553000000001</v>
      </c>
      <c r="AF50">
        <v>0.84906435000000002</v>
      </c>
      <c r="AG50">
        <v>134.76507100000001</v>
      </c>
      <c r="AH50">
        <v>15</v>
      </c>
      <c r="AI50">
        <v>21</v>
      </c>
      <c r="AJ50" s="3">
        <v>40</v>
      </c>
      <c r="AK50">
        <v>0.117086</v>
      </c>
      <c r="AL50">
        <v>0.15675040000000001</v>
      </c>
      <c r="AM50">
        <v>33.876289999999997</v>
      </c>
    </row>
    <row r="51" spans="1:39" x14ac:dyDescent="0.2">
      <c r="A51">
        <v>13099</v>
      </c>
      <c r="B51" t="s">
        <v>70</v>
      </c>
      <c r="C51" t="s">
        <v>106</v>
      </c>
      <c r="D51">
        <v>6</v>
      </c>
      <c r="E51">
        <v>5</v>
      </c>
      <c r="F51">
        <v>-16.6666667</v>
      </c>
      <c r="G51" s="3">
        <v>0.50817312000000003</v>
      </c>
      <c r="H51" s="3">
        <v>0.47196526</v>
      </c>
      <c r="I51">
        <v>-7.1251022600000002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12</v>
      </c>
      <c r="Q51">
        <v>11</v>
      </c>
      <c r="R51">
        <v>-8.3333333300000003</v>
      </c>
      <c r="S51">
        <v>1.0163462400000001</v>
      </c>
      <c r="T51">
        <v>1.0383235799999999</v>
      </c>
      <c r="U51">
        <v>2.1623875099999998</v>
      </c>
      <c r="V51">
        <v>2</v>
      </c>
      <c r="W51">
        <v>0</v>
      </c>
      <c r="X51">
        <v>-100</v>
      </c>
      <c r="Y51" s="3">
        <v>0.16939103999999999</v>
      </c>
      <c r="Z51">
        <v>0</v>
      </c>
      <c r="AA51">
        <v>-100</v>
      </c>
      <c r="AB51">
        <v>13.25</v>
      </c>
      <c r="AC51">
        <v>21</v>
      </c>
      <c r="AD51">
        <v>58.490566000000001</v>
      </c>
      <c r="AE51">
        <v>1.1326722499999999</v>
      </c>
      <c r="AF51">
        <v>1.98225411</v>
      </c>
      <c r="AG51">
        <v>75.006856900000002</v>
      </c>
      <c r="AH51">
        <v>5</v>
      </c>
      <c r="AI51">
        <v>4</v>
      </c>
      <c r="AJ51">
        <v>-20</v>
      </c>
      <c r="AK51">
        <v>0.42742350000000001</v>
      </c>
      <c r="AL51">
        <v>0.37757220000000002</v>
      </c>
      <c r="AM51">
        <v>-11.663209999999999</v>
      </c>
    </row>
    <row r="52" spans="1:39" x14ac:dyDescent="0.2">
      <c r="A52">
        <v>13101</v>
      </c>
      <c r="B52" t="s">
        <v>70</v>
      </c>
      <c r="C52" t="s">
        <v>107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S52">
        <v>0</v>
      </c>
      <c r="T52">
        <v>0.25075226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</v>
      </c>
      <c r="AC52">
        <v>4</v>
      </c>
      <c r="AD52">
        <v>100</v>
      </c>
      <c r="AE52">
        <v>0.47732697000000002</v>
      </c>
      <c r="AF52">
        <v>1.0030090300000001</v>
      </c>
      <c r="AG52">
        <v>110.130391</v>
      </c>
      <c r="AH52">
        <v>0</v>
      </c>
      <c r="AI52">
        <v>1</v>
      </c>
      <c r="AJ52" s="2" t="s">
        <v>342</v>
      </c>
      <c r="AK52">
        <v>0</v>
      </c>
      <c r="AL52">
        <v>0.25075229999999998</v>
      </c>
      <c r="AM52" s="2" t="s">
        <v>342</v>
      </c>
    </row>
    <row r="53" spans="1:39" x14ac:dyDescent="0.2">
      <c r="A53">
        <v>13103</v>
      </c>
      <c r="B53" t="s">
        <v>70</v>
      </c>
      <c r="C53" t="s">
        <v>108</v>
      </c>
      <c r="D53">
        <v>5</v>
      </c>
      <c r="E53">
        <v>4</v>
      </c>
      <c r="F53">
        <v>-20</v>
      </c>
      <c r="G53">
        <v>9.8351629999999995E-2</v>
      </c>
      <c r="H53">
        <v>7.505676E-2</v>
      </c>
      <c r="I53">
        <v>-23.685286999999999</v>
      </c>
      <c r="J53">
        <v>1</v>
      </c>
      <c r="K53">
        <v>1</v>
      </c>
      <c r="L53">
        <v>0</v>
      </c>
      <c r="M53">
        <v>1.967033E-2</v>
      </c>
      <c r="N53">
        <v>1.876419E-2</v>
      </c>
      <c r="O53" s="3">
        <v>-4.6066087500000004</v>
      </c>
      <c r="P53">
        <v>22</v>
      </c>
      <c r="Q53">
        <v>27</v>
      </c>
      <c r="R53">
        <v>22.7272727</v>
      </c>
      <c r="S53">
        <v>0.43274716000000002</v>
      </c>
      <c r="T53">
        <v>0.50663314000000004</v>
      </c>
      <c r="U53">
        <v>17.0737074</v>
      </c>
      <c r="V53">
        <v>1</v>
      </c>
      <c r="W53">
        <v>1</v>
      </c>
      <c r="X53">
        <v>0</v>
      </c>
      <c r="Y53">
        <v>1.967033E-2</v>
      </c>
      <c r="Z53">
        <v>1.876419E-2</v>
      </c>
      <c r="AA53">
        <v>-4.6066087500000004</v>
      </c>
      <c r="AB53">
        <v>19.25</v>
      </c>
      <c r="AC53">
        <v>35.4166667</v>
      </c>
      <c r="AD53">
        <v>83.982684000000006</v>
      </c>
      <c r="AE53">
        <v>0.36941086000000001</v>
      </c>
      <c r="AF53">
        <v>0.66456508000000003</v>
      </c>
      <c r="AG53">
        <v>79.898629499999998</v>
      </c>
      <c r="AH53">
        <v>8</v>
      </c>
      <c r="AI53">
        <v>6</v>
      </c>
      <c r="AJ53">
        <v>-25</v>
      </c>
      <c r="AK53">
        <v>0.1535214</v>
      </c>
      <c r="AL53">
        <v>0.11258509999999999</v>
      </c>
      <c r="AM53">
        <v>-26.664850000000001</v>
      </c>
    </row>
    <row r="54" spans="1:39" x14ac:dyDescent="0.2">
      <c r="A54">
        <v>13105</v>
      </c>
      <c r="B54" t="s">
        <v>70</v>
      </c>
      <c r="C54" t="s">
        <v>63</v>
      </c>
      <c r="D54">
        <v>6</v>
      </c>
      <c r="E54">
        <v>5</v>
      </c>
      <c r="F54">
        <v>-16.6666667</v>
      </c>
      <c r="G54">
        <v>0.29107844999999999</v>
      </c>
      <c r="H54">
        <v>0.25401341</v>
      </c>
      <c r="I54">
        <v>-12.7336923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12</v>
      </c>
      <c r="Q54">
        <v>16</v>
      </c>
      <c r="R54">
        <v>33.3333333</v>
      </c>
      <c r="S54">
        <v>0.58215689000000004</v>
      </c>
      <c r="T54">
        <v>0.81284292000000002</v>
      </c>
      <c r="U54">
        <v>39.626092300000003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17.75</v>
      </c>
      <c r="AC54">
        <v>26.0833333</v>
      </c>
      <c r="AD54">
        <v>46.948356799999999</v>
      </c>
      <c r="AE54">
        <v>0.86269744999999998</v>
      </c>
      <c r="AF54">
        <v>1.3251033000000001</v>
      </c>
      <c r="AG54">
        <v>53.600002099999998</v>
      </c>
      <c r="AH54">
        <v>5</v>
      </c>
      <c r="AI54">
        <v>5</v>
      </c>
      <c r="AJ54">
        <v>0</v>
      </c>
      <c r="AK54">
        <v>0.24301339999999999</v>
      </c>
      <c r="AL54">
        <v>0.2540134</v>
      </c>
      <c r="AM54">
        <v>4.5265279999999999</v>
      </c>
    </row>
    <row r="55" spans="1:39" x14ac:dyDescent="0.2">
      <c r="A55">
        <v>13107</v>
      </c>
      <c r="B55" t="s">
        <v>70</v>
      </c>
      <c r="C55" t="s">
        <v>109</v>
      </c>
      <c r="D55">
        <v>6</v>
      </c>
      <c r="E55">
        <v>3</v>
      </c>
      <c r="F55">
        <v>-50</v>
      </c>
      <c r="G55">
        <v>0.26602819999999999</v>
      </c>
      <c r="H55">
        <v>0.13101581000000001</v>
      </c>
      <c r="I55">
        <v>-50.751157300000003</v>
      </c>
      <c r="J55">
        <v>0</v>
      </c>
      <c r="K55">
        <v>1</v>
      </c>
      <c r="M55">
        <v>0</v>
      </c>
      <c r="N55">
        <v>4.3671939999999999E-2</v>
      </c>
      <c r="P55">
        <v>15</v>
      </c>
      <c r="Q55">
        <v>18</v>
      </c>
      <c r="R55">
        <v>20</v>
      </c>
      <c r="S55">
        <v>0.66507050000000001</v>
      </c>
      <c r="T55">
        <v>0.78609485999999995</v>
      </c>
      <c r="U55">
        <v>18.197222499999999</v>
      </c>
      <c r="V55">
        <v>1</v>
      </c>
      <c r="W55">
        <v>1</v>
      </c>
      <c r="X55">
        <v>0</v>
      </c>
      <c r="Y55">
        <v>4.433803E-2</v>
      </c>
      <c r="Z55">
        <v>4.3671939999999999E-2</v>
      </c>
      <c r="AA55">
        <v>-1.50231461</v>
      </c>
      <c r="AB55">
        <v>29.9166667</v>
      </c>
      <c r="AC55">
        <v>35.75</v>
      </c>
      <c r="AD55">
        <v>19.498607199999999</v>
      </c>
      <c r="AE55">
        <v>1.3022533700000001</v>
      </c>
      <c r="AF55">
        <v>1.5612717300000001</v>
      </c>
      <c r="AG55">
        <v>19.8900124</v>
      </c>
      <c r="AH55">
        <v>11</v>
      </c>
      <c r="AI55">
        <v>6</v>
      </c>
      <c r="AJ55">
        <v>-45.454540000000001</v>
      </c>
      <c r="AK55">
        <v>0.478823</v>
      </c>
      <c r="AL55">
        <v>0.26203159999999998</v>
      </c>
      <c r="AM55">
        <v>-45.275889999999997</v>
      </c>
    </row>
    <row r="56" spans="1:39" x14ac:dyDescent="0.2">
      <c r="A56">
        <v>13109</v>
      </c>
      <c r="B56" t="s">
        <v>70</v>
      </c>
      <c r="C56" t="s">
        <v>110</v>
      </c>
      <c r="D56">
        <v>1</v>
      </c>
      <c r="E56">
        <v>1</v>
      </c>
      <c r="F56">
        <v>0</v>
      </c>
      <c r="G56">
        <v>8.7757790000000002E-2</v>
      </c>
      <c r="H56">
        <v>9.3554120000000004E-2</v>
      </c>
      <c r="I56">
        <v>6.6049209500000003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8</v>
      </c>
      <c r="Q56">
        <v>11</v>
      </c>
      <c r="R56">
        <v>37.5</v>
      </c>
      <c r="S56">
        <v>0.70206230999999997</v>
      </c>
      <c r="T56">
        <v>1.0290953300000001</v>
      </c>
      <c r="U56">
        <v>46.581766299999998</v>
      </c>
      <c r="V56">
        <v>1</v>
      </c>
      <c r="W56">
        <v>1</v>
      </c>
      <c r="X56">
        <v>0</v>
      </c>
      <c r="Y56">
        <v>8.7757790000000002E-2</v>
      </c>
      <c r="Z56">
        <v>9.3554120000000004E-2</v>
      </c>
      <c r="AA56">
        <v>6.6049209500000003</v>
      </c>
      <c r="AB56">
        <v>12.9166667</v>
      </c>
      <c r="AC56">
        <v>21.0833333</v>
      </c>
      <c r="AD56">
        <v>63.225806499999997</v>
      </c>
      <c r="AE56">
        <v>1.1147550399999999</v>
      </c>
      <c r="AF56">
        <v>1.97243272</v>
      </c>
      <c r="AG56">
        <v>76.938667699999996</v>
      </c>
      <c r="AH56">
        <v>2</v>
      </c>
      <c r="AI56">
        <v>2</v>
      </c>
      <c r="AJ56">
        <v>0</v>
      </c>
      <c r="AK56">
        <v>0.17260719999999999</v>
      </c>
      <c r="AL56">
        <v>0.1871082</v>
      </c>
      <c r="AM56">
        <v>8.4011569999999995</v>
      </c>
    </row>
    <row r="57" spans="1:39" x14ac:dyDescent="0.2">
      <c r="A57">
        <v>13111</v>
      </c>
      <c r="B57" t="s">
        <v>70</v>
      </c>
      <c r="C57" t="s">
        <v>111</v>
      </c>
      <c r="D57">
        <v>8</v>
      </c>
      <c r="E57">
        <v>8</v>
      </c>
      <c r="F57">
        <v>0</v>
      </c>
      <c r="G57">
        <v>0.35468854</v>
      </c>
      <c r="H57">
        <v>0.34054146000000002</v>
      </c>
      <c r="I57">
        <v>-3.9885918600000001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27</v>
      </c>
      <c r="Q57">
        <v>15</v>
      </c>
      <c r="R57">
        <v>-44.444444400000002</v>
      </c>
      <c r="S57">
        <v>1.19707382</v>
      </c>
      <c r="T57">
        <v>0.63851524000000004</v>
      </c>
      <c r="U57">
        <v>-46.660328800000002</v>
      </c>
      <c r="V57">
        <v>3</v>
      </c>
      <c r="W57">
        <v>0</v>
      </c>
      <c r="X57">
        <v>-100</v>
      </c>
      <c r="Y57">
        <v>0.13300819999999999</v>
      </c>
      <c r="Z57">
        <v>0</v>
      </c>
      <c r="AA57">
        <v>-100</v>
      </c>
      <c r="AB57">
        <v>9</v>
      </c>
      <c r="AC57">
        <v>19.5833333</v>
      </c>
      <c r="AD57">
        <v>117.59259299999999</v>
      </c>
      <c r="AE57">
        <v>0.39645830999999998</v>
      </c>
      <c r="AF57">
        <v>0.83361711999999999</v>
      </c>
      <c r="AG57">
        <v>110.266024</v>
      </c>
      <c r="AH57">
        <v>6</v>
      </c>
      <c r="AI57">
        <v>5</v>
      </c>
      <c r="AJ57">
        <v>-16.66667</v>
      </c>
      <c r="AK57">
        <v>0.26430550000000003</v>
      </c>
      <c r="AL57">
        <v>0.21283840000000001</v>
      </c>
      <c r="AM57">
        <v>-19.47259</v>
      </c>
    </row>
    <row r="58" spans="1:39" x14ac:dyDescent="0.2">
      <c r="A58">
        <v>13113</v>
      </c>
      <c r="B58" t="s">
        <v>70</v>
      </c>
      <c r="C58" t="s">
        <v>27</v>
      </c>
      <c r="D58">
        <v>17</v>
      </c>
      <c r="E58">
        <v>16</v>
      </c>
      <c r="F58">
        <v>-5.8823529399999996</v>
      </c>
      <c r="G58">
        <v>0.16047879000000001</v>
      </c>
      <c r="H58">
        <v>0.14880399</v>
      </c>
      <c r="I58">
        <v>-7.2749832000000003</v>
      </c>
      <c r="J58">
        <v>2</v>
      </c>
      <c r="K58">
        <v>2</v>
      </c>
      <c r="L58">
        <v>0</v>
      </c>
      <c r="M58">
        <v>1.8879859999999998E-2</v>
      </c>
      <c r="N58">
        <v>1.8600499999999999E-2</v>
      </c>
      <c r="O58">
        <v>-1.4796696600000001</v>
      </c>
      <c r="P58">
        <v>105</v>
      </c>
      <c r="Q58">
        <v>43</v>
      </c>
      <c r="R58">
        <v>-59.047618999999997</v>
      </c>
      <c r="S58">
        <v>0.99119254999999995</v>
      </c>
      <c r="T58">
        <v>0.39991072</v>
      </c>
      <c r="U58">
        <v>-59.653579000000001</v>
      </c>
      <c r="V58">
        <v>6</v>
      </c>
      <c r="W58">
        <v>3</v>
      </c>
      <c r="X58">
        <v>-50</v>
      </c>
      <c r="Y58">
        <v>5.663957E-2</v>
      </c>
      <c r="Z58">
        <v>2.7900749999999998E-2</v>
      </c>
      <c r="AA58">
        <v>-50.739834799999997</v>
      </c>
      <c r="AB58">
        <v>32.25</v>
      </c>
      <c r="AC58">
        <v>61.9166667</v>
      </c>
      <c r="AD58">
        <v>91.989664099999999</v>
      </c>
      <c r="AE58">
        <v>0.30310720000000002</v>
      </c>
      <c r="AF58">
        <v>0.57584042999999996</v>
      </c>
      <c r="AG58">
        <v>89.979132800000002</v>
      </c>
      <c r="AH58">
        <v>14</v>
      </c>
      <c r="AI58">
        <v>14</v>
      </c>
      <c r="AJ58">
        <v>0</v>
      </c>
      <c r="AK58">
        <v>0.13158139999999999</v>
      </c>
      <c r="AL58">
        <v>0.1302035</v>
      </c>
      <c r="AM58">
        <v>-1.047204</v>
      </c>
    </row>
    <row r="59" spans="1:39" x14ac:dyDescent="0.2">
      <c r="A59">
        <v>13115</v>
      </c>
      <c r="B59" t="s">
        <v>70</v>
      </c>
      <c r="C59" t="s">
        <v>112</v>
      </c>
      <c r="D59">
        <v>20</v>
      </c>
      <c r="E59">
        <v>13</v>
      </c>
      <c r="F59">
        <v>-35</v>
      </c>
      <c r="G59">
        <v>0.21026734999999999</v>
      </c>
      <c r="H59">
        <v>0.13516744999999999</v>
      </c>
      <c r="I59">
        <v>-35.716387500000003</v>
      </c>
      <c r="J59">
        <v>3</v>
      </c>
      <c r="K59">
        <v>3</v>
      </c>
      <c r="L59">
        <v>0</v>
      </c>
      <c r="M59">
        <v>3.1540100000000001E-2</v>
      </c>
      <c r="N59">
        <v>3.119249E-2</v>
      </c>
      <c r="O59">
        <v>-1.10213461</v>
      </c>
      <c r="P59">
        <v>75</v>
      </c>
      <c r="Q59">
        <v>72</v>
      </c>
      <c r="R59">
        <v>-4</v>
      </c>
      <c r="S59">
        <v>0.78850257999999995</v>
      </c>
      <c r="T59">
        <v>0.74861973000000004</v>
      </c>
      <c r="U59">
        <v>-5.05804922</v>
      </c>
      <c r="V59">
        <v>5</v>
      </c>
      <c r="W59">
        <v>2</v>
      </c>
      <c r="X59">
        <v>-60</v>
      </c>
      <c r="Y59">
        <v>5.2566839999999997E-2</v>
      </c>
      <c r="Z59">
        <v>2.0794989999999999E-2</v>
      </c>
      <c r="AA59">
        <v>-60.440853799999999</v>
      </c>
      <c r="AB59">
        <v>69.416666699999993</v>
      </c>
      <c r="AC59">
        <v>123.583333</v>
      </c>
      <c r="AD59">
        <v>78.031212499999995</v>
      </c>
      <c r="AE59">
        <v>0.72538734000000005</v>
      </c>
      <c r="AF59">
        <v>1.2849572499999999</v>
      </c>
      <c r="AG59">
        <v>77.140843500000003</v>
      </c>
      <c r="AH59">
        <v>18</v>
      </c>
      <c r="AI59">
        <v>20</v>
      </c>
      <c r="AJ59">
        <v>11.11111</v>
      </c>
      <c r="AK59">
        <v>0.1880956</v>
      </c>
      <c r="AL59">
        <v>0.20794989999999999</v>
      </c>
      <c r="AM59">
        <v>10.55542</v>
      </c>
    </row>
    <row r="60" spans="1:39" x14ac:dyDescent="0.2">
      <c r="A60">
        <v>13117</v>
      </c>
      <c r="B60" t="s">
        <v>70</v>
      </c>
      <c r="C60" t="s">
        <v>113</v>
      </c>
      <c r="D60">
        <v>29</v>
      </c>
      <c r="E60" s="3">
        <v>33</v>
      </c>
      <c r="F60">
        <v>13.7931034</v>
      </c>
      <c r="G60">
        <v>0.18311664999999999</v>
      </c>
      <c r="H60">
        <v>0.17559917</v>
      </c>
      <c r="I60">
        <v>-4.1052956500000004</v>
      </c>
      <c r="J60">
        <v>3</v>
      </c>
      <c r="K60" s="6">
        <v>5</v>
      </c>
      <c r="L60">
        <v>66.666666699999993</v>
      </c>
      <c r="M60">
        <v>1.8943100000000001E-2</v>
      </c>
      <c r="N60">
        <v>2.660593E-2</v>
      </c>
      <c r="O60" s="3">
        <v>40.451839700000001</v>
      </c>
      <c r="P60">
        <v>108</v>
      </c>
      <c r="Q60">
        <v>67</v>
      </c>
      <c r="R60">
        <v>-37.962963000000002</v>
      </c>
      <c r="S60">
        <v>0.68195163999999997</v>
      </c>
      <c r="T60">
        <v>0.35651951999999998</v>
      </c>
      <c r="U60">
        <v>-47.720704099999999</v>
      </c>
      <c r="V60">
        <v>7</v>
      </c>
      <c r="W60">
        <v>7</v>
      </c>
      <c r="X60">
        <v>0</v>
      </c>
      <c r="Y60">
        <v>4.4200570000000002E-2</v>
      </c>
      <c r="Z60">
        <v>3.724831E-2</v>
      </c>
      <c r="AA60">
        <v>-15.728896199999999</v>
      </c>
      <c r="AB60">
        <v>35.1666667</v>
      </c>
      <c r="AC60">
        <v>93.083333300000007</v>
      </c>
      <c r="AD60">
        <v>164.69194300000001</v>
      </c>
      <c r="AE60">
        <v>0.20920336</v>
      </c>
      <c r="AF60">
        <v>0.49531381000000002</v>
      </c>
      <c r="AG60">
        <v>136.761878</v>
      </c>
      <c r="AH60">
        <v>21</v>
      </c>
      <c r="AI60">
        <v>22</v>
      </c>
      <c r="AJ60">
        <v>4.7619049999999996</v>
      </c>
      <c r="AK60">
        <v>0.1249271</v>
      </c>
      <c r="AL60">
        <v>0.11706610000000001</v>
      </c>
      <c r="AM60">
        <v>-6.2924709999999999</v>
      </c>
    </row>
    <row r="61" spans="1:39" x14ac:dyDescent="0.2">
      <c r="A61">
        <v>13119</v>
      </c>
      <c r="B61" t="s">
        <v>70</v>
      </c>
      <c r="C61" t="s">
        <v>28</v>
      </c>
      <c r="D61">
        <v>5</v>
      </c>
      <c r="E61">
        <v>6</v>
      </c>
      <c r="F61">
        <v>20</v>
      </c>
      <c r="G61">
        <v>0.22901113000000001</v>
      </c>
      <c r="H61">
        <v>0.27404768000000002</v>
      </c>
      <c r="I61">
        <v>19.665661799999999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22</v>
      </c>
      <c r="Q61">
        <v>15</v>
      </c>
      <c r="R61">
        <v>-31.818181800000001</v>
      </c>
      <c r="S61">
        <v>1.00764897</v>
      </c>
      <c r="T61">
        <v>0.68511920999999998</v>
      </c>
      <c r="U61">
        <v>-32.008146699999998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15.3333333</v>
      </c>
      <c r="AC61">
        <v>31.5833333</v>
      </c>
      <c r="AD61">
        <v>105.978261</v>
      </c>
      <c r="AE61">
        <v>0.70323488000000001</v>
      </c>
      <c r="AF61">
        <v>1.4425565600000001</v>
      </c>
      <c r="AG61">
        <v>105.13154299999999</v>
      </c>
      <c r="AH61">
        <v>6</v>
      </c>
      <c r="AI61">
        <v>6</v>
      </c>
      <c r="AJ61">
        <v>0</v>
      </c>
      <c r="AK61">
        <v>0.2751788</v>
      </c>
      <c r="AL61">
        <v>0.27404770000000001</v>
      </c>
      <c r="AM61">
        <v>-0.4110589</v>
      </c>
    </row>
    <row r="62" spans="1:39" x14ac:dyDescent="0.2">
      <c r="A62">
        <v>13121</v>
      </c>
      <c r="B62" t="s">
        <v>70</v>
      </c>
      <c r="C62" t="s">
        <v>53</v>
      </c>
      <c r="D62" s="3">
        <v>190</v>
      </c>
      <c r="E62" s="3">
        <v>212</v>
      </c>
      <c r="F62">
        <v>11.578947400000001</v>
      </c>
      <c r="G62">
        <v>0.19176617000000001</v>
      </c>
      <c r="H62">
        <v>0.21681924</v>
      </c>
      <c r="I62">
        <v>13.064387399999999</v>
      </c>
      <c r="J62" s="3">
        <v>7</v>
      </c>
      <c r="K62" s="3">
        <v>12</v>
      </c>
      <c r="L62">
        <v>71.428571399999996</v>
      </c>
      <c r="M62">
        <v>7.0650699999999997E-3</v>
      </c>
      <c r="N62">
        <v>1.227279E-2</v>
      </c>
      <c r="O62" s="3">
        <v>73.710783899999996</v>
      </c>
      <c r="P62" s="3">
        <v>1161</v>
      </c>
      <c r="Q62" s="3">
        <v>350</v>
      </c>
      <c r="R62">
        <v>-69.853574499999993</v>
      </c>
      <c r="S62">
        <v>1.17179221</v>
      </c>
      <c r="T62">
        <v>0.35795629000000001</v>
      </c>
      <c r="U62">
        <v>-69.452237999999994</v>
      </c>
      <c r="V62" s="3">
        <v>71</v>
      </c>
      <c r="W62" s="3">
        <v>56</v>
      </c>
      <c r="X62">
        <v>-21.126760600000001</v>
      </c>
      <c r="Y62">
        <v>7.1659990000000007E-2</v>
      </c>
      <c r="Z62">
        <v>5.7273009999999999E-2</v>
      </c>
      <c r="AA62">
        <v>-20.076728500000002</v>
      </c>
      <c r="AB62" s="3">
        <v>446.41666700000002</v>
      </c>
      <c r="AC62" s="3">
        <v>697.91666699999996</v>
      </c>
      <c r="AD62">
        <v>56.337502299999997</v>
      </c>
      <c r="AE62">
        <v>0.44053291</v>
      </c>
      <c r="AF62">
        <v>0.71378189999999997</v>
      </c>
      <c r="AG62">
        <v>62.026918299999998</v>
      </c>
      <c r="AH62" s="3">
        <v>188</v>
      </c>
      <c r="AI62" s="3">
        <v>155</v>
      </c>
      <c r="AJ62">
        <v>-17.553190000000001</v>
      </c>
      <c r="AK62">
        <v>0.1855222</v>
      </c>
      <c r="AL62">
        <v>0.15852350000000001</v>
      </c>
      <c r="AM62">
        <v>-14.5528</v>
      </c>
    </row>
    <row r="63" spans="1:39" x14ac:dyDescent="0.2">
      <c r="A63">
        <v>13123</v>
      </c>
      <c r="B63" t="s">
        <v>70</v>
      </c>
      <c r="C63" t="s">
        <v>114</v>
      </c>
      <c r="D63">
        <v>5</v>
      </c>
      <c r="E63">
        <v>5</v>
      </c>
      <c r="F63">
        <v>0</v>
      </c>
      <c r="G63">
        <v>0.17495975999999999</v>
      </c>
      <c r="H63">
        <v>0.17736785999999999</v>
      </c>
      <c r="I63">
        <v>1.3763745999999999</v>
      </c>
      <c r="J63">
        <v>1</v>
      </c>
      <c r="K63">
        <v>1</v>
      </c>
      <c r="L63">
        <v>0</v>
      </c>
      <c r="M63">
        <v>3.4991950000000001E-2</v>
      </c>
      <c r="N63">
        <v>3.5473570000000003E-2</v>
      </c>
      <c r="O63">
        <v>1.3763745999999999</v>
      </c>
      <c r="P63">
        <v>24</v>
      </c>
      <c r="Q63">
        <v>17</v>
      </c>
      <c r="R63">
        <v>-29.1666667</v>
      </c>
      <c r="S63">
        <v>0.83980684000000005</v>
      </c>
      <c r="T63">
        <v>0.60305072999999998</v>
      </c>
      <c r="U63">
        <v>-28.191734700000001</v>
      </c>
      <c r="V63">
        <v>1</v>
      </c>
      <c r="W63">
        <v>1</v>
      </c>
      <c r="X63">
        <v>0</v>
      </c>
      <c r="Y63">
        <v>3.4991950000000001E-2</v>
      </c>
      <c r="Z63">
        <v>3.5473570000000003E-2</v>
      </c>
      <c r="AA63">
        <v>1.3763745999999999</v>
      </c>
      <c r="AB63">
        <v>8.5</v>
      </c>
      <c r="AC63">
        <v>20.4166667</v>
      </c>
      <c r="AD63">
        <v>140.196078</v>
      </c>
      <c r="AE63">
        <v>0.29393457000000001</v>
      </c>
      <c r="AF63">
        <v>0.72425209999999995</v>
      </c>
      <c r="AG63">
        <v>146.39908500000001</v>
      </c>
      <c r="AH63">
        <v>7</v>
      </c>
      <c r="AI63">
        <v>6</v>
      </c>
      <c r="AJ63">
        <v>-14.28571</v>
      </c>
      <c r="AK63">
        <v>0.2420638</v>
      </c>
      <c r="AL63">
        <v>0.21284139999999999</v>
      </c>
      <c r="AM63">
        <v>-12.07217</v>
      </c>
    </row>
    <row r="65" spans="2:39" x14ac:dyDescent="0.2">
      <c r="C65" t="s">
        <v>337</v>
      </c>
      <c r="D65">
        <f>QUARTILE(D3:D63,1)</f>
        <v>3</v>
      </c>
      <c r="E65">
        <f t="shared" ref="E65:AM65" si="0">QUARTILE(E3:E63,1)</f>
        <v>3</v>
      </c>
      <c r="F65">
        <f t="shared" si="0"/>
        <v>-25</v>
      </c>
      <c r="G65">
        <f t="shared" si="0"/>
        <v>0.14383314999999999</v>
      </c>
      <c r="H65">
        <f t="shared" si="0"/>
        <v>0.13516744999999999</v>
      </c>
      <c r="I65">
        <f t="shared" si="0"/>
        <v>-26.3876475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-1.2040402800000001</v>
      </c>
      <c r="P65">
        <f t="shared" si="0"/>
        <v>10</v>
      </c>
      <c r="Q65">
        <f t="shared" si="0"/>
        <v>12</v>
      </c>
      <c r="R65">
        <f t="shared" si="0"/>
        <v>-29.624613</v>
      </c>
      <c r="S65">
        <f t="shared" si="0"/>
        <v>0.50604132999999996</v>
      </c>
      <c r="T65">
        <f t="shared" si="0"/>
        <v>0.55662535000000002</v>
      </c>
      <c r="U65">
        <f t="shared" si="0"/>
        <v>-32.450509000000004</v>
      </c>
      <c r="V65">
        <f t="shared" si="0"/>
        <v>0</v>
      </c>
      <c r="W65">
        <f t="shared" si="0"/>
        <v>0</v>
      </c>
      <c r="X65">
        <f t="shared" si="0"/>
        <v>-50</v>
      </c>
      <c r="Y65">
        <f t="shared" si="0"/>
        <v>0</v>
      </c>
      <c r="Z65">
        <f t="shared" si="0"/>
        <v>0</v>
      </c>
      <c r="AA65">
        <f t="shared" si="0"/>
        <v>-52.885263275</v>
      </c>
      <c r="AB65">
        <f t="shared" si="0"/>
        <v>11.3333333</v>
      </c>
      <c r="AC65">
        <f t="shared" si="0"/>
        <v>19.5833333</v>
      </c>
      <c r="AD65">
        <f t="shared" si="0"/>
        <v>44.585987299999999</v>
      </c>
      <c r="AE65">
        <f t="shared" si="0"/>
        <v>0.44216150999999998</v>
      </c>
      <c r="AF65">
        <f t="shared" si="0"/>
        <v>0.85704605</v>
      </c>
      <c r="AG65">
        <f t="shared" si="0"/>
        <v>40.407417000000002</v>
      </c>
      <c r="AH65">
        <f t="shared" si="0"/>
        <v>4</v>
      </c>
      <c r="AI65">
        <f t="shared" si="0"/>
        <v>4</v>
      </c>
      <c r="AJ65">
        <f t="shared" si="0"/>
        <v>-20</v>
      </c>
      <c r="AK65">
        <f t="shared" si="0"/>
        <v>0.14991370000000001</v>
      </c>
      <c r="AL65">
        <f t="shared" si="0"/>
        <v>0.15675040000000001</v>
      </c>
      <c r="AM65">
        <f t="shared" si="0"/>
        <v>-19.11373</v>
      </c>
    </row>
    <row r="66" spans="2:39" x14ac:dyDescent="0.2">
      <c r="C66" t="s">
        <v>345</v>
      </c>
      <c r="D66">
        <f>QUARTILE(D3:D63,3)</f>
        <v>16</v>
      </c>
      <c r="E66">
        <f t="shared" ref="E66:AM66" si="1">QUARTILE(E3:E63,3)</f>
        <v>14</v>
      </c>
      <c r="F66">
        <f t="shared" si="1"/>
        <v>6.1224489799999997</v>
      </c>
      <c r="G66">
        <f t="shared" si="1"/>
        <v>0.26709401999999999</v>
      </c>
      <c r="H66">
        <f t="shared" si="1"/>
        <v>0.23842036</v>
      </c>
      <c r="I66">
        <f t="shared" si="1"/>
        <v>8.8432815700000003</v>
      </c>
      <c r="J66">
        <f t="shared" si="1"/>
        <v>1</v>
      </c>
      <c r="K66">
        <f t="shared" si="1"/>
        <v>2</v>
      </c>
      <c r="L66">
        <f t="shared" si="1"/>
        <v>0</v>
      </c>
      <c r="M66">
        <f t="shared" si="1"/>
        <v>1.8943100000000001E-2</v>
      </c>
      <c r="N66">
        <f t="shared" si="1"/>
        <v>2.660593E-2</v>
      </c>
      <c r="O66">
        <f t="shared" si="1"/>
        <v>0.68818729999999995</v>
      </c>
      <c r="P66">
        <f t="shared" si="1"/>
        <v>73</v>
      </c>
      <c r="Q66">
        <f t="shared" si="1"/>
        <v>48</v>
      </c>
      <c r="R66">
        <f t="shared" si="1"/>
        <v>59.539473649999998</v>
      </c>
      <c r="S66">
        <f t="shared" si="1"/>
        <v>0.92968603999999999</v>
      </c>
      <c r="T66">
        <f t="shared" si="1"/>
        <v>0.86771569000000004</v>
      </c>
      <c r="U66">
        <f t="shared" si="1"/>
        <v>50.802689024999999</v>
      </c>
      <c r="V66">
        <f t="shared" si="1"/>
        <v>4</v>
      </c>
      <c r="W66">
        <f t="shared" si="1"/>
        <v>3</v>
      </c>
      <c r="X66">
        <f t="shared" si="1"/>
        <v>0</v>
      </c>
      <c r="Y66">
        <f t="shared" si="1"/>
        <v>6.7087079999999993E-2</v>
      </c>
      <c r="Z66">
        <f t="shared" si="1"/>
        <v>5.7273009999999999E-2</v>
      </c>
      <c r="AA66">
        <f t="shared" si="1"/>
        <v>0</v>
      </c>
      <c r="AB66">
        <f t="shared" si="1"/>
        <v>46.3333333</v>
      </c>
      <c r="AC66">
        <f t="shared" si="1"/>
        <v>85.833333300000007</v>
      </c>
      <c r="AD66">
        <f t="shared" si="1"/>
        <v>101.960784</v>
      </c>
      <c r="AE66">
        <f t="shared" si="1"/>
        <v>0.99756151999999998</v>
      </c>
      <c r="AF66">
        <f t="shared" si="1"/>
        <v>1.4425565600000001</v>
      </c>
      <c r="AG66">
        <f t="shared" si="1"/>
        <v>100.43127800000001</v>
      </c>
      <c r="AH66">
        <f t="shared" si="1"/>
        <v>14</v>
      </c>
      <c r="AI66">
        <f t="shared" si="1"/>
        <v>18</v>
      </c>
      <c r="AJ66">
        <f t="shared" si="1"/>
        <v>0</v>
      </c>
      <c r="AK66">
        <f t="shared" si="1"/>
        <v>0.29800710000000002</v>
      </c>
      <c r="AL66">
        <f t="shared" si="1"/>
        <v>0.2540134</v>
      </c>
      <c r="AM66">
        <f t="shared" si="1"/>
        <v>4.5259714999999998</v>
      </c>
    </row>
    <row r="67" spans="2:39" x14ac:dyDescent="0.2">
      <c r="C67" t="s">
        <v>340</v>
      </c>
      <c r="D67">
        <f>D66-D65</f>
        <v>13</v>
      </c>
      <c r="E67">
        <f t="shared" ref="E67:AM67" si="2">E66-E65</f>
        <v>11</v>
      </c>
      <c r="F67">
        <f t="shared" si="2"/>
        <v>31.122448980000001</v>
      </c>
      <c r="G67">
        <f t="shared" si="2"/>
        <v>0.12326086999999999</v>
      </c>
      <c r="H67">
        <f t="shared" si="2"/>
        <v>0.10325291</v>
      </c>
      <c r="I67">
        <f t="shared" si="2"/>
        <v>35.230929070000002</v>
      </c>
      <c r="J67">
        <f t="shared" si="2"/>
        <v>1</v>
      </c>
      <c r="K67">
        <f t="shared" si="2"/>
        <v>2</v>
      </c>
      <c r="L67">
        <f t="shared" si="2"/>
        <v>0</v>
      </c>
      <c r="M67">
        <f t="shared" si="2"/>
        <v>1.8943100000000001E-2</v>
      </c>
      <c r="N67">
        <f t="shared" si="2"/>
        <v>2.660593E-2</v>
      </c>
      <c r="O67">
        <f t="shared" si="2"/>
        <v>1.8922275800000001</v>
      </c>
      <c r="P67">
        <f t="shared" si="2"/>
        <v>63</v>
      </c>
      <c r="Q67">
        <f t="shared" si="2"/>
        <v>36</v>
      </c>
      <c r="R67">
        <f t="shared" si="2"/>
        <v>89.164086650000002</v>
      </c>
      <c r="S67">
        <f t="shared" si="2"/>
        <v>0.42364471000000004</v>
      </c>
      <c r="T67">
        <f t="shared" si="2"/>
        <v>0.31109034000000002</v>
      </c>
      <c r="U67">
        <f t="shared" si="2"/>
        <v>83.253198025000003</v>
      </c>
      <c r="V67">
        <f t="shared" si="2"/>
        <v>4</v>
      </c>
      <c r="W67">
        <f t="shared" si="2"/>
        <v>3</v>
      </c>
      <c r="X67">
        <f t="shared" si="2"/>
        <v>50</v>
      </c>
      <c r="Y67">
        <f t="shared" si="2"/>
        <v>6.7087079999999993E-2</v>
      </c>
      <c r="Z67">
        <f t="shared" si="2"/>
        <v>5.7273009999999999E-2</v>
      </c>
      <c r="AA67">
        <f t="shared" si="2"/>
        <v>52.885263275</v>
      </c>
      <c r="AB67">
        <f t="shared" si="2"/>
        <v>35</v>
      </c>
      <c r="AC67">
        <f t="shared" si="2"/>
        <v>66.25</v>
      </c>
      <c r="AD67">
        <f t="shared" si="2"/>
        <v>57.374796700000005</v>
      </c>
      <c r="AE67">
        <f t="shared" si="2"/>
        <v>0.55540001000000006</v>
      </c>
      <c r="AF67">
        <f t="shared" si="2"/>
        <v>0.5855105100000001</v>
      </c>
      <c r="AG67">
        <f t="shared" si="2"/>
        <v>60.023861000000004</v>
      </c>
      <c r="AH67">
        <f t="shared" si="2"/>
        <v>10</v>
      </c>
      <c r="AI67">
        <f t="shared" si="2"/>
        <v>14</v>
      </c>
      <c r="AJ67">
        <f t="shared" si="2"/>
        <v>20</v>
      </c>
      <c r="AK67">
        <f t="shared" si="2"/>
        <v>0.14809340000000001</v>
      </c>
      <c r="AL67">
        <f t="shared" si="2"/>
        <v>9.7262999999999988E-2</v>
      </c>
      <c r="AM67">
        <f t="shared" si="2"/>
        <v>23.639701500000001</v>
      </c>
    </row>
    <row r="68" spans="2:39" x14ac:dyDescent="0.2">
      <c r="B68" s="5"/>
      <c r="C68" s="5" t="s">
        <v>346</v>
      </c>
      <c r="D68" s="5">
        <f>D66+D67*1.5</f>
        <v>35.5</v>
      </c>
      <c r="E68" s="5">
        <f t="shared" ref="E68:AM68" si="3">E66+E67*1.5</f>
        <v>30.5</v>
      </c>
      <c r="F68" s="5">
        <f t="shared" si="3"/>
        <v>52.806122450000004</v>
      </c>
      <c r="G68" s="5">
        <f t="shared" si="3"/>
        <v>0.45198532499999999</v>
      </c>
      <c r="H68" s="5">
        <f t="shared" si="3"/>
        <v>0.39329972499999999</v>
      </c>
      <c r="I68" s="5">
        <f t="shared" si="3"/>
        <v>61.689675175000005</v>
      </c>
      <c r="J68" s="5">
        <f t="shared" si="3"/>
        <v>2.5</v>
      </c>
      <c r="K68" s="5">
        <f t="shared" si="3"/>
        <v>5</v>
      </c>
      <c r="L68" s="5">
        <f t="shared" si="3"/>
        <v>0</v>
      </c>
      <c r="M68" s="5">
        <f t="shared" si="3"/>
        <v>4.7357750000000004E-2</v>
      </c>
      <c r="N68" s="5">
        <f t="shared" si="3"/>
        <v>6.6514825E-2</v>
      </c>
      <c r="O68" s="5">
        <f t="shared" si="3"/>
        <v>3.5265286700000003</v>
      </c>
      <c r="P68" s="5">
        <f t="shared" si="3"/>
        <v>167.5</v>
      </c>
      <c r="Q68" s="5">
        <f t="shared" si="3"/>
        <v>102</v>
      </c>
      <c r="R68" s="5">
        <f t="shared" si="3"/>
        <v>193.28560362499999</v>
      </c>
      <c r="S68" s="5">
        <f t="shared" si="3"/>
        <v>1.565153105</v>
      </c>
      <c r="T68" s="5">
        <f t="shared" si="3"/>
        <v>1.3343512</v>
      </c>
      <c r="U68" s="5">
        <f t="shared" si="3"/>
        <v>175.6824860625</v>
      </c>
      <c r="V68" s="5">
        <f t="shared" si="3"/>
        <v>10</v>
      </c>
      <c r="W68" s="5">
        <f t="shared" si="3"/>
        <v>7.5</v>
      </c>
      <c r="X68" s="5">
        <f t="shared" si="3"/>
        <v>75</v>
      </c>
      <c r="Y68" s="5">
        <f t="shared" si="3"/>
        <v>0.16771769999999997</v>
      </c>
      <c r="Z68" s="5">
        <f t="shared" si="3"/>
        <v>0.143182525</v>
      </c>
      <c r="AA68" s="5">
        <f t="shared" si="3"/>
        <v>79.3278949125</v>
      </c>
      <c r="AB68" s="5">
        <f t="shared" si="3"/>
        <v>98.833333299999993</v>
      </c>
      <c r="AC68" s="5">
        <f t="shared" si="3"/>
        <v>185.20833329999999</v>
      </c>
      <c r="AD68" s="5">
        <f t="shared" si="3"/>
        <v>188.02297905</v>
      </c>
      <c r="AE68" s="5">
        <f t="shared" si="3"/>
        <v>1.830661535</v>
      </c>
      <c r="AF68" s="5">
        <f t="shared" si="3"/>
        <v>2.320822325</v>
      </c>
      <c r="AG68" s="5">
        <f t="shared" si="3"/>
        <v>190.46706950000001</v>
      </c>
      <c r="AH68" s="5">
        <f t="shared" si="3"/>
        <v>29</v>
      </c>
      <c r="AI68" s="5">
        <f t="shared" si="3"/>
        <v>39</v>
      </c>
      <c r="AJ68" s="5">
        <f t="shared" si="3"/>
        <v>30</v>
      </c>
      <c r="AK68" s="5">
        <f t="shared" si="3"/>
        <v>0.52014720000000003</v>
      </c>
      <c r="AL68" s="5">
        <f t="shared" si="3"/>
        <v>0.39990789999999998</v>
      </c>
      <c r="AM68" s="5">
        <f t="shared" si="3"/>
        <v>39.985523749999999</v>
      </c>
    </row>
    <row r="69" spans="2:39" x14ac:dyDescent="0.2">
      <c r="B69" s="5"/>
      <c r="C69" s="5" t="s">
        <v>344</v>
      </c>
      <c r="D69" s="5">
        <f>D65-D67*1.5</f>
        <v>-16.5</v>
      </c>
      <c r="E69" s="5">
        <f t="shared" ref="E69:AM69" si="4">E65-E67*1.5</f>
        <v>-13.5</v>
      </c>
      <c r="F69" s="5">
        <f t="shared" si="4"/>
        <v>-71.683673470000002</v>
      </c>
      <c r="G69" s="5">
        <f t="shared" si="4"/>
        <v>-4.1058155000000013E-2</v>
      </c>
      <c r="H69" s="5">
        <f t="shared" si="4"/>
        <v>-1.9711914999999997E-2</v>
      </c>
      <c r="I69" s="5">
        <f t="shared" si="4"/>
        <v>-79.234041105000003</v>
      </c>
      <c r="J69" s="5">
        <f t="shared" si="4"/>
        <v>-1.5</v>
      </c>
      <c r="K69" s="5">
        <f t="shared" si="4"/>
        <v>-3</v>
      </c>
      <c r="L69" s="5">
        <f t="shared" si="4"/>
        <v>0</v>
      </c>
      <c r="M69" s="5">
        <f t="shared" si="4"/>
        <v>-2.841465E-2</v>
      </c>
      <c r="N69" s="5">
        <f t="shared" si="4"/>
        <v>-3.9908895E-2</v>
      </c>
      <c r="O69" s="5">
        <f t="shared" si="4"/>
        <v>-4.0423816500000003</v>
      </c>
      <c r="P69" s="5">
        <f t="shared" si="4"/>
        <v>-84.5</v>
      </c>
      <c r="Q69" s="5">
        <f t="shared" si="4"/>
        <v>-42</v>
      </c>
      <c r="R69" s="5">
        <f t="shared" si="4"/>
        <v>-163.37074297500001</v>
      </c>
      <c r="S69" s="5">
        <f t="shared" si="4"/>
        <v>-0.1294257350000001</v>
      </c>
      <c r="T69" s="5">
        <f t="shared" si="4"/>
        <v>8.9989839999999988E-2</v>
      </c>
      <c r="U69" s="5">
        <f t="shared" si="4"/>
        <v>-157.33030603750001</v>
      </c>
      <c r="V69" s="5">
        <f t="shared" si="4"/>
        <v>-6</v>
      </c>
      <c r="W69" s="5">
        <f t="shared" si="4"/>
        <v>-4.5</v>
      </c>
      <c r="X69" s="5">
        <f t="shared" si="4"/>
        <v>-125</v>
      </c>
      <c r="Y69" s="5">
        <f t="shared" si="4"/>
        <v>-0.10063061999999999</v>
      </c>
      <c r="Z69" s="5">
        <f t="shared" si="4"/>
        <v>-8.5909514999999992E-2</v>
      </c>
      <c r="AA69" s="5">
        <f t="shared" si="4"/>
        <v>-132.2131581875</v>
      </c>
      <c r="AB69" s="5">
        <f t="shared" si="4"/>
        <v>-41.1666667</v>
      </c>
      <c r="AC69" s="5">
        <f t="shared" si="4"/>
        <v>-79.791666700000007</v>
      </c>
      <c r="AD69" s="5">
        <f t="shared" si="4"/>
        <v>-41.476207750000015</v>
      </c>
      <c r="AE69" s="5">
        <f t="shared" si="4"/>
        <v>-0.3909385050000001</v>
      </c>
      <c r="AF69" s="5">
        <f t="shared" si="4"/>
        <v>-2.1219715000000083E-2</v>
      </c>
      <c r="AG69" s="5">
        <f t="shared" si="4"/>
        <v>-49.6283745</v>
      </c>
      <c r="AH69" s="5">
        <f t="shared" si="4"/>
        <v>-11</v>
      </c>
      <c r="AI69" s="5">
        <f t="shared" si="4"/>
        <v>-17</v>
      </c>
      <c r="AJ69" s="5">
        <f t="shared" si="4"/>
        <v>-50</v>
      </c>
      <c r="AK69" s="5">
        <f t="shared" si="4"/>
        <v>-7.2226399999999996E-2</v>
      </c>
      <c r="AL69" s="5">
        <f t="shared" si="4"/>
        <v>1.0855900000000029E-2</v>
      </c>
      <c r="AM69" s="5">
        <f t="shared" si="4"/>
        <v>-54.573282250000005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>
      <selection activeCell="D3" sqref="D3"/>
    </sheetView>
  </sheetViews>
  <sheetFormatPr baseColWidth="10" defaultRowHeight="16" x14ac:dyDescent="0.2"/>
  <cols>
    <col min="1" max="1" width="17.33203125" customWidth="1"/>
    <col min="4" max="4" width="16.6640625" customWidth="1"/>
    <col min="5" max="5" width="16.1640625" customWidth="1"/>
    <col min="6" max="6" width="13" customWidth="1"/>
    <col min="7" max="7" width="14.5" customWidth="1"/>
    <col min="8" max="8" width="14.6640625" customWidth="1"/>
    <col min="10" max="10" width="15.5" customWidth="1"/>
    <col min="11" max="11" width="18.1640625" customWidth="1"/>
    <col min="12" max="12" width="15" customWidth="1"/>
    <col min="13" max="13" width="11.6640625" customWidth="1"/>
    <col min="15" max="15" width="16.5" customWidth="1"/>
    <col min="16" max="16" width="14" customWidth="1"/>
  </cols>
  <sheetData>
    <row r="1" spans="1:18" x14ac:dyDescent="0.2">
      <c r="A1" t="s">
        <v>304</v>
      </c>
    </row>
    <row r="2" spans="1:18" x14ac:dyDescent="0.2">
      <c r="A2" t="s">
        <v>0</v>
      </c>
      <c r="B2" t="s">
        <v>1</v>
      </c>
      <c r="C2" t="s">
        <v>2</v>
      </c>
      <c r="D2" t="s">
        <v>305</v>
      </c>
      <c r="E2" t="s">
        <v>306</v>
      </c>
      <c r="F2" t="s">
        <v>307</v>
      </c>
      <c r="G2" t="s">
        <v>308</v>
      </c>
      <c r="H2" t="s">
        <v>309</v>
      </c>
      <c r="I2" t="s">
        <v>310</v>
      </c>
      <c r="J2" t="s">
        <v>311</v>
      </c>
      <c r="K2" t="s">
        <v>312</v>
      </c>
      <c r="L2" t="s">
        <v>313</v>
      </c>
      <c r="M2" t="s">
        <v>314</v>
      </c>
      <c r="N2" t="s">
        <v>315</v>
      </c>
      <c r="O2" t="s">
        <v>316</v>
      </c>
      <c r="P2" t="s">
        <v>317</v>
      </c>
      <c r="Q2" t="s">
        <v>318</v>
      </c>
      <c r="R2" t="s">
        <v>319</v>
      </c>
    </row>
    <row r="3" spans="1:18" x14ac:dyDescent="0.2">
      <c r="A3">
        <v>13001</v>
      </c>
      <c r="B3" t="s">
        <v>70</v>
      </c>
      <c r="C3" t="s">
        <v>71</v>
      </c>
      <c r="D3">
        <v>70.486948999999996</v>
      </c>
      <c r="E3">
        <v>18.425093</v>
      </c>
      <c r="F3">
        <v>9.3441539999999996</v>
      </c>
      <c r="G3">
        <v>0.68545699999999998</v>
      </c>
      <c r="H3">
        <v>0.21934600000000001</v>
      </c>
      <c r="I3">
        <v>6.0319999999999999E-2</v>
      </c>
      <c r="J3">
        <v>13.467866000000001</v>
      </c>
      <c r="K3">
        <v>25.740293999999999</v>
      </c>
      <c r="L3">
        <v>36601</v>
      </c>
      <c r="M3">
        <v>24.5</v>
      </c>
      <c r="N3">
        <v>0</v>
      </c>
      <c r="O3">
        <v>35.700000000000003</v>
      </c>
      <c r="P3">
        <v>1</v>
      </c>
      <c r="Q3">
        <v>0</v>
      </c>
      <c r="R3">
        <v>0</v>
      </c>
    </row>
    <row r="4" spans="1:18" x14ac:dyDescent="0.2">
      <c r="A4">
        <v>13003</v>
      </c>
      <c r="B4" t="s">
        <v>70</v>
      </c>
      <c r="C4" t="s">
        <v>72</v>
      </c>
      <c r="D4">
        <v>57.026865999999998</v>
      </c>
      <c r="E4">
        <v>17.050746</v>
      </c>
      <c r="F4" s="3">
        <v>24.346268999999999</v>
      </c>
      <c r="G4">
        <v>0.202985</v>
      </c>
      <c r="H4">
        <v>0.37014900000000001</v>
      </c>
      <c r="I4" s="3">
        <v>0.16716400000000001</v>
      </c>
      <c r="J4">
        <v>10.626866</v>
      </c>
      <c r="K4">
        <v>29.014925000000002</v>
      </c>
      <c r="L4">
        <v>28579</v>
      </c>
      <c r="M4">
        <v>36.299999999999997</v>
      </c>
      <c r="N4">
        <v>1</v>
      </c>
      <c r="O4">
        <v>58.1</v>
      </c>
      <c r="P4">
        <v>1</v>
      </c>
      <c r="Q4">
        <v>0</v>
      </c>
      <c r="R4">
        <v>0</v>
      </c>
    </row>
    <row r="5" spans="1:18" x14ac:dyDescent="0.2">
      <c r="A5">
        <v>13005</v>
      </c>
      <c r="B5" t="s">
        <v>70</v>
      </c>
      <c r="C5" t="s">
        <v>73</v>
      </c>
      <c r="D5">
        <v>75.982336000000004</v>
      </c>
      <c r="E5">
        <v>15.284787</v>
      </c>
      <c r="F5">
        <v>7.1286949999999996</v>
      </c>
      <c r="G5">
        <v>0.30641699999999999</v>
      </c>
      <c r="H5">
        <v>7.2097999999999995E-2</v>
      </c>
      <c r="I5">
        <v>9.0122999999999995E-2</v>
      </c>
      <c r="J5">
        <v>13.338139999999999</v>
      </c>
      <c r="K5">
        <v>25.468637000000001</v>
      </c>
      <c r="L5">
        <v>31692</v>
      </c>
      <c r="M5">
        <v>25.6</v>
      </c>
      <c r="N5">
        <v>1</v>
      </c>
      <c r="O5">
        <v>35.5</v>
      </c>
      <c r="P5">
        <v>1</v>
      </c>
      <c r="Q5">
        <v>0</v>
      </c>
      <c r="R5">
        <v>0</v>
      </c>
    </row>
    <row r="6" spans="1:18" x14ac:dyDescent="0.2">
      <c r="A6">
        <v>13007</v>
      </c>
      <c r="B6" t="s">
        <v>70</v>
      </c>
      <c r="C6" t="s">
        <v>64</v>
      </c>
      <c r="D6">
        <v>47.580410999999998</v>
      </c>
      <c r="E6">
        <v>46.363373000000003</v>
      </c>
      <c r="F6">
        <v>4.2016809999999998</v>
      </c>
      <c r="G6">
        <v>0.69545100000000004</v>
      </c>
      <c r="H6">
        <v>0.26079400000000003</v>
      </c>
      <c r="I6">
        <v>5.7953999999999999E-2</v>
      </c>
      <c r="J6">
        <v>15.357867000000001</v>
      </c>
      <c r="K6">
        <v>23.210664000000001</v>
      </c>
      <c r="L6">
        <v>33950</v>
      </c>
      <c r="M6">
        <v>26</v>
      </c>
      <c r="N6">
        <v>1</v>
      </c>
      <c r="O6">
        <v>40.6</v>
      </c>
      <c r="P6">
        <v>1</v>
      </c>
      <c r="Q6">
        <v>1</v>
      </c>
      <c r="R6">
        <v>0</v>
      </c>
    </row>
    <row r="7" spans="1:18" x14ac:dyDescent="0.2">
      <c r="A7">
        <v>13009</v>
      </c>
      <c r="B7" t="s">
        <v>70</v>
      </c>
      <c r="C7" t="s">
        <v>19</v>
      </c>
      <c r="D7">
        <v>54.033245999999998</v>
      </c>
      <c r="E7">
        <v>41.264217000000002</v>
      </c>
      <c r="F7">
        <v>2.0100609999999999</v>
      </c>
      <c r="G7">
        <v>1.268591</v>
      </c>
      <c r="H7">
        <v>0.185914</v>
      </c>
      <c r="I7">
        <v>3.9370000000000002E-2</v>
      </c>
      <c r="J7">
        <v>12.047243999999999</v>
      </c>
      <c r="K7">
        <v>20.452756000000001</v>
      </c>
      <c r="L7">
        <v>36091</v>
      </c>
      <c r="M7">
        <v>27</v>
      </c>
      <c r="N7">
        <v>0</v>
      </c>
      <c r="O7">
        <v>34.5</v>
      </c>
      <c r="P7">
        <v>1</v>
      </c>
      <c r="Q7">
        <v>0</v>
      </c>
      <c r="R7">
        <v>0</v>
      </c>
    </row>
    <row r="8" spans="1:18" x14ac:dyDescent="0.2">
      <c r="A8">
        <v>13011</v>
      </c>
      <c r="B8" t="s">
        <v>70</v>
      </c>
      <c r="C8" t="s">
        <v>74</v>
      </c>
      <c r="D8">
        <v>89.83963</v>
      </c>
      <c r="E8">
        <v>2.2614839999999998</v>
      </c>
      <c r="F8">
        <v>5.6591469999999999</v>
      </c>
      <c r="G8">
        <v>0.89698299999999997</v>
      </c>
      <c r="H8">
        <v>0.19570499999999999</v>
      </c>
      <c r="I8">
        <v>0</v>
      </c>
      <c r="J8">
        <v>12.503398000000001</v>
      </c>
      <c r="K8">
        <v>25.240553999999999</v>
      </c>
      <c r="L8">
        <v>42196</v>
      </c>
      <c r="M8">
        <v>16.399999999999999</v>
      </c>
      <c r="N8">
        <v>0</v>
      </c>
      <c r="O8">
        <v>24.7</v>
      </c>
      <c r="P8">
        <v>0</v>
      </c>
      <c r="Q8">
        <v>0</v>
      </c>
      <c r="R8">
        <v>0</v>
      </c>
    </row>
    <row r="9" spans="1:18" x14ac:dyDescent="0.2">
      <c r="A9">
        <v>13013</v>
      </c>
      <c r="B9" t="s">
        <v>70</v>
      </c>
      <c r="C9" t="s">
        <v>75</v>
      </c>
      <c r="D9">
        <v>74.583015000000003</v>
      </c>
      <c r="E9">
        <v>11.19985</v>
      </c>
      <c r="F9">
        <v>8.7029859999999992</v>
      </c>
      <c r="G9" s="3">
        <v>3.4007529999999999</v>
      </c>
      <c r="H9">
        <v>0.18740899999999999</v>
      </c>
      <c r="I9">
        <v>4.0364999999999998E-2</v>
      </c>
      <c r="J9">
        <v>9.3300850000000004</v>
      </c>
      <c r="K9">
        <v>28.239653000000001</v>
      </c>
      <c r="L9">
        <v>52391</v>
      </c>
      <c r="M9">
        <v>12</v>
      </c>
      <c r="N9">
        <v>0</v>
      </c>
      <c r="O9">
        <v>17.7</v>
      </c>
      <c r="P9">
        <v>0</v>
      </c>
      <c r="Q9">
        <v>1</v>
      </c>
      <c r="R9">
        <v>0</v>
      </c>
    </row>
    <row r="10" spans="1:18" x14ac:dyDescent="0.2">
      <c r="A10">
        <v>13015</v>
      </c>
      <c r="B10" t="s">
        <v>70</v>
      </c>
      <c r="C10" t="s">
        <v>76</v>
      </c>
      <c r="D10">
        <v>79.677905999999993</v>
      </c>
      <c r="E10">
        <v>10.008286999999999</v>
      </c>
      <c r="F10">
        <v>7.6779460000000004</v>
      </c>
      <c r="G10">
        <v>0.70389500000000005</v>
      </c>
      <c r="H10">
        <v>0.287549</v>
      </c>
      <c r="I10">
        <v>5.3914999999999998E-2</v>
      </c>
      <c r="J10">
        <v>10.594367</v>
      </c>
      <c r="K10">
        <v>26.757989999999999</v>
      </c>
      <c r="L10">
        <v>43825</v>
      </c>
      <c r="M10">
        <v>14.5</v>
      </c>
      <c r="N10">
        <v>0</v>
      </c>
      <c r="O10">
        <v>21.9</v>
      </c>
      <c r="P10">
        <v>0</v>
      </c>
      <c r="Q10">
        <v>1</v>
      </c>
      <c r="R10">
        <v>0</v>
      </c>
    </row>
    <row r="11" spans="1:18" ht="15" customHeight="1" x14ac:dyDescent="0.2">
      <c r="A11">
        <v>13017</v>
      </c>
      <c r="B11" t="s">
        <v>70</v>
      </c>
      <c r="C11" t="s">
        <v>77</v>
      </c>
      <c r="D11">
        <v>57.638652999999998</v>
      </c>
      <c r="E11">
        <v>34.518543999999999</v>
      </c>
      <c r="F11">
        <v>5.8183059999999998</v>
      </c>
      <c r="G11">
        <v>0.680504</v>
      </c>
      <c r="H11">
        <v>0.26653100000000002</v>
      </c>
      <c r="I11">
        <v>1.1342E-2</v>
      </c>
      <c r="J11">
        <v>13.99569</v>
      </c>
      <c r="K11">
        <v>26.471589000000002</v>
      </c>
      <c r="L11">
        <v>29910</v>
      </c>
      <c r="M11">
        <v>27.9</v>
      </c>
      <c r="N11">
        <v>1</v>
      </c>
      <c r="O11">
        <v>41.5</v>
      </c>
      <c r="P11">
        <v>1</v>
      </c>
      <c r="Q11">
        <v>0</v>
      </c>
      <c r="R11">
        <v>0</v>
      </c>
    </row>
    <row r="12" spans="1:18" x14ac:dyDescent="0.2">
      <c r="A12">
        <v>13019</v>
      </c>
      <c r="B12" t="s">
        <v>70</v>
      </c>
      <c r="C12" t="s">
        <v>78</v>
      </c>
      <c r="D12">
        <v>83.220989000000003</v>
      </c>
      <c r="E12">
        <v>10.577621000000001</v>
      </c>
      <c r="F12">
        <v>4.5888210000000003</v>
      </c>
      <c r="G12">
        <v>0.42517899999999997</v>
      </c>
      <c r="H12">
        <v>0.22814499999999999</v>
      </c>
      <c r="I12">
        <v>1.5554999999999999E-2</v>
      </c>
      <c r="J12">
        <v>13.813129</v>
      </c>
      <c r="K12">
        <v>25.609249999999999</v>
      </c>
      <c r="L12">
        <v>32859</v>
      </c>
      <c r="M12">
        <v>21.7</v>
      </c>
      <c r="N12">
        <v>0</v>
      </c>
      <c r="O12">
        <v>33.700000000000003</v>
      </c>
      <c r="P12">
        <v>1</v>
      </c>
      <c r="Q12">
        <v>0</v>
      </c>
      <c r="R12">
        <v>0</v>
      </c>
    </row>
    <row r="13" spans="1:18" x14ac:dyDescent="0.2">
      <c r="A13">
        <v>13021</v>
      </c>
      <c r="B13" t="s">
        <v>70</v>
      </c>
      <c r="C13" t="s">
        <v>20</v>
      </c>
      <c r="D13">
        <v>42.105601999999998</v>
      </c>
      <c r="E13">
        <v>51.909711999999999</v>
      </c>
      <c r="F13">
        <v>2.8216549999999998</v>
      </c>
      <c r="G13">
        <v>1.602088</v>
      </c>
      <c r="H13">
        <v>0.18451000000000001</v>
      </c>
      <c r="I13">
        <v>4.7573999999999998E-2</v>
      </c>
      <c r="J13">
        <v>12.657909999999999</v>
      </c>
      <c r="K13">
        <v>25.792204000000002</v>
      </c>
      <c r="L13">
        <v>36220</v>
      </c>
      <c r="M13">
        <v>25.9</v>
      </c>
      <c r="N13">
        <v>0</v>
      </c>
      <c r="O13">
        <v>38.700000000000003</v>
      </c>
      <c r="P13">
        <v>1</v>
      </c>
      <c r="Q13">
        <v>1</v>
      </c>
      <c r="R13">
        <v>0</v>
      </c>
    </row>
    <row r="14" spans="1:18" x14ac:dyDescent="0.2">
      <c r="A14">
        <v>13023</v>
      </c>
      <c r="B14" t="s">
        <v>70</v>
      </c>
      <c r="C14" t="s">
        <v>79</v>
      </c>
      <c r="D14">
        <v>68.896884</v>
      </c>
      <c r="E14">
        <v>27.045855</v>
      </c>
      <c r="F14">
        <v>2.3042180000000001</v>
      </c>
      <c r="G14">
        <v>0.83441799999999999</v>
      </c>
      <c r="H14">
        <v>5.3586000000000002E-2</v>
      </c>
      <c r="I14">
        <v>2.2966E-2</v>
      </c>
      <c r="J14">
        <v>15.088418000000001</v>
      </c>
      <c r="K14">
        <v>22.575212000000001</v>
      </c>
      <c r="L14">
        <v>38513</v>
      </c>
      <c r="M14">
        <v>19.8</v>
      </c>
      <c r="N14">
        <v>0</v>
      </c>
      <c r="O14">
        <v>27.1</v>
      </c>
      <c r="P14">
        <v>1</v>
      </c>
      <c r="Q14">
        <v>0</v>
      </c>
      <c r="R14">
        <v>0</v>
      </c>
    </row>
    <row r="15" spans="1:18" x14ac:dyDescent="0.2">
      <c r="A15">
        <v>13025</v>
      </c>
      <c r="B15" t="s">
        <v>70</v>
      </c>
      <c r="C15" t="s">
        <v>80</v>
      </c>
      <c r="D15">
        <v>93.411546999999999</v>
      </c>
      <c r="E15">
        <v>2.8841450000000002</v>
      </c>
      <c r="F15">
        <v>1.8630169999999999</v>
      </c>
      <c r="G15">
        <v>0.20096700000000001</v>
      </c>
      <c r="H15">
        <v>0.30416599999999999</v>
      </c>
      <c r="I15">
        <v>1.0862999999999999E-2</v>
      </c>
      <c r="J15">
        <v>12.275270000000001</v>
      </c>
      <c r="K15">
        <v>26.576502999999999</v>
      </c>
      <c r="L15">
        <v>35732</v>
      </c>
      <c r="M15">
        <v>23.6</v>
      </c>
      <c r="N15">
        <v>0</v>
      </c>
      <c r="O15">
        <v>32.4</v>
      </c>
      <c r="P15">
        <v>0</v>
      </c>
      <c r="Q15">
        <v>1</v>
      </c>
      <c r="R15">
        <v>0</v>
      </c>
    </row>
    <row r="16" spans="1:18" x14ac:dyDescent="0.2">
      <c r="A16">
        <v>13027</v>
      </c>
      <c r="B16" t="s">
        <v>70</v>
      </c>
      <c r="C16" t="s">
        <v>81</v>
      </c>
      <c r="D16">
        <v>58.024994999999997</v>
      </c>
      <c r="E16">
        <v>35.061256999999998</v>
      </c>
      <c r="F16">
        <v>5.251493</v>
      </c>
      <c r="G16">
        <v>0.31398100000000001</v>
      </c>
      <c r="H16">
        <v>0.295512</v>
      </c>
      <c r="I16">
        <v>3.0782E-2</v>
      </c>
      <c r="J16">
        <v>15.760635000000001</v>
      </c>
      <c r="K16">
        <v>23.702518000000001</v>
      </c>
      <c r="L16">
        <v>32067</v>
      </c>
      <c r="M16">
        <v>24.5</v>
      </c>
      <c r="N16">
        <v>1</v>
      </c>
      <c r="O16">
        <v>38.4</v>
      </c>
      <c r="P16">
        <v>1</v>
      </c>
      <c r="Q16">
        <v>1</v>
      </c>
      <c r="R16">
        <v>0</v>
      </c>
    </row>
    <row r="17" spans="1:18" x14ac:dyDescent="0.2">
      <c r="A17">
        <v>13029</v>
      </c>
      <c r="B17" t="s">
        <v>70</v>
      </c>
      <c r="C17" t="s">
        <v>82</v>
      </c>
      <c r="D17">
        <v>77.551019999999994</v>
      </c>
      <c r="E17">
        <v>13.925181</v>
      </c>
      <c r="F17">
        <v>4.4190120000000004</v>
      </c>
      <c r="G17">
        <v>1.564516</v>
      </c>
      <c r="H17">
        <v>0.26791900000000002</v>
      </c>
      <c r="I17">
        <v>7.2767999999999999E-2</v>
      </c>
      <c r="J17">
        <v>8.9802529999999994</v>
      </c>
      <c r="K17">
        <v>29.295802999999999</v>
      </c>
      <c r="L17">
        <v>65478</v>
      </c>
      <c r="M17">
        <v>11.8</v>
      </c>
      <c r="N17">
        <v>0</v>
      </c>
      <c r="O17">
        <v>16.7</v>
      </c>
      <c r="P17">
        <v>0</v>
      </c>
      <c r="Q17">
        <v>1</v>
      </c>
      <c r="R17">
        <v>0</v>
      </c>
    </row>
    <row r="18" spans="1:18" x14ac:dyDescent="0.2">
      <c r="A18">
        <v>13031</v>
      </c>
      <c r="B18" t="s">
        <v>70</v>
      </c>
      <c r="C18" t="s">
        <v>83</v>
      </c>
      <c r="D18">
        <v>65.868663999999995</v>
      </c>
      <c r="E18">
        <v>27.417862</v>
      </c>
      <c r="F18">
        <v>3.4735179999999999</v>
      </c>
      <c r="G18">
        <v>1.442671</v>
      </c>
      <c r="H18">
        <v>0.20222999999999999</v>
      </c>
      <c r="I18">
        <v>8.2600999999999994E-2</v>
      </c>
      <c r="J18">
        <v>9.1160259999999997</v>
      </c>
      <c r="K18">
        <v>20.497885</v>
      </c>
      <c r="L18">
        <v>31943</v>
      </c>
      <c r="M18">
        <v>34.299999999999997</v>
      </c>
      <c r="N18">
        <v>1</v>
      </c>
      <c r="O18">
        <v>31.7</v>
      </c>
      <c r="P18">
        <v>1</v>
      </c>
      <c r="Q18">
        <v>0</v>
      </c>
      <c r="R18">
        <v>0</v>
      </c>
    </row>
    <row r="19" spans="1:18" x14ac:dyDescent="0.2">
      <c r="A19">
        <v>13033</v>
      </c>
      <c r="B19" t="s">
        <v>70</v>
      </c>
      <c r="C19" t="s">
        <v>84</v>
      </c>
      <c r="D19">
        <v>46.508834999999998</v>
      </c>
      <c r="E19">
        <v>49.189397999999997</v>
      </c>
      <c r="F19">
        <v>2.646252</v>
      </c>
      <c r="G19">
        <v>0.29164499999999999</v>
      </c>
      <c r="H19">
        <v>0.20157800000000001</v>
      </c>
      <c r="I19">
        <v>8.5777999999999993E-2</v>
      </c>
      <c r="J19">
        <v>11.867387000000001</v>
      </c>
      <c r="K19">
        <v>28.242408999999999</v>
      </c>
      <c r="L19">
        <v>30688</v>
      </c>
      <c r="M19">
        <v>32.9</v>
      </c>
      <c r="N19">
        <v>1</v>
      </c>
      <c r="O19">
        <v>47</v>
      </c>
      <c r="P19">
        <v>1</v>
      </c>
      <c r="Q19">
        <v>1</v>
      </c>
      <c r="R19">
        <v>0</v>
      </c>
    </row>
    <row r="20" spans="1:18" x14ac:dyDescent="0.2">
      <c r="A20">
        <v>13035</v>
      </c>
      <c r="B20" t="s">
        <v>70</v>
      </c>
      <c r="C20" t="s">
        <v>85</v>
      </c>
      <c r="D20">
        <v>68.484464000000003</v>
      </c>
      <c r="E20">
        <v>27.186641000000002</v>
      </c>
      <c r="F20">
        <v>2.5237790000000002</v>
      </c>
      <c r="G20">
        <v>0.42274400000000001</v>
      </c>
      <c r="H20">
        <v>0.21982699999999999</v>
      </c>
      <c r="I20">
        <v>1.2682000000000001E-2</v>
      </c>
      <c r="J20">
        <v>12.618897</v>
      </c>
      <c r="K20">
        <v>22.511096999999999</v>
      </c>
      <c r="L20">
        <v>43777</v>
      </c>
      <c r="M20">
        <v>16.5</v>
      </c>
      <c r="N20">
        <v>0</v>
      </c>
      <c r="O20">
        <v>23.5</v>
      </c>
      <c r="P20">
        <v>0</v>
      </c>
      <c r="Q20">
        <v>1</v>
      </c>
      <c r="R20">
        <v>0</v>
      </c>
    </row>
    <row r="21" spans="1:18" x14ac:dyDescent="0.2">
      <c r="A21">
        <v>13037</v>
      </c>
      <c r="B21" t="s">
        <v>70</v>
      </c>
      <c r="C21" t="s">
        <v>21</v>
      </c>
      <c r="D21">
        <v>33.612189999999998</v>
      </c>
      <c r="E21">
        <v>61.129370000000002</v>
      </c>
      <c r="F21">
        <v>3.9139529999999998</v>
      </c>
      <c r="G21">
        <v>0.44816299999999998</v>
      </c>
      <c r="H21">
        <v>0.13444900000000001</v>
      </c>
      <c r="I21">
        <v>0</v>
      </c>
      <c r="J21">
        <v>11.906185000000001</v>
      </c>
      <c r="K21">
        <v>19.719151</v>
      </c>
      <c r="L21">
        <v>28618</v>
      </c>
      <c r="M21">
        <v>36.799999999999997</v>
      </c>
      <c r="N21">
        <v>1</v>
      </c>
      <c r="O21">
        <v>41</v>
      </c>
      <c r="P21">
        <v>1</v>
      </c>
      <c r="Q21">
        <v>0</v>
      </c>
      <c r="R21">
        <v>0</v>
      </c>
    </row>
    <row r="22" spans="1:18" x14ac:dyDescent="0.2">
      <c r="A22">
        <v>13039</v>
      </c>
      <c r="B22" t="s">
        <v>70</v>
      </c>
      <c r="C22" t="s">
        <v>86</v>
      </c>
      <c r="D22">
        <v>71.223248999999996</v>
      </c>
      <c r="E22">
        <v>19.046582000000001</v>
      </c>
      <c r="F22">
        <v>5.1273929999999996</v>
      </c>
      <c r="G22">
        <v>1.3976599999999999</v>
      </c>
      <c r="H22" s="3">
        <v>0.45532800000000001</v>
      </c>
      <c r="I22" s="3">
        <v>0.13857800000000001</v>
      </c>
      <c r="J22">
        <v>9.0194600000000005</v>
      </c>
      <c r="K22">
        <v>27.026706000000001</v>
      </c>
      <c r="L22">
        <v>48967</v>
      </c>
      <c r="M22">
        <v>15.5</v>
      </c>
      <c r="N22">
        <v>0</v>
      </c>
      <c r="O22">
        <v>21.3</v>
      </c>
      <c r="P22">
        <v>0</v>
      </c>
      <c r="Q22">
        <v>0</v>
      </c>
      <c r="R22">
        <v>0</v>
      </c>
    </row>
    <row r="23" spans="1:18" x14ac:dyDescent="0.2">
      <c r="A23">
        <v>13043</v>
      </c>
      <c r="B23" t="s">
        <v>70</v>
      </c>
      <c r="C23" t="s">
        <v>87</v>
      </c>
      <c r="D23">
        <v>63.184215000000002</v>
      </c>
      <c r="E23">
        <v>24.268049000000001</v>
      </c>
      <c r="F23">
        <v>11.156574000000001</v>
      </c>
      <c r="G23">
        <v>0.51827599999999996</v>
      </c>
      <c r="H23">
        <v>7.2739999999999999E-2</v>
      </c>
      <c r="I23">
        <v>9.0930000000000004E-3</v>
      </c>
      <c r="J23">
        <v>14.402619</v>
      </c>
      <c r="K23">
        <v>25.631933</v>
      </c>
      <c r="L23">
        <v>30496</v>
      </c>
      <c r="M23">
        <v>25.2</v>
      </c>
      <c r="N23">
        <v>0</v>
      </c>
      <c r="O23">
        <v>38.200000000000003</v>
      </c>
      <c r="P23">
        <v>1</v>
      </c>
      <c r="Q23">
        <v>0</v>
      </c>
      <c r="R23">
        <v>0</v>
      </c>
    </row>
    <row r="24" spans="1:18" x14ac:dyDescent="0.2">
      <c r="A24">
        <v>13045</v>
      </c>
      <c r="B24" t="s">
        <v>70</v>
      </c>
      <c r="C24" t="s">
        <v>50</v>
      </c>
      <c r="D24">
        <v>72.860929999999996</v>
      </c>
      <c r="E24">
        <v>17.970269999999999</v>
      </c>
      <c r="F24">
        <v>6.1523430000000001</v>
      </c>
      <c r="G24">
        <v>0.75637600000000005</v>
      </c>
      <c r="H24">
        <v>0.26780799999999999</v>
      </c>
      <c r="I24">
        <v>1.719E-2</v>
      </c>
      <c r="J24">
        <v>10.954789</v>
      </c>
      <c r="K24">
        <v>25.445366</v>
      </c>
      <c r="L24">
        <v>45242</v>
      </c>
      <c r="M24">
        <v>19</v>
      </c>
      <c r="N24">
        <v>0</v>
      </c>
      <c r="O24">
        <v>24.3</v>
      </c>
      <c r="P24">
        <v>0</v>
      </c>
      <c r="Q24">
        <v>1</v>
      </c>
      <c r="R24">
        <v>0</v>
      </c>
    </row>
    <row r="25" spans="1:18" x14ac:dyDescent="0.2">
      <c r="A25">
        <v>13047</v>
      </c>
      <c r="B25" t="s">
        <v>70</v>
      </c>
      <c r="C25" t="s">
        <v>88</v>
      </c>
      <c r="D25">
        <v>92.504143999999997</v>
      </c>
      <c r="E25">
        <v>2.1206719999999999</v>
      </c>
      <c r="F25">
        <v>2.2973949999999999</v>
      </c>
      <c r="G25">
        <v>1.191705</v>
      </c>
      <c r="H25">
        <v>0.29870799999999997</v>
      </c>
      <c r="I25">
        <v>4.6918000000000001E-2</v>
      </c>
      <c r="J25">
        <v>13.537267999999999</v>
      </c>
      <c r="K25">
        <v>24.928842</v>
      </c>
      <c r="L25">
        <v>47337</v>
      </c>
      <c r="M25">
        <v>14.3</v>
      </c>
      <c r="N25">
        <v>0</v>
      </c>
      <c r="O25">
        <v>20.6</v>
      </c>
      <c r="P25">
        <v>0</v>
      </c>
      <c r="Q25">
        <v>1</v>
      </c>
      <c r="R25">
        <v>0</v>
      </c>
    </row>
    <row r="26" spans="1:18" x14ac:dyDescent="0.2">
      <c r="A26">
        <v>13049</v>
      </c>
      <c r="B26" t="s">
        <v>70</v>
      </c>
      <c r="C26" t="s">
        <v>89</v>
      </c>
      <c r="D26">
        <v>66.683098999999999</v>
      </c>
      <c r="E26">
        <v>28.288554999999999</v>
      </c>
      <c r="F26">
        <v>2.5470380000000001</v>
      </c>
      <c r="G26">
        <v>0.62443499999999996</v>
      </c>
      <c r="H26">
        <v>0.312218</v>
      </c>
      <c r="I26">
        <v>2.4649000000000001E-2</v>
      </c>
      <c r="J26">
        <v>12.677676</v>
      </c>
      <c r="K26">
        <v>21.707336999999999</v>
      </c>
      <c r="L26">
        <v>32316</v>
      </c>
      <c r="M26">
        <v>27.9</v>
      </c>
      <c r="N26">
        <v>0</v>
      </c>
      <c r="O26">
        <v>32.1</v>
      </c>
      <c r="P26">
        <v>0</v>
      </c>
      <c r="Q26">
        <v>0</v>
      </c>
      <c r="R26">
        <v>0</v>
      </c>
    </row>
    <row r="27" spans="1:18" x14ac:dyDescent="0.2">
      <c r="A27">
        <v>13051</v>
      </c>
      <c r="B27" t="s">
        <v>70</v>
      </c>
      <c r="C27" t="s">
        <v>90</v>
      </c>
      <c r="D27">
        <v>50.350020000000001</v>
      </c>
      <c r="E27">
        <v>39.706859000000001</v>
      </c>
      <c r="F27">
        <v>5.4200239999999997</v>
      </c>
      <c r="G27">
        <v>2.349431</v>
      </c>
      <c r="H27">
        <v>0.22140199999999999</v>
      </c>
      <c r="I27">
        <v>8.4487000000000007E-2</v>
      </c>
      <c r="J27">
        <v>12.395522</v>
      </c>
      <c r="K27">
        <v>22.633219</v>
      </c>
      <c r="L27">
        <v>42728</v>
      </c>
      <c r="M27">
        <v>19.7</v>
      </c>
      <c r="N27">
        <v>0</v>
      </c>
      <c r="O27">
        <v>27.5</v>
      </c>
      <c r="P27">
        <v>1</v>
      </c>
      <c r="Q27">
        <v>1</v>
      </c>
      <c r="R27">
        <v>0</v>
      </c>
    </row>
    <row r="28" spans="1:18" x14ac:dyDescent="0.2">
      <c r="A28">
        <v>13053</v>
      </c>
      <c r="B28" t="s">
        <v>70</v>
      </c>
      <c r="C28" t="s">
        <v>217</v>
      </c>
      <c r="D28">
        <v>62.918256999999997</v>
      </c>
      <c r="E28">
        <v>18.168102000000001</v>
      </c>
      <c r="F28">
        <v>12.407916999999999</v>
      </c>
      <c r="G28">
        <v>2.0502349999999998</v>
      </c>
      <c r="H28" s="3">
        <v>0.59465699999999999</v>
      </c>
      <c r="I28">
        <v>0.55027999999999999</v>
      </c>
      <c r="J28" s="3">
        <v>3.7277</v>
      </c>
      <c r="K28">
        <v>27.096831000000002</v>
      </c>
      <c r="L28">
        <v>46292</v>
      </c>
      <c r="M28">
        <v>18.5</v>
      </c>
      <c r="N28">
        <v>0</v>
      </c>
      <c r="O28">
        <v>20.6</v>
      </c>
      <c r="P28">
        <v>0</v>
      </c>
      <c r="Q28">
        <v>1</v>
      </c>
      <c r="R28">
        <v>1</v>
      </c>
    </row>
    <row r="29" spans="1:18" x14ac:dyDescent="0.2">
      <c r="A29">
        <v>13055</v>
      </c>
      <c r="B29" t="s">
        <v>70</v>
      </c>
      <c r="C29" t="s">
        <v>92</v>
      </c>
      <c r="D29">
        <v>82.986738000000003</v>
      </c>
      <c r="E29">
        <v>11.0936</v>
      </c>
      <c r="F29">
        <v>4.0092249999999998</v>
      </c>
      <c r="G29">
        <v>0.41514499999999999</v>
      </c>
      <c r="H29">
        <v>0.18450900000000001</v>
      </c>
      <c r="I29">
        <v>7.6880000000000004E-3</v>
      </c>
      <c r="J29">
        <v>14.610801</v>
      </c>
      <c r="K29">
        <v>22.517778</v>
      </c>
      <c r="L29">
        <v>33990</v>
      </c>
      <c r="M29">
        <v>20.5</v>
      </c>
      <c r="N29">
        <v>0</v>
      </c>
      <c r="O29">
        <v>28.8</v>
      </c>
      <c r="P29">
        <v>0</v>
      </c>
      <c r="Q29">
        <v>0</v>
      </c>
      <c r="R29">
        <v>0</v>
      </c>
    </row>
    <row r="30" spans="1:18" x14ac:dyDescent="0.2">
      <c r="A30">
        <v>13057</v>
      </c>
      <c r="B30" t="s">
        <v>70</v>
      </c>
      <c r="C30" t="s">
        <v>22</v>
      </c>
      <c r="D30">
        <v>81.290530000000004</v>
      </c>
      <c r="E30">
        <v>5.427206</v>
      </c>
      <c r="F30">
        <v>9.5947669999999992</v>
      </c>
      <c r="G30">
        <v>1.6254090000000001</v>
      </c>
      <c r="H30">
        <v>0.25006299999999998</v>
      </c>
      <c r="I30">
        <v>3.9189000000000002E-2</v>
      </c>
      <c r="J30">
        <v>9.1898149999999994</v>
      </c>
      <c r="K30">
        <v>27.488267</v>
      </c>
      <c r="L30">
        <v>63520</v>
      </c>
      <c r="M30">
        <v>8.6</v>
      </c>
      <c r="N30">
        <v>0</v>
      </c>
      <c r="O30">
        <v>11.7</v>
      </c>
      <c r="P30">
        <v>0</v>
      </c>
      <c r="Q30">
        <v>1</v>
      </c>
      <c r="R30">
        <v>0</v>
      </c>
    </row>
    <row r="31" spans="1:18" x14ac:dyDescent="0.2">
      <c r="A31">
        <v>13059</v>
      </c>
      <c r="B31" t="s">
        <v>70</v>
      </c>
      <c r="C31" t="s">
        <v>23</v>
      </c>
      <c r="D31">
        <v>57.125965999999998</v>
      </c>
      <c r="E31">
        <v>26.299330000000001</v>
      </c>
      <c r="F31">
        <v>10.446047999999999</v>
      </c>
      <c r="G31" s="3">
        <v>4.1220420000000004</v>
      </c>
      <c r="H31">
        <v>0.120808</v>
      </c>
      <c r="I31">
        <v>4.1126000000000003E-2</v>
      </c>
      <c r="J31">
        <v>8.5268259999999998</v>
      </c>
      <c r="K31">
        <v>17.498328999999998</v>
      </c>
      <c r="L31">
        <v>34000</v>
      </c>
      <c r="M31">
        <v>33.299999999999997</v>
      </c>
      <c r="N31">
        <v>1</v>
      </c>
      <c r="O31">
        <v>35.6</v>
      </c>
      <c r="P31">
        <v>0</v>
      </c>
      <c r="Q31">
        <v>1</v>
      </c>
      <c r="R31">
        <v>0</v>
      </c>
    </row>
    <row r="32" spans="1:18" x14ac:dyDescent="0.2">
      <c r="A32">
        <v>13061</v>
      </c>
      <c r="B32" t="s">
        <v>70</v>
      </c>
      <c r="C32" t="s">
        <v>24</v>
      </c>
      <c r="D32">
        <v>37.323279999999997</v>
      </c>
      <c r="E32">
        <v>60.320452000000003</v>
      </c>
      <c r="F32">
        <v>0.81683899999999998</v>
      </c>
      <c r="G32">
        <v>0.31416899999999998</v>
      </c>
      <c r="H32">
        <v>0.345586</v>
      </c>
      <c r="I32">
        <v>3.1417E-2</v>
      </c>
      <c r="J32">
        <v>19.57273</v>
      </c>
      <c r="K32">
        <v>22.525918999999998</v>
      </c>
      <c r="L32">
        <v>27080</v>
      </c>
      <c r="M32">
        <v>35.700000000000003</v>
      </c>
      <c r="N32">
        <v>1</v>
      </c>
      <c r="O32">
        <v>58.3</v>
      </c>
      <c r="P32">
        <v>1</v>
      </c>
      <c r="Q32">
        <v>0</v>
      </c>
      <c r="R32">
        <v>1</v>
      </c>
    </row>
    <row r="33" spans="1:18" x14ac:dyDescent="0.2">
      <c r="A33">
        <v>13063</v>
      </c>
      <c r="B33" t="s">
        <v>70</v>
      </c>
      <c r="C33" t="s">
        <v>93</v>
      </c>
      <c r="D33">
        <v>14.112033</v>
      </c>
      <c r="E33">
        <v>65.152028999999999</v>
      </c>
      <c r="F33">
        <v>13.663732</v>
      </c>
      <c r="G33" s="3">
        <v>4.9490410000000002</v>
      </c>
      <c r="H33">
        <v>0.21663399999999999</v>
      </c>
      <c r="I33">
        <v>3.9703000000000002E-2</v>
      </c>
      <c r="J33">
        <v>6.6439500000000002</v>
      </c>
      <c r="K33">
        <v>28.902106</v>
      </c>
      <c r="L33">
        <v>36595</v>
      </c>
      <c r="M33">
        <v>22.6</v>
      </c>
      <c r="N33">
        <v>0</v>
      </c>
      <c r="O33">
        <v>34.1</v>
      </c>
      <c r="P33">
        <v>0</v>
      </c>
      <c r="Q33">
        <v>1</v>
      </c>
      <c r="R33">
        <v>0</v>
      </c>
    </row>
    <row r="34" spans="1:18" x14ac:dyDescent="0.2">
      <c r="A34">
        <v>13065</v>
      </c>
      <c r="B34" t="s">
        <v>70</v>
      </c>
      <c r="C34" t="s">
        <v>94</v>
      </c>
      <c r="D34">
        <v>66.725508000000005</v>
      </c>
      <c r="E34">
        <v>27.596352</v>
      </c>
      <c r="F34">
        <v>3.4716089999999999</v>
      </c>
      <c r="G34">
        <v>0.19123299999999999</v>
      </c>
      <c r="H34" s="3">
        <v>0.55898800000000004</v>
      </c>
      <c r="I34">
        <v>5.8840999999999997E-2</v>
      </c>
      <c r="J34">
        <v>12.768461</v>
      </c>
      <c r="K34">
        <v>27.110914999999999</v>
      </c>
      <c r="L34">
        <v>30428</v>
      </c>
      <c r="M34">
        <v>24.7</v>
      </c>
      <c r="N34">
        <v>1</v>
      </c>
      <c r="O34">
        <v>34.9</v>
      </c>
      <c r="P34">
        <v>1</v>
      </c>
      <c r="Q34">
        <v>0</v>
      </c>
      <c r="R34">
        <v>0</v>
      </c>
    </row>
    <row r="35" spans="1:18" x14ac:dyDescent="0.2">
      <c r="A35">
        <v>13067</v>
      </c>
      <c r="B35" t="s">
        <v>70</v>
      </c>
      <c r="C35" t="s">
        <v>95</v>
      </c>
      <c r="D35">
        <v>56.307279000000001</v>
      </c>
      <c r="E35">
        <v>24.423539000000002</v>
      </c>
      <c r="F35">
        <v>12.255877999999999</v>
      </c>
      <c r="G35" s="3">
        <v>4.4227540000000003</v>
      </c>
      <c r="H35">
        <v>0.19358300000000001</v>
      </c>
      <c r="I35">
        <v>3.8803999999999998E-2</v>
      </c>
      <c r="J35">
        <v>8.7158719999999992</v>
      </c>
      <c r="K35">
        <v>25.649272</v>
      </c>
      <c r="L35">
        <v>59471</v>
      </c>
      <c r="M35">
        <v>14</v>
      </c>
      <c r="N35">
        <v>0</v>
      </c>
      <c r="O35">
        <v>19.7</v>
      </c>
      <c r="P35">
        <v>0</v>
      </c>
      <c r="Q35">
        <v>1</v>
      </c>
      <c r="R35">
        <v>0</v>
      </c>
    </row>
    <row r="36" spans="1:18" x14ac:dyDescent="0.2">
      <c r="A36">
        <v>13069</v>
      </c>
      <c r="B36" t="s">
        <v>70</v>
      </c>
      <c r="C36" t="s">
        <v>25</v>
      </c>
      <c r="D36">
        <v>61.164887999999998</v>
      </c>
      <c r="E36">
        <v>26.50628</v>
      </c>
      <c r="F36">
        <v>10.274813</v>
      </c>
      <c r="G36">
        <v>0.71300399999999997</v>
      </c>
      <c r="H36">
        <v>0.205402</v>
      </c>
      <c r="I36">
        <v>2.1248E-2</v>
      </c>
      <c r="J36">
        <v>11.075172</v>
      </c>
      <c r="K36">
        <v>26.208801999999999</v>
      </c>
      <c r="L36">
        <v>33527</v>
      </c>
      <c r="M36">
        <v>25.9</v>
      </c>
      <c r="N36">
        <v>0</v>
      </c>
      <c r="O36">
        <v>39.299999999999997</v>
      </c>
      <c r="P36">
        <v>1</v>
      </c>
      <c r="Q36">
        <v>0</v>
      </c>
      <c r="R36">
        <v>0</v>
      </c>
    </row>
    <row r="37" spans="1:18" x14ac:dyDescent="0.2">
      <c r="A37">
        <v>13071</v>
      </c>
      <c r="B37" t="s">
        <v>70</v>
      </c>
      <c r="C37" t="s">
        <v>96</v>
      </c>
      <c r="D37">
        <v>58.813574000000003</v>
      </c>
      <c r="E37">
        <v>22.293288</v>
      </c>
      <c r="F37">
        <v>17.062287999999999</v>
      </c>
      <c r="G37">
        <v>0.63519300000000001</v>
      </c>
      <c r="H37">
        <v>0.21979000000000001</v>
      </c>
      <c r="I37">
        <v>2.6374999999999999E-2</v>
      </c>
      <c r="J37">
        <v>12.886281</v>
      </c>
      <c r="K37">
        <v>27.658359000000001</v>
      </c>
      <c r="L37">
        <v>32010</v>
      </c>
      <c r="M37">
        <v>26.2</v>
      </c>
      <c r="N37">
        <v>0</v>
      </c>
      <c r="O37">
        <v>35.299999999999997</v>
      </c>
      <c r="P37">
        <v>1</v>
      </c>
      <c r="Q37">
        <v>0</v>
      </c>
      <c r="R37">
        <v>0</v>
      </c>
    </row>
    <row r="38" spans="1:18" x14ac:dyDescent="0.2">
      <c r="A38">
        <v>13073</v>
      </c>
      <c r="B38" t="s">
        <v>70</v>
      </c>
      <c r="C38" t="s">
        <v>51</v>
      </c>
      <c r="D38">
        <v>73.772499999999994</v>
      </c>
      <c r="E38">
        <v>14.577640000000001</v>
      </c>
      <c r="F38">
        <v>4.9777110000000002</v>
      </c>
      <c r="G38" s="3">
        <v>3.8096619999999999</v>
      </c>
      <c r="H38">
        <v>0.28213700000000003</v>
      </c>
      <c r="I38">
        <v>0.14913000000000001</v>
      </c>
      <c r="J38">
        <v>10.23756</v>
      </c>
      <c r="K38">
        <v>27.254480000000001</v>
      </c>
      <c r="L38">
        <v>64435</v>
      </c>
      <c r="M38">
        <v>8.8000000000000007</v>
      </c>
      <c r="N38">
        <v>0</v>
      </c>
      <c r="O38">
        <v>10.6</v>
      </c>
      <c r="P38">
        <v>0</v>
      </c>
      <c r="Q38">
        <v>1</v>
      </c>
      <c r="R38">
        <v>0</v>
      </c>
    </row>
    <row r="39" spans="1:18" x14ac:dyDescent="0.2">
      <c r="A39">
        <v>13075</v>
      </c>
      <c r="B39" t="s">
        <v>70</v>
      </c>
      <c r="C39" t="s">
        <v>97</v>
      </c>
      <c r="D39">
        <v>64.902394000000001</v>
      </c>
      <c r="E39">
        <v>27.213571999999999</v>
      </c>
      <c r="F39">
        <v>5.949338</v>
      </c>
      <c r="G39">
        <v>0.65651899999999996</v>
      </c>
      <c r="H39">
        <v>0.220776</v>
      </c>
      <c r="I39">
        <v>1.162E-2</v>
      </c>
      <c r="J39">
        <v>13.478968</v>
      </c>
      <c r="K39">
        <v>27.201951999999999</v>
      </c>
      <c r="L39">
        <v>32244</v>
      </c>
      <c r="M39">
        <v>24.7</v>
      </c>
      <c r="N39">
        <v>0</v>
      </c>
      <c r="O39">
        <v>36.6</v>
      </c>
      <c r="P39">
        <v>1</v>
      </c>
      <c r="Q39">
        <v>0</v>
      </c>
      <c r="R39">
        <v>0</v>
      </c>
    </row>
    <row r="40" spans="1:18" x14ac:dyDescent="0.2">
      <c r="A40">
        <v>13077</v>
      </c>
      <c r="B40" t="s">
        <v>70</v>
      </c>
      <c r="C40" t="s">
        <v>98</v>
      </c>
      <c r="D40">
        <v>72.734983999999997</v>
      </c>
      <c r="E40">
        <v>17.078631000000001</v>
      </c>
      <c r="F40">
        <v>6.6707510000000001</v>
      </c>
      <c r="G40">
        <v>1.4884109999999999</v>
      </c>
      <c r="H40">
        <v>0.22306500000000001</v>
      </c>
      <c r="I40">
        <v>4.2414E-2</v>
      </c>
      <c r="J40">
        <v>10.399240000000001</v>
      </c>
      <c r="K40">
        <v>27.358483</v>
      </c>
      <c r="L40">
        <v>56407</v>
      </c>
      <c r="M40">
        <v>11</v>
      </c>
      <c r="N40">
        <v>0</v>
      </c>
      <c r="O40">
        <v>16.899999999999999</v>
      </c>
      <c r="P40">
        <v>0</v>
      </c>
      <c r="Q40">
        <v>1</v>
      </c>
      <c r="R40">
        <v>0</v>
      </c>
    </row>
    <row r="41" spans="1:18" x14ac:dyDescent="0.2">
      <c r="A41">
        <v>13079</v>
      </c>
      <c r="B41" t="s">
        <v>70</v>
      </c>
      <c r="C41" t="s">
        <v>52</v>
      </c>
      <c r="D41">
        <v>73.491686000000001</v>
      </c>
      <c r="E41">
        <v>22.216944000000002</v>
      </c>
      <c r="F41">
        <v>2.3832149999999999</v>
      </c>
      <c r="G41">
        <v>0.25336500000000001</v>
      </c>
      <c r="H41">
        <v>0.41171799999999997</v>
      </c>
      <c r="I41">
        <v>1.5834999999999998E-2</v>
      </c>
      <c r="J41">
        <v>13.159145000000001</v>
      </c>
      <c r="K41">
        <v>22.707837999999999</v>
      </c>
      <c r="L41">
        <v>41593</v>
      </c>
      <c r="M41">
        <v>19</v>
      </c>
      <c r="N41">
        <v>0</v>
      </c>
      <c r="O41">
        <v>29.8</v>
      </c>
      <c r="P41">
        <v>0</v>
      </c>
      <c r="Q41">
        <v>1</v>
      </c>
      <c r="R41">
        <v>0</v>
      </c>
    </row>
    <row r="42" spans="1:18" x14ac:dyDescent="0.2">
      <c r="A42">
        <v>13081</v>
      </c>
      <c r="B42" t="s">
        <v>70</v>
      </c>
      <c r="C42" t="s">
        <v>99</v>
      </c>
      <c r="D42">
        <v>52.118264000000003</v>
      </c>
      <c r="E42">
        <v>42.804727</v>
      </c>
      <c r="F42">
        <v>3.191262</v>
      </c>
      <c r="G42">
        <v>0.78075000000000006</v>
      </c>
      <c r="H42">
        <v>0.102393</v>
      </c>
      <c r="I42">
        <v>2.5597999999999999E-2</v>
      </c>
      <c r="J42">
        <v>13.963906</v>
      </c>
      <c r="K42">
        <v>26.118862</v>
      </c>
      <c r="L42">
        <v>35232</v>
      </c>
      <c r="M42">
        <v>29.9</v>
      </c>
      <c r="N42">
        <v>1</v>
      </c>
      <c r="O42">
        <v>47.4</v>
      </c>
      <c r="P42">
        <v>1</v>
      </c>
      <c r="Q42">
        <v>0</v>
      </c>
      <c r="R42">
        <v>0</v>
      </c>
    </row>
    <row r="43" spans="1:18" x14ac:dyDescent="0.2">
      <c r="A43">
        <v>13083</v>
      </c>
      <c r="B43" t="s">
        <v>70</v>
      </c>
      <c r="C43" t="s">
        <v>100</v>
      </c>
      <c r="D43">
        <v>94.967834999999994</v>
      </c>
      <c r="E43">
        <v>0.85372499999999996</v>
      </c>
      <c r="F43">
        <v>1.7555460000000001</v>
      </c>
      <c r="G43">
        <v>0.68538399999999999</v>
      </c>
      <c r="H43">
        <v>0.390789</v>
      </c>
      <c r="I43">
        <v>3.0061000000000001E-2</v>
      </c>
      <c r="J43">
        <v>14.411110000000001</v>
      </c>
      <c r="K43">
        <v>21.559550000000002</v>
      </c>
      <c r="L43">
        <v>40161</v>
      </c>
      <c r="M43">
        <v>16.3</v>
      </c>
      <c r="N43">
        <v>0</v>
      </c>
      <c r="O43">
        <v>22.3</v>
      </c>
      <c r="P43">
        <v>0</v>
      </c>
      <c r="Q43">
        <v>1</v>
      </c>
      <c r="R43">
        <v>0</v>
      </c>
    </row>
    <row r="44" spans="1:18" x14ac:dyDescent="0.2">
      <c r="A44">
        <v>13085</v>
      </c>
      <c r="B44" t="s">
        <v>70</v>
      </c>
      <c r="C44" t="s">
        <v>101</v>
      </c>
      <c r="D44">
        <v>93.358710000000002</v>
      </c>
      <c r="E44">
        <v>0.43439299999999997</v>
      </c>
      <c r="F44">
        <v>4.120018</v>
      </c>
      <c r="G44">
        <v>0.555307</v>
      </c>
      <c r="H44">
        <v>0.32691399999999998</v>
      </c>
      <c r="I44">
        <v>3.5825999999999997E-2</v>
      </c>
      <c r="J44">
        <v>14.025974</v>
      </c>
      <c r="K44">
        <v>22.763099</v>
      </c>
      <c r="L44">
        <v>51127</v>
      </c>
      <c r="M44">
        <v>13.9</v>
      </c>
      <c r="N44">
        <v>0</v>
      </c>
      <c r="O44">
        <v>21.7</v>
      </c>
      <c r="P44">
        <v>0</v>
      </c>
      <c r="Q44">
        <v>1</v>
      </c>
      <c r="R44">
        <v>0</v>
      </c>
    </row>
    <row r="45" spans="1:18" x14ac:dyDescent="0.2">
      <c r="A45">
        <v>13087</v>
      </c>
      <c r="B45" t="s">
        <v>70</v>
      </c>
      <c r="C45" t="s">
        <v>102</v>
      </c>
      <c r="D45">
        <v>52.492637000000002</v>
      </c>
      <c r="E45">
        <v>40.823217</v>
      </c>
      <c r="F45">
        <v>5.0427410000000004</v>
      </c>
      <c r="G45">
        <v>0.49565399999999998</v>
      </c>
      <c r="H45">
        <v>0.20472699999999999</v>
      </c>
      <c r="I45">
        <v>1.0775E-2</v>
      </c>
      <c r="J45">
        <v>13.932188999999999</v>
      </c>
      <c r="K45">
        <v>25.436391</v>
      </c>
      <c r="L45">
        <v>33288</v>
      </c>
      <c r="M45">
        <v>25.1</v>
      </c>
      <c r="N45">
        <v>1</v>
      </c>
      <c r="O45">
        <v>38.799999999999997</v>
      </c>
      <c r="P45">
        <v>1</v>
      </c>
      <c r="Q45">
        <v>0</v>
      </c>
      <c r="R45">
        <v>0</v>
      </c>
    </row>
    <row r="46" spans="1:18" x14ac:dyDescent="0.2">
      <c r="A46">
        <v>13089</v>
      </c>
      <c r="B46" t="s">
        <v>70</v>
      </c>
      <c r="C46" t="s">
        <v>26</v>
      </c>
      <c r="D46">
        <v>29.396887</v>
      </c>
      <c r="E46">
        <v>53.615659999999998</v>
      </c>
      <c r="F46">
        <v>9.8026719999999994</v>
      </c>
      <c r="G46" s="3">
        <v>5.0835900000000001</v>
      </c>
      <c r="H46">
        <v>0.17907400000000001</v>
      </c>
      <c r="I46">
        <v>3.5409999999999997E-2</v>
      </c>
      <c r="J46">
        <v>8.9938760000000002</v>
      </c>
      <c r="K46">
        <v>23.867273999999998</v>
      </c>
      <c r="L46">
        <v>47068</v>
      </c>
      <c r="M46">
        <v>19.399999999999999</v>
      </c>
      <c r="N46">
        <v>0</v>
      </c>
      <c r="O46">
        <v>26.5</v>
      </c>
      <c r="P46">
        <v>0</v>
      </c>
      <c r="Q46">
        <v>1</v>
      </c>
      <c r="R46">
        <v>0</v>
      </c>
    </row>
    <row r="47" spans="1:18" x14ac:dyDescent="0.2">
      <c r="A47">
        <v>13091</v>
      </c>
      <c r="B47" t="s">
        <v>70</v>
      </c>
      <c r="C47" t="s">
        <v>103</v>
      </c>
      <c r="D47">
        <v>65.484493000000001</v>
      </c>
      <c r="E47">
        <v>29.597173999999999</v>
      </c>
      <c r="F47">
        <v>3.3584139999999998</v>
      </c>
      <c r="G47">
        <v>0.46338800000000002</v>
      </c>
      <c r="H47">
        <v>0.17893200000000001</v>
      </c>
      <c r="I47">
        <v>1.3764E-2</v>
      </c>
      <c r="J47">
        <v>13.832813</v>
      </c>
      <c r="K47">
        <v>23.293265000000002</v>
      </c>
      <c r="L47">
        <v>33731</v>
      </c>
      <c r="M47">
        <v>22.5</v>
      </c>
      <c r="N47">
        <v>0</v>
      </c>
      <c r="O47">
        <v>33.299999999999997</v>
      </c>
      <c r="P47">
        <v>0</v>
      </c>
      <c r="Q47">
        <v>0</v>
      </c>
      <c r="R47">
        <v>0</v>
      </c>
    </row>
    <row r="48" spans="1:18" x14ac:dyDescent="0.2">
      <c r="A48">
        <v>13093</v>
      </c>
      <c r="B48" t="s">
        <v>70</v>
      </c>
      <c r="C48" t="s">
        <v>104</v>
      </c>
      <c r="D48">
        <v>43.310094999999997</v>
      </c>
      <c r="E48">
        <v>49.477142000000001</v>
      </c>
      <c r="F48">
        <v>5.7782539999999996</v>
      </c>
      <c r="G48">
        <v>0.62340799999999996</v>
      </c>
      <c r="H48">
        <v>0.107253</v>
      </c>
      <c r="I48">
        <v>2.0109999999999999E-2</v>
      </c>
      <c r="J48">
        <v>13.775304999999999</v>
      </c>
      <c r="K48">
        <v>21.175761000000001</v>
      </c>
      <c r="L48">
        <v>32216</v>
      </c>
      <c r="M48">
        <v>25.2</v>
      </c>
      <c r="N48">
        <v>1</v>
      </c>
      <c r="O48">
        <v>34.9</v>
      </c>
      <c r="P48">
        <v>1</v>
      </c>
      <c r="Q48">
        <v>0</v>
      </c>
      <c r="R48">
        <v>0</v>
      </c>
    </row>
    <row r="49" spans="1:18" x14ac:dyDescent="0.2">
      <c r="A49">
        <v>13095</v>
      </c>
      <c r="B49" t="s">
        <v>70</v>
      </c>
      <c r="C49" t="s">
        <v>105</v>
      </c>
      <c r="D49">
        <v>28.884893999999999</v>
      </c>
      <c r="E49">
        <v>66.830223000000004</v>
      </c>
      <c r="F49">
        <v>2.1921430000000002</v>
      </c>
      <c r="G49">
        <v>0.760324</v>
      </c>
      <c r="H49">
        <v>0.18717300000000001</v>
      </c>
      <c r="I49">
        <v>5.4989000000000003E-2</v>
      </c>
      <c r="J49">
        <v>12.115475999999999</v>
      </c>
      <c r="K49">
        <v>25.732565000000001</v>
      </c>
      <c r="L49">
        <v>31200</v>
      </c>
      <c r="M49">
        <v>35.1</v>
      </c>
      <c r="N49">
        <v>1</v>
      </c>
      <c r="O49">
        <v>49.2</v>
      </c>
      <c r="P49">
        <v>1</v>
      </c>
      <c r="Q49">
        <v>1</v>
      </c>
      <c r="R49">
        <v>1</v>
      </c>
    </row>
    <row r="50" spans="1:18" x14ac:dyDescent="0.2">
      <c r="A50">
        <v>13097</v>
      </c>
      <c r="B50" t="s">
        <v>70</v>
      </c>
      <c r="C50" t="s">
        <v>62</v>
      </c>
      <c r="D50">
        <v>49.025323999999998</v>
      </c>
      <c r="E50">
        <v>38.811053999999999</v>
      </c>
      <c r="F50">
        <v>8.4023780000000006</v>
      </c>
      <c r="G50">
        <v>1.4168860000000001</v>
      </c>
      <c r="H50">
        <v>0.24244199999999999</v>
      </c>
      <c r="I50">
        <v>9.6674999999999997E-2</v>
      </c>
      <c r="J50">
        <v>8.4922550000000001</v>
      </c>
      <c r="K50">
        <v>28.347545</v>
      </c>
      <c r="L50">
        <v>52887</v>
      </c>
      <c r="M50">
        <v>12.7</v>
      </c>
      <c r="N50">
        <v>0</v>
      </c>
      <c r="O50">
        <v>19.100000000000001</v>
      </c>
      <c r="P50">
        <v>0</v>
      </c>
      <c r="Q50">
        <v>1</v>
      </c>
      <c r="R50">
        <v>0</v>
      </c>
    </row>
    <row r="51" spans="1:18" x14ac:dyDescent="0.2">
      <c r="A51">
        <v>13099</v>
      </c>
      <c r="B51" t="s">
        <v>70</v>
      </c>
      <c r="C51" t="s">
        <v>106</v>
      </c>
      <c r="D51">
        <v>47.692587000000003</v>
      </c>
      <c r="E51">
        <v>49.427689000000001</v>
      </c>
      <c r="F51">
        <v>1.5534159999999999</v>
      </c>
      <c r="G51">
        <v>0.336119</v>
      </c>
      <c r="H51">
        <v>0.30886599999999997</v>
      </c>
      <c r="I51">
        <v>1.8169000000000001E-2</v>
      </c>
      <c r="J51">
        <v>16.269984999999998</v>
      </c>
      <c r="K51">
        <v>26.353560999999999</v>
      </c>
      <c r="L51">
        <v>30572</v>
      </c>
      <c r="M51">
        <v>27.6</v>
      </c>
      <c r="N51">
        <v>1</v>
      </c>
      <c r="O51">
        <v>40.299999999999997</v>
      </c>
      <c r="P51">
        <v>1</v>
      </c>
      <c r="Q51">
        <v>0</v>
      </c>
      <c r="R51">
        <v>0</v>
      </c>
    </row>
    <row r="52" spans="1:18" x14ac:dyDescent="0.2">
      <c r="A52">
        <v>13101</v>
      </c>
      <c r="B52" t="s">
        <v>70</v>
      </c>
      <c r="C52" t="s">
        <v>107</v>
      </c>
      <c r="D52">
        <v>63.336638999999998</v>
      </c>
      <c r="E52">
        <v>4.040654</v>
      </c>
      <c r="F52" s="3">
        <v>29.325731000000001</v>
      </c>
      <c r="G52">
        <v>0.29747099999999999</v>
      </c>
      <c r="H52">
        <v>1.3634109999999999</v>
      </c>
      <c r="I52">
        <v>2.4788999999999999E-2</v>
      </c>
      <c r="J52">
        <v>9.8661379999999994</v>
      </c>
      <c r="K52">
        <v>29.325731000000001</v>
      </c>
      <c r="L52">
        <v>32674</v>
      </c>
      <c r="M52">
        <v>27</v>
      </c>
      <c r="N52">
        <v>0</v>
      </c>
      <c r="O52">
        <v>40.6</v>
      </c>
      <c r="P52">
        <v>0</v>
      </c>
      <c r="Q52">
        <v>1</v>
      </c>
      <c r="R52">
        <v>0</v>
      </c>
    </row>
    <row r="53" spans="1:18" x14ac:dyDescent="0.2">
      <c r="A53">
        <v>13103</v>
      </c>
      <c r="B53" t="s">
        <v>70</v>
      </c>
      <c r="C53" t="s">
        <v>108</v>
      </c>
      <c r="D53">
        <v>80.977990000000005</v>
      </c>
      <c r="E53">
        <v>13.362679</v>
      </c>
      <c r="F53">
        <v>2.8727269999999998</v>
      </c>
      <c r="G53">
        <v>0.81339700000000004</v>
      </c>
      <c r="H53">
        <v>0.25837300000000002</v>
      </c>
      <c r="I53">
        <v>3.0622E-2</v>
      </c>
      <c r="J53">
        <v>9.1157889999999995</v>
      </c>
      <c r="K53">
        <v>28.528230000000001</v>
      </c>
      <c r="L53">
        <v>60017</v>
      </c>
      <c r="M53">
        <v>10.6</v>
      </c>
      <c r="N53">
        <v>0</v>
      </c>
      <c r="O53">
        <v>15.1</v>
      </c>
      <c r="P53">
        <v>0</v>
      </c>
      <c r="Q53">
        <v>1</v>
      </c>
      <c r="R53">
        <v>0</v>
      </c>
    </row>
    <row r="54" spans="1:18" x14ac:dyDescent="0.2">
      <c r="A54">
        <v>13105</v>
      </c>
      <c r="B54" t="s">
        <v>70</v>
      </c>
      <c r="C54" t="s">
        <v>63</v>
      </c>
      <c r="D54">
        <v>64.246752000000001</v>
      </c>
      <c r="E54">
        <v>29.286919000000001</v>
      </c>
      <c r="F54">
        <v>4.7952000000000004</v>
      </c>
      <c r="G54">
        <v>0.60002</v>
      </c>
      <c r="H54">
        <v>0.183477</v>
      </c>
      <c r="I54">
        <v>2.4794E-2</v>
      </c>
      <c r="J54">
        <v>16.810473000000002</v>
      </c>
      <c r="K54">
        <v>23.301597000000001</v>
      </c>
      <c r="L54">
        <v>32888</v>
      </c>
      <c r="M54">
        <v>24.5</v>
      </c>
      <c r="N54">
        <v>0</v>
      </c>
      <c r="O54">
        <v>37.799999999999997</v>
      </c>
      <c r="P54">
        <v>1</v>
      </c>
      <c r="Q54">
        <v>0</v>
      </c>
      <c r="R54">
        <v>0</v>
      </c>
    </row>
    <row r="55" spans="1:18" x14ac:dyDescent="0.2">
      <c r="A55">
        <v>13107</v>
      </c>
      <c r="B55" t="s">
        <v>70</v>
      </c>
      <c r="C55" t="s">
        <v>109</v>
      </c>
      <c r="D55">
        <v>60.770865000000001</v>
      </c>
      <c r="E55">
        <v>33.37021</v>
      </c>
      <c r="F55">
        <v>4.0755819999999998</v>
      </c>
      <c r="G55">
        <v>0.68147599999999997</v>
      </c>
      <c r="H55">
        <v>0.20355799999999999</v>
      </c>
      <c r="I55">
        <v>1.3276E-2</v>
      </c>
      <c r="J55">
        <v>13.992388999999999</v>
      </c>
      <c r="K55">
        <v>25.435879</v>
      </c>
      <c r="L55">
        <v>30985</v>
      </c>
      <c r="M55">
        <v>29.5</v>
      </c>
      <c r="N55">
        <v>1</v>
      </c>
      <c r="O55">
        <v>43.1</v>
      </c>
      <c r="P55">
        <v>1</v>
      </c>
      <c r="Q55">
        <v>0</v>
      </c>
      <c r="R55">
        <v>0</v>
      </c>
    </row>
    <row r="56" spans="1:18" x14ac:dyDescent="0.2">
      <c r="A56">
        <v>13109</v>
      </c>
      <c r="B56" t="s">
        <v>70</v>
      </c>
      <c r="C56" t="s">
        <v>110</v>
      </c>
      <c r="D56">
        <v>56.618181999999997</v>
      </c>
      <c r="E56">
        <v>28.772727</v>
      </c>
      <c r="F56">
        <v>13.1</v>
      </c>
      <c r="G56">
        <v>0.54545500000000002</v>
      </c>
      <c r="H56">
        <v>8.1818000000000002E-2</v>
      </c>
      <c r="I56">
        <v>0</v>
      </c>
      <c r="J56">
        <v>13.681818</v>
      </c>
      <c r="K56">
        <v>25.790908999999999</v>
      </c>
      <c r="L56">
        <v>32427</v>
      </c>
      <c r="M56">
        <v>24.9</v>
      </c>
      <c r="N56">
        <v>1</v>
      </c>
      <c r="O56">
        <v>37.4</v>
      </c>
      <c r="P56">
        <v>1</v>
      </c>
      <c r="Q56">
        <v>0</v>
      </c>
      <c r="R56">
        <v>0</v>
      </c>
    </row>
    <row r="57" spans="1:18" x14ac:dyDescent="0.2">
      <c r="A57">
        <v>13111</v>
      </c>
      <c r="B57" t="s">
        <v>70</v>
      </c>
      <c r="C57" t="s">
        <v>111</v>
      </c>
      <c r="D57">
        <v>96.110969999999995</v>
      </c>
      <c r="E57">
        <v>0.31669599999999998</v>
      </c>
      <c r="F57">
        <v>1.8199479999999999</v>
      </c>
      <c r="G57">
        <v>0.30402800000000002</v>
      </c>
      <c r="H57">
        <v>0.287138</v>
      </c>
      <c r="I57">
        <v>2.5336000000000001E-2</v>
      </c>
      <c r="J57">
        <v>21.944936999999999</v>
      </c>
      <c r="K57">
        <v>19.132674999999999</v>
      </c>
      <c r="L57">
        <v>33253</v>
      </c>
      <c r="M57">
        <v>18.2</v>
      </c>
      <c r="N57">
        <v>0</v>
      </c>
      <c r="O57">
        <v>28.2</v>
      </c>
      <c r="P57">
        <v>0</v>
      </c>
      <c r="Q57">
        <v>0</v>
      </c>
      <c r="R57">
        <v>0</v>
      </c>
    </row>
    <row r="58" spans="1:18" x14ac:dyDescent="0.2">
      <c r="A58">
        <v>13113</v>
      </c>
      <c r="B58" t="s">
        <v>70</v>
      </c>
      <c r="C58" t="s">
        <v>27</v>
      </c>
      <c r="D58">
        <v>67.752680999999995</v>
      </c>
      <c r="E58">
        <v>19.815702999999999</v>
      </c>
      <c r="F58">
        <v>6.3434270000000001</v>
      </c>
      <c r="G58" s="3">
        <v>3.8529749999999998</v>
      </c>
      <c r="H58">
        <v>0.20738100000000001</v>
      </c>
      <c r="I58">
        <v>5.7241E-2</v>
      </c>
      <c r="J58">
        <v>12.710314</v>
      </c>
      <c r="K58">
        <v>26.367450000000002</v>
      </c>
      <c r="L58" s="3">
        <v>79276</v>
      </c>
      <c r="M58">
        <v>6.7</v>
      </c>
      <c r="N58">
        <v>0</v>
      </c>
      <c r="O58">
        <v>10</v>
      </c>
      <c r="P58">
        <v>0</v>
      </c>
      <c r="Q58">
        <v>1</v>
      </c>
      <c r="R58">
        <v>0</v>
      </c>
    </row>
    <row r="59" spans="1:18" x14ac:dyDescent="0.2">
      <c r="A59">
        <v>13115</v>
      </c>
      <c r="B59" t="s">
        <v>70</v>
      </c>
      <c r="C59" t="s">
        <v>112</v>
      </c>
      <c r="D59">
        <v>73.672353000000001</v>
      </c>
      <c r="E59">
        <v>14.009988</v>
      </c>
      <c r="F59">
        <v>9.3306480000000001</v>
      </c>
      <c r="G59">
        <v>1.2718419999999999</v>
      </c>
      <c r="H59">
        <v>0.20141800000000001</v>
      </c>
      <c r="I59">
        <v>5.8140999999999998E-2</v>
      </c>
      <c r="J59">
        <v>14.225941000000001</v>
      </c>
      <c r="K59">
        <v>24.341497</v>
      </c>
      <c r="L59">
        <v>38289</v>
      </c>
      <c r="M59">
        <v>19.100000000000001</v>
      </c>
      <c r="N59">
        <v>0</v>
      </c>
      <c r="O59">
        <v>26.3</v>
      </c>
      <c r="P59">
        <v>0</v>
      </c>
      <c r="Q59">
        <v>1</v>
      </c>
      <c r="R59">
        <v>0</v>
      </c>
    </row>
    <row r="60" spans="1:18" x14ac:dyDescent="0.2">
      <c r="A60">
        <v>13117</v>
      </c>
      <c r="B60" t="s">
        <v>70</v>
      </c>
      <c r="C60" t="s">
        <v>113</v>
      </c>
      <c r="D60">
        <v>80.304367999999997</v>
      </c>
      <c r="E60">
        <v>2.4425819999999998</v>
      </c>
      <c r="F60">
        <v>9.429608</v>
      </c>
      <c r="G60" s="3">
        <v>6.1961930000000001</v>
      </c>
      <c r="H60">
        <v>0.20625499999999999</v>
      </c>
      <c r="I60">
        <v>3.0766999999999999E-2</v>
      </c>
      <c r="J60">
        <v>8.9099830000000004</v>
      </c>
      <c r="K60">
        <v>30.428291999999999</v>
      </c>
      <c r="L60" s="3">
        <v>81629</v>
      </c>
      <c r="M60">
        <v>7.2</v>
      </c>
      <c r="N60">
        <v>0</v>
      </c>
      <c r="O60">
        <v>8.9</v>
      </c>
      <c r="P60">
        <v>0</v>
      </c>
      <c r="Q60">
        <v>1</v>
      </c>
      <c r="R60">
        <v>0</v>
      </c>
    </row>
    <row r="61" spans="1:18" x14ac:dyDescent="0.2">
      <c r="A61">
        <v>13119</v>
      </c>
      <c r="B61" t="s">
        <v>70</v>
      </c>
      <c r="C61" t="s">
        <v>28</v>
      </c>
      <c r="D61">
        <v>85.641188</v>
      </c>
      <c r="E61">
        <v>8.2457890000000003</v>
      </c>
      <c r="F61">
        <v>3.9213909999999998</v>
      </c>
      <c r="G61">
        <v>0.54790799999999995</v>
      </c>
      <c r="H61">
        <v>0.13131699999999999</v>
      </c>
      <c r="I61">
        <v>1.8113000000000001E-2</v>
      </c>
      <c r="J61">
        <v>16.885528000000001</v>
      </c>
      <c r="K61">
        <v>22.441586999999998</v>
      </c>
      <c r="L61">
        <v>36109</v>
      </c>
      <c r="M61">
        <v>18</v>
      </c>
      <c r="N61">
        <v>0</v>
      </c>
      <c r="O61">
        <v>29</v>
      </c>
      <c r="P61">
        <v>0</v>
      </c>
      <c r="Q61">
        <v>0</v>
      </c>
      <c r="R61">
        <v>0</v>
      </c>
    </row>
    <row r="62" spans="1:18" x14ac:dyDescent="0.2">
      <c r="A62">
        <v>13121</v>
      </c>
      <c r="B62" t="s">
        <v>70</v>
      </c>
      <c r="C62" t="s">
        <v>53</v>
      </c>
      <c r="D62">
        <v>40.845292000000001</v>
      </c>
      <c r="E62">
        <v>43.500463000000003</v>
      </c>
      <c r="F62">
        <v>7.8826309999999999</v>
      </c>
      <c r="G62" s="3">
        <v>5.5730019999999998</v>
      </c>
      <c r="H62">
        <v>0.17228299999999999</v>
      </c>
      <c r="I62">
        <v>3.1175999999999999E-2</v>
      </c>
      <c r="J62">
        <v>9.0621030000000005</v>
      </c>
      <c r="K62">
        <v>23.863842999999999</v>
      </c>
      <c r="L62">
        <v>53580</v>
      </c>
      <c r="M62">
        <v>17.7</v>
      </c>
      <c r="N62">
        <v>0</v>
      </c>
      <c r="O62">
        <v>23.9</v>
      </c>
      <c r="P62">
        <v>1</v>
      </c>
      <c r="Q62">
        <v>1</v>
      </c>
      <c r="R62">
        <v>0</v>
      </c>
    </row>
    <row r="63" spans="1:18" x14ac:dyDescent="0.2">
      <c r="A63">
        <v>13123</v>
      </c>
      <c r="B63" t="s">
        <v>70</v>
      </c>
      <c r="C63" t="s">
        <v>114</v>
      </c>
      <c r="D63">
        <v>88.639898000000002</v>
      </c>
      <c r="E63">
        <v>0.34638799999999997</v>
      </c>
      <c r="F63">
        <v>9.4620390000000008</v>
      </c>
      <c r="G63">
        <v>0.22974700000000001</v>
      </c>
      <c r="H63">
        <v>0.25448900000000002</v>
      </c>
      <c r="I63">
        <v>5.3018999999999997E-2</v>
      </c>
      <c r="J63">
        <v>17.725859</v>
      </c>
      <c r="K63">
        <v>22.016825000000001</v>
      </c>
      <c r="L63">
        <v>39710</v>
      </c>
      <c r="M63">
        <v>15.9</v>
      </c>
      <c r="N63">
        <v>0</v>
      </c>
      <c r="O63">
        <v>28.8</v>
      </c>
      <c r="P63">
        <v>0</v>
      </c>
      <c r="Q63">
        <v>0</v>
      </c>
      <c r="R63">
        <v>0</v>
      </c>
    </row>
    <row r="65" spans="2:18" x14ac:dyDescent="0.2">
      <c r="C65" t="s">
        <v>337</v>
      </c>
      <c r="D65">
        <f>QUARTILE(D3:D63,1)</f>
        <v>54.033245999999998</v>
      </c>
      <c r="E65">
        <f t="shared" ref="E65:R65" si="0">QUARTILE(E3:E63,1)</f>
        <v>13.362679</v>
      </c>
      <c r="F65">
        <f t="shared" si="0"/>
        <v>3.191262</v>
      </c>
      <c r="G65">
        <f t="shared" si="0"/>
        <v>0.44816299999999998</v>
      </c>
      <c r="H65">
        <f t="shared" si="0"/>
        <v>0.185914</v>
      </c>
      <c r="I65">
        <f t="shared" si="0"/>
        <v>1.8113000000000001E-2</v>
      </c>
      <c r="J65">
        <f t="shared" si="0"/>
        <v>10.23756</v>
      </c>
      <c r="K65">
        <f t="shared" si="0"/>
        <v>22.707837999999999</v>
      </c>
      <c r="L65">
        <f t="shared" si="0"/>
        <v>32244</v>
      </c>
      <c r="M65">
        <f t="shared" si="0"/>
        <v>16.3</v>
      </c>
      <c r="N65">
        <f t="shared" si="0"/>
        <v>0</v>
      </c>
      <c r="O65">
        <f t="shared" si="0"/>
        <v>22.3</v>
      </c>
      <c r="P65">
        <f t="shared" si="0"/>
        <v>0</v>
      </c>
      <c r="Q65">
        <f t="shared" si="0"/>
        <v>0</v>
      </c>
      <c r="R65">
        <f t="shared" si="0"/>
        <v>0</v>
      </c>
    </row>
    <row r="66" spans="2:18" x14ac:dyDescent="0.2">
      <c r="C66" t="s">
        <v>338</v>
      </c>
      <c r="D66">
        <f>QUARTILE(D3:D63,3)</f>
        <v>75.982336000000004</v>
      </c>
      <c r="E66">
        <f t="shared" ref="E66:R66" si="1">QUARTILE(E3:E63,3)</f>
        <v>38.811053999999999</v>
      </c>
      <c r="F66">
        <f t="shared" si="1"/>
        <v>9.3306480000000001</v>
      </c>
      <c r="G66">
        <f t="shared" si="1"/>
        <v>1.442671</v>
      </c>
      <c r="H66">
        <f t="shared" si="1"/>
        <v>0.287138</v>
      </c>
      <c r="I66">
        <f t="shared" si="1"/>
        <v>5.4989000000000003E-2</v>
      </c>
      <c r="J66">
        <f t="shared" si="1"/>
        <v>13.992388999999999</v>
      </c>
      <c r="K66">
        <f t="shared" si="1"/>
        <v>27.096831000000002</v>
      </c>
      <c r="L66">
        <f t="shared" si="1"/>
        <v>46292</v>
      </c>
      <c r="M66">
        <f t="shared" si="1"/>
        <v>26</v>
      </c>
      <c r="N66">
        <f t="shared" si="1"/>
        <v>1</v>
      </c>
      <c r="O66">
        <f t="shared" si="1"/>
        <v>38.200000000000003</v>
      </c>
      <c r="P66">
        <f t="shared" si="1"/>
        <v>1</v>
      </c>
      <c r="Q66">
        <f t="shared" si="1"/>
        <v>1</v>
      </c>
      <c r="R66">
        <f t="shared" si="1"/>
        <v>0</v>
      </c>
    </row>
    <row r="67" spans="2:18" x14ac:dyDescent="0.2">
      <c r="C67" t="s">
        <v>340</v>
      </c>
      <c r="D67">
        <f>D66-D65</f>
        <v>21.949090000000005</v>
      </c>
      <c r="E67">
        <f t="shared" ref="E67:R67" si="2">E66-E65</f>
        <v>25.448374999999999</v>
      </c>
      <c r="F67">
        <f t="shared" si="2"/>
        <v>6.139386</v>
      </c>
      <c r="G67">
        <f t="shared" si="2"/>
        <v>0.99450800000000006</v>
      </c>
      <c r="H67">
        <f t="shared" si="2"/>
        <v>0.10122400000000001</v>
      </c>
      <c r="I67">
        <f t="shared" si="2"/>
        <v>3.6876000000000006E-2</v>
      </c>
      <c r="J67">
        <f t="shared" si="2"/>
        <v>3.7548289999999991</v>
      </c>
      <c r="K67">
        <f t="shared" si="2"/>
        <v>4.3889930000000028</v>
      </c>
      <c r="L67">
        <f t="shared" si="2"/>
        <v>14048</v>
      </c>
      <c r="M67">
        <f t="shared" si="2"/>
        <v>9.6999999999999993</v>
      </c>
      <c r="N67">
        <f t="shared" si="2"/>
        <v>1</v>
      </c>
      <c r="O67">
        <f t="shared" si="2"/>
        <v>15.900000000000002</v>
      </c>
      <c r="P67">
        <f t="shared" si="2"/>
        <v>1</v>
      </c>
      <c r="Q67">
        <f t="shared" si="2"/>
        <v>1</v>
      </c>
      <c r="R67">
        <f t="shared" si="2"/>
        <v>0</v>
      </c>
    </row>
    <row r="68" spans="2:18" x14ac:dyDescent="0.2">
      <c r="C68" s="5" t="s">
        <v>341</v>
      </c>
      <c r="D68" s="5">
        <f>D66+D67*1.5</f>
        <v>108.90597100000001</v>
      </c>
      <c r="E68" s="5">
        <f t="shared" ref="E68:P68" si="3">E66+E67*1.5</f>
        <v>76.983616499999997</v>
      </c>
      <c r="F68" s="5">
        <f t="shared" si="3"/>
        <v>18.539726999999999</v>
      </c>
      <c r="G68" s="5">
        <f t="shared" si="3"/>
        <v>2.9344330000000003</v>
      </c>
      <c r="H68" s="5">
        <f t="shared" si="3"/>
        <v>0.43897400000000003</v>
      </c>
      <c r="I68" s="5">
        <f t="shared" si="3"/>
        <v>0.11030300000000001</v>
      </c>
      <c r="J68" s="5">
        <f t="shared" si="3"/>
        <v>19.624632499999997</v>
      </c>
      <c r="K68" s="5">
        <f t="shared" si="3"/>
        <v>33.680320500000008</v>
      </c>
      <c r="L68" s="5">
        <f t="shared" si="3"/>
        <v>67364</v>
      </c>
      <c r="M68" s="5">
        <f t="shared" si="3"/>
        <v>40.549999999999997</v>
      </c>
      <c r="N68" s="5">
        <f t="shared" si="3"/>
        <v>2.5</v>
      </c>
      <c r="O68" s="5">
        <f t="shared" si="3"/>
        <v>62.050000000000004</v>
      </c>
      <c r="P68" s="5">
        <f t="shared" si="3"/>
        <v>2.5</v>
      </c>
      <c r="Q68" s="5">
        <f>Q66+Q67*1.5</f>
        <v>2.5</v>
      </c>
      <c r="R68" s="5">
        <f t="shared" ref="R68" si="4">R66+R67*1.5</f>
        <v>0</v>
      </c>
    </row>
    <row r="69" spans="2:18" x14ac:dyDescent="0.2">
      <c r="C69" s="5" t="s">
        <v>344</v>
      </c>
      <c r="D69" s="5">
        <f>D65-D67*1.5</f>
        <v>21.109610999999994</v>
      </c>
      <c r="E69" s="5">
        <f t="shared" ref="E69:R69" si="5">E65-E67*1.5</f>
        <v>-24.809883499999998</v>
      </c>
      <c r="F69" s="5">
        <f t="shared" si="5"/>
        <v>-6.0178169999999991</v>
      </c>
      <c r="G69" s="5">
        <f t="shared" si="5"/>
        <v>-1.0435989999999999</v>
      </c>
      <c r="H69" s="5">
        <f t="shared" si="5"/>
        <v>3.4077999999999969E-2</v>
      </c>
      <c r="I69" s="5">
        <f t="shared" si="5"/>
        <v>-3.7201000000000012E-2</v>
      </c>
      <c r="J69" s="5">
        <f t="shared" si="5"/>
        <v>4.6053165000000016</v>
      </c>
      <c r="K69" s="5">
        <f t="shared" si="5"/>
        <v>16.124348499999996</v>
      </c>
      <c r="L69" s="5">
        <f t="shared" si="5"/>
        <v>11172</v>
      </c>
      <c r="M69" s="5">
        <f t="shared" si="5"/>
        <v>1.7500000000000018</v>
      </c>
      <c r="N69" s="5">
        <f t="shared" si="5"/>
        <v>-1.5</v>
      </c>
      <c r="O69" s="5">
        <f t="shared" si="5"/>
        <v>-1.5500000000000007</v>
      </c>
      <c r="P69" s="5">
        <f t="shared" si="5"/>
        <v>-1.5</v>
      </c>
      <c r="Q69" s="5">
        <f t="shared" si="5"/>
        <v>-1.5</v>
      </c>
      <c r="R69" s="5">
        <f t="shared" si="5"/>
        <v>0</v>
      </c>
    </row>
    <row r="72" spans="2:18" x14ac:dyDescent="0.2">
      <c r="B72" t="s">
        <v>347</v>
      </c>
      <c r="C72">
        <f>MIN(D3:D63)</f>
        <v>14.112033</v>
      </c>
      <c r="D72">
        <f t="shared" ref="D72:R72" si="6">MIN(E3:E63)</f>
        <v>0.31669599999999998</v>
      </c>
      <c r="E72">
        <f t="shared" si="6"/>
        <v>0.81683899999999998</v>
      </c>
      <c r="F72">
        <f t="shared" si="6"/>
        <v>0.19123299999999999</v>
      </c>
      <c r="G72">
        <f t="shared" si="6"/>
        <v>5.3586000000000002E-2</v>
      </c>
      <c r="H72">
        <f t="shared" si="6"/>
        <v>0</v>
      </c>
      <c r="I72">
        <f t="shared" si="6"/>
        <v>3.7277</v>
      </c>
      <c r="J72">
        <f t="shared" si="6"/>
        <v>17.498328999999998</v>
      </c>
      <c r="K72">
        <f t="shared" si="6"/>
        <v>27080</v>
      </c>
      <c r="L72">
        <f t="shared" si="6"/>
        <v>6.7</v>
      </c>
      <c r="M72">
        <f t="shared" si="6"/>
        <v>0</v>
      </c>
      <c r="N72">
        <f t="shared" si="6"/>
        <v>8.9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</row>
    <row r="73" spans="2:18" x14ac:dyDescent="0.2">
      <c r="B73" t="s">
        <v>348</v>
      </c>
      <c r="C73">
        <f>MAX(D3:D63)</f>
        <v>96.110969999999995</v>
      </c>
      <c r="D73">
        <f t="shared" ref="D73:R73" si="7">MAX(E3:E63)</f>
        <v>66.830223000000004</v>
      </c>
      <c r="E73">
        <f t="shared" si="7"/>
        <v>29.325731000000001</v>
      </c>
      <c r="F73">
        <f t="shared" si="7"/>
        <v>6.1961930000000001</v>
      </c>
      <c r="G73">
        <f t="shared" si="7"/>
        <v>1.3634109999999999</v>
      </c>
      <c r="H73">
        <f t="shared" si="7"/>
        <v>0.55027999999999999</v>
      </c>
      <c r="I73">
        <f t="shared" si="7"/>
        <v>21.944936999999999</v>
      </c>
      <c r="J73">
        <f t="shared" si="7"/>
        <v>30.428291999999999</v>
      </c>
      <c r="K73">
        <f t="shared" si="7"/>
        <v>81629</v>
      </c>
      <c r="L73">
        <f t="shared" si="7"/>
        <v>36.799999999999997</v>
      </c>
      <c r="M73">
        <f t="shared" si="7"/>
        <v>1</v>
      </c>
      <c r="N73">
        <f t="shared" si="7"/>
        <v>58.3</v>
      </c>
      <c r="O73">
        <f t="shared" si="7"/>
        <v>1</v>
      </c>
      <c r="P73">
        <f t="shared" si="7"/>
        <v>1</v>
      </c>
      <c r="Q73">
        <f t="shared" si="7"/>
        <v>1</v>
      </c>
      <c r="R73">
        <f t="shared" si="7"/>
        <v>0</v>
      </c>
    </row>
    <row r="74" spans="2:18" x14ac:dyDescent="0.2">
      <c r="B74" t="s">
        <v>349</v>
      </c>
      <c r="C74">
        <f>C73-C72</f>
        <v>81.998936999999998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Sheet9</vt:lpstr>
      <vt:lpstr>Sheet7</vt:lpstr>
      <vt:lpstr>Sheet6</vt:lpstr>
      <vt:lpstr>Sheet5</vt:lpstr>
      <vt:lpstr>Sheet4</vt:lpstr>
      <vt:lpstr>Sheet2</vt:lpstr>
      <vt:lpstr>Sheet3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2017-03-27T20:50:52Z</dcterms:created>
  <dcterms:modified xsi:type="dcterms:W3CDTF">2017-04-28T00:22:40Z</dcterms:modified>
</cp:coreProperties>
</file>