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DA682AD4-4923-4394-857D-8FF02E1B1188}" xr6:coauthVersionLast="47" xr6:coauthVersionMax="47" xr10:uidLastSave="{00000000-0000-0000-0000-000000000000}"/>
  <bookViews>
    <workbookView xWindow="-28920" yWindow="-120" windowWidth="29040" windowHeight="15840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V35" i="5" l="1"/>
  <c r="U32" i="5"/>
  <c r="U35" i="5"/>
  <c r="U38" i="5"/>
  <c r="V38" i="5"/>
  <c r="U33" i="5"/>
  <c r="U36" i="5"/>
  <c r="U39" i="5"/>
  <c r="V36" i="5"/>
  <c r="V39" i="5"/>
  <c r="V33" i="5"/>
  <c r="V32" i="5"/>
  <c r="U34" i="5"/>
  <c r="U37" i="5"/>
  <c r="V34" i="5"/>
  <c r="V37" i="5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Y39" i="5" s="1"/>
  <c r="M39" i="1"/>
  <c r="M39" i="2" s="1"/>
  <c r="L39" i="1"/>
  <c r="L39" i="2" s="1"/>
  <c r="X39" i="5" s="1"/>
  <c r="K39" i="1"/>
  <c r="K39" i="2" s="1"/>
  <c r="J39" i="2"/>
  <c r="I39" i="1"/>
  <c r="I39" i="2" s="1"/>
  <c r="H39" i="1"/>
  <c r="H39" i="2" s="1"/>
  <c r="G39" i="1"/>
  <c r="G39" i="2" s="1"/>
  <c r="F39" i="1"/>
  <c r="F39" i="2" s="1"/>
  <c r="E39" i="1"/>
  <c r="E39" i="2" s="1"/>
  <c r="D39" i="1"/>
  <c r="D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Y38" i="5" s="1"/>
  <c r="M38" i="1"/>
  <c r="M38" i="2" s="1"/>
  <c r="L38" i="1"/>
  <c r="L38" i="2" s="1"/>
  <c r="X38" i="5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Y37" i="5" s="1"/>
  <c r="M37" i="1"/>
  <c r="M37" i="2" s="1"/>
  <c r="L37" i="1"/>
  <c r="L37" i="2" s="1"/>
  <c r="X37" i="5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Y36" i="5" s="1"/>
  <c r="M36" i="1"/>
  <c r="M36" i="2" s="1"/>
  <c r="L36" i="1"/>
  <c r="L36" i="2" s="1"/>
  <c r="X36" i="5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Y35" i="5" s="1"/>
  <c r="M35" i="1"/>
  <c r="M35" i="2" s="1"/>
  <c r="L35" i="1"/>
  <c r="L35" i="2" s="1"/>
  <c r="X35" i="5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Y34" i="5" s="1"/>
  <c r="M34" i="1"/>
  <c r="M34" i="2" s="1"/>
  <c r="L34" i="1"/>
  <c r="L34" i="2" s="1"/>
  <c r="X34" i="5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Y33" i="5" s="1"/>
  <c r="M33" i="1"/>
  <c r="M33" i="2" s="1"/>
  <c r="L33" i="1"/>
  <c r="L33" i="2" s="1"/>
  <c r="X33" i="5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Y32" i="5" s="1"/>
  <c r="M32" i="1"/>
  <c r="M32" i="2" s="1"/>
  <c r="L32" i="1"/>
  <c r="L32" i="2" s="1"/>
  <c r="X32" i="5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38" i="2" l="1"/>
  <c r="V35" i="2"/>
  <c r="V32" i="2"/>
  <c r="U33" i="2"/>
  <c r="U39" i="2"/>
  <c r="U36" i="2"/>
  <c r="V39" i="2"/>
  <c r="U34" i="2"/>
  <c r="V36" i="2"/>
  <c r="U37" i="2"/>
  <c r="V33" i="2"/>
  <c r="V34" i="2"/>
  <c r="V37" i="2"/>
  <c r="U32" i="2"/>
  <c r="U35" i="2"/>
  <c r="V38" i="2"/>
  <c r="U40" i="5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40" i="2" l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U23" i="5" l="1"/>
  <c r="U27" i="5"/>
  <c r="U18" i="5"/>
  <c r="U5" i="5"/>
  <c r="V23" i="5"/>
  <c r="V27" i="5"/>
  <c r="V14" i="5"/>
  <c r="V18" i="5"/>
  <c r="U26" i="5"/>
  <c r="V15" i="5"/>
  <c r="U14" i="5"/>
  <c r="U17" i="5"/>
  <c r="U21" i="5"/>
  <c r="V24" i="5"/>
  <c r="U12" i="5"/>
  <c r="V26" i="5"/>
  <c r="V6" i="5"/>
  <c r="U9" i="5"/>
  <c r="V5" i="5"/>
  <c r="U8" i="5"/>
  <c r="V17" i="5"/>
  <c r="V21" i="5"/>
  <c r="U25" i="5"/>
  <c r="U29" i="5"/>
  <c r="U10" i="5"/>
  <c r="V19" i="5"/>
  <c r="V12" i="5"/>
  <c r="U16" i="5"/>
  <c r="U20" i="5"/>
  <c r="U11" i="5"/>
  <c r="V25" i="5"/>
  <c r="V29" i="5"/>
  <c r="U6" i="5"/>
  <c r="V28" i="5"/>
  <c r="U7" i="5"/>
  <c r="V16" i="5"/>
  <c r="V20" i="5"/>
  <c r="U24" i="5"/>
  <c r="U28" i="5"/>
  <c r="V10" i="5"/>
  <c r="V9" i="5"/>
  <c r="V8" i="5"/>
  <c r="V7" i="5"/>
  <c r="V11" i="5"/>
  <c r="U15" i="5"/>
  <c r="U19" i="5"/>
  <c r="U30" i="5"/>
  <c r="V30" i="5"/>
  <c r="S30" i="2"/>
  <c r="R30" i="2"/>
  <c r="Q30" i="2"/>
  <c r="P30" i="2"/>
  <c r="O30" i="2"/>
  <c r="N30" i="2"/>
  <c r="Y30" i="5" s="1"/>
  <c r="M30" i="2"/>
  <c r="L30" i="2"/>
  <c r="X30" i="5" s="1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Y29" i="5" s="1"/>
  <c r="M29" i="2"/>
  <c r="L29" i="2"/>
  <c r="X29" i="5" s="1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Y28" i="5" s="1"/>
  <c r="M28" i="2"/>
  <c r="L28" i="2"/>
  <c r="X28" i="5" s="1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Y27" i="5" s="1"/>
  <c r="M27" i="2"/>
  <c r="L27" i="2"/>
  <c r="X27" i="5" s="1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Y26" i="5" s="1"/>
  <c r="M26" i="2"/>
  <c r="L26" i="2"/>
  <c r="X26" i="5" s="1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Y25" i="5" s="1"/>
  <c r="M25" i="2"/>
  <c r="L25" i="2"/>
  <c r="X25" i="5" s="1"/>
  <c r="K25" i="2"/>
  <c r="J25" i="2"/>
  <c r="I25" i="2"/>
  <c r="H25" i="2"/>
  <c r="G25" i="2"/>
  <c r="F25" i="2"/>
  <c r="E25" i="2"/>
  <c r="D25" i="2"/>
  <c r="C25" i="2"/>
  <c r="B25" i="2"/>
  <c r="S24" i="2"/>
  <c r="R24" i="2"/>
  <c r="Q24" i="2"/>
  <c r="P24" i="2"/>
  <c r="O24" i="2"/>
  <c r="N24" i="2"/>
  <c r="Y24" i="5" s="1"/>
  <c r="M24" i="2"/>
  <c r="L24" i="2"/>
  <c r="X24" i="5" s="1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Y23" i="5" s="1"/>
  <c r="M23" i="2"/>
  <c r="L23" i="2"/>
  <c r="X23" i="5" s="1"/>
  <c r="K23" i="2"/>
  <c r="J23" i="2"/>
  <c r="I23" i="2"/>
  <c r="H23" i="2"/>
  <c r="G23" i="2"/>
  <c r="F23" i="2"/>
  <c r="E23" i="2"/>
  <c r="D23" i="2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Y21" i="5" s="1"/>
  <c r="M21" i="2"/>
  <c r="L21" i="2"/>
  <c r="X21" i="5" s="1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Y20" i="5" s="1"/>
  <c r="M20" i="2"/>
  <c r="L20" i="2"/>
  <c r="X20" i="5" s="1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Y19" i="5" s="1"/>
  <c r="M19" i="2"/>
  <c r="L19" i="2"/>
  <c r="X19" i="5" s="1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Y18" i="5" s="1"/>
  <c r="M18" i="2"/>
  <c r="L18" i="2"/>
  <c r="X18" i="5" s="1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Y17" i="5" s="1"/>
  <c r="M17" i="2"/>
  <c r="L17" i="2"/>
  <c r="X17" i="5" s="1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Y16" i="5" s="1"/>
  <c r="M16" i="2"/>
  <c r="L16" i="2"/>
  <c r="X16" i="5" s="1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Y15" i="5" s="1"/>
  <c r="M15" i="2"/>
  <c r="L15" i="2"/>
  <c r="X15" i="5" s="1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Y14" i="5" s="1"/>
  <c r="M14" i="2"/>
  <c r="L14" i="2"/>
  <c r="X14" i="5" s="1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Y12" i="5" s="1"/>
  <c r="M12" i="2"/>
  <c r="L12" i="2"/>
  <c r="X12" i="5" s="1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Y11" i="5" s="1"/>
  <c r="M11" i="2"/>
  <c r="L11" i="2"/>
  <c r="X11" i="5" s="1"/>
  <c r="K11" i="2"/>
  <c r="J11" i="2"/>
  <c r="I11" i="2"/>
  <c r="H11" i="2"/>
  <c r="G11" i="2"/>
  <c r="F11" i="2"/>
  <c r="E11" i="2"/>
  <c r="D11" i="2"/>
  <c r="C11" i="2"/>
  <c r="B11" i="2"/>
  <c r="S10" i="2"/>
  <c r="R10" i="2"/>
  <c r="Q10" i="2"/>
  <c r="P10" i="2"/>
  <c r="O10" i="2"/>
  <c r="N10" i="2"/>
  <c r="Y10" i="5" s="1"/>
  <c r="M10" i="2"/>
  <c r="L10" i="2"/>
  <c r="X10" i="5" s="1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Y9" i="5" s="1"/>
  <c r="M9" i="2"/>
  <c r="L9" i="2"/>
  <c r="X9" i="5" s="1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Y8" i="5" s="1"/>
  <c r="M8" i="2"/>
  <c r="L8" i="2"/>
  <c r="X8" i="5" s="1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Y7" i="5" s="1"/>
  <c r="M7" i="2"/>
  <c r="L7" i="2"/>
  <c r="X7" i="5" s="1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Y6" i="5" s="1"/>
  <c r="M6" i="2"/>
  <c r="L6" i="2"/>
  <c r="X6" i="5" s="1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Y5" i="5" s="1"/>
  <c r="M5" i="2"/>
  <c r="L5" i="2"/>
  <c r="X5" i="5" s="1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13" i="5" l="1"/>
  <c r="U7" i="2"/>
  <c r="U9" i="2"/>
  <c r="U11" i="2"/>
  <c r="U15" i="2"/>
  <c r="U17" i="2"/>
  <c r="U19" i="2"/>
  <c r="U21" i="2"/>
  <c r="U23" i="2"/>
  <c r="U25" i="2"/>
  <c r="U27" i="2"/>
  <c r="U29" i="2"/>
  <c r="U5" i="2"/>
  <c r="X22" i="5"/>
  <c r="U31" i="5"/>
  <c r="U22" i="5"/>
  <c r="V11" i="2"/>
  <c r="V15" i="2"/>
  <c r="V17" i="2"/>
  <c r="V19" i="2"/>
  <c r="V21" i="2"/>
  <c r="V23" i="2"/>
  <c r="V25" i="2"/>
  <c r="V27" i="2"/>
  <c r="V29" i="2"/>
  <c r="U13" i="5"/>
  <c r="V5" i="2"/>
  <c r="V9" i="2"/>
  <c r="U10" i="2"/>
  <c r="U12" i="2"/>
  <c r="U14" i="2"/>
  <c r="U16" i="2"/>
  <c r="U18" i="2"/>
  <c r="U20" i="2"/>
  <c r="U24" i="2"/>
  <c r="U26" i="2"/>
  <c r="U28" i="2"/>
  <c r="U30" i="2"/>
  <c r="U8" i="2"/>
  <c r="V7" i="2"/>
  <c r="V8" i="2"/>
  <c r="V10" i="2"/>
  <c r="V12" i="2"/>
  <c r="V14" i="2"/>
  <c r="V16" i="2"/>
  <c r="V18" i="2"/>
  <c r="V20" i="2"/>
  <c r="V24" i="2"/>
  <c r="V26" i="2"/>
  <c r="V28" i="2"/>
  <c r="V30" i="2"/>
  <c r="U6" i="2"/>
  <c r="V6" i="2"/>
  <c r="X31" i="5"/>
  <c r="U31" i="2" l="1"/>
  <c r="U13" i="2"/>
  <c r="U22" i="2"/>
</calcChain>
</file>

<file path=xl/sharedStrings.xml><?xml version="1.0" encoding="utf-8"?>
<sst xmlns="http://schemas.openxmlformats.org/spreadsheetml/2006/main" count="145" uniqueCount="24">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</sst>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0" fillId="3" borderId="5" xfId="0" applyFill="1" applyBorder="1" applyAlignment="1">
      <alignment horizontal="center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0.79940995624732925</v>
          </cell>
          <cell r="L5">
            <v>2.6323808738197309E-2</v>
          </cell>
          <cell r="M5">
            <v>0.79958658776028846</v>
          </cell>
          <cell r="N5">
            <v>2.2871964456698795E-2</v>
          </cell>
          <cell r="O5">
            <v>0.78051388570373148</v>
          </cell>
          <cell r="P5">
            <v>4.9255805384880232E-2</v>
          </cell>
          <cell r="Q5">
            <v>0.76506724978164575</v>
          </cell>
          <cell r="R5">
            <v>5.2680761025622622E-2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0.53842105859090061</v>
          </cell>
          <cell r="L6">
            <v>3.777597912782097E-2</v>
          </cell>
          <cell r="M6">
            <v>0.54254192792734401</v>
          </cell>
          <cell r="N6">
            <v>3.7369696113270963E-2</v>
          </cell>
          <cell r="O6">
            <v>0.54547530657750487</v>
          </cell>
          <cell r="P6">
            <v>4.1623443174462767E-2</v>
          </cell>
          <cell r="Q6">
            <v>0.45285239284799922</v>
          </cell>
          <cell r="R6">
            <v>4.8661670511817759E-2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0.70783875003277841</v>
          </cell>
          <cell r="L7">
            <v>4.6703021263373848E-2</v>
          </cell>
          <cell r="M7">
            <v>0.69757671303668334</v>
          </cell>
          <cell r="N7">
            <v>3.8847907680094579E-2</v>
          </cell>
          <cell r="O7">
            <v>0.69771501587037665</v>
          </cell>
          <cell r="P7">
            <v>5.1572966943268655E-2</v>
          </cell>
          <cell r="Q7">
            <v>0.684729748874636</v>
          </cell>
          <cell r="R7">
            <v>4.6344311238478736E-2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0.82270843493714207</v>
          </cell>
          <cell r="L8">
            <v>2.7423021442293347E-2</v>
          </cell>
          <cell r="M8">
            <v>0.82205003673487942</v>
          </cell>
          <cell r="N8">
            <v>2.3030600184701659E-2</v>
          </cell>
          <cell r="O8">
            <v>0.82414368359453472</v>
          </cell>
          <cell r="P8">
            <v>2.7156066053010713E-2</v>
          </cell>
          <cell r="Q8">
            <v>0.81842728402011622</v>
          </cell>
          <cell r="R8">
            <v>2.4772141992337307E-2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0.83140906495028677</v>
          </cell>
          <cell r="L9">
            <v>2.2130613470657798E-2</v>
          </cell>
          <cell r="M9">
            <v>0.78062905250685577</v>
          </cell>
          <cell r="N9">
            <v>2.6858001819047649E-2</v>
          </cell>
          <cell r="O9">
            <v>0.83194681886296939</v>
          </cell>
          <cell r="P9">
            <v>2.2869300764423686E-2</v>
          </cell>
          <cell r="Q9">
            <v>0.78835399486456181</v>
          </cell>
          <cell r="R9">
            <v>2.3219868574884551E-2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0.79194204777081301</v>
          </cell>
          <cell r="L10">
            <v>3.412596990267687E-2</v>
          </cell>
          <cell r="M10">
            <v>0.78484070659399574</v>
          </cell>
          <cell r="N10">
            <v>3.4903281965666652E-2</v>
          </cell>
          <cell r="O10">
            <v>0.79415519271628165</v>
          </cell>
          <cell r="P10">
            <v>3.8288116319797665E-2</v>
          </cell>
          <cell r="Q10">
            <v>0.78651510830614246</v>
          </cell>
          <cell r="R10">
            <v>3.405096917308921E-2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0.8335301278392423</v>
          </cell>
          <cell r="L11">
            <v>2.9141309406820012E-2</v>
          </cell>
          <cell r="M11">
            <v>0.83379198267789079</v>
          </cell>
          <cell r="N11">
            <v>2.6360839310789502E-2</v>
          </cell>
          <cell r="O11">
            <v>0.83324896230420686</v>
          </cell>
          <cell r="P11">
            <v>2.9622113944906232E-2</v>
          </cell>
          <cell r="Q11">
            <v>0.82821608574791372</v>
          </cell>
          <cell r="R11">
            <v>2.9455118821827914E-2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0.82399172391966502</v>
          </cell>
          <cell r="L12">
            <v>2.7192837075568854E-2</v>
          </cell>
          <cell r="M12">
            <v>0.82062838903839685</v>
          </cell>
          <cell r="N12">
            <v>2.164344261174617E-2</v>
          </cell>
          <cell r="O12">
            <v>0.79458794363640417</v>
          </cell>
          <cell r="P12">
            <v>3.2122275357916029E-2</v>
          </cell>
          <cell r="Q12">
            <v>0.79526689533420769</v>
          </cell>
          <cell r="R12">
            <v>3.1003866386594959E-2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0.75591343865487037</v>
          </cell>
          <cell r="L5">
            <v>2.7195857811959736E-2</v>
          </cell>
          <cell r="M5">
            <v>0.75727571245226477</v>
          </cell>
          <cell r="N5">
            <v>2.8487254767997346E-2</v>
          </cell>
          <cell r="O5">
            <v>0.74163332161358497</v>
          </cell>
          <cell r="P5">
            <v>4.1173182048756918E-2</v>
          </cell>
          <cell r="Q5">
            <v>0.73115886458317314</v>
          </cell>
          <cell r="R5">
            <v>4.0284146068368658E-2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0.49709711743412849</v>
          </cell>
          <cell r="L6">
            <v>3.9158549815174859E-2</v>
          </cell>
          <cell r="M6">
            <v>0.50882940266648624</v>
          </cell>
          <cell r="N6">
            <v>3.8118445064761128E-2</v>
          </cell>
          <cell r="O6">
            <v>0.50884107441712167</v>
          </cell>
          <cell r="P6">
            <v>4.2386706692464533E-2</v>
          </cell>
          <cell r="Q6">
            <v>0.41202621126853334</v>
          </cell>
          <cell r="R6">
            <v>3.621632839362391E-2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0.66010191812406149</v>
          </cell>
          <cell r="L7">
            <v>4.2516813008564462E-2</v>
          </cell>
          <cell r="M7">
            <v>0.6632837987518494</v>
          </cell>
          <cell r="N7">
            <v>4.8830134570874331E-2</v>
          </cell>
          <cell r="O7">
            <v>0.65400605857245386</v>
          </cell>
          <cell r="P7">
            <v>3.8746313772648783E-2</v>
          </cell>
          <cell r="Q7">
            <v>0.65051106462213704</v>
          </cell>
          <cell r="R7">
            <v>5.0893245309722293E-2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0.78867017206465406</v>
          </cell>
          <cell r="L8">
            <v>1.4924214988202008E-2</v>
          </cell>
          <cell r="M8">
            <v>0.77735890882824321</v>
          </cell>
          <cell r="N8">
            <v>1.5878084514004968E-2</v>
          </cell>
          <cell r="O8">
            <v>0.78200930393144452</v>
          </cell>
          <cell r="P8">
            <v>1.3331314973843031E-2</v>
          </cell>
          <cell r="Q8">
            <v>0.77377392050342519</v>
          </cell>
          <cell r="R8">
            <v>1.3929774849661306E-2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0.7895808585437526</v>
          </cell>
          <cell r="L9">
            <v>1.8200090997685554E-2</v>
          </cell>
          <cell r="M9">
            <v>0.74988423794618375</v>
          </cell>
          <cell r="N9">
            <v>2.693857744063597E-2</v>
          </cell>
          <cell r="O9">
            <v>0.78741011558536511</v>
          </cell>
          <cell r="P9">
            <v>1.6031605331770369E-2</v>
          </cell>
          <cell r="Q9">
            <v>0.75887033695154893</v>
          </cell>
          <cell r="R9">
            <v>1.9587671820538728E-2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0.75571543231793448</v>
          </cell>
          <cell r="L10">
            <v>3.2225763804561137E-2</v>
          </cell>
          <cell r="M10">
            <v>0.75530621817011356</v>
          </cell>
          <cell r="N10">
            <v>2.9714421947440325E-2</v>
          </cell>
          <cell r="O10">
            <v>0.7656814022193752</v>
          </cell>
          <cell r="P10">
            <v>2.5542008266531198E-2</v>
          </cell>
          <cell r="Q10">
            <v>0.74493097921128448</v>
          </cell>
          <cell r="R10">
            <v>2.7874808831604404E-2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0.77929670054936206</v>
          </cell>
          <cell r="L11">
            <v>3.2923659184004826E-2</v>
          </cell>
          <cell r="M11">
            <v>0.77255069058579928</v>
          </cell>
          <cell r="N11">
            <v>2.6872443820207505E-2</v>
          </cell>
          <cell r="O11">
            <v>0.77221474486239505</v>
          </cell>
          <cell r="P11">
            <v>1.9176426283640146E-2</v>
          </cell>
          <cell r="Q11">
            <v>0.76649103972010768</v>
          </cell>
          <cell r="R11">
            <v>2.6347147377501812E-2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0.76692274346493328</v>
          </cell>
          <cell r="L12">
            <v>3.7374373477335611E-2</v>
          </cell>
          <cell r="M12">
            <v>0.78113204562593841</v>
          </cell>
          <cell r="N12">
            <v>2.8033635560981509E-2</v>
          </cell>
          <cell r="O12">
            <v>0.74809049518117843</v>
          </cell>
          <cell r="P12">
            <v>2.6734458248211749E-2</v>
          </cell>
          <cell r="Q12">
            <v>0.75281219879949024</v>
          </cell>
          <cell r="R12">
            <v>3.6357339203140632E-2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tabSelected="1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50" t="s">
        <v>13</v>
      </c>
      <c r="E2" s="51"/>
      <c r="F2" s="51"/>
      <c r="G2" s="51"/>
      <c r="H2" s="51"/>
      <c r="I2" s="51"/>
      <c r="J2" s="51"/>
      <c r="K2" s="52"/>
      <c r="L2" s="46" t="s">
        <v>21</v>
      </c>
      <c r="M2" s="47" t="s">
        <v>22</v>
      </c>
      <c r="N2" s="47" t="s">
        <v>22</v>
      </c>
      <c r="O2" s="47" t="s">
        <v>22</v>
      </c>
      <c r="P2" s="47" t="s">
        <v>22</v>
      </c>
      <c r="Q2" s="47" t="s">
        <v>22</v>
      </c>
      <c r="R2" s="47" t="s">
        <v>22</v>
      </c>
      <c r="S2" s="47" t="s">
        <v>22</v>
      </c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25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25">
      <c r="B5" s="48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25">
      <c r="B6" s="48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25">
      <c r="B7" s="48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25">
      <c r="B8" s="48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25">
      <c r="B9" s="48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25">
      <c r="B10" s="48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25">
      <c r="B11" s="48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25">
      <c r="B12" s="49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25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25">
      <c r="B14" s="48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25">
      <c r="B15" s="48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25">
      <c r="B16" s="48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25">
      <c r="B17" s="48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25">
      <c r="B18" s="48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25">
      <c r="B19" s="48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25">
      <c r="B20" s="48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25">
      <c r="B21" s="49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25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25">
      <c r="B23" s="48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25">
      <c r="B24" s="48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25">
      <c r="B25" s="48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25">
      <c r="B26" s="48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25">
      <c r="B27" s="48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25">
      <c r="B28" s="48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25">
      <c r="B29" s="48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25">
      <c r="B30" s="49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25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25">
      <c r="B32" s="48" t="s">
        <v>23</v>
      </c>
      <c r="C32" s="2" t="s">
        <v>2</v>
      </c>
      <c r="D32" s="3">
        <f>[4]Comparison!C5</f>
        <v>0.79685606289928201</v>
      </c>
      <c r="E32" s="8">
        <f>[4]Comparison!D5</f>
        <v>2.5556637756796532E-2</v>
      </c>
      <c r="F32" s="3">
        <f>[4]Comparison!E5</f>
        <v>0.79937107128104834</v>
      </c>
      <c r="G32" s="8">
        <f>[4]Comparison!F5</f>
        <v>2.3126940609332992E-2</v>
      </c>
      <c r="H32" s="3">
        <f>[4]Comparison!G5</f>
        <v>0.7726587345689524</v>
      </c>
      <c r="I32" s="8">
        <f>[4]Comparison!H5</f>
        <v>4.4407742565039147E-2</v>
      </c>
      <c r="J32" s="3">
        <f>[4]Comparison!I5</f>
        <v>0.75605659842739636</v>
      </c>
      <c r="K32" s="13">
        <f>[4]Comparison!J5</f>
        <v>5.2700934650067567E-2</v>
      </c>
      <c r="L32" s="17">
        <f>[4]Comparison!K5</f>
        <v>0.79940995624732925</v>
      </c>
      <c r="M32" s="8">
        <f>[4]Comparison!L5</f>
        <v>2.6323808738197309E-2</v>
      </c>
      <c r="N32" s="3">
        <f>[4]Comparison!M5</f>
        <v>0.79958658776028846</v>
      </c>
      <c r="O32" s="8">
        <f>[4]Comparison!N5</f>
        <v>2.2871964456698795E-2</v>
      </c>
      <c r="P32" s="3">
        <f>[4]Comparison!O5</f>
        <v>0.78051388570373148</v>
      </c>
      <c r="Q32" s="8">
        <f>[4]Comparison!P5</f>
        <v>4.9255805384880232E-2</v>
      </c>
      <c r="R32" s="3">
        <f>[4]Comparison!Q5</f>
        <v>0.76506724978164575</v>
      </c>
      <c r="S32" s="13">
        <f>[4]Comparison!R5</f>
        <v>5.2680761025622622E-2</v>
      </c>
    </row>
    <row r="33" spans="2:19" x14ac:dyDescent="0.25">
      <c r="B33" s="48"/>
      <c r="C33" s="4" t="s">
        <v>18</v>
      </c>
      <c r="D33" s="5">
        <f>[4]Comparison!C6</f>
        <v>0.49657025095158253</v>
      </c>
      <c r="E33" s="9">
        <f>[4]Comparison!D6</f>
        <v>3.4761144756903888E-2</v>
      </c>
      <c r="F33" s="5">
        <f>[4]Comparison!E6</f>
        <v>0.5071873283646201</v>
      </c>
      <c r="G33" s="9">
        <f>[4]Comparison!F6</f>
        <v>3.1995627708423201E-2</v>
      </c>
      <c r="H33" s="5">
        <f>[4]Comparison!G6</f>
        <v>0.55052400026466131</v>
      </c>
      <c r="I33" s="9">
        <f>[4]Comparison!H6</f>
        <v>4.416229282659357E-2</v>
      </c>
      <c r="J33" s="5">
        <f>[4]Comparison!I6</f>
        <v>0.44353041192893611</v>
      </c>
      <c r="K33" s="14">
        <f>[4]Comparison!J6</f>
        <v>3.7646593296082193E-2</v>
      </c>
      <c r="L33" s="18">
        <f>[4]Comparison!K6</f>
        <v>0.53842105859090061</v>
      </c>
      <c r="M33" s="9">
        <f>[4]Comparison!L6</f>
        <v>3.777597912782097E-2</v>
      </c>
      <c r="N33" s="5">
        <f>[4]Comparison!M6</f>
        <v>0.54254192792734401</v>
      </c>
      <c r="O33" s="9">
        <f>[4]Comparison!N6</f>
        <v>3.7369696113270963E-2</v>
      </c>
      <c r="P33" s="5">
        <f>[4]Comparison!O6</f>
        <v>0.54547530657750487</v>
      </c>
      <c r="Q33" s="9">
        <f>[4]Comparison!P6</f>
        <v>4.1623443174462767E-2</v>
      </c>
      <c r="R33" s="5">
        <f>[4]Comparison!Q6</f>
        <v>0.45285239284799922</v>
      </c>
      <c r="S33" s="14">
        <f>[4]Comparison!R6</f>
        <v>4.8661670511817759E-2</v>
      </c>
    </row>
    <row r="34" spans="2:19" x14ac:dyDescent="0.25">
      <c r="B34" s="48"/>
      <c r="C34" s="4" t="s">
        <v>3</v>
      </c>
      <c r="D34" s="5">
        <f>[4]Comparison!C7</f>
        <v>0.70422281505660389</v>
      </c>
      <c r="E34" s="9">
        <f>[4]Comparison!D7</f>
        <v>4.6226281274783031E-2</v>
      </c>
      <c r="F34" s="5">
        <f>[4]Comparison!E7</f>
        <v>0.70601388949456167</v>
      </c>
      <c r="G34" s="9">
        <f>[4]Comparison!F7</f>
        <v>4.1794659610647905E-2</v>
      </c>
      <c r="H34" s="5">
        <f>[4]Comparison!G7</f>
        <v>0.69996377336455218</v>
      </c>
      <c r="I34" s="9">
        <f>[4]Comparison!H7</f>
        <v>4.8015522087302753E-2</v>
      </c>
      <c r="J34" s="5">
        <f>[4]Comparison!I7</f>
        <v>0.69755741859185594</v>
      </c>
      <c r="K34" s="14">
        <f>[4]Comparison!J7</f>
        <v>4.8239878921871045E-2</v>
      </c>
      <c r="L34" s="18">
        <f>[4]Comparison!K7</f>
        <v>0.70783875003277841</v>
      </c>
      <c r="M34" s="9">
        <f>[4]Comparison!L7</f>
        <v>4.6703021263373848E-2</v>
      </c>
      <c r="N34" s="5">
        <f>[4]Comparison!M7</f>
        <v>0.69757671303668334</v>
      </c>
      <c r="O34" s="9">
        <f>[4]Comparison!N7</f>
        <v>3.8847907680094579E-2</v>
      </c>
      <c r="P34" s="5">
        <f>[4]Comparison!O7</f>
        <v>0.69771501587037665</v>
      </c>
      <c r="Q34" s="9">
        <f>[4]Comparison!P7</f>
        <v>5.1572966943268655E-2</v>
      </c>
      <c r="R34" s="5">
        <f>[4]Comparison!Q7</f>
        <v>0.684729748874636</v>
      </c>
      <c r="S34" s="14">
        <f>[4]Comparison!R7</f>
        <v>4.6344311238478736E-2</v>
      </c>
    </row>
    <row r="35" spans="2:19" x14ac:dyDescent="0.25">
      <c r="B35" s="48"/>
      <c r="C35" s="4" t="s">
        <v>19</v>
      </c>
      <c r="D35" s="5">
        <f>[4]Comparison!C8</f>
        <v>0.81158658581772891</v>
      </c>
      <c r="E35" s="9">
        <f>[4]Comparison!D8</f>
        <v>2.0759511166039319E-2</v>
      </c>
      <c r="F35" s="5">
        <f>[4]Comparison!E8</f>
        <v>0.80861671685133651</v>
      </c>
      <c r="G35" s="9">
        <f>[4]Comparison!F8</f>
        <v>2.4087043295337805E-2</v>
      </c>
      <c r="H35" s="5">
        <f>[4]Comparison!G8</f>
        <v>0.80873939283903373</v>
      </c>
      <c r="I35" s="9">
        <f>[4]Comparison!H8</f>
        <v>1.9236774435053481E-2</v>
      </c>
      <c r="J35" s="5">
        <f>[4]Comparison!I8</f>
        <v>0.80623153255941804</v>
      </c>
      <c r="K35" s="14">
        <f>[4]Comparison!J8</f>
        <v>2.2856579517092381E-2</v>
      </c>
      <c r="L35" s="18">
        <f>[4]Comparison!K8</f>
        <v>0.82270843493714207</v>
      </c>
      <c r="M35" s="9">
        <f>[4]Comparison!L8</f>
        <v>2.7423021442293347E-2</v>
      </c>
      <c r="N35" s="5">
        <f>[4]Comparison!M8</f>
        <v>0.82205003673487942</v>
      </c>
      <c r="O35" s="9">
        <f>[4]Comparison!N8</f>
        <v>2.3030600184701659E-2</v>
      </c>
      <c r="P35" s="5">
        <f>[4]Comparison!O8</f>
        <v>0.82414368359453472</v>
      </c>
      <c r="Q35" s="9">
        <f>[4]Comparison!P8</f>
        <v>2.7156066053010713E-2</v>
      </c>
      <c r="R35" s="5">
        <f>[4]Comparison!Q8</f>
        <v>0.81842728402011622</v>
      </c>
      <c r="S35" s="14">
        <f>[4]Comparison!R8</f>
        <v>2.4772141992337307E-2</v>
      </c>
    </row>
    <row r="36" spans="2:19" x14ac:dyDescent="0.25">
      <c r="B36" s="48"/>
      <c r="C36" s="4" t="s">
        <v>17</v>
      </c>
      <c r="D36" s="5">
        <f>[4]Comparison!C9</f>
        <v>0.81814143653174232</v>
      </c>
      <c r="E36" s="9">
        <f>[4]Comparison!D9</f>
        <v>2.3018366331703916E-2</v>
      </c>
      <c r="F36" s="5">
        <f>[4]Comparison!E9</f>
        <v>0.79430199948850988</v>
      </c>
      <c r="G36" s="9">
        <f>[4]Comparison!F9</f>
        <v>2.716653588983135E-2</v>
      </c>
      <c r="H36" s="5">
        <f>[4]Comparison!G9</f>
        <v>0.81652215154303698</v>
      </c>
      <c r="I36" s="9">
        <f>[4]Comparison!H9</f>
        <v>2.2179641522565293E-2</v>
      </c>
      <c r="J36" s="5">
        <f>[4]Comparison!I9</f>
        <v>0.79730460100953204</v>
      </c>
      <c r="K36" s="14">
        <f>[4]Comparison!J9</f>
        <v>2.906541205229328E-2</v>
      </c>
      <c r="L36" s="18">
        <f>[4]Comparison!K9</f>
        <v>0.83140906495028677</v>
      </c>
      <c r="M36" s="9">
        <f>[4]Comparison!L9</f>
        <v>2.2130613470657798E-2</v>
      </c>
      <c r="N36" s="5">
        <f>[4]Comparison!M9</f>
        <v>0.78062905250685577</v>
      </c>
      <c r="O36" s="9">
        <f>[4]Comparison!N9</f>
        <v>2.6858001819047649E-2</v>
      </c>
      <c r="P36" s="5">
        <f>[4]Comparison!O9</f>
        <v>0.83194681886296939</v>
      </c>
      <c r="Q36" s="9">
        <f>[4]Comparison!P9</f>
        <v>2.2869300764423686E-2</v>
      </c>
      <c r="R36" s="5">
        <f>[4]Comparison!Q9</f>
        <v>0.78835399486456181</v>
      </c>
      <c r="S36" s="14">
        <f>[4]Comparison!R9</f>
        <v>2.3219868574884551E-2</v>
      </c>
    </row>
    <row r="37" spans="2:19" x14ac:dyDescent="0.25">
      <c r="B37" s="48"/>
      <c r="C37" s="4" t="s">
        <v>4</v>
      </c>
      <c r="D37" s="5">
        <f>[4]Comparison!C10</f>
        <v>0.7817151688113988</v>
      </c>
      <c r="E37" s="9">
        <f>[4]Comparison!D10</f>
        <v>3.4133250260485568E-2</v>
      </c>
      <c r="F37" s="5">
        <f>[4]Comparison!E10</f>
        <v>0.78218852362504021</v>
      </c>
      <c r="G37" s="9">
        <f>[4]Comparison!F10</f>
        <v>3.7720664706480132E-2</v>
      </c>
      <c r="H37" s="5">
        <f>[4]Comparison!G10</f>
        <v>0.79003340520322451</v>
      </c>
      <c r="I37" s="9">
        <f>[4]Comparison!H10</f>
        <v>3.2876169332547667E-2</v>
      </c>
      <c r="J37" s="5">
        <f>[4]Comparison!I10</f>
        <v>0.77746201326634512</v>
      </c>
      <c r="K37" s="14">
        <f>[4]Comparison!J10</f>
        <v>3.8454847890093409E-2</v>
      </c>
      <c r="L37" s="18">
        <f>[4]Comparison!K10</f>
        <v>0.79194204777081301</v>
      </c>
      <c r="M37" s="9">
        <f>[4]Comparison!L10</f>
        <v>3.412596990267687E-2</v>
      </c>
      <c r="N37" s="5">
        <f>[4]Comparison!M10</f>
        <v>0.78484070659399574</v>
      </c>
      <c r="O37" s="9">
        <f>[4]Comparison!N10</f>
        <v>3.4903281965666652E-2</v>
      </c>
      <c r="P37" s="5">
        <f>[4]Comparison!O10</f>
        <v>0.79415519271628165</v>
      </c>
      <c r="Q37" s="9">
        <f>[4]Comparison!P10</f>
        <v>3.8288116319797665E-2</v>
      </c>
      <c r="R37" s="5">
        <f>[4]Comparison!Q10</f>
        <v>0.78651510830614246</v>
      </c>
      <c r="S37" s="14">
        <f>[4]Comparison!R10</f>
        <v>3.405096917308921E-2</v>
      </c>
    </row>
    <row r="38" spans="2:19" x14ac:dyDescent="0.25">
      <c r="B38" s="48"/>
      <c r="C38" s="4" t="s">
        <v>5</v>
      </c>
      <c r="D38" s="5">
        <f>[4]Comparison!C11</f>
        <v>0.83787028707659383</v>
      </c>
      <c r="E38" s="9">
        <f>[4]Comparison!D11</f>
        <v>3.3815601460065667E-2</v>
      </c>
      <c r="F38" s="5">
        <f>[4]Comparison!E11</f>
        <v>0.82940175695929308</v>
      </c>
      <c r="G38" s="9">
        <f>[4]Comparison!F11</f>
        <v>3.1683881341725117E-2</v>
      </c>
      <c r="H38" s="5">
        <f>[4]Comparison!G11</f>
        <v>0.82241997347503892</v>
      </c>
      <c r="I38" s="9">
        <f>[4]Comparison!H11</f>
        <v>2.9458457972484569E-2</v>
      </c>
      <c r="J38" s="5">
        <f>[4]Comparison!I11</f>
        <v>0.82629089838515901</v>
      </c>
      <c r="K38" s="14">
        <f>[4]Comparison!J11</f>
        <v>3.1179044295243472E-2</v>
      </c>
      <c r="L38" s="18">
        <f>[4]Comparison!K11</f>
        <v>0.8335301278392423</v>
      </c>
      <c r="M38" s="9">
        <f>[4]Comparison!L11</f>
        <v>2.9141309406820012E-2</v>
      </c>
      <c r="N38" s="5">
        <f>[4]Comparison!M11</f>
        <v>0.83379198267789079</v>
      </c>
      <c r="O38" s="9">
        <f>[4]Comparison!N11</f>
        <v>2.6360839310789502E-2</v>
      </c>
      <c r="P38" s="5">
        <f>[4]Comparison!O11</f>
        <v>0.83324896230420686</v>
      </c>
      <c r="Q38" s="9">
        <f>[4]Comparison!P11</f>
        <v>2.9622113944906232E-2</v>
      </c>
      <c r="R38" s="5">
        <f>[4]Comparison!Q11</f>
        <v>0.82821608574791372</v>
      </c>
      <c r="S38" s="14">
        <f>[4]Comparison!R11</f>
        <v>2.9455118821827914E-2</v>
      </c>
    </row>
    <row r="39" spans="2:19" x14ac:dyDescent="0.25">
      <c r="B39" s="49"/>
      <c r="C39" s="6" t="s">
        <v>20</v>
      </c>
      <c r="D39" s="7">
        <f>[4]Comparison!C12</f>
        <v>0.82530029340908606</v>
      </c>
      <c r="E39" s="10">
        <f>[4]Comparison!D12</f>
        <v>3.4563329556152662E-2</v>
      </c>
      <c r="F39" s="7">
        <f>[4]Comparison!E12</f>
        <v>0.83161644973618798</v>
      </c>
      <c r="G39" s="10">
        <f>[4]Comparison!F12</f>
        <v>3.0703608123118013E-2</v>
      </c>
      <c r="H39" s="7">
        <f>[4]Comparison!G12</f>
        <v>0.80589075162748569</v>
      </c>
      <c r="I39" s="10">
        <f>[4]Comparison!H12</f>
        <v>3.8185560677824519E-2</v>
      </c>
      <c r="J39" s="7">
        <f>[4]Comparison!I12</f>
        <v>0.80636903958372697</v>
      </c>
      <c r="K39" s="15">
        <f>[4]Comparison!J12</f>
        <v>3.0316454896473052E-2</v>
      </c>
      <c r="L39" s="19">
        <f>[4]Comparison!K12</f>
        <v>0.82399172391966502</v>
      </c>
      <c r="M39" s="10">
        <f>[4]Comparison!L12</f>
        <v>2.7192837075568854E-2</v>
      </c>
      <c r="N39" s="7">
        <f>[4]Comparison!M12</f>
        <v>0.82062838903839685</v>
      </c>
      <c r="O39" s="10">
        <f>[4]Comparison!N12</f>
        <v>2.164344261174617E-2</v>
      </c>
      <c r="P39" s="7">
        <f>[4]Comparison!O12</f>
        <v>0.79458794363640417</v>
      </c>
      <c r="Q39" s="10">
        <f>[4]Comparison!P12</f>
        <v>3.2122275357916029E-2</v>
      </c>
      <c r="R39" s="7">
        <f>[4]Comparison!Q12</f>
        <v>0.79526689533420769</v>
      </c>
      <c r="S39" s="15">
        <f>[4]Comparison!R12</f>
        <v>3.1003866386594959E-2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D5 F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 F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F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F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 F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 F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 F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 F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 F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0 F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 F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 F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 F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 F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F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 F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 D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 D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 D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 D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 D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2" ht="20.45" customHeight="1" x14ac:dyDescent="0.25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50" t="str">
        <f>IF(Aug_overview_classifier!D2=0,"",Aug_overview_classifier!D2)</f>
        <v>Augmented</v>
      </c>
      <c r="E2" s="51" t="str">
        <f>IF(Aug_overview_classifier!E2=0,"",Aug_overview_classifier!E2)</f>
        <v/>
      </c>
      <c r="F2" s="51" t="str">
        <f>IF(Aug_overview_classifier!F2=0,"",Aug_overview_classifier!F2)</f>
        <v/>
      </c>
      <c r="G2" s="51" t="str">
        <f>IF(Aug_overview_classifier!G2=0,"",Aug_overview_classifier!G2)</f>
        <v/>
      </c>
      <c r="H2" s="51" t="str">
        <f>IF(Aug_overview_classifier!H2=0,"",Aug_overview_classifier!H2)</f>
        <v/>
      </c>
      <c r="I2" s="51" t="str">
        <f>IF(Aug_overview_classifier!I2=0,"",Aug_overview_classifier!I2)</f>
        <v/>
      </c>
      <c r="J2" s="51" t="str">
        <f>IF(Aug_overview_classifier!J2=0,"",Aug_overview_classifier!J2)</f>
        <v/>
      </c>
      <c r="K2" s="52" t="str">
        <f>IF(Aug_overview_classifier!K2=0,"",Aug_overview_classifier!K2)</f>
        <v/>
      </c>
      <c r="L2" s="46" t="str">
        <f>IF(Aug_overview_classifier!L2=0,"",Aug_overview_classifier!L2)</f>
        <v>Original</v>
      </c>
      <c r="M2" s="47" t="str">
        <f>IF(Aug_overview_classifier!M2=0,"",Aug_overview_classifier!M2)</f>
        <v/>
      </c>
      <c r="N2" s="47" t="str">
        <f>IF(Aug_overview_classifier!N2=0,"",Aug_overview_classifier!N2)</f>
        <v/>
      </c>
      <c r="O2" s="47" t="str">
        <f>IF(Aug_overview_classifier!O2=0,"",Aug_overview_classifier!O2)</f>
        <v/>
      </c>
      <c r="P2" s="47" t="str">
        <f>IF(Aug_overview_classifier!P2=0,"",Aug_overview_classifier!P2)</f>
        <v/>
      </c>
      <c r="Q2" s="47" t="str">
        <f>IF(Aug_overview_classifier!Q2=0,"",Aug_overview_classifier!Q2)</f>
        <v/>
      </c>
      <c r="R2" s="47" t="str">
        <f>IF(Aug_overview_classifier!R2=0,"",Aug_overview_classifier!R2)</f>
        <v/>
      </c>
      <c r="S2" s="47" t="str">
        <f>IF(Aug_overview_classifier!S2=0,"",Aug_overview_classifier!S2)</f>
        <v/>
      </c>
    </row>
    <row r="3" spans="2:22" s="1" customFormat="1" ht="18" customHeight="1" x14ac:dyDescent="0.2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25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25">
      <c r="B5" s="54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25">
      <c r="B6" s="48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25">
      <c r="B7" s="48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25">
      <c r="B8" s="48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25">
      <c r="B9" s="48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25">
      <c r="B10" s="48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25">
      <c r="B11" s="48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25">
      <c r="B12" s="49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25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3">
        <f>AVERAGE(U5:V12)</f>
        <v>9.931847414804941E-3</v>
      </c>
      <c r="V13" s="53"/>
    </row>
    <row r="14" spans="2:22" x14ac:dyDescent="0.25">
      <c r="B14" s="54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25">
      <c r="B15" s="48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25">
      <c r="B16" s="48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25">
      <c r="B17" s="48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25">
      <c r="B18" s="48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25">
      <c r="B19" s="48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25">
      <c r="B20" s="48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25">
      <c r="B21" s="49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25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3">
        <f>AVERAGE(U14:V21)</f>
        <v>5.9056245465618183E-2</v>
      </c>
      <c r="V22" s="53"/>
    </row>
    <row r="23" spans="2:22" x14ac:dyDescent="0.25">
      <c r="B23" s="54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25">
      <c r="B24" s="48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25">
      <c r="B25" s="48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25">
      <c r="B26" s="48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25">
      <c r="B27" s="48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25">
      <c r="B28" s="48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25">
      <c r="B29" s="48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25">
      <c r="B30" s="49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25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3">
        <f>AVERAGE(U23:V30)</f>
        <v>-1.4491331682895237E-2</v>
      </c>
      <c r="V31" s="53"/>
    </row>
    <row r="32" spans="2:22" x14ac:dyDescent="0.25">
      <c r="B32" s="54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0.79685606289928201</v>
      </c>
      <c r="E32" s="8">
        <f>IF(Aug_overview_classifier!E32=0,"",Aug_overview_classifier!E32)</f>
        <v>2.5556637756796532E-2</v>
      </c>
      <c r="F32" s="3">
        <f>IF(Aug_overview_classifier!F32=0,"",Aug_overview_classifier!F32)</f>
        <v>0.79937107128104834</v>
      </c>
      <c r="G32" s="8">
        <f>IF(Aug_overview_classifier!G32=0,"",Aug_overview_classifier!G32)</f>
        <v>2.3126940609332992E-2</v>
      </c>
      <c r="H32" s="3">
        <f>IF(Aug_overview_classifier!H32=0,"",Aug_overview_classifier!H32)</f>
        <v>0.7726587345689524</v>
      </c>
      <c r="I32" s="8">
        <f>IF(Aug_overview_classifier!I32=0,"",Aug_overview_classifier!I32)</f>
        <v>4.4407742565039147E-2</v>
      </c>
      <c r="J32" s="3">
        <f>IF(Aug_overview_classifier!J32=0,"",Aug_overview_classifier!J32)</f>
        <v>0.75605659842739636</v>
      </c>
      <c r="K32" s="13">
        <f>IF(Aug_overview_classifier!K32=0,"",Aug_overview_classifier!K32)</f>
        <v>5.2700934650067567E-2</v>
      </c>
      <c r="L32" s="17">
        <f>IF(Aug_overview_classifier!L32=0,"",Aug_overview_classifier!L32)</f>
        <v>0.79940995624732925</v>
      </c>
      <c r="M32" s="8">
        <f>IF(Aug_overview_classifier!M32=0,"",Aug_overview_classifier!M32)</f>
        <v>2.6323808738197309E-2</v>
      </c>
      <c r="N32" s="3">
        <f>IF(Aug_overview_classifier!N32=0,"",Aug_overview_classifier!N32)</f>
        <v>0.79958658776028846</v>
      </c>
      <c r="O32" s="8">
        <f>IF(Aug_overview_classifier!O32=0,"",Aug_overview_classifier!O32)</f>
        <v>2.2871964456698795E-2</v>
      </c>
      <c r="P32" s="3">
        <f>IF(Aug_overview_classifier!P32=0,"",Aug_overview_classifier!P32)</f>
        <v>0.78051388570373148</v>
      </c>
      <c r="Q32" s="8">
        <f>IF(Aug_overview_classifier!Q32=0,"",Aug_overview_classifier!Q32)</f>
        <v>4.9255805384880232E-2</v>
      </c>
      <c r="R32" s="3">
        <f>IF(Aug_overview_classifier!R32=0,"",Aug_overview_classifier!R32)</f>
        <v>0.76506724978164575</v>
      </c>
      <c r="S32" s="13">
        <f>IF(Aug_overview_classifier!S32=0,"",Aug_overview_classifier!S32)</f>
        <v>5.2680761025622622E-2</v>
      </c>
      <c r="U32" s="44">
        <f>(D32/L32)-1</f>
        <v>-3.1947229679699651E-3</v>
      </c>
      <c r="V32" s="44">
        <f>(F32/N32)-1</f>
        <v>-2.6953488532588388E-4</v>
      </c>
    </row>
    <row r="33" spans="2:22" x14ac:dyDescent="0.25">
      <c r="B33" s="48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0.49657025095158253</v>
      </c>
      <c r="E33" s="9">
        <f>IF(Aug_overview_classifier!E33=0,"",Aug_overview_classifier!E33)</f>
        <v>3.4761144756903888E-2</v>
      </c>
      <c r="F33" s="5">
        <f>IF(Aug_overview_classifier!F33=0,"",Aug_overview_classifier!F33)</f>
        <v>0.5071873283646201</v>
      </c>
      <c r="G33" s="9">
        <f>IF(Aug_overview_classifier!G33=0,"",Aug_overview_classifier!G33)</f>
        <v>3.1995627708423201E-2</v>
      </c>
      <c r="H33" s="5">
        <f>IF(Aug_overview_classifier!H33=0,"",Aug_overview_classifier!H33)</f>
        <v>0.55052400026466131</v>
      </c>
      <c r="I33" s="9">
        <f>IF(Aug_overview_classifier!I33=0,"",Aug_overview_classifier!I33)</f>
        <v>4.416229282659357E-2</v>
      </c>
      <c r="J33" s="5">
        <f>IF(Aug_overview_classifier!J33=0,"",Aug_overview_classifier!J33)</f>
        <v>0.44353041192893611</v>
      </c>
      <c r="K33" s="14">
        <f>IF(Aug_overview_classifier!K33=0,"",Aug_overview_classifier!K33)</f>
        <v>3.7646593296082193E-2</v>
      </c>
      <c r="L33" s="18">
        <f>IF(Aug_overview_classifier!L33=0,"",Aug_overview_classifier!L33)</f>
        <v>0.53842105859090061</v>
      </c>
      <c r="M33" s="9">
        <f>IF(Aug_overview_classifier!M33=0,"",Aug_overview_classifier!M33)</f>
        <v>3.777597912782097E-2</v>
      </c>
      <c r="N33" s="5">
        <f>IF(Aug_overview_classifier!N33=0,"",Aug_overview_classifier!N33)</f>
        <v>0.54254192792734401</v>
      </c>
      <c r="O33" s="9">
        <f>IF(Aug_overview_classifier!O33=0,"",Aug_overview_classifier!O33)</f>
        <v>3.7369696113270963E-2</v>
      </c>
      <c r="P33" s="5">
        <f>IF(Aug_overview_classifier!P33=0,"",Aug_overview_classifier!P33)</f>
        <v>0.54547530657750487</v>
      </c>
      <c r="Q33" s="9">
        <f>IF(Aug_overview_classifier!Q33=0,"",Aug_overview_classifier!Q33)</f>
        <v>4.1623443174462767E-2</v>
      </c>
      <c r="R33" s="5">
        <f>IF(Aug_overview_classifier!R33=0,"",Aug_overview_classifier!R33)</f>
        <v>0.45285239284799922</v>
      </c>
      <c r="S33" s="14">
        <f>IF(Aug_overview_classifier!S33=0,"",Aug_overview_classifier!S33)</f>
        <v>4.8661670511817759E-2</v>
      </c>
      <c r="U33" s="44">
        <f t="shared" ref="U33:U39" si="6">(D33/L33)-1</f>
        <v>-7.7728771881333314E-2</v>
      </c>
      <c r="V33" s="44">
        <f t="shared" ref="V33:V39" si="7">(F33/N33)-1</f>
        <v>-6.5164732424990657E-2</v>
      </c>
    </row>
    <row r="34" spans="2:22" x14ac:dyDescent="0.25">
      <c r="B34" s="48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0.70422281505660389</v>
      </c>
      <c r="E34" s="9">
        <f>IF(Aug_overview_classifier!E34=0,"",Aug_overview_classifier!E34)</f>
        <v>4.6226281274783031E-2</v>
      </c>
      <c r="F34" s="5">
        <f>IF(Aug_overview_classifier!F34=0,"",Aug_overview_classifier!F34)</f>
        <v>0.70601388949456167</v>
      </c>
      <c r="G34" s="9">
        <f>IF(Aug_overview_classifier!G34=0,"",Aug_overview_classifier!G34)</f>
        <v>4.1794659610647905E-2</v>
      </c>
      <c r="H34" s="5">
        <f>IF(Aug_overview_classifier!H34=0,"",Aug_overview_classifier!H34)</f>
        <v>0.69996377336455218</v>
      </c>
      <c r="I34" s="9">
        <f>IF(Aug_overview_classifier!I34=0,"",Aug_overview_classifier!I34)</f>
        <v>4.8015522087302753E-2</v>
      </c>
      <c r="J34" s="5">
        <f>IF(Aug_overview_classifier!J34=0,"",Aug_overview_classifier!J34)</f>
        <v>0.69755741859185594</v>
      </c>
      <c r="K34" s="14">
        <f>IF(Aug_overview_classifier!K34=0,"",Aug_overview_classifier!K34)</f>
        <v>4.8239878921871045E-2</v>
      </c>
      <c r="L34" s="18">
        <f>IF(Aug_overview_classifier!L34=0,"",Aug_overview_classifier!L34)</f>
        <v>0.70783875003277841</v>
      </c>
      <c r="M34" s="9">
        <f>IF(Aug_overview_classifier!M34=0,"",Aug_overview_classifier!M34)</f>
        <v>4.6703021263373848E-2</v>
      </c>
      <c r="N34" s="5">
        <f>IF(Aug_overview_classifier!N34=0,"",Aug_overview_classifier!N34)</f>
        <v>0.69757671303668334</v>
      </c>
      <c r="O34" s="9">
        <f>IF(Aug_overview_classifier!O34=0,"",Aug_overview_classifier!O34)</f>
        <v>3.8847907680094579E-2</v>
      </c>
      <c r="P34" s="5">
        <f>IF(Aug_overview_classifier!P34=0,"",Aug_overview_classifier!P34)</f>
        <v>0.69771501587037665</v>
      </c>
      <c r="Q34" s="9">
        <f>IF(Aug_overview_classifier!Q34=0,"",Aug_overview_classifier!Q34)</f>
        <v>5.1572966943268655E-2</v>
      </c>
      <c r="R34" s="5">
        <f>IF(Aug_overview_classifier!R34=0,"",Aug_overview_classifier!R34)</f>
        <v>0.684729748874636</v>
      </c>
      <c r="S34" s="14">
        <f>IF(Aug_overview_classifier!S34=0,"",Aug_overview_classifier!S34)</f>
        <v>4.6344311238478736E-2</v>
      </c>
      <c r="U34" s="44">
        <f t="shared" si="6"/>
        <v>-5.1084162544182687E-3</v>
      </c>
      <c r="V34" s="44">
        <f t="shared" si="7"/>
        <v>1.2094980093515062E-2</v>
      </c>
    </row>
    <row r="35" spans="2:22" x14ac:dyDescent="0.25">
      <c r="B35" s="48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0.81158658581772891</v>
      </c>
      <c r="E35" s="9">
        <f>IF(Aug_overview_classifier!E35=0,"",Aug_overview_classifier!E35)</f>
        <v>2.0759511166039319E-2</v>
      </c>
      <c r="F35" s="5">
        <f>IF(Aug_overview_classifier!F35=0,"",Aug_overview_classifier!F35)</f>
        <v>0.80861671685133651</v>
      </c>
      <c r="G35" s="9">
        <f>IF(Aug_overview_classifier!G35=0,"",Aug_overview_classifier!G35)</f>
        <v>2.4087043295337805E-2</v>
      </c>
      <c r="H35" s="5">
        <f>IF(Aug_overview_classifier!H35=0,"",Aug_overview_classifier!H35)</f>
        <v>0.80873939283903373</v>
      </c>
      <c r="I35" s="9">
        <f>IF(Aug_overview_classifier!I35=0,"",Aug_overview_classifier!I35)</f>
        <v>1.9236774435053481E-2</v>
      </c>
      <c r="J35" s="5">
        <f>IF(Aug_overview_classifier!J35=0,"",Aug_overview_classifier!J35)</f>
        <v>0.80623153255941804</v>
      </c>
      <c r="K35" s="14">
        <f>IF(Aug_overview_classifier!K35=0,"",Aug_overview_classifier!K35)</f>
        <v>2.2856579517092381E-2</v>
      </c>
      <c r="L35" s="18">
        <f>IF(Aug_overview_classifier!L35=0,"",Aug_overview_classifier!L35)</f>
        <v>0.82270843493714207</v>
      </c>
      <c r="M35" s="9">
        <f>IF(Aug_overview_classifier!M35=0,"",Aug_overview_classifier!M35)</f>
        <v>2.7423021442293347E-2</v>
      </c>
      <c r="N35" s="5">
        <f>IF(Aug_overview_classifier!N35=0,"",Aug_overview_classifier!N35)</f>
        <v>0.82205003673487942</v>
      </c>
      <c r="O35" s="9">
        <f>IF(Aug_overview_classifier!O35=0,"",Aug_overview_classifier!O35)</f>
        <v>2.3030600184701659E-2</v>
      </c>
      <c r="P35" s="5">
        <f>IF(Aug_overview_classifier!P35=0,"",Aug_overview_classifier!P35)</f>
        <v>0.82414368359453472</v>
      </c>
      <c r="Q35" s="9">
        <f>IF(Aug_overview_classifier!Q35=0,"",Aug_overview_classifier!Q35)</f>
        <v>2.7156066053010713E-2</v>
      </c>
      <c r="R35" s="5">
        <f>IF(Aug_overview_classifier!R35=0,"",Aug_overview_classifier!R35)</f>
        <v>0.81842728402011622</v>
      </c>
      <c r="S35" s="14">
        <f>IF(Aug_overview_classifier!S35=0,"",Aug_overview_classifier!S35)</f>
        <v>2.4772141992337307E-2</v>
      </c>
      <c r="U35" s="44">
        <f t="shared" si="6"/>
        <v>-1.3518579179588541E-2</v>
      </c>
      <c r="V35" s="44">
        <f t="shared" si="7"/>
        <v>-1.6341243577944531E-2</v>
      </c>
    </row>
    <row r="36" spans="2:22" x14ac:dyDescent="0.25">
      <c r="B36" s="48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0.81814143653174232</v>
      </c>
      <c r="E36" s="9">
        <f>IF(Aug_overview_classifier!E36=0,"",Aug_overview_classifier!E36)</f>
        <v>2.3018366331703916E-2</v>
      </c>
      <c r="F36" s="5">
        <f>IF(Aug_overview_classifier!F36=0,"",Aug_overview_classifier!F36)</f>
        <v>0.79430199948850988</v>
      </c>
      <c r="G36" s="9">
        <f>IF(Aug_overview_classifier!G36=0,"",Aug_overview_classifier!G36)</f>
        <v>2.716653588983135E-2</v>
      </c>
      <c r="H36" s="5">
        <f>IF(Aug_overview_classifier!H36=0,"",Aug_overview_classifier!H36)</f>
        <v>0.81652215154303698</v>
      </c>
      <c r="I36" s="9">
        <f>IF(Aug_overview_classifier!I36=0,"",Aug_overview_classifier!I36)</f>
        <v>2.2179641522565293E-2</v>
      </c>
      <c r="J36" s="5">
        <f>IF(Aug_overview_classifier!J36=0,"",Aug_overview_classifier!J36)</f>
        <v>0.79730460100953204</v>
      </c>
      <c r="K36" s="14">
        <f>IF(Aug_overview_classifier!K36=0,"",Aug_overview_classifier!K36)</f>
        <v>2.906541205229328E-2</v>
      </c>
      <c r="L36" s="18">
        <f>IF(Aug_overview_classifier!L36=0,"",Aug_overview_classifier!L36)</f>
        <v>0.83140906495028677</v>
      </c>
      <c r="M36" s="9">
        <f>IF(Aug_overview_classifier!M36=0,"",Aug_overview_classifier!M36)</f>
        <v>2.2130613470657798E-2</v>
      </c>
      <c r="N36" s="5">
        <f>IF(Aug_overview_classifier!N36=0,"",Aug_overview_classifier!N36)</f>
        <v>0.78062905250685577</v>
      </c>
      <c r="O36" s="9">
        <f>IF(Aug_overview_classifier!O36=0,"",Aug_overview_classifier!O36)</f>
        <v>2.6858001819047649E-2</v>
      </c>
      <c r="P36" s="5">
        <f>IF(Aug_overview_classifier!P36=0,"",Aug_overview_classifier!P36)</f>
        <v>0.83194681886296939</v>
      </c>
      <c r="Q36" s="9">
        <f>IF(Aug_overview_classifier!Q36=0,"",Aug_overview_classifier!Q36)</f>
        <v>2.2869300764423686E-2</v>
      </c>
      <c r="R36" s="5">
        <f>IF(Aug_overview_classifier!R36=0,"",Aug_overview_classifier!R36)</f>
        <v>0.78835399486456181</v>
      </c>
      <c r="S36" s="14">
        <f>IF(Aug_overview_classifier!S36=0,"",Aug_overview_classifier!S36)</f>
        <v>2.3219868574884551E-2</v>
      </c>
      <c r="U36" s="44">
        <f t="shared" si="6"/>
        <v>-1.5958003079191596E-2</v>
      </c>
      <c r="V36" s="44">
        <f t="shared" si="7"/>
        <v>1.7515293515845798E-2</v>
      </c>
    </row>
    <row r="37" spans="2:22" x14ac:dyDescent="0.25">
      <c r="B37" s="48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0.7817151688113988</v>
      </c>
      <c r="E37" s="9">
        <f>IF(Aug_overview_classifier!E37=0,"",Aug_overview_classifier!E37)</f>
        <v>3.4133250260485568E-2</v>
      </c>
      <c r="F37" s="5">
        <f>IF(Aug_overview_classifier!F37=0,"",Aug_overview_classifier!F37)</f>
        <v>0.78218852362504021</v>
      </c>
      <c r="G37" s="9">
        <f>IF(Aug_overview_classifier!G37=0,"",Aug_overview_classifier!G37)</f>
        <v>3.7720664706480132E-2</v>
      </c>
      <c r="H37" s="5">
        <f>IF(Aug_overview_classifier!H37=0,"",Aug_overview_classifier!H37)</f>
        <v>0.79003340520322451</v>
      </c>
      <c r="I37" s="9">
        <f>IF(Aug_overview_classifier!I37=0,"",Aug_overview_classifier!I37)</f>
        <v>3.2876169332547667E-2</v>
      </c>
      <c r="J37" s="5">
        <f>IF(Aug_overview_classifier!J37=0,"",Aug_overview_classifier!J37)</f>
        <v>0.77746201326634512</v>
      </c>
      <c r="K37" s="14">
        <f>IF(Aug_overview_classifier!K37=0,"",Aug_overview_classifier!K37)</f>
        <v>3.8454847890093409E-2</v>
      </c>
      <c r="L37" s="18">
        <f>IF(Aug_overview_classifier!L37=0,"",Aug_overview_classifier!L37)</f>
        <v>0.79194204777081301</v>
      </c>
      <c r="M37" s="9">
        <f>IF(Aug_overview_classifier!M37=0,"",Aug_overview_classifier!M37)</f>
        <v>3.412596990267687E-2</v>
      </c>
      <c r="N37" s="5">
        <f>IF(Aug_overview_classifier!N37=0,"",Aug_overview_classifier!N37)</f>
        <v>0.78484070659399574</v>
      </c>
      <c r="O37" s="9">
        <f>IF(Aug_overview_classifier!O37=0,"",Aug_overview_classifier!O37)</f>
        <v>3.4903281965666652E-2</v>
      </c>
      <c r="P37" s="5">
        <f>IF(Aug_overview_classifier!P37=0,"",Aug_overview_classifier!P37)</f>
        <v>0.79415519271628165</v>
      </c>
      <c r="Q37" s="9">
        <f>IF(Aug_overview_classifier!Q37=0,"",Aug_overview_classifier!Q37)</f>
        <v>3.8288116319797665E-2</v>
      </c>
      <c r="R37" s="5">
        <f>IF(Aug_overview_classifier!R37=0,"",Aug_overview_classifier!R37)</f>
        <v>0.78651510830614246</v>
      </c>
      <c r="S37" s="14">
        <f>IF(Aug_overview_classifier!S37=0,"",Aug_overview_classifier!S37)</f>
        <v>3.405096917308921E-2</v>
      </c>
      <c r="U37" s="44">
        <f t="shared" si="6"/>
        <v>-1.2913670878066386E-2</v>
      </c>
      <c r="V37" s="44">
        <f t="shared" si="7"/>
        <v>-3.3792627557065469E-3</v>
      </c>
    </row>
    <row r="38" spans="2:22" x14ac:dyDescent="0.25">
      <c r="B38" s="48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0.83787028707659383</v>
      </c>
      <c r="E38" s="9">
        <f>IF(Aug_overview_classifier!E38=0,"",Aug_overview_classifier!E38)</f>
        <v>3.3815601460065667E-2</v>
      </c>
      <c r="F38" s="5">
        <f>IF(Aug_overview_classifier!F38=0,"",Aug_overview_classifier!F38)</f>
        <v>0.82940175695929308</v>
      </c>
      <c r="G38" s="9">
        <f>IF(Aug_overview_classifier!G38=0,"",Aug_overview_classifier!G38)</f>
        <v>3.1683881341725117E-2</v>
      </c>
      <c r="H38" s="5">
        <f>IF(Aug_overview_classifier!H38=0,"",Aug_overview_classifier!H38)</f>
        <v>0.82241997347503892</v>
      </c>
      <c r="I38" s="9">
        <f>IF(Aug_overview_classifier!I38=0,"",Aug_overview_classifier!I38)</f>
        <v>2.9458457972484569E-2</v>
      </c>
      <c r="J38" s="5">
        <f>IF(Aug_overview_classifier!J38=0,"",Aug_overview_classifier!J38)</f>
        <v>0.82629089838515901</v>
      </c>
      <c r="K38" s="14">
        <f>IF(Aug_overview_classifier!K38=0,"",Aug_overview_classifier!K38)</f>
        <v>3.1179044295243472E-2</v>
      </c>
      <c r="L38" s="18">
        <f>IF(Aug_overview_classifier!L38=0,"",Aug_overview_classifier!L38)</f>
        <v>0.8335301278392423</v>
      </c>
      <c r="M38" s="9">
        <f>IF(Aug_overview_classifier!M38=0,"",Aug_overview_classifier!M38)</f>
        <v>2.9141309406820012E-2</v>
      </c>
      <c r="N38" s="5">
        <f>IF(Aug_overview_classifier!N38=0,"",Aug_overview_classifier!N38)</f>
        <v>0.83379198267789079</v>
      </c>
      <c r="O38" s="9">
        <f>IF(Aug_overview_classifier!O38=0,"",Aug_overview_classifier!O38)</f>
        <v>2.6360839310789502E-2</v>
      </c>
      <c r="P38" s="5">
        <f>IF(Aug_overview_classifier!P38=0,"",Aug_overview_classifier!P38)</f>
        <v>0.83324896230420686</v>
      </c>
      <c r="Q38" s="9">
        <f>IF(Aug_overview_classifier!Q38=0,"",Aug_overview_classifier!Q38)</f>
        <v>2.9622113944906232E-2</v>
      </c>
      <c r="R38" s="5">
        <f>IF(Aug_overview_classifier!R38=0,"",Aug_overview_classifier!R38)</f>
        <v>0.82821608574791372</v>
      </c>
      <c r="S38" s="14">
        <f>IF(Aug_overview_classifier!S38=0,"",Aug_overview_classifier!S38)</f>
        <v>2.9455118821827914E-2</v>
      </c>
      <c r="U38" s="44">
        <f t="shared" si="6"/>
        <v>5.2069614431364819E-3</v>
      </c>
      <c r="V38" s="44">
        <f t="shared" si="7"/>
        <v>-5.2653729105160973E-3</v>
      </c>
    </row>
    <row r="39" spans="2:22" x14ac:dyDescent="0.25">
      <c r="B39" s="49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0.82530029340908606</v>
      </c>
      <c r="E39" s="10">
        <f>IF(Aug_overview_classifier!E39=0,"",Aug_overview_classifier!E39)</f>
        <v>3.4563329556152662E-2</v>
      </c>
      <c r="F39" s="7">
        <f>IF(Aug_overview_classifier!F39=0,"",Aug_overview_classifier!F39)</f>
        <v>0.83161644973618798</v>
      </c>
      <c r="G39" s="10">
        <f>IF(Aug_overview_classifier!G39=0,"",Aug_overview_classifier!G39)</f>
        <v>3.0703608123118013E-2</v>
      </c>
      <c r="H39" s="7">
        <f>IF(Aug_overview_classifier!H39=0,"",Aug_overview_classifier!H39)</f>
        <v>0.80589075162748569</v>
      </c>
      <c r="I39" s="10">
        <f>IF(Aug_overview_classifier!I39=0,"",Aug_overview_classifier!I39)</f>
        <v>3.8185560677824519E-2</v>
      </c>
      <c r="J39" s="7">
        <f>IF(Aug_overview_classifier!J39=0,"",Aug_overview_classifier!J39)</f>
        <v>0.80636903958372697</v>
      </c>
      <c r="K39" s="15">
        <f>IF(Aug_overview_classifier!K39=0,"",Aug_overview_classifier!K39)</f>
        <v>3.0316454896473052E-2</v>
      </c>
      <c r="L39" s="19">
        <f>IF(Aug_overview_classifier!L39=0,"",Aug_overview_classifier!L39)</f>
        <v>0.82399172391966502</v>
      </c>
      <c r="M39" s="10">
        <f>IF(Aug_overview_classifier!M39=0,"",Aug_overview_classifier!M39)</f>
        <v>2.7192837075568854E-2</v>
      </c>
      <c r="N39" s="7">
        <f>IF(Aug_overview_classifier!N39=0,"",Aug_overview_classifier!N39)</f>
        <v>0.82062838903839685</v>
      </c>
      <c r="O39" s="10">
        <f>IF(Aug_overview_classifier!O39=0,"",Aug_overview_classifier!O39)</f>
        <v>2.164344261174617E-2</v>
      </c>
      <c r="P39" s="7">
        <f>IF(Aug_overview_classifier!P39=0,"",Aug_overview_classifier!P39)</f>
        <v>0.79458794363640417</v>
      </c>
      <c r="Q39" s="10">
        <f>IF(Aug_overview_classifier!Q39=0,"",Aug_overview_classifier!Q39)</f>
        <v>3.2122275357916029E-2</v>
      </c>
      <c r="R39" s="7">
        <f>IF(Aug_overview_classifier!R39=0,"",Aug_overview_classifier!R39)</f>
        <v>0.79526689533420769</v>
      </c>
      <c r="S39" s="15">
        <f>IF(Aug_overview_classifier!S39=0,"",Aug_overview_classifier!S39)</f>
        <v>3.1003866386594959E-2</v>
      </c>
      <c r="U39" s="44">
        <f t="shared" si="6"/>
        <v>1.588085719109289E-3</v>
      </c>
      <c r="V39" s="44">
        <f t="shared" si="7"/>
        <v>1.3389813031775333E-2</v>
      </c>
    </row>
    <row r="40" spans="2:22" x14ac:dyDescent="0.25">
      <c r="U40" s="53">
        <f>AVERAGE(U32:V39)</f>
        <v>-1.0565448561979364E-2</v>
      </c>
      <c r="V40" s="53"/>
    </row>
  </sheetData>
  <mergeCells count="10">
    <mergeCell ref="U40:V40"/>
    <mergeCell ref="D2:K2"/>
    <mergeCell ref="L2:S2"/>
    <mergeCell ref="B32:B39"/>
    <mergeCell ref="B5:B12"/>
    <mergeCell ref="B14:B21"/>
    <mergeCell ref="B23:B30"/>
    <mergeCell ref="U31:V31"/>
    <mergeCell ref="U22:V22"/>
    <mergeCell ref="U13:V13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7" priority="4" operator="lessThan">
      <formula>0</formula>
    </cfRule>
  </conditionalFormatting>
  <conditionalFormatting sqref="U32:V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workbookViewId="0"/>
  </sheetViews>
  <sheetFormatPr defaultRowHeight="15" outlineLevelRow="1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50" t="s">
        <v>13</v>
      </c>
      <c r="E2" s="51"/>
      <c r="F2" s="51"/>
      <c r="G2" s="51"/>
      <c r="H2" s="51"/>
      <c r="I2" s="51"/>
      <c r="J2" s="51"/>
      <c r="K2" s="52"/>
      <c r="L2" s="46" t="s">
        <v>16</v>
      </c>
      <c r="M2" s="47"/>
      <c r="N2" s="47"/>
      <c r="O2" s="47"/>
      <c r="P2" s="47"/>
      <c r="Q2" s="47"/>
      <c r="R2" s="47"/>
      <c r="S2" s="47"/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25">
      <c r="B4" s="45" t="s">
        <v>6</v>
      </c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outlineLevel="1" x14ac:dyDescent="0.25">
      <c r="B5" s="48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outlineLevel="1" x14ac:dyDescent="0.25">
      <c r="B6" s="48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outlineLevel="1" x14ac:dyDescent="0.25">
      <c r="B7" s="48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outlineLevel="1" x14ac:dyDescent="0.25">
      <c r="B8" s="48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outlineLevel="1" x14ac:dyDescent="0.25">
      <c r="B9" s="48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outlineLevel="1" x14ac:dyDescent="0.25">
      <c r="B10" s="48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outlineLevel="1" x14ac:dyDescent="0.25">
      <c r="B11" s="48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outlineLevel="1" x14ac:dyDescent="0.25">
      <c r="B12" s="49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25">
      <c r="B13" s="45" t="s">
        <v>7</v>
      </c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outlineLevel="1" x14ac:dyDescent="0.25">
      <c r="B14" s="48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outlineLevel="1" x14ac:dyDescent="0.25">
      <c r="B15" s="48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outlineLevel="1" x14ac:dyDescent="0.25">
      <c r="B16" s="48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outlineLevel="1" x14ac:dyDescent="0.25">
      <c r="B17" s="48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outlineLevel="1" x14ac:dyDescent="0.25">
      <c r="B18" s="48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outlineLevel="1" x14ac:dyDescent="0.25">
      <c r="B19" s="48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outlineLevel="1" x14ac:dyDescent="0.25">
      <c r="B20" s="48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outlineLevel="1" x14ac:dyDescent="0.25">
      <c r="B21" s="49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25">
      <c r="B22" s="45" t="s">
        <v>8</v>
      </c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outlineLevel="1" x14ac:dyDescent="0.25">
      <c r="B23" s="48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outlineLevel="1" x14ac:dyDescent="0.25">
      <c r="B24" s="48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outlineLevel="1" x14ac:dyDescent="0.25">
      <c r="B25" s="48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outlineLevel="1" x14ac:dyDescent="0.25">
      <c r="B26" s="48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outlineLevel="1" x14ac:dyDescent="0.25">
      <c r="B27" s="48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outlineLevel="1" x14ac:dyDescent="0.25">
      <c r="B28" s="48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outlineLevel="1" x14ac:dyDescent="0.25">
      <c r="B29" s="48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outlineLevel="1" x14ac:dyDescent="0.25">
      <c r="B30" s="49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25">
      <c r="B31" s="45" t="s">
        <v>23</v>
      </c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outlineLevel="1" x14ac:dyDescent="0.25">
      <c r="B32" s="48" t="s">
        <v>23</v>
      </c>
      <c r="C32" s="2" t="s">
        <v>2</v>
      </c>
      <c r="D32" s="3">
        <f>[8]Comparison!C5</f>
        <v>0.79685606289928201</v>
      </c>
      <c r="E32" s="8">
        <f>[8]Comparison!D5</f>
        <v>2.5556637756796532E-2</v>
      </c>
      <c r="F32" s="3">
        <f>[8]Comparison!E5</f>
        <v>0.79937107128104834</v>
      </c>
      <c r="G32" s="8">
        <f>[8]Comparison!F5</f>
        <v>2.3126940609332992E-2</v>
      </c>
      <c r="H32" s="3">
        <f>[8]Comparison!G5</f>
        <v>0.7726587345689524</v>
      </c>
      <c r="I32" s="8">
        <f>[8]Comparison!H5</f>
        <v>4.4407742565039147E-2</v>
      </c>
      <c r="J32" s="3">
        <f>[8]Comparison!I5</f>
        <v>0.75605659842739636</v>
      </c>
      <c r="K32" s="13">
        <f>[8]Comparison!J5</f>
        <v>5.2700934650067567E-2</v>
      </c>
      <c r="L32" s="17">
        <f>[8]Comparison!K5</f>
        <v>0.75591343865487037</v>
      </c>
      <c r="M32" s="8">
        <f>[8]Comparison!L5</f>
        <v>2.7195857811959736E-2</v>
      </c>
      <c r="N32" s="3">
        <f>[8]Comparison!M5</f>
        <v>0.75727571245226477</v>
      </c>
      <c r="O32" s="8">
        <f>[8]Comparison!N5</f>
        <v>2.8487254767997346E-2</v>
      </c>
      <c r="P32" s="3">
        <f>[8]Comparison!O5</f>
        <v>0.74163332161358497</v>
      </c>
      <c r="Q32" s="8">
        <f>[8]Comparison!P5</f>
        <v>4.1173182048756918E-2</v>
      </c>
      <c r="R32" s="3">
        <f>[8]Comparison!Q5</f>
        <v>0.73115886458317314</v>
      </c>
      <c r="S32" s="13">
        <f>[8]Comparison!R5</f>
        <v>4.0284146068368658E-2</v>
      </c>
    </row>
    <row r="33" spans="2:19" outlineLevel="1" x14ac:dyDescent="0.25">
      <c r="B33" s="48"/>
      <c r="C33" s="4" t="s">
        <v>18</v>
      </c>
      <c r="D33" s="5">
        <f>[8]Comparison!C6</f>
        <v>0.49657025095158253</v>
      </c>
      <c r="E33" s="9">
        <f>[8]Comparison!D6</f>
        <v>3.4761144756903888E-2</v>
      </c>
      <c r="F33" s="5">
        <f>[8]Comparison!E6</f>
        <v>0.5071873283646201</v>
      </c>
      <c r="G33" s="9">
        <f>[8]Comparison!F6</f>
        <v>3.1995627708423201E-2</v>
      </c>
      <c r="H33" s="5">
        <f>[8]Comparison!G6</f>
        <v>0.55052400026466131</v>
      </c>
      <c r="I33" s="9">
        <f>[8]Comparison!H6</f>
        <v>4.416229282659357E-2</v>
      </c>
      <c r="J33" s="5">
        <f>[8]Comparison!I6</f>
        <v>0.44353041192893611</v>
      </c>
      <c r="K33" s="14">
        <f>[8]Comparison!J6</f>
        <v>3.7646593296082193E-2</v>
      </c>
      <c r="L33" s="18">
        <f>[8]Comparison!K6</f>
        <v>0.49709711743412849</v>
      </c>
      <c r="M33" s="9">
        <f>[8]Comparison!L6</f>
        <v>3.9158549815174859E-2</v>
      </c>
      <c r="N33" s="5">
        <f>[8]Comparison!M6</f>
        <v>0.50882940266648624</v>
      </c>
      <c r="O33" s="9">
        <f>[8]Comparison!N6</f>
        <v>3.8118445064761128E-2</v>
      </c>
      <c r="P33" s="5">
        <f>[8]Comparison!O6</f>
        <v>0.50884107441712167</v>
      </c>
      <c r="Q33" s="9">
        <f>[8]Comparison!P6</f>
        <v>4.2386706692464533E-2</v>
      </c>
      <c r="R33" s="5">
        <f>[8]Comparison!Q6</f>
        <v>0.41202621126853334</v>
      </c>
      <c r="S33" s="14">
        <f>[8]Comparison!R6</f>
        <v>3.621632839362391E-2</v>
      </c>
    </row>
    <row r="34" spans="2:19" outlineLevel="1" x14ac:dyDescent="0.25">
      <c r="B34" s="48"/>
      <c r="C34" s="4" t="s">
        <v>3</v>
      </c>
      <c r="D34" s="5">
        <f>[8]Comparison!C7</f>
        <v>0.70422281505660389</v>
      </c>
      <c r="E34" s="9">
        <f>[8]Comparison!D7</f>
        <v>4.6226281274783031E-2</v>
      </c>
      <c r="F34" s="5">
        <f>[8]Comparison!E7</f>
        <v>0.70601388949456167</v>
      </c>
      <c r="G34" s="9">
        <f>[8]Comparison!F7</f>
        <v>4.1794659610647905E-2</v>
      </c>
      <c r="H34" s="5">
        <f>[8]Comparison!G7</f>
        <v>0.69996377336455218</v>
      </c>
      <c r="I34" s="9">
        <f>[8]Comparison!H7</f>
        <v>4.8015522087302753E-2</v>
      </c>
      <c r="J34" s="5">
        <f>[8]Comparison!I7</f>
        <v>0.69755741859185594</v>
      </c>
      <c r="K34" s="14">
        <f>[8]Comparison!J7</f>
        <v>4.8239878921871045E-2</v>
      </c>
      <c r="L34" s="18">
        <f>[8]Comparison!K7</f>
        <v>0.66010191812406149</v>
      </c>
      <c r="M34" s="9">
        <f>[8]Comparison!L7</f>
        <v>4.2516813008564462E-2</v>
      </c>
      <c r="N34" s="5">
        <f>[8]Comparison!M7</f>
        <v>0.6632837987518494</v>
      </c>
      <c r="O34" s="9">
        <f>[8]Comparison!N7</f>
        <v>4.8830134570874331E-2</v>
      </c>
      <c r="P34" s="5">
        <f>[8]Comparison!O7</f>
        <v>0.65400605857245386</v>
      </c>
      <c r="Q34" s="9">
        <f>[8]Comparison!P7</f>
        <v>3.8746313772648783E-2</v>
      </c>
      <c r="R34" s="5">
        <f>[8]Comparison!Q7</f>
        <v>0.65051106462213704</v>
      </c>
      <c r="S34" s="14">
        <f>[8]Comparison!R7</f>
        <v>5.0893245309722293E-2</v>
      </c>
    </row>
    <row r="35" spans="2:19" outlineLevel="1" x14ac:dyDescent="0.25">
      <c r="B35" s="48"/>
      <c r="C35" s="4" t="s">
        <v>19</v>
      </c>
      <c r="D35" s="5">
        <f>[8]Comparison!C8</f>
        <v>0.81158658581772891</v>
      </c>
      <c r="E35" s="9">
        <f>[8]Comparison!D8</f>
        <v>2.0759511166039319E-2</v>
      </c>
      <c r="F35" s="5">
        <f>[8]Comparison!E8</f>
        <v>0.80861671685133651</v>
      </c>
      <c r="G35" s="9">
        <f>[8]Comparison!F8</f>
        <v>2.4087043295337805E-2</v>
      </c>
      <c r="H35" s="5">
        <f>[8]Comparison!G8</f>
        <v>0.80873939283903373</v>
      </c>
      <c r="I35" s="9">
        <f>[8]Comparison!H8</f>
        <v>1.9236774435053481E-2</v>
      </c>
      <c r="J35" s="5">
        <f>[8]Comparison!I8</f>
        <v>0.80623153255941804</v>
      </c>
      <c r="K35" s="14">
        <f>[8]Comparison!J8</f>
        <v>2.2856579517092381E-2</v>
      </c>
      <c r="L35" s="18">
        <f>[8]Comparison!K8</f>
        <v>0.78867017206465406</v>
      </c>
      <c r="M35" s="9">
        <f>[8]Comparison!L8</f>
        <v>1.4924214988202008E-2</v>
      </c>
      <c r="N35" s="5">
        <f>[8]Comparison!M8</f>
        <v>0.77735890882824321</v>
      </c>
      <c r="O35" s="9">
        <f>[8]Comparison!N8</f>
        <v>1.5878084514004968E-2</v>
      </c>
      <c r="P35" s="5">
        <f>[8]Comparison!O8</f>
        <v>0.78200930393144452</v>
      </c>
      <c r="Q35" s="9">
        <f>[8]Comparison!P8</f>
        <v>1.3331314973843031E-2</v>
      </c>
      <c r="R35" s="5">
        <f>[8]Comparison!Q8</f>
        <v>0.77377392050342519</v>
      </c>
      <c r="S35" s="14">
        <f>[8]Comparison!R8</f>
        <v>1.3929774849661306E-2</v>
      </c>
    </row>
    <row r="36" spans="2:19" outlineLevel="1" x14ac:dyDescent="0.25">
      <c r="B36" s="48"/>
      <c r="C36" s="4" t="s">
        <v>17</v>
      </c>
      <c r="D36" s="5">
        <f>[8]Comparison!C9</f>
        <v>0.81814143653174232</v>
      </c>
      <c r="E36" s="9">
        <f>[8]Comparison!D9</f>
        <v>2.3018366331703916E-2</v>
      </c>
      <c r="F36" s="5">
        <f>[8]Comparison!E9</f>
        <v>0.79430199948850988</v>
      </c>
      <c r="G36" s="9">
        <f>[8]Comparison!F9</f>
        <v>2.716653588983135E-2</v>
      </c>
      <c r="H36" s="5">
        <f>[8]Comparison!G9</f>
        <v>0.81652215154303698</v>
      </c>
      <c r="I36" s="9">
        <f>[8]Comparison!H9</f>
        <v>2.2179641522565293E-2</v>
      </c>
      <c r="J36" s="5">
        <f>[8]Comparison!I9</f>
        <v>0.79730460100953204</v>
      </c>
      <c r="K36" s="14">
        <f>[8]Comparison!J9</f>
        <v>2.906541205229328E-2</v>
      </c>
      <c r="L36" s="18">
        <f>[8]Comparison!K9</f>
        <v>0.7895808585437526</v>
      </c>
      <c r="M36" s="9">
        <f>[8]Comparison!L9</f>
        <v>1.8200090997685554E-2</v>
      </c>
      <c r="N36" s="5">
        <f>[8]Comparison!M9</f>
        <v>0.74988423794618375</v>
      </c>
      <c r="O36" s="9">
        <f>[8]Comparison!N9</f>
        <v>2.693857744063597E-2</v>
      </c>
      <c r="P36" s="5">
        <f>[8]Comparison!O9</f>
        <v>0.78741011558536511</v>
      </c>
      <c r="Q36" s="9">
        <f>[8]Comparison!P9</f>
        <v>1.6031605331770369E-2</v>
      </c>
      <c r="R36" s="5">
        <f>[8]Comparison!Q9</f>
        <v>0.75887033695154893</v>
      </c>
      <c r="S36" s="14">
        <f>[8]Comparison!R9</f>
        <v>1.9587671820538728E-2</v>
      </c>
    </row>
    <row r="37" spans="2:19" outlineLevel="1" x14ac:dyDescent="0.25">
      <c r="B37" s="48"/>
      <c r="C37" s="4" t="s">
        <v>4</v>
      </c>
      <c r="D37" s="5">
        <f>[8]Comparison!C10</f>
        <v>0.7817151688113988</v>
      </c>
      <c r="E37" s="9">
        <f>[8]Comparison!D10</f>
        <v>3.4133250260485568E-2</v>
      </c>
      <c r="F37" s="5">
        <f>[8]Comparison!E10</f>
        <v>0.78218852362504021</v>
      </c>
      <c r="G37" s="9">
        <f>[8]Comparison!F10</f>
        <v>3.7720664706480132E-2</v>
      </c>
      <c r="H37" s="5">
        <f>[8]Comparison!G10</f>
        <v>0.79003340520322451</v>
      </c>
      <c r="I37" s="9">
        <f>[8]Comparison!H10</f>
        <v>3.2876169332547667E-2</v>
      </c>
      <c r="J37" s="5">
        <f>[8]Comparison!I10</f>
        <v>0.77746201326634512</v>
      </c>
      <c r="K37" s="14">
        <f>[8]Comparison!J10</f>
        <v>3.8454847890093409E-2</v>
      </c>
      <c r="L37" s="18">
        <f>[8]Comparison!K10</f>
        <v>0.75571543231793448</v>
      </c>
      <c r="M37" s="9">
        <f>[8]Comparison!L10</f>
        <v>3.2225763804561137E-2</v>
      </c>
      <c r="N37" s="5">
        <f>[8]Comparison!M10</f>
        <v>0.75530621817011356</v>
      </c>
      <c r="O37" s="9">
        <f>[8]Comparison!N10</f>
        <v>2.9714421947440325E-2</v>
      </c>
      <c r="P37" s="5">
        <f>[8]Comparison!O10</f>
        <v>0.7656814022193752</v>
      </c>
      <c r="Q37" s="9">
        <f>[8]Comparison!P10</f>
        <v>2.5542008266531198E-2</v>
      </c>
      <c r="R37" s="5">
        <f>[8]Comparison!Q10</f>
        <v>0.74493097921128448</v>
      </c>
      <c r="S37" s="14">
        <f>[8]Comparison!R10</f>
        <v>2.7874808831604404E-2</v>
      </c>
    </row>
    <row r="38" spans="2:19" outlineLevel="1" x14ac:dyDescent="0.25">
      <c r="B38" s="48"/>
      <c r="C38" s="4" t="s">
        <v>5</v>
      </c>
      <c r="D38" s="5">
        <f>[8]Comparison!C11</f>
        <v>0.83787028707659383</v>
      </c>
      <c r="E38" s="9">
        <f>[8]Comparison!D11</f>
        <v>3.3815601460065667E-2</v>
      </c>
      <c r="F38" s="5">
        <f>[8]Comparison!E11</f>
        <v>0.82940175695929308</v>
      </c>
      <c r="G38" s="9">
        <f>[8]Comparison!F11</f>
        <v>3.1683881341725117E-2</v>
      </c>
      <c r="H38" s="5">
        <f>[8]Comparison!G11</f>
        <v>0.82241997347503892</v>
      </c>
      <c r="I38" s="9">
        <f>[8]Comparison!H11</f>
        <v>2.9458457972484569E-2</v>
      </c>
      <c r="J38" s="5">
        <f>[8]Comparison!I11</f>
        <v>0.82629089838515901</v>
      </c>
      <c r="K38" s="14">
        <f>[8]Comparison!J11</f>
        <v>3.1179044295243472E-2</v>
      </c>
      <c r="L38" s="18">
        <f>[8]Comparison!K11</f>
        <v>0.77929670054936206</v>
      </c>
      <c r="M38" s="9">
        <f>[8]Comparison!L11</f>
        <v>3.2923659184004826E-2</v>
      </c>
      <c r="N38" s="5">
        <f>[8]Comparison!M11</f>
        <v>0.77255069058579928</v>
      </c>
      <c r="O38" s="9">
        <f>[8]Comparison!N11</f>
        <v>2.6872443820207505E-2</v>
      </c>
      <c r="P38" s="5">
        <f>[8]Comparison!O11</f>
        <v>0.77221474486239505</v>
      </c>
      <c r="Q38" s="9">
        <f>[8]Comparison!P11</f>
        <v>1.9176426283640146E-2</v>
      </c>
      <c r="R38" s="5">
        <f>[8]Comparison!Q11</f>
        <v>0.76649103972010768</v>
      </c>
      <c r="S38" s="14">
        <f>[8]Comparison!R11</f>
        <v>2.6347147377501812E-2</v>
      </c>
    </row>
    <row r="39" spans="2:19" outlineLevel="1" x14ac:dyDescent="0.25">
      <c r="B39" s="49"/>
      <c r="C39" s="6" t="s">
        <v>20</v>
      </c>
      <c r="D39" s="7">
        <f>[8]Comparison!C12</f>
        <v>0.82530029340908606</v>
      </c>
      <c r="E39" s="10">
        <f>[8]Comparison!D12</f>
        <v>3.4563329556152662E-2</v>
      </c>
      <c r="F39" s="7">
        <f>[8]Comparison!E12</f>
        <v>0.83161644973618798</v>
      </c>
      <c r="G39" s="10">
        <f>[8]Comparison!F12</f>
        <v>3.0703608123118013E-2</v>
      </c>
      <c r="H39" s="7">
        <f>[8]Comparison!G12</f>
        <v>0.80589075162748569</v>
      </c>
      <c r="I39" s="10">
        <f>[8]Comparison!H12</f>
        <v>3.8185560677824519E-2</v>
      </c>
      <c r="J39" s="7">
        <f>[8]Comparison!I12</f>
        <v>0.80636903958372697</v>
      </c>
      <c r="K39" s="15">
        <f>[8]Comparison!J12</f>
        <v>3.0316454896473052E-2</v>
      </c>
      <c r="L39" s="19">
        <f>[8]Comparison!K12</f>
        <v>0.76692274346493328</v>
      </c>
      <c r="M39" s="10">
        <f>[8]Comparison!L12</f>
        <v>3.7374373477335611E-2</v>
      </c>
      <c r="N39" s="7">
        <f>[8]Comparison!M12</f>
        <v>0.78113204562593841</v>
      </c>
      <c r="O39" s="10">
        <f>[8]Comparison!N12</f>
        <v>2.8033635560981509E-2</v>
      </c>
      <c r="P39" s="7">
        <f>[8]Comparison!O12</f>
        <v>0.74809049518117843</v>
      </c>
      <c r="Q39" s="10">
        <f>[8]Comparison!P12</f>
        <v>2.6734458248211749E-2</v>
      </c>
      <c r="R39" s="7">
        <f>[8]Comparison!Q12</f>
        <v>0.75281219879949024</v>
      </c>
      <c r="S39" s="15">
        <f>[8]Comparison!R12</f>
        <v>3.6357339203140632E-2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6 F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 F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 F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 F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 F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 F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 F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F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 F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D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 D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 D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 D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 D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 D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 D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 D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 D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5" ht="20.45" customHeight="1" x14ac:dyDescent="0.25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50" t="str">
        <f>IF(Wind_overview_classifier!D2=0,"",Wind_overview_classifier!D2)</f>
        <v>Augmented</v>
      </c>
      <c r="E2" s="51" t="str">
        <f>IF(Aug_overview_classifier!E2=0,"",Aug_overview_classifier!E2)</f>
        <v/>
      </c>
      <c r="F2" s="51" t="str">
        <f>IF(Aug_overview_classifier!F2=0,"",Aug_overview_classifier!F2)</f>
        <v/>
      </c>
      <c r="G2" s="51" t="str">
        <f>IF(Aug_overview_classifier!G2=0,"",Aug_overview_classifier!G2)</f>
        <v/>
      </c>
      <c r="H2" s="51" t="str">
        <f>IF(Aug_overview_classifier!H2=0,"",Aug_overview_classifier!H2)</f>
        <v/>
      </c>
      <c r="I2" s="51" t="str">
        <f>IF(Aug_overview_classifier!I2=0,"",Aug_overview_classifier!I2)</f>
        <v/>
      </c>
      <c r="J2" s="51" t="str">
        <f>IF(Aug_overview_classifier!J2=0,"",Aug_overview_classifier!J2)</f>
        <v/>
      </c>
      <c r="K2" s="52" t="str">
        <f>IF(Aug_overview_classifier!K2=0,"",Aug_overview_classifier!K2)</f>
        <v/>
      </c>
      <c r="L2" s="46" t="str">
        <f>IF(Wind_overview_classifier!L2=0,"",Wind_overview_classifier!L2)</f>
        <v>Windowed</v>
      </c>
      <c r="M2" s="47" t="str">
        <f>IF(Aug_overview_classifier!M2=0,"",Aug_overview_classifier!M2)</f>
        <v/>
      </c>
      <c r="N2" s="47" t="str">
        <f>IF(Aug_overview_classifier!N2=0,"",Aug_overview_classifier!N2)</f>
        <v/>
      </c>
      <c r="O2" s="47" t="str">
        <f>IF(Aug_overview_classifier!O2=0,"",Aug_overview_classifier!O2)</f>
        <v/>
      </c>
      <c r="P2" s="47" t="str">
        <f>IF(Aug_overview_classifier!P2=0,"",Aug_overview_classifier!P2)</f>
        <v/>
      </c>
      <c r="Q2" s="47" t="str">
        <f>IF(Aug_overview_classifier!Q2=0,"",Aug_overview_classifier!Q2)</f>
        <v/>
      </c>
      <c r="R2" s="47" t="str">
        <f>IF(Aug_overview_classifier!R2=0,"",Aug_overview_classifier!R2)</f>
        <v/>
      </c>
      <c r="S2" s="47" t="str">
        <f>IF(Aug_overview_classifier!S2=0,"",Aug_overview_classifier!S2)</f>
        <v/>
      </c>
      <c r="U2" s="55" t="s">
        <v>16</v>
      </c>
      <c r="V2" s="55"/>
      <c r="X2" s="55" t="s">
        <v>21</v>
      </c>
      <c r="Y2" s="55"/>
    </row>
    <row r="3" spans="2:25" s="1" customFormat="1" ht="18" customHeight="1" x14ac:dyDescent="0.2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25">
      <c r="B4" s="24" t="str">
        <f>IF(Wind_overview_classifier!B4=0,"",Wind_overview_classifier!B4)</f>
        <v>ESC10</v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25">
      <c r="B5" s="54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25">
      <c r="B6" s="48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25">
      <c r="B7" s="48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25">
      <c r="B8" s="48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25">
      <c r="B9" s="48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25">
      <c r="B10" s="48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25">
      <c r="B11" s="48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25">
      <c r="B12" s="49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25">
      <c r="B13" s="30" t="str">
        <f>IF(Wind_overview_classifier!B13=0,"",Wind_overview_classifier!B13)</f>
        <v>BDLib2</v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3">
        <f>AVERAGE(U5:V12)</f>
        <v>-7.9568010334686051E-2</v>
      </c>
      <c r="V13" s="53"/>
      <c r="X13" s="53">
        <f>AVERAGE(X5:Y12)</f>
        <v>-6.9913669799093039E-2</v>
      </c>
      <c r="Y13" s="53"/>
    </row>
    <row r="14" spans="2:25" x14ac:dyDescent="0.25">
      <c r="B14" s="54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25">
      <c r="B15" s="48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25">
      <c r="B16" s="48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25">
      <c r="B17" s="48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25">
      <c r="B18" s="48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25">
      <c r="B19" s="48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25">
      <c r="B20" s="48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25">
      <c r="B21" s="49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25">
      <c r="B22" s="30" t="str">
        <f>IF(Wind_overview_classifier!B22=0,"",Wind_overview_classifier!B22)</f>
        <v>US8K</v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3">
        <f>AVERAGE(U14:V21)</f>
        <v>-5.6429771014280435E-2</v>
      </c>
      <c r="V22" s="53"/>
      <c r="X22" s="53">
        <f>AVERAGE(X14:Y21)</f>
        <v>1.4009872496864445E-3</v>
      </c>
      <c r="Y22" s="53"/>
    </row>
    <row r="23" spans="2:25" x14ac:dyDescent="0.25">
      <c r="B23" s="54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25">
      <c r="B24" s="48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25">
      <c r="B25" s="48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25">
      <c r="B26" s="48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25">
      <c r="B27" s="48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25">
      <c r="B28" s="48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25">
      <c r="B29" s="48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25">
      <c r="B30" s="49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25">
      <c r="B31" s="30" t="str">
        <f>IF(Wind_overview_classifier!B31=0,"",Wind_overview_classifier!B31)</f>
        <v>US8K_AV</v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3">
        <f>AVERAGE(U23:V30)</f>
        <v>-5.8828208236583648E-2</v>
      </c>
      <c r="V31" s="53"/>
      <c r="X31" s="53">
        <f>AVERAGE(X23:Y30)</f>
        <v>-7.2315381830499625E-2</v>
      </c>
      <c r="Y31" s="53"/>
    </row>
    <row r="32" spans="2:25" x14ac:dyDescent="0.25">
      <c r="B32" s="54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0.79685606289928201</v>
      </c>
      <c r="E32" s="8">
        <f>IF(Wind_overview_classifier!E32=0,"",Wind_overview_classifier!E32)</f>
        <v>2.5556637756796532E-2</v>
      </c>
      <c r="F32" s="3">
        <f>IF(Wind_overview_classifier!F32=0,"",Wind_overview_classifier!F32)</f>
        <v>0.79937107128104834</v>
      </c>
      <c r="G32" s="8">
        <f>IF(Wind_overview_classifier!G32=0,"",Wind_overview_classifier!G32)</f>
        <v>2.3126940609332992E-2</v>
      </c>
      <c r="H32" s="3">
        <f>IF(Wind_overview_classifier!H32=0,"",Wind_overview_classifier!H32)</f>
        <v>0.7726587345689524</v>
      </c>
      <c r="I32" s="8">
        <f>IF(Wind_overview_classifier!I32=0,"",Wind_overview_classifier!I32)</f>
        <v>4.4407742565039147E-2</v>
      </c>
      <c r="J32" s="3">
        <f>IF(Wind_overview_classifier!J32=0,"",Wind_overview_classifier!J32)</f>
        <v>0.75605659842739636</v>
      </c>
      <c r="K32" s="13">
        <f>IF(Wind_overview_classifier!K32=0,"",Wind_overview_classifier!K32)</f>
        <v>5.2700934650067567E-2</v>
      </c>
      <c r="L32" s="17">
        <f>IF(Wind_overview_classifier!L32=0,"",Wind_overview_classifier!L32)</f>
        <v>0.75591343865487037</v>
      </c>
      <c r="M32" s="8">
        <f>IF(Wind_overview_classifier!M32=0,"",Wind_overview_classifier!M32)</f>
        <v>2.7195857811959736E-2</v>
      </c>
      <c r="N32" s="3">
        <f>IF(Wind_overview_classifier!N32=0,"",Wind_overview_classifier!N32)</f>
        <v>0.75727571245226477</v>
      </c>
      <c r="O32" s="8">
        <f>IF(Wind_overview_classifier!O32=0,"",Wind_overview_classifier!O32)</f>
        <v>2.8487254767997346E-2</v>
      </c>
      <c r="P32" s="3">
        <f>IF(Wind_overview_classifier!P32=0,"",Wind_overview_classifier!P32)</f>
        <v>0.74163332161358497</v>
      </c>
      <c r="Q32" s="8">
        <f>IF(Wind_overview_classifier!Q32=0,"",Wind_overview_classifier!Q32)</f>
        <v>4.1173182048756918E-2</v>
      </c>
      <c r="R32" s="3">
        <f>IF(Wind_overview_classifier!R32=0,"",Wind_overview_classifier!R32)</f>
        <v>0.73115886458317314</v>
      </c>
      <c r="S32" s="13">
        <f>IF(Wind_overview_classifier!S32=0,"",Wind_overview_classifier!S32)</f>
        <v>4.0284146068368658E-2</v>
      </c>
      <c r="U32" s="44">
        <f>(L32/D32)-1</f>
        <v>-5.1380200453574942E-2</v>
      </c>
      <c r="V32" s="44">
        <f>(N32/F32)-1</f>
        <v>-5.266059823921676E-2</v>
      </c>
      <c r="X32" s="44">
        <f>(L32/Aug_overview_dataset!L32)-1</f>
        <v>-5.4410777915056996E-2</v>
      </c>
      <c r="Y32" s="44">
        <f>(N32/Aug_overview_dataset!N32)-1</f>
        <v>-5.2915939256235056E-2</v>
      </c>
    </row>
    <row r="33" spans="2:25" x14ac:dyDescent="0.25">
      <c r="B33" s="48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0.49657025095158253</v>
      </c>
      <c r="E33" s="9">
        <f>IF(Wind_overview_classifier!E33=0,"",Wind_overview_classifier!E33)</f>
        <v>3.4761144756903888E-2</v>
      </c>
      <c r="F33" s="5">
        <f>IF(Wind_overview_classifier!F33=0,"",Wind_overview_classifier!F33)</f>
        <v>0.5071873283646201</v>
      </c>
      <c r="G33" s="9">
        <f>IF(Wind_overview_classifier!G33=0,"",Wind_overview_classifier!G33)</f>
        <v>3.1995627708423201E-2</v>
      </c>
      <c r="H33" s="5">
        <f>IF(Wind_overview_classifier!H33=0,"",Wind_overview_classifier!H33)</f>
        <v>0.55052400026466131</v>
      </c>
      <c r="I33" s="9">
        <f>IF(Wind_overview_classifier!I33=0,"",Wind_overview_classifier!I33)</f>
        <v>4.416229282659357E-2</v>
      </c>
      <c r="J33" s="5">
        <f>IF(Wind_overview_classifier!J33=0,"",Wind_overview_classifier!J33)</f>
        <v>0.44353041192893611</v>
      </c>
      <c r="K33" s="14">
        <f>IF(Wind_overview_classifier!K33=0,"",Wind_overview_classifier!K33)</f>
        <v>3.7646593296082193E-2</v>
      </c>
      <c r="L33" s="18">
        <f>IF(Wind_overview_classifier!L33=0,"",Wind_overview_classifier!L33)</f>
        <v>0.49709711743412849</v>
      </c>
      <c r="M33" s="9">
        <f>IF(Wind_overview_classifier!M33=0,"",Wind_overview_classifier!M33)</f>
        <v>3.9158549815174859E-2</v>
      </c>
      <c r="N33" s="5">
        <f>IF(Wind_overview_classifier!N33=0,"",Wind_overview_classifier!N33)</f>
        <v>0.50882940266648624</v>
      </c>
      <c r="O33" s="9">
        <f>IF(Wind_overview_classifier!O33=0,"",Wind_overview_classifier!O33)</f>
        <v>3.8118445064761128E-2</v>
      </c>
      <c r="P33" s="5">
        <f>IF(Wind_overview_classifier!P33=0,"",Wind_overview_classifier!P33)</f>
        <v>0.50884107441712167</v>
      </c>
      <c r="Q33" s="9">
        <f>IF(Wind_overview_classifier!Q33=0,"",Wind_overview_classifier!Q33)</f>
        <v>4.2386706692464533E-2</v>
      </c>
      <c r="R33" s="5">
        <f>IF(Wind_overview_classifier!R33=0,"",Wind_overview_classifier!R33)</f>
        <v>0.41202621126853334</v>
      </c>
      <c r="S33" s="14">
        <f>IF(Wind_overview_classifier!S33=0,"",Wind_overview_classifier!S33)</f>
        <v>3.621632839362391E-2</v>
      </c>
      <c r="U33" s="44">
        <f t="shared" ref="U33:U39" si="6">(L33/D33)-1</f>
        <v>1.0610109678064195E-3</v>
      </c>
      <c r="V33" s="44">
        <f t="shared" ref="V33:V39" si="7">(N33/F33)-1</f>
        <v>3.2376090845187555E-3</v>
      </c>
      <c r="X33" s="44">
        <f>(L33/Aug_overview_dataset!L33)-1</f>
        <v>-7.6750231993007123E-2</v>
      </c>
      <c r="Y33" s="44">
        <f>(N33/Aug_overview_dataset!N33)-1</f>
        <v>-6.2138101270161172E-2</v>
      </c>
    </row>
    <row r="34" spans="2:25" x14ac:dyDescent="0.25">
      <c r="B34" s="48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0.70422281505660389</v>
      </c>
      <c r="E34" s="9">
        <f>IF(Wind_overview_classifier!E34=0,"",Wind_overview_classifier!E34)</f>
        <v>4.6226281274783031E-2</v>
      </c>
      <c r="F34" s="5">
        <f>IF(Wind_overview_classifier!F34=0,"",Wind_overview_classifier!F34)</f>
        <v>0.70601388949456167</v>
      </c>
      <c r="G34" s="9">
        <f>IF(Wind_overview_classifier!G34=0,"",Wind_overview_classifier!G34)</f>
        <v>4.1794659610647905E-2</v>
      </c>
      <c r="H34" s="5">
        <f>IF(Wind_overview_classifier!H34=0,"",Wind_overview_classifier!H34)</f>
        <v>0.69996377336455218</v>
      </c>
      <c r="I34" s="9">
        <f>IF(Wind_overview_classifier!I34=0,"",Wind_overview_classifier!I34)</f>
        <v>4.8015522087302753E-2</v>
      </c>
      <c r="J34" s="5">
        <f>IF(Wind_overview_classifier!J34=0,"",Wind_overview_classifier!J34)</f>
        <v>0.69755741859185594</v>
      </c>
      <c r="K34" s="14">
        <f>IF(Wind_overview_classifier!K34=0,"",Wind_overview_classifier!K34)</f>
        <v>4.8239878921871045E-2</v>
      </c>
      <c r="L34" s="18">
        <f>IF(Wind_overview_classifier!L34=0,"",Wind_overview_classifier!L34)</f>
        <v>0.66010191812406149</v>
      </c>
      <c r="M34" s="9">
        <f>IF(Wind_overview_classifier!M34=0,"",Wind_overview_classifier!M34)</f>
        <v>4.2516813008564462E-2</v>
      </c>
      <c r="N34" s="5">
        <f>IF(Wind_overview_classifier!N34=0,"",Wind_overview_classifier!N34)</f>
        <v>0.6632837987518494</v>
      </c>
      <c r="O34" s="9">
        <f>IF(Wind_overview_classifier!O34=0,"",Wind_overview_classifier!O34)</f>
        <v>4.8830134570874331E-2</v>
      </c>
      <c r="P34" s="5">
        <f>IF(Wind_overview_classifier!P34=0,"",Wind_overview_classifier!P34)</f>
        <v>0.65400605857245386</v>
      </c>
      <c r="Q34" s="9">
        <f>IF(Wind_overview_classifier!Q34=0,"",Wind_overview_classifier!Q34)</f>
        <v>3.8746313772648783E-2</v>
      </c>
      <c r="R34" s="5">
        <f>IF(Wind_overview_classifier!R34=0,"",Wind_overview_classifier!R34)</f>
        <v>0.65051106462213704</v>
      </c>
      <c r="S34" s="14">
        <f>IF(Wind_overview_classifier!S34=0,"",Wind_overview_classifier!S34)</f>
        <v>5.0893245309722293E-2</v>
      </c>
      <c r="U34" s="44">
        <f t="shared" si="6"/>
        <v>-6.2651899355172236E-2</v>
      </c>
      <c r="V34" s="44">
        <f t="shared" si="7"/>
        <v>-6.052301715098396E-2</v>
      </c>
      <c r="X34" s="44">
        <f>(L34/Aug_overview_dataset!L34)-1</f>
        <v>-6.7440263628554264E-2</v>
      </c>
      <c r="Y34" s="44">
        <f>(N34/Aug_overview_dataset!N34)-1</f>
        <v>-4.9160061745109562E-2</v>
      </c>
    </row>
    <row r="35" spans="2:25" x14ac:dyDescent="0.25">
      <c r="B35" s="48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0.81158658581772891</v>
      </c>
      <c r="E35" s="9">
        <f>IF(Wind_overview_classifier!E35=0,"",Wind_overview_classifier!E35)</f>
        <v>2.0759511166039319E-2</v>
      </c>
      <c r="F35" s="5">
        <f>IF(Wind_overview_classifier!F35=0,"",Wind_overview_classifier!F35)</f>
        <v>0.80861671685133651</v>
      </c>
      <c r="G35" s="9">
        <f>IF(Wind_overview_classifier!G35=0,"",Wind_overview_classifier!G35)</f>
        <v>2.4087043295337805E-2</v>
      </c>
      <c r="H35" s="5">
        <f>IF(Wind_overview_classifier!H35=0,"",Wind_overview_classifier!H35)</f>
        <v>0.80873939283903373</v>
      </c>
      <c r="I35" s="9">
        <f>IF(Wind_overview_classifier!I35=0,"",Wind_overview_classifier!I35)</f>
        <v>1.9236774435053481E-2</v>
      </c>
      <c r="J35" s="5">
        <f>IF(Wind_overview_classifier!J35=0,"",Wind_overview_classifier!J35)</f>
        <v>0.80623153255941804</v>
      </c>
      <c r="K35" s="14">
        <f>IF(Wind_overview_classifier!K35=0,"",Wind_overview_classifier!K35)</f>
        <v>2.2856579517092381E-2</v>
      </c>
      <c r="L35" s="18">
        <f>IF(Wind_overview_classifier!L35=0,"",Wind_overview_classifier!L35)</f>
        <v>0.78867017206465406</v>
      </c>
      <c r="M35" s="9">
        <f>IF(Wind_overview_classifier!M35=0,"",Wind_overview_classifier!M35)</f>
        <v>1.4924214988202008E-2</v>
      </c>
      <c r="N35" s="5">
        <f>IF(Wind_overview_classifier!N35=0,"",Wind_overview_classifier!N35)</f>
        <v>0.77735890882824321</v>
      </c>
      <c r="O35" s="9">
        <f>IF(Wind_overview_classifier!O35=0,"",Wind_overview_classifier!O35)</f>
        <v>1.5878084514004968E-2</v>
      </c>
      <c r="P35" s="5">
        <f>IF(Wind_overview_classifier!P35=0,"",Wind_overview_classifier!P35)</f>
        <v>0.78200930393144452</v>
      </c>
      <c r="Q35" s="9">
        <f>IF(Wind_overview_classifier!Q35=0,"",Wind_overview_classifier!Q35)</f>
        <v>1.3331314973843031E-2</v>
      </c>
      <c r="R35" s="5">
        <f>IF(Wind_overview_classifier!R35=0,"",Wind_overview_classifier!R35)</f>
        <v>0.77377392050342519</v>
      </c>
      <c r="S35" s="14">
        <f>IF(Wind_overview_classifier!S35=0,"",Wind_overview_classifier!S35)</f>
        <v>1.3929774849661306E-2</v>
      </c>
      <c r="U35" s="44">
        <f t="shared" si="6"/>
        <v>-2.8236560526668897E-2</v>
      </c>
      <c r="V35" s="44">
        <f t="shared" si="7"/>
        <v>-3.8655901333338405E-2</v>
      </c>
      <c r="X35" s="44">
        <f>(L35/Aug_overview_dataset!L35)-1</f>
        <v>-4.1373421527018506E-2</v>
      </c>
      <c r="Y35" s="44">
        <f>(N35/Aug_overview_dataset!N35)-1</f>
        <v>-5.4365459411869876E-2</v>
      </c>
    </row>
    <row r="36" spans="2:25" x14ac:dyDescent="0.25">
      <c r="B36" s="48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0.81814143653174232</v>
      </c>
      <c r="E36" s="9">
        <f>IF(Wind_overview_classifier!E36=0,"",Wind_overview_classifier!E36)</f>
        <v>2.3018366331703916E-2</v>
      </c>
      <c r="F36" s="5">
        <f>IF(Wind_overview_classifier!F36=0,"",Wind_overview_classifier!F36)</f>
        <v>0.79430199948850988</v>
      </c>
      <c r="G36" s="9">
        <f>IF(Wind_overview_classifier!G36=0,"",Wind_overview_classifier!G36)</f>
        <v>2.716653588983135E-2</v>
      </c>
      <c r="H36" s="5">
        <f>IF(Wind_overview_classifier!H36=0,"",Wind_overview_classifier!H36)</f>
        <v>0.81652215154303698</v>
      </c>
      <c r="I36" s="9">
        <f>IF(Wind_overview_classifier!I36=0,"",Wind_overview_classifier!I36)</f>
        <v>2.2179641522565293E-2</v>
      </c>
      <c r="J36" s="5">
        <f>IF(Wind_overview_classifier!J36=0,"",Wind_overview_classifier!J36)</f>
        <v>0.79730460100953204</v>
      </c>
      <c r="K36" s="14">
        <f>IF(Wind_overview_classifier!K36=0,"",Wind_overview_classifier!K36)</f>
        <v>2.906541205229328E-2</v>
      </c>
      <c r="L36" s="18">
        <f>IF(Wind_overview_classifier!L36=0,"",Wind_overview_classifier!L36)</f>
        <v>0.7895808585437526</v>
      </c>
      <c r="M36" s="9">
        <f>IF(Wind_overview_classifier!M36=0,"",Wind_overview_classifier!M36)</f>
        <v>1.8200090997685554E-2</v>
      </c>
      <c r="N36" s="5">
        <f>IF(Wind_overview_classifier!N36=0,"",Wind_overview_classifier!N36)</f>
        <v>0.74988423794618375</v>
      </c>
      <c r="O36" s="9">
        <f>IF(Wind_overview_classifier!O36=0,"",Wind_overview_classifier!O36)</f>
        <v>2.693857744063597E-2</v>
      </c>
      <c r="P36" s="5">
        <f>IF(Wind_overview_classifier!P36=0,"",Wind_overview_classifier!P36)</f>
        <v>0.78741011558536511</v>
      </c>
      <c r="Q36" s="9">
        <f>IF(Wind_overview_classifier!Q36=0,"",Wind_overview_classifier!Q36)</f>
        <v>1.6031605331770369E-2</v>
      </c>
      <c r="R36" s="5">
        <f>IF(Wind_overview_classifier!R36=0,"",Wind_overview_classifier!R36)</f>
        <v>0.75887033695154893</v>
      </c>
      <c r="S36" s="14">
        <f>IF(Wind_overview_classifier!S36=0,"",Wind_overview_classifier!S36)</f>
        <v>1.9587671820538728E-2</v>
      </c>
      <c r="U36" s="44">
        <f t="shared" si="6"/>
        <v>-3.4909096047088695E-2</v>
      </c>
      <c r="V36" s="44">
        <f t="shared" si="7"/>
        <v>-5.5920495694243399E-2</v>
      </c>
      <c r="X36" s="44">
        <f>(L36/Aug_overview_dataset!L36)-1</f>
        <v>-5.0310019664069006E-2</v>
      </c>
      <c r="Y36" s="44">
        <f>(N36/Aug_overview_dataset!N36)-1</f>
        <v>-3.9384666074033903E-2</v>
      </c>
    </row>
    <row r="37" spans="2:25" x14ac:dyDescent="0.25">
      <c r="B37" s="48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0.7817151688113988</v>
      </c>
      <c r="E37" s="9">
        <f>IF(Wind_overview_classifier!E37=0,"",Wind_overview_classifier!E37)</f>
        <v>3.4133250260485568E-2</v>
      </c>
      <c r="F37" s="5">
        <f>IF(Wind_overview_classifier!F37=0,"",Wind_overview_classifier!F37)</f>
        <v>0.78218852362504021</v>
      </c>
      <c r="G37" s="9">
        <f>IF(Wind_overview_classifier!G37=0,"",Wind_overview_classifier!G37)</f>
        <v>3.7720664706480132E-2</v>
      </c>
      <c r="H37" s="5">
        <f>IF(Wind_overview_classifier!H37=0,"",Wind_overview_classifier!H37)</f>
        <v>0.79003340520322451</v>
      </c>
      <c r="I37" s="9">
        <f>IF(Wind_overview_classifier!I37=0,"",Wind_overview_classifier!I37)</f>
        <v>3.2876169332547667E-2</v>
      </c>
      <c r="J37" s="5">
        <f>IF(Wind_overview_classifier!J37=0,"",Wind_overview_classifier!J37)</f>
        <v>0.77746201326634512</v>
      </c>
      <c r="K37" s="14">
        <f>IF(Wind_overview_classifier!K37=0,"",Wind_overview_classifier!K37)</f>
        <v>3.8454847890093409E-2</v>
      </c>
      <c r="L37" s="18">
        <f>IF(Wind_overview_classifier!L37=0,"",Wind_overview_classifier!L37)</f>
        <v>0.75571543231793448</v>
      </c>
      <c r="M37" s="9">
        <f>IF(Wind_overview_classifier!M37=0,"",Wind_overview_classifier!M37)</f>
        <v>3.2225763804561137E-2</v>
      </c>
      <c r="N37" s="5">
        <f>IF(Wind_overview_classifier!N37=0,"",Wind_overview_classifier!N37)</f>
        <v>0.75530621817011356</v>
      </c>
      <c r="O37" s="9">
        <f>IF(Wind_overview_classifier!O37=0,"",Wind_overview_classifier!O37)</f>
        <v>2.9714421947440325E-2</v>
      </c>
      <c r="P37" s="5">
        <f>IF(Wind_overview_classifier!P37=0,"",Wind_overview_classifier!P37)</f>
        <v>0.7656814022193752</v>
      </c>
      <c r="Q37" s="9">
        <f>IF(Wind_overview_classifier!Q37=0,"",Wind_overview_classifier!Q37)</f>
        <v>2.5542008266531198E-2</v>
      </c>
      <c r="R37" s="5">
        <f>IF(Wind_overview_classifier!R37=0,"",Wind_overview_classifier!R37)</f>
        <v>0.74493097921128448</v>
      </c>
      <c r="S37" s="14">
        <f>IF(Wind_overview_classifier!S37=0,"",Wind_overview_classifier!S37)</f>
        <v>2.7874808831604404E-2</v>
      </c>
      <c r="U37" s="44">
        <f t="shared" si="6"/>
        <v>-3.3259859256661306E-2</v>
      </c>
      <c r="V37" s="44">
        <f t="shared" si="7"/>
        <v>-3.4368064274762133E-2</v>
      </c>
      <c r="X37" s="44">
        <f>(L37/Aug_overview_dataset!L37)-1</f>
        <v>-4.5744023258836308E-2</v>
      </c>
      <c r="Y37" s="44">
        <f>(N37/Aug_overview_dataset!N37)-1</f>
        <v>-3.7631188310879193E-2</v>
      </c>
    </row>
    <row r="38" spans="2:25" x14ac:dyDescent="0.25">
      <c r="B38" s="48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0.83787028707659383</v>
      </c>
      <c r="E38" s="9">
        <f>IF(Wind_overview_classifier!E38=0,"",Wind_overview_classifier!E38)</f>
        <v>3.3815601460065667E-2</v>
      </c>
      <c r="F38" s="5">
        <f>IF(Wind_overview_classifier!F38=0,"",Wind_overview_classifier!F38)</f>
        <v>0.82940175695929308</v>
      </c>
      <c r="G38" s="9">
        <f>IF(Wind_overview_classifier!G38=0,"",Wind_overview_classifier!G38)</f>
        <v>3.1683881341725117E-2</v>
      </c>
      <c r="H38" s="5">
        <f>IF(Wind_overview_classifier!H38=0,"",Wind_overview_classifier!H38)</f>
        <v>0.82241997347503892</v>
      </c>
      <c r="I38" s="9">
        <f>IF(Wind_overview_classifier!I38=0,"",Wind_overview_classifier!I38)</f>
        <v>2.9458457972484569E-2</v>
      </c>
      <c r="J38" s="5">
        <f>IF(Wind_overview_classifier!J38=0,"",Wind_overview_classifier!J38)</f>
        <v>0.82629089838515901</v>
      </c>
      <c r="K38" s="14">
        <f>IF(Wind_overview_classifier!K38=0,"",Wind_overview_classifier!K38)</f>
        <v>3.1179044295243472E-2</v>
      </c>
      <c r="L38" s="18">
        <f>IF(Wind_overview_classifier!L38=0,"",Wind_overview_classifier!L38)</f>
        <v>0.77929670054936206</v>
      </c>
      <c r="M38" s="9">
        <f>IF(Wind_overview_classifier!M38=0,"",Wind_overview_classifier!M38)</f>
        <v>3.2923659184004826E-2</v>
      </c>
      <c r="N38" s="5">
        <f>IF(Wind_overview_classifier!N38=0,"",Wind_overview_classifier!N38)</f>
        <v>0.77255069058579928</v>
      </c>
      <c r="O38" s="9">
        <f>IF(Wind_overview_classifier!O38=0,"",Wind_overview_classifier!O38)</f>
        <v>2.6872443820207505E-2</v>
      </c>
      <c r="P38" s="5">
        <f>IF(Wind_overview_classifier!P38=0,"",Wind_overview_classifier!P38)</f>
        <v>0.77221474486239505</v>
      </c>
      <c r="Q38" s="9">
        <f>IF(Wind_overview_classifier!Q38=0,"",Wind_overview_classifier!Q38)</f>
        <v>1.9176426283640146E-2</v>
      </c>
      <c r="R38" s="5">
        <f>IF(Wind_overview_classifier!R38=0,"",Wind_overview_classifier!R38)</f>
        <v>0.76649103972010768</v>
      </c>
      <c r="S38" s="14">
        <f>IF(Wind_overview_classifier!S38=0,"",Wind_overview_classifier!S38)</f>
        <v>2.6347147377501812E-2</v>
      </c>
      <c r="U38" s="44">
        <f t="shared" si="6"/>
        <v>-6.9907702219158985E-2</v>
      </c>
      <c r="V38" s="44">
        <f t="shared" si="7"/>
        <v>-6.8544665955276085E-2</v>
      </c>
      <c r="X38" s="44">
        <f>(L38/Aug_overview_dataset!L38)-1</f>
        <v>-6.5064747486055952E-2</v>
      </c>
      <c r="Y38" s="44">
        <f>(N38/Aug_overview_dataset!N38)-1</f>
        <v>-7.3449125638510915E-2</v>
      </c>
    </row>
    <row r="39" spans="2:25" x14ac:dyDescent="0.25">
      <c r="B39" s="49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0.82530029340908606</v>
      </c>
      <c r="E39" s="10">
        <f>IF(Wind_overview_classifier!E39=0,"",Wind_overview_classifier!E39)</f>
        <v>3.4563329556152662E-2</v>
      </c>
      <c r="F39" s="7">
        <f>IF(Wind_overview_classifier!F39=0,"",Wind_overview_classifier!F39)</f>
        <v>0.83161644973618798</v>
      </c>
      <c r="G39" s="10">
        <f>IF(Wind_overview_classifier!G39=0,"",Wind_overview_classifier!G39)</f>
        <v>3.0703608123118013E-2</v>
      </c>
      <c r="H39" s="7">
        <f>IF(Wind_overview_classifier!H39=0,"",Wind_overview_classifier!H39)</f>
        <v>0.80589075162748569</v>
      </c>
      <c r="I39" s="10">
        <f>IF(Wind_overview_classifier!I39=0,"",Wind_overview_classifier!I39)</f>
        <v>3.8185560677824519E-2</v>
      </c>
      <c r="J39" s="7">
        <f>IF(Wind_overview_classifier!J39=0,"",Wind_overview_classifier!J39)</f>
        <v>0.80636903958372697</v>
      </c>
      <c r="K39" s="15">
        <f>IF(Wind_overview_classifier!K39=0,"",Wind_overview_classifier!K39)</f>
        <v>3.0316454896473052E-2</v>
      </c>
      <c r="L39" s="19">
        <f>IF(Wind_overview_classifier!L39=0,"",Wind_overview_classifier!L39)</f>
        <v>0.76692274346493328</v>
      </c>
      <c r="M39" s="10">
        <f>IF(Wind_overview_classifier!M39=0,"",Wind_overview_classifier!M39)</f>
        <v>3.7374373477335611E-2</v>
      </c>
      <c r="N39" s="7">
        <f>IF(Wind_overview_classifier!N39=0,"",Wind_overview_classifier!N39)</f>
        <v>0.78113204562593841</v>
      </c>
      <c r="O39" s="10">
        <f>IF(Wind_overview_classifier!O39=0,"",Wind_overview_classifier!O39)</f>
        <v>2.8033635560981509E-2</v>
      </c>
      <c r="P39" s="7">
        <f>IF(Wind_overview_classifier!P39=0,"",Wind_overview_classifier!P39)</f>
        <v>0.74809049518117843</v>
      </c>
      <c r="Q39" s="10">
        <f>IF(Wind_overview_classifier!Q39=0,"",Wind_overview_classifier!Q39)</f>
        <v>2.6734458248211749E-2</v>
      </c>
      <c r="R39" s="7">
        <f>IF(Wind_overview_classifier!R39=0,"",Wind_overview_classifier!R39)</f>
        <v>0.75281219879949024</v>
      </c>
      <c r="S39" s="15">
        <f>IF(Wind_overview_classifier!S39=0,"",Wind_overview_classifier!S39)</f>
        <v>3.6357339203140632E-2</v>
      </c>
      <c r="U39" s="44">
        <f t="shared" si="6"/>
        <v>-7.0734919653319572E-2</v>
      </c>
      <c r="V39" s="44">
        <f t="shared" si="7"/>
        <v>-6.0706355828176073E-2</v>
      </c>
      <c r="X39" s="44">
        <f>(L39/Aug_overview_dataset!L39)-1</f>
        <v>-6.9259167049954051E-2</v>
      </c>
      <c r="Y39" s="44">
        <f>(N39/Aug_overview_dataset!N39)-1</f>
        <v>-4.8129389550780499E-2</v>
      </c>
    </row>
    <row r="40" spans="2:25" x14ac:dyDescent="0.25">
      <c r="U40" s="53">
        <f>AVERAGE(U32:V39)</f>
        <v>-4.4885044745957267E-2</v>
      </c>
      <c r="V40" s="53"/>
      <c r="X40" s="53">
        <f>AVERAGE(X32:Y39)</f>
        <v>-5.5470411486258274E-2</v>
      </c>
      <c r="Y40" s="53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5" priority="11" operator="lessThan">
      <formula>0</formula>
    </cfRule>
  </conditionalFormatting>
  <conditionalFormatting sqref="U32:V39">
    <cfRule type="cellIs" dxfId="4" priority="2" operator="lessThan">
      <formula>0</formula>
    </cfRule>
  </conditionalFormatting>
  <conditionalFormatting sqref="X5:Y12">
    <cfRule type="cellIs" dxfId="3" priority="10" operator="lessThan">
      <formula>0</formula>
    </cfRule>
  </conditionalFormatting>
  <conditionalFormatting sqref="X14:Y21">
    <cfRule type="cellIs" dxfId="2" priority="4" operator="lessThan">
      <formula>0</formula>
    </cfRule>
  </conditionalFormatting>
  <conditionalFormatting sqref="X23:Y30">
    <cfRule type="cellIs" dxfId="1" priority="3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Aug_overview_classifier</vt:lpstr>
      <vt:lpstr>Aug_overview_dataset</vt:lpstr>
      <vt:lpstr>Wind_overview_classifier</vt:lpstr>
      <vt:lpstr>Wind_overview_dataset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Florentino, Andre Luiz</cp:lastModifiedBy>
  <dcterms:created xsi:type="dcterms:W3CDTF">2024-02-04T11:29:46Z</dcterms:created>
  <dcterms:modified xsi:type="dcterms:W3CDTF">2024-08-08T14:08:58Z</dcterms:modified>
</cp:coreProperties>
</file>