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GPT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<sst xmlns="http://schemas.openxmlformats.org/spreadsheetml/2006/main" count="1520" uniqueCount="1076">
  <si>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</si>
  <si>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</si>
  <si>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</si>
  <si>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</si>
  <si>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</si>
  <si>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</si>
  <si>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</si>
  <si>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</si>
  <si>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</si>
  <si>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</si>
  <si>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</si>
  <si>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Var. Dia</t>
  </si>
  <si>
    <t>Var. Sem.</t>
  </si>
  <si>
    <t>Var. Mês</t>
  </si>
  <si>
    <t>Var. Ano</t>
  </si>
  <si>
    <t>Var. 12M</t>
  </si>
  <si>
    <t>Val. Inic. Dia (R$)</t>
  </si>
  <si>
    <t>Val. Inic. Sem. (R$)</t>
  </si>
  <si>
    <t>Val. Inic. Mês (R$)</t>
  </si>
  <si>
    <t>Val. Inic. Ano (R$)</t>
  </si>
  <si>
    <t>Val. Inic. 12M (R$)</t>
  </si>
  <si>
    <t>Quantidade de Ações</t>
  </si>
  <si>
    <t>Var. Dia (R$)</t>
  </si>
  <si>
    <t>Var. Sem. (R$)</t>
  </si>
  <si>
    <t>Var. Mês (R$)</t>
  </si>
  <si>
    <t>Var. Ano (R$)</t>
  </si>
  <si>
    <t>Var. 12M (R$)</t>
  </si>
  <si>
    <t>Res. Dia</t>
  </si>
  <si>
    <t>Res. Sem.</t>
  </si>
  <si>
    <t>Res. Mês</t>
  </si>
  <si>
    <t>Res. Ano</t>
  </si>
  <si>
    <t>Res. 12M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</si>
  <si>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</si>
  <si>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</si>
  <si>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</si>
  <si>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</si>
  <si>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</si>
  <si>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</si>
  <si>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</si>
  <si>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</si>
  <si>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</si>
  <si>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</si>
  <si>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</si>
  <si>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</si>
  <si>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</si>
  <si>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</si>
  <si>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</si>
  <si>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</si>
  <si>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</si>
  <si>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</si>
  <si>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</si>
  <si>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</si>
  <si>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</si>
  <si>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</si>
  <si>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</si>
  <si>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</si>
  <si>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</si>
  <si>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</si>
  <si>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</si>
  <si>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</si>
  <si>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</si>
  <si>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</si>
  <si>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</si>
  <si>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</si>
  <si>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</si>
  <si>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</si>
  <si>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</si>
  <si>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</si>
  <si>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</si>
  <si>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</si>
  <si>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</si>
  <si>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</si>
  <si>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</si>
  <si>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</si>
  <si>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</si>
  <si>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</si>
  <si>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</si>
  <si>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</si>
  <si>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</si>
  <si>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</si>
  <si>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</si>
  <si>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</si>
  <si>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</si>
  <si>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</si>
  <si>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</si>
  <si>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</si>
  <si>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</si>
  <si>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</si>
  <si>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</si>
  <si>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</si>
  <si>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</si>
  <si>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</si>
  <si>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</si>
  <si>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</si>
  <si>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</si>
  <si>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</si>
  <si>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</si>
  <si>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</si>
  <si>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</si>
  <si>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</si>
  <si>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</si>
  <si>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</si>
  <si>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</si>
  <si>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</si>
  <si>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</si>
  <si>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</si>
  <si>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</si>
  <si>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</si>
  <si>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</si>
  <si>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</si>
  <si>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</si>
  <si>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</si>
  <si>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</si>
  <si>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</si>
  <si>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</si>
  <si>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</si>
  <si>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</si>
  <si>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</si>
  <si>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</si>
  <si>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</si>
  <si>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</si>
  <si>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</si>
  <si>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</si>
  <si>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</si>
  <si>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</si>
  <si>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</si>
  <si>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</si>
  <si>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</si>
  <si>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</si>
  <si>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</si>
  <si>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</si>
  <si>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</si>
  <si>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</si>
  <si>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</si>
  <si>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</si>
  <si>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</si>
  <si>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</si>
  <si>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</si>
  <si>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</si>
  <si>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</si>
  <si>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</si>
  <si>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</si>
  <si>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</si>
  <si>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</si>
  <si>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</si>
  <si>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</si>
  <si>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</si>
  <si>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</si>
  <si>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</si>
  <si>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</si>
  <si>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</si>
  <si>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</si>
  <si>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</si>
  <si>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</si>
  <si>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</si>
  <si>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</si>
  <si>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</si>
  <si>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</si>
  <si>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</si>
  <si>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</si>
  <si>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</si>
  <si>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</si>
  <si>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</si>
  <si>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</si>
  <si>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</si>
  <si>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</si>
  <si>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</si>
  <si>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</si>
  <si>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</si>
  <si>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</si>
  <si>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</si>
  <si>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</si>
  <si>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</si>
  <si>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</si>
  <si>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</si>
  <si>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</si>
  <si>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</si>
  <si>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</si>
  <si>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</si>
  <si>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</si>
  <si>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</si>
  <si>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</si>
  <si>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</si>
  <si>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</si>
  <si>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</si>
  <si>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</si>
  <si>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</si>
  <si>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</si>
  <si>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</si>
  <si>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</si>
  <si>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</si>
  <si>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</si>
  <si>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</si>
  <si>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</si>
  <si>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</si>
  <si>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</si>
  <si>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</si>
  <si>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Idade (aproximada)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</si>
  <si>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</si>
  <si>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</si>
  <si>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</si>
  <si>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</si>
  <si>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</si>
  <si>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</si>
  <si>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</si>
  <si>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</si>
  <si>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</si>
  <si>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</si>
  <si>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</si>
  <si>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</si>
  <si>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</si>
  <si>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</si>
  <si>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</si>
  <si>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Serviços Financeiros</t>
  </si>
  <si>
    <t>Rede D'Or</t>
  </si>
  <si>
    <t>Saúde</t>
  </si>
  <si>
    <t>Braskem</t>
  </si>
  <si>
    <t>Petroquímica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</si>
  <si>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</si>
  <si>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</si>
  <si>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</si>
  <si>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</si>
  <si>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</si>
  <si>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</si>
  <si>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</si>
  <si>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</si>
  <si>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Distribuição de Combustíveis</t>
  </si>
  <si>
    <t>MRV</t>
  </si>
  <si>
    <t>Construção Civil</t>
  </si>
  <si>
    <t>Arezzo</t>
  </si>
  <si>
    <t>Calçados</t>
  </si>
  <si>
    <t>Banco Bradesco</t>
  </si>
  <si>
    <t>Minerva</t>
  </si>
  <si>
    <t>Alimentos</t>
  </si>
  <si>
    <t>Grupo Pão de Açúcar</t>
  </si>
  <si>
    <t>Varejo Alimentício</t>
  </si>
  <si>
    <t>BRF</t>
  </si>
  <si>
    <t>Vivo</t>
  </si>
  <si>
    <t>Telecomunicações</t>
  </si>
  <si>
    <t>Rumo</t>
  </si>
  <si>
    <t>Logística</t>
  </si>
  <si>
    <t>Cielo</t>
  </si>
  <si>
    <t>Dexco</t>
  </si>
  <si>
    <t>Investimentos</t>
  </si>
  <si>
    <t>TIM</t>
  </si>
  <si>
    <t>Bradespar</t>
  </si>
  <si>
    <t>Locaweb</t>
  </si>
  <si>
    <t>Tecnologia</t>
  </si>
  <si>
    <t>PetroRecôncavo</t>
  </si>
  <si>
    <t>Itaúsa</t>
  </si>
  <si>
    <t>Holding</t>
  </si>
  <si>
    <t>Banco do Brasil</t>
  </si>
  <si>
    <t>RaiaDrogasil</t>
  </si>
  <si>
    <t>Farmácias e Drogarias</t>
  </si>
  <si>
    <t>Metalúrgica Gerdau</t>
  </si>
  <si>
    <t>Cosan</t>
  </si>
  <si>
    <t>Energia e Logística</t>
  </si>
  <si>
    <t>JBS</t>
  </si>
  <si>
    <t>Magazine Luiza</t>
  </si>
  <si>
    <t>Varejo Eletrônico</t>
  </si>
  <si>
    <t>Gerdau</t>
  </si>
  <si>
    <t>Raízen</t>
  </si>
  <si>
    <t>Energia</t>
  </si>
  <si>
    <t>Copel</t>
  </si>
  <si>
    <t>Grupo Vamos</t>
  </si>
  <si>
    <t>Marfrig</t>
  </si>
  <si>
    <t>Ambev</t>
  </si>
  <si>
    <t>Bebidas</t>
  </si>
  <si>
    <t>BB Seguridade</t>
  </si>
  <si>
    <t>Seguros e Previdência</t>
  </si>
  <si>
    <t>Sabesp</t>
  </si>
  <si>
    <t>Saneamento</t>
  </si>
  <si>
    <t>Totvs</t>
  </si>
  <si>
    <t>CEMIG</t>
  </si>
  <si>
    <t>Eletrobras</t>
  </si>
  <si>
    <t>Eneva</t>
  </si>
  <si>
    <t>WEG</t>
  </si>
  <si>
    <t>Equipamentos Elétricos</t>
  </si>
  <si>
    <t>SLC Agrícola</t>
  </si>
  <si>
    <t>Agricultura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</si>
  <si>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</si>
  <si>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</si>
  <si>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</si>
  <si>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</si>
  <si>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</si>
  <si>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</si>
  <si>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</si>
  <si>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</si>
  <si>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Varejo</t>
  </si>
  <si>
    <t>EZTEC</t>
  </si>
  <si>
    <t>Fleury</t>
  </si>
  <si>
    <t>Grupo Soma</t>
  </si>
  <si>
    <t>Alpargatas</t>
  </si>
  <si>
    <t>Cyrela</t>
  </si>
  <si>
    <t>Embraer</t>
  </si>
  <si>
    <t>Aeroespacial</t>
  </si>
  <si>
    <t>Natura</t>
  </si>
  <si>
    <t>Cosméticos</t>
  </si>
  <si>
    <t>Assaí</t>
  </si>
  <si>
    <t>B3</t>
  </si>
  <si>
    <t>Hypera</t>
  </si>
  <si>
    <t>Farmacêutica</t>
  </si>
  <si>
    <t>São Martinho</t>
  </si>
  <si>
    <t>Açúcar e Etanol</t>
  </si>
  <si>
    <t>Hapvida</t>
  </si>
  <si>
    <t>Lojas Renner</t>
  </si>
  <si>
    <t>Varejo de Moda</t>
  </si>
  <si>
    <t>Carrefour Brasil</t>
  </si>
  <si>
    <t>Casas Bahia</t>
  </si>
  <si>
    <t>Localiza</t>
  </si>
  <si>
    <t>Aluguel de Carros</t>
  </si>
  <si>
    <t>CVC</t>
  </si>
  <si>
    <t>Agência de Viagens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</si>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</sst>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dd/mm/yyyy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1.0"/>
      <color theme="1"/>
      <name val="&quot;aptos narrow&quot;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0" xfId="0" applyAlignment="1" applyFont="1">
      <alignment readingOrder="0" vertical="bottom"/>
    </xf>
    <xf borderId="0" fillId="2" fontId="1" numFmtId="2" xfId="0" applyAlignment="1" applyFont="1" applyNumberFormat="1">
      <alignment readingOrder="0" vertical="bottom"/>
    </xf>
    <xf borderId="0" fillId="2" fontId="1" numFmtId="3" xfId="0" applyAlignment="1" applyFont="1" applyNumberFormat="1">
      <alignment readingOrder="0" vertical="bottom"/>
    </xf>
    <xf borderId="0" fillId="2" fontId="1" numFmtId="164" xfId="0" applyAlignment="1" applyFont="1" applyNumberFormat="1">
      <alignment readingOrder="0"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2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2" numFmtId="3" xfId="0" applyAlignment="1" applyFont="1" applyNumberFormat="1">
      <alignment horizontal="right" vertical="bottom"/>
    </xf>
    <xf borderId="0" fillId="3" fontId="2" numFmtId="164" xfId="0" applyAlignment="1" applyFont="1" applyNumberForma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2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2" numFmtId="3" xfId="0" applyAlignment="1" applyFont="1" applyNumberFormat="1">
      <alignment horizontal="right" vertical="bottom"/>
    </xf>
    <xf borderId="0" fillId="4" fontId="2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readingOrder="0"/>
    </xf>
    <xf borderId="0" fillId="0" fontId="3" numFmtId="4" xfId="0" applyFont="1" applyNumberFormat="1"/>
    <xf borderId="0" fillId="4" fontId="4" numFmtId="0" xfId="0" applyAlignment="1" applyFont="1">
      <alignment vertical="bottom"/>
    </xf>
    <xf borderId="0" fillId="4" fontId="4" numFmtId="2" xfId="0" applyAlignment="1" applyFont="1" applyNumberFormat="1">
      <alignment vertical="bottom"/>
    </xf>
    <xf borderId="0" fillId="4" fontId="4" numFmtId="3" xfId="0" applyAlignment="1" applyFont="1" applyNumberFormat="1">
      <alignment vertical="bottom"/>
    </xf>
    <xf borderId="0" fillId="4" fontId="4" numFmtId="164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3" fontId="4" numFmtId="2" xfId="0" applyAlignment="1" applyFont="1" applyNumberFormat="1">
      <alignment vertical="bottom"/>
    </xf>
    <xf borderId="0" fillId="3" fontId="4" numFmtId="3" xfId="0" applyAlignment="1" applyFont="1" applyNumberFormat="1">
      <alignment vertical="bottom"/>
    </xf>
    <xf borderId="0" fillId="3" fontId="4" numFmtId="164" xfId="0" applyAlignment="1" applyFont="1" applyNumberFormat="1">
      <alignment vertical="bottom"/>
    </xf>
    <xf borderId="0" fillId="0" fontId="5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0" fontId="7" numFmtId="0" xfId="0" applyFont="1"/>
    <xf borderId="0" fillId="3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3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13"/>
    <col customWidth="1" min="3" max="3" width="10.75"/>
    <col customWidth="1" min="4" max="4" width="10.88"/>
    <col customWidth="1" hidden="1" min="5" max="5" width="12.38"/>
    <col customWidth="1" hidden="1" min="6" max="6" width="11.75"/>
    <col customWidth="1" hidden="1" min="7" max="7" width="11.38"/>
    <col customWidth="1" hidden="1" min="8" max="8" width="11.63"/>
    <col customWidth="1" hidden="1" min="9" max="9" width="7.75"/>
    <col customWidth="1" hidden="1" min="10" max="10" width="8.13"/>
    <col customWidth="1" hidden="1" min="11" max="11" width="7.75"/>
    <col customWidth="1" min="12" max="12" width="10.88"/>
    <col customWidth="1" hidden="1" min="13" max="13" width="12.38"/>
    <col customWidth="1" hidden="1" min="14" max="14" width="11.75"/>
    <col customWidth="1" hidden="1" min="15" max="15" width="11.38"/>
    <col customWidth="1" hidden="1" min="16" max="16" width="11.63"/>
    <col customWidth="1" min="17" max="17" width="15.63"/>
    <col customWidth="1" hidden="1" min="18" max="18" width="17.13"/>
    <col customWidth="1" hidden="1" min="19" max="19" width="16.5"/>
    <col customWidth="1" hidden="1" min="20" max="20" width="16.13"/>
    <col customWidth="1" hidden="1" min="21" max="21" width="16.38"/>
    <col customWidth="1" min="22" max="22" width="19.88"/>
    <col customWidth="1" min="23" max="23" width="16.5"/>
    <col customWidth="1" hidden="1" min="24" max="24" width="16.75"/>
    <col customWidth="1" hidden="1" min="25" max="27" width="17.38"/>
    <col customWidth="1" min="28" max="28" width="10.0"/>
    <col customWidth="1" hidden="1" min="29" max="32" width="10.0"/>
    <col customWidth="1" min="33" max="33" width="17.0"/>
    <col customWidth="1" min="34" max="34" width="21.88"/>
    <col customWidth="1" min="35" max="35" width="5.88"/>
    <col customWidth="1" min="36" max="36" width="15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5" t="s">
        <v>34</v>
      </c>
      <c r="AJ1" s="6" t="s">
        <v>35</v>
      </c>
    </row>
    <row r="2">
      <c r="A2" s="7" t="s">
        <v>36</v>
      </c>
      <c r="B2" s="8">
        <v>45317.0</v>
      </c>
      <c r="C2" s="9">
        <v>9.5</v>
      </c>
      <c r="D2" s="10">
        <v>5.2</v>
      </c>
      <c r="E2" s="10">
        <v>11.76</v>
      </c>
      <c r="F2" s="10">
        <v>2.26</v>
      </c>
      <c r="G2" s="10">
        <v>2.26</v>
      </c>
      <c r="H2" s="10">
        <v>15.97</v>
      </c>
      <c r="I2" s="10">
        <v>9.18</v>
      </c>
      <c r="J2" s="10">
        <v>9.56</v>
      </c>
      <c r="K2" s="7" t="s">
        <v>37</v>
      </c>
      <c r="L2" s="10">
        <f t="shared" ref="L2:P2" si="1">D2/100</f>
        <v>0.052</v>
      </c>
      <c r="M2" s="10">
        <f t="shared" si="1"/>
        <v>0.1176</v>
      </c>
      <c r="N2" s="10">
        <f t="shared" si="1"/>
        <v>0.0226</v>
      </c>
      <c r="O2" s="10">
        <f t="shared" si="1"/>
        <v>0.0226</v>
      </c>
      <c r="P2" s="10">
        <f t="shared" si="1"/>
        <v>0.1597</v>
      </c>
      <c r="Q2" s="9">
        <f t="shared" ref="Q2:Q82" si="4">C2/(1+L2)</f>
        <v>9.030418251</v>
      </c>
      <c r="R2" s="9">
        <f t="shared" ref="R2:R82" si="5">C2/(1+M2)</f>
        <v>8.50035791</v>
      </c>
      <c r="S2" s="9">
        <f t="shared" ref="S2:S82" si="6">C2/(1+N2)</f>
        <v>9.290044983</v>
      </c>
      <c r="T2" s="9">
        <f t="shared" ref="T2:T82" si="7">C2/(1+O2)</f>
        <v>9.290044983</v>
      </c>
      <c r="U2" s="9">
        <f t="shared" ref="U2:U82" si="8">C2/(1+P2)</f>
        <v>8.191773735</v>
      </c>
      <c r="V2" s="11">
        <f>VLOOKUP(A2,Total_de_acoes!$A$1:$B$90,2,FALSE)</f>
        <v>515117391</v>
      </c>
      <c r="W2" s="12">
        <f t="shared" ref="W2:W82" si="9">V2*(C2-Q2)</f>
        <v>241889725.4</v>
      </c>
      <c r="X2" s="12">
        <f t="shared" ref="X2:X82" si="10">V2*(C2-R2)</f>
        <v>514933025.4</v>
      </c>
      <c r="Y2" s="12">
        <f t="shared" ref="Y2:Y82" si="11">V2*(C2-S2)</f>
        <v>108151480.4</v>
      </c>
      <c r="Z2" s="12">
        <f t="shared" ref="Z2:Z82" si="12">V2*(C2-T2)</f>
        <v>108151480.4</v>
      </c>
      <c r="AA2" s="12">
        <f t="shared" ref="AA2:AA82" si="13">V2*(C2-U2)</f>
        <v>673890100.7</v>
      </c>
      <c r="AB2" s="12" t="str">
        <f t="shared" ref="AB2:AF2" si="2">IF(W2&gt;0,"Subiu",IF(W2=0,"Estável","Desceu"))</f>
        <v>Subiu</v>
      </c>
      <c r="AC2" s="12" t="str">
        <f t="shared" si="2"/>
        <v>Subiu</v>
      </c>
      <c r="AD2" s="12" t="str">
        <f t="shared" si="2"/>
        <v>Subiu</v>
      </c>
      <c r="AE2" s="12" t="str">
        <f t="shared" si="2"/>
        <v>Subiu</v>
      </c>
      <c r="AF2" s="12" t="str">
        <f t="shared" si="2"/>
        <v>Subiu</v>
      </c>
      <c r="AG2" s="12" t="str">
        <f>VLOOKUP(A2, Ticker!$A$1:$B$536, 2, FALSE)</f>
        <v>Usiminas</v>
      </c>
      <c r="AH2" s="12" t="str">
        <f>VLOOKUP(AG2,ChatGPT!$A$1:$C$79,2,FALSE)</f>
        <v>Siderurgia</v>
      </c>
      <c r="AI2" s="11">
        <f>VLOOKUP(AG2,ChatGPT!$A$1:$C$79,3,FALSE)</f>
        <v>60</v>
      </c>
      <c r="AJ2" s="12" t="str">
        <f t="shared" ref="AJ2:AJ82" si="15">IF(AI2&lt;50,"Menor que 50 anos",IF(AI2&gt;100,"Maior que 100 anos","Entre 50 e 100 anos"))</f>
        <v>Entre 50 e 100 anos</v>
      </c>
    </row>
    <row r="3">
      <c r="A3" s="13" t="s">
        <v>38</v>
      </c>
      <c r="B3" s="14">
        <v>45317.0</v>
      </c>
      <c r="C3" s="15">
        <v>6.82</v>
      </c>
      <c r="D3" s="16">
        <v>2.4</v>
      </c>
      <c r="E3" s="16">
        <v>2.4</v>
      </c>
      <c r="F3" s="16">
        <v>-12.11</v>
      </c>
      <c r="G3" s="16">
        <v>-12.11</v>
      </c>
      <c r="H3" s="16">
        <v>50.56</v>
      </c>
      <c r="I3" s="16">
        <v>6.66</v>
      </c>
      <c r="J3" s="16">
        <v>6.86</v>
      </c>
      <c r="K3" s="13" t="s">
        <v>39</v>
      </c>
      <c r="L3" s="16">
        <f t="shared" ref="L3:P3" si="3">D3/100</f>
        <v>0.024</v>
      </c>
      <c r="M3" s="16">
        <f t="shared" si="3"/>
        <v>0.024</v>
      </c>
      <c r="N3" s="16">
        <f t="shared" si="3"/>
        <v>-0.1211</v>
      </c>
      <c r="O3" s="16">
        <f t="shared" si="3"/>
        <v>-0.1211</v>
      </c>
      <c r="P3" s="16">
        <f t="shared" si="3"/>
        <v>0.5056</v>
      </c>
      <c r="Q3" s="15">
        <f t="shared" si="4"/>
        <v>6.66015625</v>
      </c>
      <c r="R3" s="15">
        <f t="shared" si="5"/>
        <v>6.66015625</v>
      </c>
      <c r="S3" s="15">
        <f t="shared" si="6"/>
        <v>7.759699625</v>
      </c>
      <c r="T3" s="15">
        <f t="shared" si="7"/>
        <v>7.759699625</v>
      </c>
      <c r="U3" s="15">
        <f t="shared" si="8"/>
        <v>4.529755579</v>
      </c>
      <c r="V3" s="17">
        <f>VLOOKUP(A3,Total_de_acoes!$A$1:$B$90,2,FALSE)</f>
        <v>1110559345</v>
      </c>
      <c r="W3" s="18">
        <f t="shared" si="9"/>
        <v>177515970.3</v>
      </c>
      <c r="X3" s="18">
        <f t="shared" si="10"/>
        <v>177515970.3</v>
      </c>
      <c r="Y3" s="18">
        <f t="shared" si="11"/>
        <v>-1043592200</v>
      </c>
      <c r="Z3" s="18">
        <f t="shared" si="12"/>
        <v>-1043592200</v>
      </c>
      <c r="AA3" s="18">
        <f t="shared" si="13"/>
        <v>2543452344</v>
      </c>
      <c r="AB3" s="18" t="str">
        <f t="shared" ref="AB3:AF3" si="14">IF(W3&gt;0,"Subiu",IF(W3=0,"Estável","Desceu"))</f>
        <v>Subiu</v>
      </c>
      <c r="AC3" s="18" t="str">
        <f t="shared" si="14"/>
        <v>Subiu</v>
      </c>
      <c r="AD3" s="18" t="str">
        <f t="shared" si="14"/>
        <v>Desceu</v>
      </c>
      <c r="AE3" s="18" t="str">
        <f t="shared" si="14"/>
        <v>Desceu</v>
      </c>
      <c r="AF3" s="18" t="str">
        <f t="shared" si="14"/>
        <v>Subiu</v>
      </c>
      <c r="AG3" s="18" t="str">
        <f>VLOOKUP(A3, Ticker!$A$1:$B$536, 2, FALSE)</f>
        <v>CSN Mineração</v>
      </c>
      <c r="AH3" s="18" t="str">
        <f>VLOOKUP(AG3,ChatGPT!$A$1:$C$79,2,FALSE)</f>
        <v>Mineração</v>
      </c>
      <c r="AI3" s="17">
        <f>VLOOKUP(AG3,ChatGPT!$A$1:$C$79,3,FALSE)</f>
        <v>80</v>
      </c>
      <c r="AJ3" s="18" t="str">
        <f t="shared" si="15"/>
        <v>Entre 50 e 100 anos</v>
      </c>
    </row>
    <row r="4">
      <c r="A4" s="7" t="s">
        <v>40</v>
      </c>
      <c r="B4" s="8">
        <v>45317.0</v>
      </c>
      <c r="C4" s="9">
        <v>41.96</v>
      </c>
      <c r="D4" s="10">
        <v>2.19</v>
      </c>
      <c r="E4" s="10">
        <v>7.73</v>
      </c>
      <c r="F4" s="10">
        <v>7.64</v>
      </c>
      <c r="G4" s="10">
        <v>7.64</v>
      </c>
      <c r="H4" s="10">
        <v>77.55</v>
      </c>
      <c r="I4" s="10">
        <v>40.81</v>
      </c>
      <c r="J4" s="10">
        <v>42.34</v>
      </c>
      <c r="K4" s="7" t="s">
        <v>41</v>
      </c>
      <c r="L4" s="10">
        <f t="shared" ref="L4:P4" si="16">D4/100</f>
        <v>0.0219</v>
      </c>
      <c r="M4" s="10">
        <f t="shared" si="16"/>
        <v>0.0773</v>
      </c>
      <c r="N4" s="10">
        <f t="shared" si="16"/>
        <v>0.0764</v>
      </c>
      <c r="O4" s="10">
        <f t="shared" si="16"/>
        <v>0.0764</v>
      </c>
      <c r="P4" s="10">
        <f t="shared" si="16"/>
        <v>0.7755</v>
      </c>
      <c r="Q4" s="9">
        <f t="shared" si="4"/>
        <v>41.06076916</v>
      </c>
      <c r="R4" s="9">
        <f t="shared" si="5"/>
        <v>38.94922491</v>
      </c>
      <c r="S4" s="9">
        <f t="shared" si="6"/>
        <v>38.98179116</v>
      </c>
      <c r="T4" s="9">
        <f t="shared" si="7"/>
        <v>38.98179116</v>
      </c>
      <c r="U4" s="9">
        <f t="shared" si="8"/>
        <v>23.6327795</v>
      </c>
      <c r="V4" s="11">
        <f>VLOOKUP(A4,Total_de_acoes!$A$1:$B$90,2,FALSE)</f>
        <v>2379877655</v>
      </c>
      <c r="W4" s="12">
        <f t="shared" si="9"/>
        <v>2140059394</v>
      </c>
      <c r="X4" s="12">
        <f t="shared" si="10"/>
        <v>7165276351</v>
      </c>
      <c r="Y4" s="12">
        <f t="shared" si="11"/>
        <v>7087772680</v>
      </c>
      <c r="Z4" s="12">
        <f t="shared" si="12"/>
        <v>7087772680</v>
      </c>
      <c r="AA4" s="12">
        <f t="shared" si="13"/>
        <v>43616542549</v>
      </c>
      <c r="AB4" s="12" t="str">
        <f t="shared" ref="AB4:AF4" si="17">IF(W4&gt;0,"Subiu",IF(W4=0,"Estável","Desceu"))</f>
        <v>Subiu</v>
      </c>
      <c r="AC4" s="12" t="str">
        <f t="shared" si="17"/>
        <v>Subiu</v>
      </c>
      <c r="AD4" s="12" t="str">
        <f t="shared" si="17"/>
        <v>Subiu</v>
      </c>
      <c r="AE4" s="12" t="str">
        <f t="shared" si="17"/>
        <v>Subiu</v>
      </c>
      <c r="AF4" s="12" t="str">
        <f t="shared" si="17"/>
        <v>Subiu</v>
      </c>
      <c r="AG4" s="12" t="str">
        <f>VLOOKUP(A4, Ticker!$A$1:$B$536, 2, FALSE)</f>
        <v>Petrobras</v>
      </c>
      <c r="AH4" s="12" t="str">
        <f>VLOOKUP(AG4,ChatGPT!$A$1:$C$79,2,FALSE)</f>
        <v>Petróleo e Gás</v>
      </c>
      <c r="AI4" s="11">
        <f>VLOOKUP(AG4,ChatGPT!$A$1:$C$79,3,FALSE)</f>
        <v>69</v>
      </c>
      <c r="AJ4" s="12" t="str">
        <f t="shared" si="15"/>
        <v>Entre 50 e 100 anos</v>
      </c>
    </row>
    <row r="5">
      <c r="A5" s="13" t="s">
        <v>42</v>
      </c>
      <c r="B5" s="14">
        <v>45317.0</v>
      </c>
      <c r="C5" s="15">
        <v>52.91</v>
      </c>
      <c r="D5" s="16">
        <v>2.04</v>
      </c>
      <c r="E5" s="16">
        <v>2.14</v>
      </c>
      <c r="F5" s="16">
        <v>-4.89</v>
      </c>
      <c r="G5" s="16">
        <v>-4.89</v>
      </c>
      <c r="H5" s="16">
        <v>18.85</v>
      </c>
      <c r="I5" s="16">
        <v>51.89</v>
      </c>
      <c r="J5" s="16">
        <v>53.17</v>
      </c>
      <c r="K5" s="13" t="s">
        <v>43</v>
      </c>
      <c r="L5" s="16">
        <f t="shared" ref="L5:P5" si="18">D5/100</f>
        <v>0.0204</v>
      </c>
      <c r="M5" s="16">
        <f t="shared" si="18"/>
        <v>0.0214</v>
      </c>
      <c r="N5" s="16">
        <f t="shared" si="18"/>
        <v>-0.0489</v>
      </c>
      <c r="O5" s="16">
        <f t="shared" si="18"/>
        <v>-0.0489</v>
      </c>
      <c r="P5" s="16">
        <f t="shared" si="18"/>
        <v>0.1885</v>
      </c>
      <c r="Q5" s="15">
        <f t="shared" si="4"/>
        <v>51.85221482</v>
      </c>
      <c r="R5" s="15">
        <f t="shared" si="5"/>
        <v>51.80144899</v>
      </c>
      <c r="S5" s="15">
        <f t="shared" si="6"/>
        <v>55.63032278</v>
      </c>
      <c r="T5" s="15">
        <f t="shared" si="7"/>
        <v>55.63032278</v>
      </c>
      <c r="U5" s="15">
        <f t="shared" si="8"/>
        <v>44.51830038</v>
      </c>
      <c r="V5" s="17">
        <f>VLOOKUP(A5,Total_de_acoes!$A$1:$B$90,2,FALSE)</f>
        <v>683452836</v>
      </c>
      <c r="W5" s="18">
        <f t="shared" si="9"/>
        <v>722946282.7</v>
      </c>
      <c r="X5" s="18">
        <f t="shared" si="10"/>
        <v>757642330.6</v>
      </c>
      <c r="Y5" s="18">
        <f t="shared" si="11"/>
        <v>-1859212322</v>
      </c>
      <c r="Z5" s="18">
        <f t="shared" si="12"/>
        <v>-1859212322</v>
      </c>
      <c r="AA5" s="18">
        <f t="shared" si="13"/>
        <v>5735330905</v>
      </c>
      <c r="AB5" s="18" t="str">
        <f t="shared" ref="AB5:AF5" si="19">IF(W5&gt;0,"Subiu",IF(W5=0,"Estável","Desceu"))</f>
        <v>Subiu</v>
      </c>
      <c r="AC5" s="18" t="str">
        <f t="shared" si="19"/>
        <v>Subiu</v>
      </c>
      <c r="AD5" s="18" t="str">
        <f t="shared" si="19"/>
        <v>Desceu</v>
      </c>
      <c r="AE5" s="18" t="str">
        <f t="shared" si="19"/>
        <v>Desceu</v>
      </c>
      <c r="AF5" s="18" t="str">
        <f t="shared" si="19"/>
        <v>Subiu</v>
      </c>
      <c r="AG5" s="18" t="str">
        <f>VLOOKUP(A5, Ticker!$A$1:$B$536, 2, FALSE)</f>
        <v>Suzano</v>
      </c>
      <c r="AH5" s="18" t="str">
        <f>VLOOKUP(AG5,ChatGPT!$A$1:$C$79,2,FALSE)</f>
        <v>Papel e Celulose</v>
      </c>
      <c r="AI5" s="17">
        <f>VLOOKUP(AG5,ChatGPT!$A$1:$C$79,3,FALSE)</f>
        <v>95</v>
      </c>
      <c r="AJ5" s="18" t="str">
        <f t="shared" si="15"/>
        <v>Entre 50 e 100 anos</v>
      </c>
    </row>
    <row r="6">
      <c r="A6" s="7" t="s">
        <v>44</v>
      </c>
      <c r="B6" s="8">
        <v>45317.0</v>
      </c>
      <c r="C6" s="9">
        <v>37.1</v>
      </c>
      <c r="D6" s="10">
        <v>2.03</v>
      </c>
      <c r="E6" s="10">
        <v>2.49</v>
      </c>
      <c r="F6" s="10">
        <v>-3.66</v>
      </c>
      <c r="G6" s="10">
        <v>-3.66</v>
      </c>
      <c r="H6" s="10">
        <v>20.7</v>
      </c>
      <c r="I6" s="10">
        <v>36.37</v>
      </c>
      <c r="J6" s="10">
        <v>37.32</v>
      </c>
      <c r="K6" s="7" t="s">
        <v>45</v>
      </c>
      <c r="L6" s="10">
        <f t="shared" ref="L6:P6" si="20">D6/100</f>
        <v>0.0203</v>
      </c>
      <c r="M6" s="10">
        <f t="shared" si="20"/>
        <v>0.0249</v>
      </c>
      <c r="N6" s="10">
        <f t="shared" si="20"/>
        <v>-0.0366</v>
      </c>
      <c r="O6" s="10">
        <f t="shared" si="20"/>
        <v>-0.0366</v>
      </c>
      <c r="P6" s="10">
        <f t="shared" si="20"/>
        <v>0.207</v>
      </c>
      <c r="Q6" s="9">
        <f t="shared" si="4"/>
        <v>36.36185436</v>
      </c>
      <c r="R6" s="9">
        <f t="shared" si="5"/>
        <v>36.19865353</v>
      </c>
      <c r="S6" s="9">
        <f t="shared" si="6"/>
        <v>38.50944571</v>
      </c>
      <c r="T6" s="9">
        <f t="shared" si="7"/>
        <v>38.50944571</v>
      </c>
      <c r="U6" s="9">
        <f t="shared" si="8"/>
        <v>30.73736537</v>
      </c>
      <c r="V6" s="11">
        <f>VLOOKUP(A6,Total_de_acoes!$A$1:$B$90,2,FALSE)</f>
        <v>187732538</v>
      </c>
      <c r="W6" s="12">
        <f t="shared" si="9"/>
        <v>138573955.1</v>
      </c>
      <c r="X6" s="12">
        <f t="shared" si="10"/>
        <v>169212061</v>
      </c>
      <c r="Y6" s="12">
        <f t="shared" si="11"/>
        <v>-264598820.9</v>
      </c>
      <c r="Z6" s="12">
        <f t="shared" si="12"/>
        <v>-264598820.9</v>
      </c>
      <c r="AA6" s="12">
        <f t="shared" si="13"/>
        <v>1194473548</v>
      </c>
      <c r="AB6" s="12" t="str">
        <f t="shared" ref="AB6:AF6" si="21">IF(W6&gt;0,"Subiu",IF(W6=0,"Estável","Desceu"))</f>
        <v>Subiu</v>
      </c>
      <c r="AC6" s="12" t="str">
        <f t="shared" si="21"/>
        <v>Subiu</v>
      </c>
      <c r="AD6" s="12" t="str">
        <f t="shared" si="21"/>
        <v>Desceu</v>
      </c>
      <c r="AE6" s="12" t="str">
        <f t="shared" si="21"/>
        <v>Desceu</v>
      </c>
      <c r="AF6" s="12" t="str">
        <f t="shared" si="21"/>
        <v>Subiu</v>
      </c>
      <c r="AG6" s="12" t="str">
        <f>VLOOKUP(A6, Ticker!$A$1:$B$536, 2, FALSE)</f>
        <v>CPFL Energia</v>
      </c>
      <c r="AH6" s="12" t="str">
        <f>VLOOKUP(AG6,ChatGPT!$A$1:$C$79,2,FALSE)</f>
        <v>Energia Elétrica</v>
      </c>
      <c r="AI6" s="11">
        <f>VLOOKUP(AG6,ChatGPT!$A$1:$C$79,3,FALSE)</f>
        <v>109</v>
      </c>
      <c r="AJ6" s="12" t="str">
        <f t="shared" si="15"/>
        <v>Maior que 100 anos</v>
      </c>
    </row>
    <row r="7">
      <c r="A7" s="13" t="s">
        <v>46</v>
      </c>
      <c r="B7" s="14">
        <v>45317.0</v>
      </c>
      <c r="C7" s="15">
        <v>45.69</v>
      </c>
      <c r="D7" s="16">
        <v>1.98</v>
      </c>
      <c r="E7" s="16">
        <v>2.42</v>
      </c>
      <c r="F7" s="16">
        <v>-0.78</v>
      </c>
      <c r="G7" s="16">
        <v>-0.78</v>
      </c>
      <c r="H7" s="16">
        <v>8.08</v>
      </c>
      <c r="I7" s="16">
        <v>44.25</v>
      </c>
      <c r="J7" s="16">
        <v>45.69</v>
      </c>
      <c r="K7" s="13" t="s">
        <v>47</v>
      </c>
      <c r="L7" s="16">
        <f t="shared" ref="L7:P7" si="22">D7/100</f>
        <v>0.0198</v>
      </c>
      <c r="M7" s="16">
        <f t="shared" si="22"/>
        <v>0.0242</v>
      </c>
      <c r="N7" s="16">
        <f t="shared" si="22"/>
        <v>-0.0078</v>
      </c>
      <c r="O7" s="16">
        <f t="shared" si="22"/>
        <v>-0.0078</v>
      </c>
      <c r="P7" s="16">
        <f t="shared" si="22"/>
        <v>0.0808</v>
      </c>
      <c r="Q7" s="15">
        <f t="shared" si="4"/>
        <v>44.80290253</v>
      </c>
      <c r="R7" s="15">
        <f t="shared" si="5"/>
        <v>44.61042765</v>
      </c>
      <c r="S7" s="15">
        <f t="shared" si="6"/>
        <v>46.04918363</v>
      </c>
      <c r="T7" s="15">
        <f t="shared" si="7"/>
        <v>46.04918363</v>
      </c>
      <c r="U7" s="15">
        <f t="shared" si="8"/>
        <v>42.2742413</v>
      </c>
      <c r="V7" s="17">
        <f>VLOOKUP(A7,Total_de_acoes!$A$1:$B$90,2,FALSE)</f>
        <v>800010734</v>
      </c>
      <c r="W7" s="18">
        <f t="shared" si="9"/>
        <v>709687498.2</v>
      </c>
      <c r="X7" s="18">
        <f t="shared" si="10"/>
        <v>863669467.5</v>
      </c>
      <c r="Y7" s="18">
        <f t="shared" si="11"/>
        <v>-287350761.3</v>
      </c>
      <c r="Z7" s="18">
        <f t="shared" si="12"/>
        <v>-287350761.3</v>
      </c>
      <c r="AA7" s="18">
        <f t="shared" si="13"/>
        <v>2732643623</v>
      </c>
      <c r="AB7" s="18" t="str">
        <f t="shared" ref="AB7:AF7" si="23">IF(W7&gt;0,"Subiu",IF(W7=0,"Estável","Desceu"))</f>
        <v>Subiu</v>
      </c>
      <c r="AC7" s="18" t="str">
        <f t="shared" si="23"/>
        <v>Subiu</v>
      </c>
      <c r="AD7" s="18" t="str">
        <f t="shared" si="23"/>
        <v>Desceu</v>
      </c>
      <c r="AE7" s="18" t="str">
        <f t="shared" si="23"/>
        <v>Desceu</v>
      </c>
      <c r="AF7" s="18" t="str">
        <f t="shared" si="23"/>
        <v>Subiu</v>
      </c>
      <c r="AG7" s="18" t="str">
        <f>VLOOKUP(A7, Ticker!$A$1:$B$536, 2, FALSE)</f>
        <v>PetroRio</v>
      </c>
      <c r="AH7" s="18" t="str">
        <f>VLOOKUP(AG7,ChatGPT!$A$1:$C$79,2,FALSE)</f>
        <v>Petróleo e Gás</v>
      </c>
      <c r="AI7" s="17">
        <f>VLOOKUP(AG7,ChatGPT!$A$1:$C$79,3,FALSE)</f>
        <v>9</v>
      </c>
      <c r="AJ7" s="18" t="str">
        <f t="shared" si="15"/>
        <v>Menor que 50 anos</v>
      </c>
    </row>
    <row r="8">
      <c r="A8" s="7" t="s">
        <v>48</v>
      </c>
      <c r="B8" s="8">
        <v>45317.0</v>
      </c>
      <c r="C8" s="9">
        <v>39.96</v>
      </c>
      <c r="D8" s="10">
        <v>1.73</v>
      </c>
      <c r="E8" s="10">
        <v>6.47</v>
      </c>
      <c r="F8" s="10">
        <v>7.3</v>
      </c>
      <c r="G8" s="10">
        <v>7.3</v>
      </c>
      <c r="H8" s="10">
        <v>95.01</v>
      </c>
      <c r="I8" s="10">
        <v>38.91</v>
      </c>
      <c r="J8" s="10">
        <v>40.09</v>
      </c>
      <c r="K8" s="7" t="s">
        <v>49</v>
      </c>
      <c r="L8" s="10">
        <f t="shared" ref="L8:P8" si="24">D8/100</f>
        <v>0.0173</v>
      </c>
      <c r="M8" s="10">
        <f t="shared" si="24"/>
        <v>0.0647</v>
      </c>
      <c r="N8" s="10">
        <f t="shared" si="24"/>
        <v>0.073</v>
      </c>
      <c r="O8" s="10">
        <f t="shared" si="24"/>
        <v>0.073</v>
      </c>
      <c r="P8" s="10">
        <f t="shared" si="24"/>
        <v>0.9501</v>
      </c>
      <c r="Q8" s="9">
        <f t="shared" si="4"/>
        <v>39.28044825</v>
      </c>
      <c r="R8" s="9">
        <f t="shared" si="5"/>
        <v>37.53169907</v>
      </c>
      <c r="S8" s="9">
        <f t="shared" si="6"/>
        <v>37.24137931</v>
      </c>
      <c r="T8" s="9">
        <f t="shared" si="7"/>
        <v>37.24137931</v>
      </c>
      <c r="U8" s="9">
        <f t="shared" si="8"/>
        <v>20.49125686</v>
      </c>
      <c r="V8" s="11">
        <f>VLOOKUP(A8,Total_de_acoes!$A$1:$B$90,2,FALSE)</f>
        <v>4566445852</v>
      </c>
      <c r="W8" s="12">
        <f t="shared" si="9"/>
        <v>3103136291</v>
      </c>
      <c r="X8" s="12">
        <f t="shared" si="10"/>
        <v>11088704708</v>
      </c>
      <c r="Y8" s="12">
        <f t="shared" si="11"/>
        <v>12414434171</v>
      </c>
      <c r="Z8" s="12">
        <f t="shared" si="12"/>
        <v>12414434171</v>
      </c>
      <c r="AA8" s="12">
        <f t="shared" si="13"/>
        <v>88902961362</v>
      </c>
      <c r="AB8" s="12" t="str">
        <f t="shared" ref="AB8:AF8" si="25">IF(W8&gt;0,"Subiu",IF(W8=0,"Estável","Desceu"))</f>
        <v>Subiu</v>
      </c>
      <c r="AC8" s="12" t="str">
        <f t="shared" si="25"/>
        <v>Subiu</v>
      </c>
      <c r="AD8" s="12" t="str">
        <f t="shared" si="25"/>
        <v>Subiu</v>
      </c>
      <c r="AE8" s="12" t="str">
        <f t="shared" si="25"/>
        <v>Subiu</v>
      </c>
      <c r="AF8" s="12" t="str">
        <f t="shared" si="25"/>
        <v>Subiu</v>
      </c>
      <c r="AG8" s="12" t="str">
        <f>VLOOKUP(A8, Ticker!$A$1:$B$536, 2, FALSE)</f>
        <v>Petrobras</v>
      </c>
      <c r="AH8" s="12" t="str">
        <f>VLOOKUP(AG8,ChatGPT!$A$1:$C$79,2,FALSE)</f>
        <v>Petróleo e Gás</v>
      </c>
      <c r="AI8" s="11">
        <f>VLOOKUP(AG8,ChatGPT!$A$1:$C$79,3,FALSE)</f>
        <v>69</v>
      </c>
      <c r="AJ8" s="12" t="str">
        <f t="shared" si="15"/>
        <v>Entre 50 e 100 anos</v>
      </c>
      <c r="AM8" s="19"/>
    </row>
    <row r="9">
      <c r="A9" s="13" t="s">
        <v>50</v>
      </c>
      <c r="B9" s="14">
        <v>45317.0</v>
      </c>
      <c r="C9" s="15">
        <v>69.5</v>
      </c>
      <c r="D9" s="16">
        <v>1.66</v>
      </c>
      <c r="E9" s="16">
        <v>2.06</v>
      </c>
      <c r="F9" s="16">
        <v>-9.97</v>
      </c>
      <c r="G9" s="16">
        <v>-9.97</v>
      </c>
      <c r="H9" s="16">
        <v>-23.49</v>
      </c>
      <c r="I9" s="16">
        <v>67.5</v>
      </c>
      <c r="J9" s="16">
        <v>69.81</v>
      </c>
      <c r="K9" s="13" t="s">
        <v>51</v>
      </c>
      <c r="L9" s="16">
        <f t="shared" ref="L9:P9" si="26">D9/100</f>
        <v>0.0166</v>
      </c>
      <c r="M9" s="16">
        <f t="shared" si="26"/>
        <v>0.0206</v>
      </c>
      <c r="N9" s="16">
        <f t="shared" si="26"/>
        <v>-0.0997</v>
      </c>
      <c r="O9" s="16">
        <f t="shared" si="26"/>
        <v>-0.0997</v>
      </c>
      <c r="P9" s="16">
        <f t="shared" si="26"/>
        <v>-0.2349</v>
      </c>
      <c r="Q9" s="15">
        <f t="shared" si="4"/>
        <v>68.3651387</v>
      </c>
      <c r="R9" s="15">
        <f t="shared" si="5"/>
        <v>68.09719773</v>
      </c>
      <c r="S9" s="15">
        <f t="shared" si="6"/>
        <v>77.19649006</v>
      </c>
      <c r="T9" s="15">
        <f t="shared" si="7"/>
        <v>77.19649006</v>
      </c>
      <c r="U9" s="15">
        <f t="shared" si="8"/>
        <v>90.83779898</v>
      </c>
      <c r="V9" s="17">
        <f>VLOOKUP(A9,Total_de_acoes!$A$1:$B$90,2,FALSE)</f>
        <v>4196924316</v>
      </c>
      <c r="W9" s="18">
        <f t="shared" si="9"/>
        <v>4762926995</v>
      </c>
      <c r="X9" s="18">
        <f t="shared" si="10"/>
        <v>5887454971</v>
      </c>
      <c r="Y9" s="18">
        <f t="shared" si="11"/>
        <v>-32301586276</v>
      </c>
      <c r="Z9" s="18">
        <f t="shared" si="12"/>
        <v>-32301586276</v>
      </c>
      <c r="AA9" s="18">
        <f t="shared" si="13"/>
        <v>-89553127391</v>
      </c>
      <c r="AB9" s="18" t="str">
        <f t="shared" ref="AB9:AF9" si="27">IF(W9&gt;0,"Subiu",IF(W9=0,"Estável","Desceu"))</f>
        <v>Subiu</v>
      </c>
      <c r="AC9" s="18" t="str">
        <f t="shared" si="27"/>
        <v>Subiu</v>
      </c>
      <c r="AD9" s="18" t="str">
        <f t="shared" si="27"/>
        <v>Desceu</v>
      </c>
      <c r="AE9" s="18" t="str">
        <f t="shared" si="27"/>
        <v>Desceu</v>
      </c>
      <c r="AF9" s="18" t="str">
        <f t="shared" si="27"/>
        <v>Desceu</v>
      </c>
      <c r="AG9" s="18" t="str">
        <f>VLOOKUP(A9, Ticker!$A$1:$B$536, 2, FALSE)</f>
        <v>Vale</v>
      </c>
      <c r="AH9" s="18" t="str">
        <f>VLOOKUP(AG9,ChatGPT!$A$1:$C$79,2,FALSE)</f>
        <v>Mineração</v>
      </c>
      <c r="AI9" s="17">
        <f>VLOOKUP(AG9,ChatGPT!$A$1:$C$79,3,FALSE)</f>
        <v>80</v>
      </c>
      <c r="AJ9" s="18" t="str">
        <f t="shared" si="15"/>
        <v>Entre 50 e 100 anos</v>
      </c>
      <c r="AM9" s="19"/>
      <c r="AO9" s="20"/>
    </row>
    <row r="10">
      <c r="A10" s="7" t="s">
        <v>52</v>
      </c>
      <c r="B10" s="8">
        <v>45317.0</v>
      </c>
      <c r="C10" s="9">
        <v>28.19</v>
      </c>
      <c r="D10" s="10">
        <v>1.58</v>
      </c>
      <c r="E10" s="10">
        <v>2.03</v>
      </c>
      <c r="F10" s="10">
        <v>-0.81</v>
      </c>
      <c r="G10" s="10">
        <v>-0.81</v>
      </c>
      <c r="H10" s="10">
        <v>24.02</v>
      </c>
      <c r="I10" s="10">
        <v>27.71</v>
      </c>
      <c r="J10" s="10">
        <v>28.36</v>
      </c>
      <c r="K10" s="7" t="s">
        <v>53</v>
      </c>
      <c r="L10" s="10">
        <f t="shared" ref="L10:P10" si="28">D10/100</f>
        <v>0.0158</v>
      </c>
      <c r="M10" s="10">
        <f t="shared" si="28"/>
        <v>0.0203</v>
      </c>
      <c r="N10" s="10">
        <f t="shared" si="28"/>
        <v>-0.0081</v>
      </c>
      <c r="O10" s="10">
        <f t="shared" si="28"/>
        <v>-0.0081</v>
      </c>
      <c r="P10" s="10">
        <f t="shared" si="28"/>
        <v>0.2402</v>
      </c>
      <c r="Q10" s="9">
        <f t="shared" si="4"/>
        <v>27.75152589</v>
      </c>
      <c r="R10" s="9">
        <f t="shared" si="5"/>
        <v>27.62912869</v>
      </c>
      <c r="S10" s="9">
        <f t="shared" si="6"/>
        <v>28.42020365</v>
      </c>
      <c r="T10" s="9">
        <f t="shared" si="7"/>
        <v>28.42020365</v>
      </c>
      <c r="U10" s="9">
        <f t="shared" si="8"/>
        <v>22.73020481</v>
      </c>
      <c r="V10" s="11">
        <f>VLOOKUP(A10,Total_de_acoes!$A$1:$B$90,2,FALSE)</f>
        <v>268505432</v>
      </c>
      <c r="W10" s="12">
        <f t="shared" si="9"/>
        <v>117732680.1</v>
      </c>
      <c r="X10" s="12">
        <f t="shared" si="10"/>
        <v>150596994</v>
      </c>
      <c r="Y10" s="12">
        <f t="shared" si="11"/>
        <v>-61810930.37</v>
      </c>
      <c r="Z10" s="12">
        <f t="shared" si="12"/>
        <v>-61810930.37</v>
      </c>
      <c r="AA10" s="12">
        <f t="shared" si="13"/>
        <v>1465984667</v>
      </c>
      <c r="AB10" s="12" t="str">
        <f t="shared" ref="AB10:AF10" si="29">IF(W10&gt;0,"Subiu",IF(W10=0,"Estável","Desceu"))</f>
        <v>Subiu</v>
      </c>
      <c r="AC10" s="12" t="str">
        <f t="shared" si="29"/>
        <v>Subiu</v>
      </c>
      <c r="AD10" s="12" t="str">
        <f t="shared" si="29"/>
        <v>Desceu</v>
      </c>
      <c r="AE10" s="12" t="str">
        <f t="shared" si="29"/>
        <v>Desceu</v>
      </c>
      <c r="AF10" s="12" t="str">
        <f t="shared" si="29"/>
        <v>Subiu</v>
      </c>
      <c r="AG10" s="12" t="str">
        <f>VLOOKUP(A10, Ticker!$A$1:$B$536, 2, FALSE)</f>
        <v>Multiplan</v>
      </c>
      <c r="AH10" s="12" t="str">
        <f>VLOOKUP(AG10,ChatGPT!$A$1:$C$79,2,FALSE)</f>
        <v>Shopping Centers</v>
      </c>
      <c r="AI10" s="11">
        <f>VLOOKUP(AG10,ChatGPT!$A$1:$C$79,3,FALSE)</f>
        <v>50</v>
      </c>
      <c r="AJ10" s="12" t="str">
        <f t="shared" si="15"/>
        <v>Entre 50 e 100 anos</v>
      </c>
      <c r="AM10" s="19"/>
    </row>
    <row r="11">
      <c r="A11" s="13" t="s">
        <v>54</v>
      </c>
      <c r="B11" s="14">
        <v>45317.0</v>
      </c>
      <c r="C11" s="15">
        <v>32.81</v>
      </c>
      <c r="D11" s="16">
        <v>1.48</v>
      </c>
      <c r="E11" s="16">
        <v>-0.39</v>
      </c>
      <c r="F11" s="16">
        <v>-3.36</v>
      </c>
      <c r="G11" s="16">
        <v>-3.36</v>
      </c>
      <c r="H11" s="16">
        <v>34.25</v>
      </c>
      <c r="I11" s="16">
        <v>32.35</v>
      </c>
      <c r="J11" s="16">
        <v>32.91</v>
      </c>
      <c r="K11" s="13" t="s">
        <v>55</v>
      </c>
      <c r="L11" s="16">
        <f t="shared" ref="L11:P11" si="30">D11/100</f>
        <v>0.0148</v>
      </c>
      <c r="M11" s="16">
        <f t="shared" si="30"/>
        <v>-0.0039</v>
      </c>
      <c r="N11" s="16">
        <f t="shared" si="30"/>
        <v>-0.0336</v>
      </c>
      <c r="O11" s="16">
        <f t="shared" si="30"/>
        <v>-0.0336</v>
      </c>
      <c r="P11" s="16">
        <f t="shared" si="30"/>
        <v>0.3425</v>
      </c>
      <c r="Q11" s="15">
        <f t="shared" si="4"/>
        <v>32.33149389</v>
      </c>
      <c r="R11" s="15">
        <f t="shared" si="5"/>
        <v>32.93845999</v>
      </c>
      <c r="S11" s="15">
        <f t="shared" si="6"/>
        <v>33.95074503</v>
      </c>
      <c r="T11" s="15">
        <f t="shared" si="7"/>
        <v>33.95074503</v>
      </c>
      <c r="U11" s="15">
        <f t="shared" si="8"/>
        <v>24.43947858</v>
      </c>
      <c r="V11" s="17">
        <f>VLOOKUP(A11,Total_de_acoes!$A$1:$B$90,2,FALSE)</f>
        <v>4801593832</v>
      </c>
      <c r="W11" s="18">
        <f t="shared" si="9"/>
        <v>2297591984</v>
      </c>
      <c r="X11" s="18">
        <f t="shared" si="10"/>
        <v>-616812714.7</v>
      </c>
      <c r="Y11" s="18">
        <f t="shared" si="11"/>
        <v>-5477394315</v>
      </c>
      <c r="Z11" s="18">
        <f t="shared" si="12"/>
        <v>-5477394315</v>
      </c>
      <c r="AA11" s="18">
        <f t="shared" si="13"/>
        <v>40191843998</v>
      </c>
      <c r="AB11" s="18" t="str">
        <f t="shared" ref="AB11:AF11" si="31">IF(W11&gt;0,"Subiu",IF(W11=0,"Estável","Desceu"))</f>
        <v>Subiu</v>
      </c>
      <c r="AC11" s="18" t="str">
        <f t="shared" si="31"/>
        <v>Desceu</v>
      </c>
      <c r="AD11" s="18" t="str">
        <f t="shared" si="31"/>
        <v>Desceu</v>
      </c>
      <c r="AE11" s="18" t="str">
        <f t="shared" si="31"/>
        <v>Desceu</v>
      </c>
      <c r="AF11" s="18" t="str">
        <f t="shared" si="31"/>
        <v>Subiu</v>
      </c>
      <c r="AG11" s="18" t="str">
        <f>VLOOKUP(A11, Ticker!$A$1:$B$536, 2, FALSE)</f>
        <v>Itaú Unibanco</v>
      </c>
      <c r="AH11" s="18" t="str">
        <f>VLOOKUP(AG11,ChatGPT!$A$1:$C$79,2,FALSE)</f>
        <v>Serviços Financeiros</v>
      </c>
      <c r="AI11" s="17">
        <f>VLOOKUP(AG11,ChatGPT!$A$1:$C$79,3,FALSE)</f>
        <v>13</v>
      </c>
      <c r="AJ11" s="18" t="str">
        <f t="shared" si="15"/>
        <v>Menor que 50 anos</v>
      </c>
      <c r="AM11" s="19"/>
    </row>
    <row r="12">
      <c r="A12" s="7" t="s">
        <v>56</v>
      </c>
      <c r="B12" s="8">
        <v>45317.0</v>
      </c>
      <c r="C12" s="9">
        <v>27.56</v>
      </c>
      <c r="D12" s="10">
        <v>1.43</v>
      </c>
      <c r="E12" s="10">
        <v>3.41</v>
      </c>
      <c r="F12" s="10">
        <v>-4.17</v>
      </c>
      <c r="G12" s="10">
        <v>-4.17</v>
      </c>
      <c r="H12" s="10">
        <v>-6.01</v>
      </c>
      <c r="I12" s="10">
        <v>26.9</v>
      </c>
      <c r="J12" s="10">
        <v>27.91</v>
      </c>
      <c r="K12" s="7" t="s">
        <v>57</v>
      </c>
      <c r="L12" s="10">
        <f t="shared" ref="L12:P12" si="32">D12/100</f>
        <v>0.0143</v>
      </c>
      <c r="M12" s="10">
        <f t="shared" si="32"/>
        <v>0.0341</v>
      </c>
      <c r="N12" s="10">
        <f t="shared" si="32"/>
        <v>-0.0417</v>
      </c>
      <c r="O12" s="10">
        <f t="shared" si="32"/>
        <v>-0.0417</v>
      </c>
      <c r="P12" s="10">
        <f t="shared" si="32"/>
        <v>-0.0601</v>
      </c>
      <c r="Q12" s="9">
        <f t="shared" si="4"/>
        <v>27.17144829</v>
      </c>
      <c r="R12" s="9">
        <f t="shared" si="5"/>
        <v>26.65119428</v>
      </c>
      <c r="S12" s="9">
        <f t="shared" si="6"/>
        <v>28.75926119</v>
      </c>
      <c r="T12" s="9">
        <f t="shared" si="7"/>
        <v>28.75926119</v>
      </c>
      <c r="U12" s="9">
        <f t="shared" si="8"/>
        <v>29.32226833</v>
      </c>
      <c r="V12" s="11">
        <f>VLOOKUP(A12,Total_de_acoes!$A$1:$B$90,2,FALSE)</f>
        <v>1168230366</v>
      </c>
      <c r="W12" s="12">
        <f t="shared" si="9"/>
        <v>453917907</v>
      </c>
      <c r="X12" s="12">
        <f t="shared" si="10"/>
        <v>1061694444</v>
      </c>
      <c r="Y12" s="12">
        <f t="shared" si="11"/>
        <v>-1401013341</v>
      </c>
      <c r="Z12" s="12">
        <f t="shared" si="12"/>
        <v>-1401013341</v>
      </c>
      <c r="AA12" s="12">
        <f t="shared" si="13"/>
        <v>-2058735372</v>
      </c>
      <c r="AB12" s="12" t="str">
        <f t="shared" ref="AB12:AF12" si="33">IF(W12&gt;0,"Subiu",IF(W12=0,"Estável","Desceu"))</f>
        <v>Subiu</v>
      </c>
      <c r="AC12" s="12" t="str">
        <f t="shared" si="33"/>
        <v>Subiu</v>
      </c>
      <c r="AD12" s="12" t="str">
        <f t="shared" si="33"/>
        <v>Desceu</v>
      </c>
      <c r="AE12" s="12" t="str">
        <f t="shared" si="33"/>
        <v>Desceu</v>
      </c>
      <c r="AF12" s="12" t="str">
        <f t="shared" si="33"/>
        <v>Desceu</v>
      </c>
      <c r="AG12" s="12" t="str">
        <f>VLOOKUP(A12, Ticker!$A$1:$B$536, 2, FALSE)</f>
        <v>Rede D'Or</v>
      </c>
      <c r="AH12" s="12" t="str">
        <f>VLOOKUP(AG12,ChatGPT!$A$1:$C$79,2,FALSE)</f>
        <v>Saúde</v>
      </c>
      <c r="AI12" s="11">
        <f>VLOOKUP(AG12,ChatGPT!$A$1:$C$79,3,FALSE)</f>
        <v>45</v>
      </c>
      <c r="AJ12" s="12" t="str">
        <f t="shared" si="15"/>
        <v>Menor que 50 anos</v>
      </c>
      <c r="AM12" s="19"/>
    </row>
    <row r="13">
      <c r="A13" s="13" t="s">
        <v>58</v>
      </c>
      <c r="B13" s="14">
        <v>45317.0</v>
      </c>
      <c r="C13" s="15">
        <v>18.55</v>
      </c>
      <c r="D13" s="16">
        <v>1.42</v>
      </c>
      <c r="E13" s="16">
        <v>5.1</v>
      </c>
      <c r="F13" s="16">
        <v>-15.14</v>
      </c>
      <c r="G13" s="16">
        <v>-15.14</v>
      </c>
      <c r="H13" s="16">
        <v>-18.39</v>
      </c>
      <c r="I13" s="16">
        <v>18.29</v>
      </c>
      <c r="J13" s="16">
        <v>18.73</v>
      </c>
      <c r="K13" s="13" t="s">
        <v>59</v>
      </c>
      <c r="L13" s="16">
        <f t="shared" ref="L13:P13" si="34">D13/100</f>
        <v>0.0142</v>
      </c>
      <c r="M13" s="16">
        <f t="shared" si="34"/>
        <v>0.051</v>
      </c>
      <c r="N13" s="16">
        <f t="shared" si="34"/>
        <v>-0.1514</v>
      </c>
      <c r="O13" s="16">
        <f t="shared" si="34"/>
        <v>-0.1514</v>
      </c>
      <c r="P13" s="16">
        <f t="shared" si="34"/>
        <v>-0.1839</v>
      </c>
      <c r="Q13" s="15">
        <f t="shared" si="4"/>
        <v>18.29027805</v>
      </c>
      <c r="R13" s="15">
        <f t="shared" si="5"/>
        <v>17.64985728</v>
      </c>
      <c r="S13" s="15">
        <f t="shared" si="6"/>
        <v>21.85953335</v>
      </c>
      <c r="T13" s="15">
        <f t="shared" si="7"/>
        <v>21.85953335</v>
      </c>
      <c r="U13" s="15">
        <f t="shared" si="8"/>
        <v>22.73005759</v>
      </c>
      <c r="V13" s="17">
        <f>VLOOKUP(A13,Total_de_acoes!$A$1:$B$90,2,FALSE)</f>
        <v>265877867</v>
      </c>
      <c r="W13" s="18">
        <f t="shared" si="9"/>
        <v>69054317.64</v>
      </c>
      <c r="X13" s="18">
        <f t="shared" si="10"/>
        <v>239328026.7</v>
      </c>
      <c r="Y13" s="18">
        <f t="shared" si="11"/>
        <v>-879931667.6</v>
      </c>
      <c r="Z13" s="18">
        <f t="shared" si="12"/>
        <v>-879931667.6</v>
      </c>
      <c r="AA13" s="18">
        <f t="shared" si="13"/>
        <v>-1111384796</v>
      </c>
      <c r="AB13" s="18" t="str">
        <f t="shared" ref="AB13:AF13" si="35">IF(W13&gt;0,"Subiu",IF(W13=0,"Estável","Desceu"))</f>
        <v>Subiu</v>
      </c>
      <c r="AC13" s="18" t="str">
        <f t="shared" si="35"/>
        <v>Subiu</v>
      </c>
      <c r="AD13" s="18" t="str">
        <f t="shared" si="35"/>
        <v>Desceu</v>
      </c>
      <c r="AE13" s="18" t="str">
        <f t="shared" si="35"/>
        <v>Desceu</v>
      </c>
      <c r="AF13" s="18" t="str">
        <f t="shared" si="35"/>
        <v>Desceu</v>
      </c>
      <c r="AG13" s="18" t="str">
        <f>VLOOKUP(A13, Ticker!$A$1:$B$536, 2, FALSE)</f>
        <v>Braskem</v>
      </c>
      <c r="AH13" s="18" t="str">
        <f>VLOOKUP(AG13,ChatGPT!$A$1:$C$79,2,FALSE)</f>
        <v>Petroquímica</v>
      </c>
      <c r="AI13" s="17">
        <f>VLOOKUP(AG13,ChatGPT!$A$1:$C$79,3,FALSE)</f>
        <v>20</v>
      </c>
      <c r="AJ13" s="18" t="str">
        <f t="shared" si="15"/>
        <v>Menor que 50 anos</v>
      </c>
      <c r="AM13" s="19"/>
    </row>
    <row r="14">
      <c r="A14" s="7" t="s">
        <v>60</v>
      </c>
      <c r="B14" s="8">
        <v>45317.0</v>
      </c>
      <c r="C14" s="9">
        <v>14.27</v>
      </c>
      <c r="D14" s="10">
        <v>1.42</v>
      </c>
      <c r="E14" s="10">
        <v>8.85</v>
      </c>
      <c r="F14" s="10">
        <v>-10.87</v>
      </c>
      <c r="G14" s="10">
        <v>-10.87</v>
      </c>
      <c r="H14" s="10">
        <v>18.52</v>
      </c>
      <c r="I14" s="10">
        <v>13.8</v>
      </c>
      <c r="J14" s="10">
        <v>14.36</v>
      </c>
      <c r="K14" s="7" t="s">
        <v>61</v>
      </c>
      <c r="L14" s="10">
        <f t="shared" ref="L14:P14" si="36">D14/100</f>
        <v>0.0142</v>
      </c>
      <c r="M14" s="10">
        <f t="shared" si="36"/>
        <v>0.0885</v>
      </c>
      <c r="N14" s="10">
        <f t="shared" si="36"/>
        <v>-0.1087</v>
      </c>
      <c r="O14" s="10">
        <f t="shared" si="36"/>
        <v>-0.1087</v>
      </c>
      <c r="P14" s="10">
        <f t="shared" si="36"/>
        <v>0.1852</v>
      </c>
      <c r="Q14" s="9">
        <f t="shared" si="4"/>
        <v>14.07020312</v>
      </c>
      <c r="R14" s="9">
        <f t="shared" si="5"/>
        <v>13.10978411</v>
      </c>
      <c r="S14" s="9">
        <f t="shared" si="6"/>
        <v>16.010322</v>
      </c>
      <c r="T14" s="9">
        <f t="shared" si="7"/>
        <v>16.010322</v>
      </c>
      <c r="U14" s="9">
        <f t="shared" si="8"/>
        <v>12.040162</v>
      </c>
      <c r="V14" s="11">
        <f>VLOOKUP(A14,Total_de_acoes!$A$1:$B$90,2,FALSE)</f>
        <v>327593725</v>
      </c>
      <c r="W14" s="12">
        <f t="shared" si="9"/>
        <v>65452205.55</v>
      </c>
      <c r="X14" s="12">
        <f t="shared" si="10"/>
        <v>380079446.3</v>
      </c>
      <c r="Y14" s="12">
        <f t="shared" si="11"/>
        <v>-570118567.2</v>
      </c>
      <c r="Z14" s="12">
        <f t="shared" si="12"/>
        <v>-570118567.2</v>
      </c>
      <c r="AA14" s="12">
        <f t="shared" si="13"/>
        <v>730480937.2</v>
      </c>
      <c r="AB14" s="12" t="str">
        <f t="shared" ref="AB14:AF14" si="37">IF(W14&gt;0,"Subiu",IF(W14=0,"Estável","Desceu"))</f>
        <v>Subiu</v>
      </c>
      <c r="AC14" s="12" t="str">
        <f t="shared" si="37"/>
        <v>Subiu</v>
      </c>
      <c r="AD14" s="12" t="str">
        <f t="shared" si="37"/>
        <v>Desceu</v>
      </c>
      <c r="AE14" s="12" t="str">
        <f t="shared" si="37"/>
        <v>Desceu</v>
      </c>
      <c r="AF14" s="12" t="str">
        <f t="shared" si="37"/>
        <v>Subiu</v>
      </c>
      <c r="AG14" s="12" t="str">
        <f>VLOOKUP(A14, Ticker!$A$1:$B$536, 2, FALSE)</f>
        <v>Azul</v>
      </c>
      <c r="AH14" s="12" t="str">
        <f>VLOOKUP(AG14,ChatGPT!$A$1:$C$79,2,FALSE)</f>
        <v>Transporte Aéreo</v>
      </c>
      <c r="AI14" s="11">
        <f>VLOOKUP(AG14,ChatGPT!$A$1:$C$79,3,FALSE)</f>
        <v>13</v>
      </c>
      <c r="AJ14" s="12" t="str">
        <f t="shared" si="15"/>
        <v>Menor que 50 anos</v>
      </c>
      <c r="AM14" s="19"/>
    </row>
    <row r="15">
      <c r="A15" s="13" t="s">
        <v>62</v>
      </c>
      <c r="B15" s="14">
        <v>45317.0</v>
      </c>
      <c r="C15" s="15">
        <v>28.75</v>
      </c>
      <c r="D15" s="16">
        <v>1.41</v>
      </c>
      <c r="E15" s="16">
        <v>-2.71</v>
      </c>
      <c r="F15" s="16">
        <v>9.4</v>
      </c>
      <c r="G15" s="16">
        <v>9.4</v>
      </c>
      <c r="H15" s="16">
        <v>-37.7</v>
      </c>
      <c r="I15" s="16">
        <v>28.0</v>
      </c>
      <c r="J15" s="16">
        <v>28.75</v>
      </c>
      <c r="K15" s="13" t="s">
        <v>63</v>
      </c>
      <c r="L15" s="16">
        <f t="shared" ref="L15:P15" si="38">D15/100</f>
        <v>0.0141</v>
      </c>
      <c r="M15" s="16">
        <f t="shared" si="38"/>
        <v>-0.0271</v>
      </c>
      <c r="N15" s="16">
        <f t="shared" si="38"/>
        <v>0.094</v>
      </c>
      <c r="O15" s="16">
        <f t="shared" si="38"/>
        <v>0.094</v>
      </c>
      <c r="P15" s="16">
        <f t="shared" si="38"/>
        <v>-0.377</v>
      </c>
      <c r="Q15" s="15">
        <f t="shared" si="4"/>
        <v>28.35026132</v>
      </c>
      <c r="R15" s="15">
        <f t="shared" si="5"/>
        <v>29.55082742</v>
      </c>
      <c r="S15" s="15">
        <f t="shared" si="6"/>
        <v>26.2797075</v>
      </c>
      <c r="T15" s="15">
        <f t="shared" si="7"/>
        <v>26.2797075</v>
      </c>
      <c r="U15" s="15">
        <f t="shared" si="8"/>
        <v>46.14767255</v>
      </c>
      <c r="V15" s="17">
        <f>VLOOKUP(A15,Total_de_acoes!$A$1:$B$90,2,FALSE)</f>
        <v>235665566</v>
      </c>
      <c r="W15" s="18">
        <f t="shared" si="9"/>
        <v>94204643.35</v>
      </c>
      <c r="X15" s="18">
        <f t="shared" si="10"/>
        <v>-188727447.9</v>
      </c>
      <c r="Y15" s="18">
        <f t="shared" si="11"/>
        <v>582162881.3</v>
      </c>
      <c r="Z15" s="18">
        <f t="shared" si="12"/>
        <v>582162881.3</v>
      </c>
      <c r="AA15" s="18">
        <f t="shared" si="13"/>
        <v>-4100032349</v>
      </c>
      <c r="AB15" s="18" t="str">
        <f t="shared" ref="AB15:AF15" si="39">IF(W15&gt;0,"Subiu",IF(W15=0,"Estável","Desceu"))</f>
        <v>Subiu</v>
      </c>
      <c r="AC15" s="18" t="str">
        <f t="shared" si="39"/>
        <v>Desceu</v>
      </c>
      <c r="AD15" s="18" t="str">
        <f t="shared" si="39"/>
        <v>Subiu</v>
      </c>
      <c r="AE15" s="18" t="str">
        <f t="shared" si="39"/>
        <v>Subiu</v>
      </c>
      <c r="AF15" s="18" t="str">
        <f t="shared" si="39"/>
        <v>Desceu</v>
      </c>
      <c r="AG15" s="18" t="str">
        <f>VLOOKUP(A15, Ticker!$A$1:$B$536, 2, FALSE)</f>
        <v>3R Petroleum</v>
      </c>
      <c r="AH15" s="18" t="str">
        <f>VLOOKUP(AG15,ChatGPT!$A$1:$C$79,2,FALSE)</f>
        <v>Petróleo e Gás</v>
      </c>
      <c r="AI15" s="17">
        <f>VLOOKUP(AG15,ChatGPT!$A$1:$C$79,3,FALSE)</f>
        <v>9</v>
      </c>
      <c r="AJ15" s="18" t="str">
        <f t="shared" si="15"/>
        <v>Menor que 50 anos</v>
      </c>
      <c r="AM15" s="19"/>
    </row>
    <row r="16">
      <c r="A16" s="7" t="s">
        <v>64</v>
      </c>
      <c r="B16" s="8">
        <v>45317.0</v>
      </c>
      <c r="C16" s="9">
        <v>35.32</v>
      </c>
      <c r="D16" s="10">
        <v>1.34</v>
      </c>
      <c r="E16" s="10">
        <v>2.76</v>
      </c>
      <c r="F16" s="10">
        <v>-1.12</v>
      </c>
      <c r="G16" s="10">
        <v>-1.12</v>
      </c>
      <c r="H16" s="10">
        <v>28.01</v>
      </c>
      <c r="I16" s="10">
        <v>34.85</v>
      </c>
      <c r="J16" s="10">
        <v>35.76</v>
      </c>
      <c r="K16" s="7" t="s">
        <v>65</v>
      </c>
      <c r="L16" s="10">
        <f t="shared" ref="L16:P16" si="40">D16/100</f>
        <v>0.0134</v>
      </c>
      <c r="M16" s="10">
        <f t="shared" si="40"/>
        <v>0.0276</v>
      </c>
      <c r="N16" s="10">
        <f t="shared" si="40"/>
        <v>-0.0112</v>
      </c>
      <c r="O16" s="10">
        <f t="shared" si="40"/>
        <v>-0.0112</v>
      </c>
      <c r="P16" s="10">
        <f t="shared" si="40"/>
        <v>0.2801</v>
      </c>
      <c r="Q16" s="9">
        <f t="shared" si="4"/>
        <v>34.8529702</v>
      </c>
      <c r="R16" s="9">
        <f t="shared" si="5"/>
        <v>34.37135072</v>
      </c>
      <c r="S16" s="9">
        <f t="shared" si="6"/>
        <v>35.72006472</v>
      </c>
      <c r="T16" s="9">
        <f t="shared" si="7"/>
        <v>35.72006472</v>
      </c>
      <c r="U16" s="9">
        <f t="shared" si="8"/>
        <v>27.59159441</v>
      </c>
      <c r="V16" s="11">
        <f>VLOOKUP(A16,Total_de_acoes!$A$1:$B$90,2,FALSE)</f>
        <v>1095587251</v>
      </c>
      <c r="W16" s="12">
        <f t="shared" si="9"/>
        <v>511671895.5</v>
      </c>
      <c r="X16" s="12">
        <f t="shared" si="10"/>
        <v>1039328057</v>
      </c>
      <c r="Y16" s="12">
        <f t="shared" si="11"/>
        <v>-438305812.2</v>
      </c>
      <c r="Z16" s="12">
        <f t="shared" si="12"/>
        <v>-438305812.2</v>
      </c>
      <c r="AA16" s="12">
        <f t="shared" si="13"/>
        <v>8467142639</v>
      </c>
      <c r="AB16" s="12" t="str">
        <f t="shared" ref="AB16:AF16" si="41">IF(W16&gt;0,"Subiu",IF(W16=0,"Estável","Desceu"))</f>
        <v>Subiu</v>
      </c>
      <c r="AC16" s="12" t="str">
        <f t="shared" si="41"/>
        <v>Subiu</v>
      </c>
      <c r="AD16" s="12" t="str">
        <f t="shared" si="41"/>
        <v>Desceu</v>
      </c>
      <c r="AE16" s="12" t="str">
        <f t="shared" si="41"/>
        <v>Desceu</v>
      </c>
      <c r="AF16" s="12" t="str">
        <f t="shared" si="41"/>
        <v>Subiu</v>
      </c>
      <c r="AG16" s="12" t="str">
        <f>VLOOKUP(A16, Ticker!$A$1:$B$536, 2, FALSE)</f>
        <v>Equatorial Energia</v>
      </c>
      <c r="AH16" s="12" t="str">
        <f>VLOOKUP(AG16,ChatGPT!$A$1:$C$79,2,FALSE)</f>
        <v>Energia Elétrica</v>
      </c>
      <c r="AI16" s="11">
        <f>VLOOKUP(AG16,ChatGPT!$A$1:$C$79,3,FALSE)</f>
        <v>24</v>
      </c>
      <c r="AJ16" s="12" t="str">
        <f t="shared" si="15"/>
        <v>Menor que 50 anos</v>
      </c>
    </row>
    <row r="17">
      <c r="A17" s="13" t="s">
        <v>66</v>
      </c>
      <c r="B17" s="14">
        <v>45317.0</v>
      </c>
      <c r="C17" s="15">
        <v>18.16</v>
      </c>
      <c r="D17" s="16">
        <v>1.33</v>
      </c>
      <c r="E17" s="16">
        <v>4.79</v>
      </c>
      <c r="F17" s="16">
        <v>-7.63</v>
      </c>
      <c r="G17" s="16">
        <v>-7.63</v>
      </c>
      <c r="H17" s="16">
        <v>12.45</v>
      </c>
      <c r="I17" s="16">
        <v>18.0</v>
      </c>
      <c r="J17" s="16">
        <v>18.49</v>
      </c>
      <c r="K17" s="13" t="s">
        <v>67</v>
      </c>
      <c r="L17" s="16">
        <f t="shared" ref="L17:P17" si="42">D17/100</f>
        <v>0.0133</v>
      </c>
      <c r="M17" s="16">
        <f t="shared" si="42"/>
        <v>0.0479</v>
      </c>
      <c r="N17" s="16">
        <f t="shared" si="42"/>
        <v>-0.0763</v>
      </c>
      <c r="O17" s="16">
        <f t="shared" si="42"/>
        <v>-0.0763</v>
      </c>
      <c r="P17" s="16">
        <f t="shared" si="42"/>
        <v>0.1245</v>
      </c>
      <c r="Q17" s="15">
        <f t="shared" si="4"/>
        <v>17.92164216</v>
      </c>
      <c r="R17" s="15">
        <f t="shared" si="5"/>
        <v>17.32989789</v>
      </c>
      <c r="S17" s="15">
        <f t="shared" si="6"/>
        <v>19.66006279</v>
      </c>
      <c r="T17" s="15">
        <f t="shared" si="7"/>
        <v>19.66006279</v>
      </c>
      <c r="U17" s="15">
        <f t="shared" si="8"/>
        <v>16.14939973</v>
      </c>
      <c r="V17" s="17">
        <f>VLOOKUP(A17,Total_de_acoes!$A$1:$B$90,2,FALSE)</f>
        <v>600865451</v>
      </c>
      <c r="W17" s="18">
        <f t="shared" si="9"/>
        <v>143220991.5</v>
      </c>
      <c r="X17" s="18">
        <f t="shared" si="10"/>
        <v>498779678.1</v>
      </c>
      <c r="Y17" s="18">
        <f t="shared" si="11"/>
        <v>-901335905.4</v>
      </c>
      <c r="Z17" s="18">
        <f t="shared" si="12"/>
        <v>-901335905.4</v>
      </c>
      <c r="AA17" s="18">
        <f t="shared" si="13"/>
        <v>1208100236</v>
      </c>
      <c r="AB17" s="18" t="str">
        <f t="shared" ref="AB17:AF17" si="43">IF(W17&gt;0,"Subiu",IF(W17=0,"Estável","Desceu"))</f>
        <v>Subiu</v>
      </c>
      <c r="AC17" s="18" t="str">
        <f t="shared" si="43"/>
        <v>Subiu</v>
      </c>
      <c r="AD17" s="18" t="str">
        <f t="shared" si="43"/>
        <v>Desceu</v>
      </c>
      <c r="AE17" s="18" t="str">
        <f t="shared" si="43"/>
        <v>Desceu</v>
      </c>
      <c r="AF17" s="18" t="str">
        <f t="shared" si="43"/>
        <v>Subiu</v>
      </c>
      <c r="AG17" s="18" t="str">
        <f>VLOOKUP(A17, Ticker!$A$1:$B$536, 2, FALSE)</f>
        <v>Siderúrgica Nacional</v>
      </c>
      <c r="AH17" s="18" t="str">
        <f>VLOOKUP(AG17,ChatGPT!$A$1:$C$79,2,FALSE)</f>
        <v>Siderurgia</v>
      </c>
      <c r="AI17" s="17">
        <f>VLOOKUP(AG17,ChatGPT!$A$1:$C$79,3,FALSE)</f>
        <v>80</v>
      </c>
      <c r="AJ17" s="18" t="str">
        <f t="shared" si="15"/>
        <v>Entre 50 e 100 anos</v>
      </c>
    </row>
    <row r="18">
      <c r="A18" s="7" t="s">
        <v>68</v>
      </c>
      <c r="B18" s="8">
        <v>45317.0</v>
      </c>
      <c r="C18" s="9">
        <v>19.77</v>
      </c>
      <c r="D18" s="10">
        <v>1.28</v>
      </c>
      <c r="E18" s="10">
        <v>-5.9</v>
      </c>
      <c r="F18" s="10">
        <v>-11.82</v>
      </c>
      <c r="G18" s="10">
        <v>-11.82</v>
      </c>
      <c r="H18" s="10">
        <v>108.45</v>
      </c>
      <c r="I18" s="10">
        <v>18.99</v>
      </c>
      <c r="J18" s="10">
        <v>19.78</v>
      </c>
      <c r="K18" s="7" t="s">
        <v>69</v>
      </c>
      <c r="L18" s="10">
        <f t="shared" ref="L18:P18" si="44">D18/100</f>
        <v>0.0128</v>
      </c>
      <c r="M18" s="10">
        <f t="shared" si="44"/>
        <v>-0.059</v>
      </c>
      <c r="N18" s="10">
        <f t="shared" si="44"/>
        <v>-0.1182</v>
      </c>
      <c r="O18" s="10">
        <f t="shared" si="44"/>
        <v>-0.1182</v>
      </c>
      <c r="P18" s="10">
        <f t="shared" si="44"/>
        <v>1.0845</v>
      </c>
      <c r="Q18" s="9">
        <f t="shared" si="4"/>
        <v>19.52014218</v>
      </c>
      <c r="R18" s="9">
        <f t="shared" si="5"/>
        <v>21.00956429</v>
      </c>
      <c r="S18" s="9">
        <f t="shared" si="6"/>
        <v>22.4200499</v>
      </c>
      <c r="T18" s="9">
        <f t="shared" si="7"/>
        <v>22.4200499</v>
      </c>
      <c r="U18" s="9">
        <f t="shared" si="8"/>
        <v>9.484288798</v>
      </c>
      <c r="V18" s="11">
        <f>VLOOKUP(A18,Total_de_acoes!$A$1:$B$90,2,FALSE)</f>
        <v>289347914</v>
      </c>
      <c r="W18" s="12">
        <f t="shared" si="9"/>
        <v>72295838.99</v>
      </c>
      <c r="X18" s="12">
        <f t="shared" si="10"/>
        <v>-358665342.5</v>
      </c>
      <c r="Y18" s="12">
        <f t="shared" si="11"/>
        <v>-766786410</v>
      </c>
      <c r="Z18" s="12">
        <f t="shared" si="12"/>
        <v>-766786410</v>
      </c>
      <c r="AA18" s="12">
        <f t="shared" si="13"/>
        <v>2976149080</v>
      </c>
      <c r="AB18" s="12" t="str">
        <f t="shared" ref="AB18:AF18" si="45">IF(W18&gt;0,"Subiu",IF(W18=0,"Estável","Desceu"))</f>
        <v>Subiu</v>
      </c>
      <c r="AC18" s="12" t="str">
        <f t="shared" si="45"/>
        <v>Desceu</v>
      </c>
      <c r="AD18" s="12" t="str">
        <f t="shared" si="45"/>
        <v>Desceu</v>
      </c>
      <c r="AE18" s="12" t="str">
        <f t="shared" si="45"/>
        <v>Desceu</v>
      </c>
      <c r="AF18" s="12" t="str">
        <f t="shared" si="45"/>
        <v>Subiu</v>
      </c>
      <c r="AG18" s="12" t="str">
        <f>VLOOKUP(A18, Ticker!$A$1:$B$536, 2, FALSE)</f>
        <v>YDUQS</v>
      </c>
      <c r="AH18" s="12" t="str">
        <f>VLOOKUP(AG18,ChatGPT!$A$1:$C$79,2,FALSE)</f>
        <v>Educação</v>
      </c>
      <c r="AI18" s="11">
        <f>VLOOKUP(AG18,ChatGPT!$A$1:$C$79,3,FALSE)</f>
        <v>19</v>
      </c>
      <c r="AJ18" s="12" t="str">
        <f t="shared" si="15"/>
        <v>Menor que 50 anos</v>
      </c>
    </row>
    <row r="19">
      <c r="A19" s="13" t="s">
        <v>70</v>
      </c>
      <c r="B19" s="14">
        <v>45317.0</v>
      </c>
      <c r="C19" s="15">
        <v>28.31</v>
      </c>
      <c r="D19" s="16">
        <v>1.28</v>
      </c>
      <c r="E19" s="16">
        <v>2.35</v>
      </c>
      <c r="F19" s="16">
        <v>6.79</v>
      </c>
      <c r="G19" s="16">
        <v>6.79</v>
      </c>
      <c r="H19" s="16">
        <v>119.82</v>
      </c>
      <c r="I19" s="16">
        <v>27.84</v>
      </c>
      <c r="J19" s="16">
        <v>28.39</v>
      </c>
      <c r="K19" s="13" t="s">
        <v>71</v>
      </c>
      <c r="L19" s="16">
        <f t="shared" ref="L19:P19" si="46">D19/100</f>
        <v>0.0128</v>
      </c>
      <c r="M19" s="16">
        <f t="shared" si="46"/>
        <v>0.0235</v>
      </c>
      <c r="N19" s="16">
        <f t="shared" si="46"/>
        <v>0.0679</v>
      </c>
      <c r="O19" s="16">
        <f t="shared" si="46"/>
        <v>0.0679</v>
      </c>
      <c r="P19" s="16">
        <f t="shared" si="46"/>
        <v>1.1982</v>
      </c>
      <c r="Q19" s="15">
        <f t="shared" si="4"/>
        <v>27.95221169</v>
      </c>
      <c r="R19" s="15">
        <f t="shared" si="5"/>
        <v>27.65999023</v>
      </c>
      <c r="S19" s="15">
        <f t="shared" si="6"/>
        <v>26.50997284</v>
      </c>
      <c r="T19" s="15">
        <f t="shared" si="7"/>
        <v>26.50997284</v>
      </c>
      <c r="U19" s="15">
        <f t="shared" si="8"/>
        <v>12.87871895</v>
      </c>
      <c r="V19" s="17">
        <f>VLOOKUP(A19,Total_de_acoes!$A$1:$B$90,2,FALSE)</f>
        <v>1086411192</v>
      </c>
      <c r="W19" s="18">
        <f t="shared" si="9"/>
        <v>388705224</v>
      </c>
      <c r="X19" s="18">
        <f t="shared" si="10"/>
        <v>706177889.5</v>
      </c>
      <c r="Y19" s="18">
        <f t="shared" si="11"/>
        <v>1955569648</v>
      </c>
      <c r="Z19" s="18">
        <f t="shared" si="12"/>
        <v>1955569648</v>
      </c>
      <c r="AA19" s="18">
        <f t="shared" si="13"/>
        <v>16764716438</v>
      </c>
      <c r="AB19" s="18" t="str">
        <f t="shared" ref="AB19:AF19" si="47">IF(W19&gt;0,"Subiu",IF(W19=0,"Estável","Desceu"))</f>
        <v>Subiu</v>
      </c>
      <c r="AC19" s="18" t="str">
        <f t="shared" si="47"/>
        <v>Subiu</v>
      </c>
      <c r="AD19" s="18" t="str">
        <f t="shared" si="47"/>
        <v>Subiu</v>
      </c>
      <c r="AE19" s="18" t="str">
        <f t="shared" si="47"/>
        <v>Subiu</v>
      </c>
      <c r="AF19" s="18" t="str">
        <f t="shared" si="47"/>
        <v>Subiu</v>
      </c>
      <c r="AG19" s="18" t="str">
        <f>VLOOKUP(A19, Ticker!$A$1:$B$536, 2, FALSE)</f>
        <v>Ultrapar</v>
      </c>
      <c r="AH19" s="18" t="str">
        <f>VLOOKUP(AG19,ChatGPT!$A$1:$C$79,2,FALSE)</f>
        <v>Distribuição de Combustíveis</v>
      </c>
      <c r="AI19" s="17">
        <f>VLOOKUP(AG19,ChatGPT!$A$1:$C$79,3,FALSE)</f>
        <v>85</v>
      </c>
      <c r="AJ19" s="18" t="str">
        <f t="shared" si="15"/>
        <v>Entre 50 e 100 anos</v>
      </c>
    </row>
    <row r="20">
      <c r="A20" s="7" t="s">
        <v>72</v>
      </c>
      <c r="B20" s="8">
        <v>45317.0</v>
      </c>
      <c r="C20" s="9">
        <v>8.08</v>
      </c>
      <c r="D20" s="10">
        <v>1.25</v>
      </c>
      <c r="E20" s="10">
        <v>1.38</v>
      </c>
      <c r="F20" s="10">
        <v>-28.05</v>
      </c>
      <c r="G20" s="10">
        <v>-28.05</v>
      </c>
      <c r="H20" s="10">
        <v>14.12</v>
      </c>
      <c r="I20" s="10">
        <v>7.93</v>
      </c>
      <c r="J20" s="10">
        <v>8.23</v>
      </c>
      <c r="K20" s="7" t="s">
        <v>73</v>
      </c>
      <c r="L20" s="10">
        <f t="shared" ref="L20:P20" si="48">D20/100</f>
        <v>0.0125</v>
      </c>
      <c r="M20" s="10">
        <f t="shared" si="48"/>
        <v>0.0138</v>
      </c>
      <c r="N20" s="10">
        <f t="shared" si="48"/>
        <v>-0.2805</v>
      </c>
      <c r="O20" s="10">
        <f t="shared" si="48"/>
        <v>-0.2805</v>
      </c>
      <c r="P20" s="10">
        <f t="shared" si="48"/>
        <v>0.1412</v>
      </c>
      <c r="Q20" s="9">
        <f t="shared" si="4"/>
        <v>7.980246914</v>
      </c>
      <c r="R20" s="9">
        <f t="shared" si="5"/>
        <v>7.970013809</v>
      </c>
      <c r="S20" s="9">
        <f t="shared" si="6"/>
        <v>11.23002085</v>
      </c>
      <c r="T20" s="9">
        <f t="shared" si="7"/>
        <v>11.23002085</v>
      </c>
      <c r="U20" s="9">
        <f t="shared" si="8"/>
        <v>7.080266386</v>
      </c>
      <c r="V20" s="11">
        <f>VLOOKUP(A20,Total_de_acoes!$A$1:$B$90,2,FALSE)</f>
        <v>376187582</v>
      </c>
      <c r="W20" s="12">
        <f t="shared" si="9"/>
        <v>37525872.38</v>
      </c>
      <c r="X20" s="12">
        <f t="shared" si="10"/>
        <v>41375439.08</v>
      </c>
      <c r="Y20" s="12">
        <f t="shared" si="11"/>
        <v>-1184998726</v>
      </c>
      <c r="Z20" s="12">
        <f t="shared" si="12"/>
        <v>-1184998726</v>
      </c>
      <c r="AA20" s="12">
        <f t="shared" si="13"/>
        <v>376087370.8</v>
      </c>
      <c r="AB20" s="12" t="str">
        <f t="shared" ref="AB20:AF20" si="49">IF(W20&gt;0,"Subiu",IF(W20=0,"Estável","Desceu"))</f>
        <v>Subiu</v>
      </c>
      <c r="AC20" s="12" t="str">
        <f t="shared" si="49"/>
        <v>Subiu</v>
      </c>
      <c r="AD20" s="12" t="str">
        <f t="shared" si="49"/>
        <v>Desceu</v>
      </c>
      <c r="AE20" s="12" t="str">
        <f t="shared" si="49"/>
        <v>Desceu</v>
      </c>
      <c r="AF20" s="12" t="str">
        <f t="shared" si="49"/>
        <v>Subiu</v>
      </c>
      <c r="AG20" s="12" t="str">
        <f>VLOOKUP(A20, Ticker!$A$1:$B$536, 2, FALSE)</f>
        <v>MRV</v>
      </c>
      <c r="AH20" s="12" t="str">
        <f>VLOOKUP(AG20,ChatGPT!$A$1:$C$79,2,FALSE)</f>
        <v>Construção Civil</v>
      </c>
      <c r="AI20" s="11">
        <f>VLOOKUP(AG20,ChatGPT!$A$1:$C$79,3,FALSE)</f>
        <v>42</v>
      </c>
      <c r="AJ20" s="12" t="str">
        <f t="shared" si="15"/>
        <v>Menor que 50 anos</v>
      </c>
    </row>
    <row r="21">
      <c r="A21" s="13" t="s">
        <v>74</v>
      </c>
      <c r="B21" s="14">
        <v>45317.0</v>
      </c>
      <c r="C21" s="15">
        <v>57.91</v>
      </c>
      <c r="D21" s="16">
        <v>1.15</v>
      </c>
      <c r="E21" s="16">
        <v>-1.03</v>
      </c>
      <c r="F21" s="16">
        <v>-10.26</v>
      </c>
      <c r="G21" s="16">
        <v>-10.26</v>
      </c>
      <c r="H21" s="16">
        <v>-28.97</v>
      </c>
      <c r="I21" s="16">
        <v>56.22</v>
      </c>
      <c r="J21" s="16">
        <v>59.29</v>
      </c>
      <c r="K21" s="13" t="s">
        <v>75</v>
      </c>
      <c r="L21" s="16">
        <f t="shared" ref="L21:P21" si="50">D21/100</f>
        <v>0.0115</v>
      </c>
      <c r="M21" s="16">
        <f t="shared" si="50"/>
        <v>-0.0103</v>
      </c>
      <c r="N21" s="16">
        <f t="shared" si="50"/>
        <v>-0.1026</v>
      </c>
      <c r="O21" s="16">
        <f t="shared" si="50"/>
        <v>-0.1026</v>
      </c>
      <c r="P21" s="16">
        <f t="shared" si="50"/>
        <v>-0.2897</v>
      </c>
      <c r="Q21" s="15">
        <f t="shared" si="4"/>
        <v>57.25160652</v>
      </c>
      <c r="R21" s="15">
        <f t="shared" si="5"/>
        <v>58.51268061</v>
      </c>
      <c r="S21" s="15">
        <f t="shared" si="6"/>
        <v>64.53086695</v>
      </c>
      <c r="T21" s="15">
        <f t="shared" si="7"/>
        <v>64.53086695</v>
      </c>
      <c r="U21" s="15">
        <f t="shared" si="8"/>
        <v>81.52893144</v>
      </c>
      <c r="V21" s="17">
        <f>VLOOKUP(A21,Total_de_acoes!$A$1:$B$90,2,FALSE)</f>
        <v>62305891</v>
      </c>
      <c r="W21" s="18">
        <f t="shared" si="9"/>
        <v>41021792.09</v>
      </c>
      <c r="X21" s="18">
        <f t="shared" si="10"/>
        <v>-37550552.41</v>
      </c>
      <c r="Y21" s="18">
        <f t="shared" si="11"/>
        <v>-412519014.4</v>
      </c>
      <c r="Z21" s="18">
        <f t="shared" si="12"/>
        <v>-412519014.4</v>
      </c>
      <c r="AA21" s="18">
        <f t="shared" si="13"/>
        <v>-1471598568</v>
      </c>
      <c r="AB21" s="18" t="str">
        <f t="shared" ref="AB21:AF21" si="51">IF(W21&gt;0,"Subiu",IF(W21=0,"Estável","Desceu"))</f>
        <v>Subiu</v>
      </c>
      <c r="AC21" s="18" t="str">
        <f t="shared" si="51"/>
        <v>Desceu</v>
      </c>
      <c r="AD21" s="18" t="str">
        <f t="shared" si="51"/>
        <v>Desceu</v>
      </c>
      <c r="AE21" s="18" t="str">
        <f t="shared" si="51"/>
        <v>Desceu</v>
      </c>
      <c r="AF21" s="18" t="str">
        <f t="shared" si="51"/>
        <v>Desceu</v>
      </c>
      <c r="AG21" s="18" t="str">
        <f>VLOOKUP(A21, Ticker!$A$1:$B$536, 2, FALSE)</f>
        <v>Arezzo</v>
      </c>
      <c r="AH21" s="18" t="str">
        <f>VLOOKUP(AG21,ChatGPT!$A$1:$C$79,2,FALSE)</f>
        <v>Calçados</v>
      </c>
      <c r="AI21" s="17">
        <f>VLOOKUP(AG21,ChatGPT!$A$1:$C$79,3,FALSE)</f>
        <v>49</v>
      </c>
      <c r="AJ21" s="18" t="str">
        <f t="shared" si="15"/>
        <v>Menor que 50 anos</v>
      </c>
    </row>
    <row r="22">
      <c r="A22" s="7" t="s">
        <v>76</v>
      </c>
      <c r="B22" s="8">
        <v>45317.0</v>
      </c>
      <c r="C22" s="9">
        <v>15.52</v>
      </c>
      <c r="D22" s="10">
        <v>1.04</v>
      </c>
      <c r="E22" s="10">
        <v>-0.77</v>
      </c>
      <c r="F22" s="10">
        <v>-9.08</v>
      </c>
      <c r="G22" s="10">
        <v>-9.08</v>
      </c>
      <c r="H22" s="10">
        <v>16.11</v>
      </c>
      <c r="I22" s="10">
        <v>15.35</v>
      </c>
      <c r="J22" s="10">
        <v>15.62</v>
      </c>
      <c r="K22" s="7" t="s">
        <v>77</v>
      </c>
      <c r="L22" s="10">
        <f t="shared" ref="L22:P22" si="52">D22/100</f>
        <v>0.0104</v>
      </c>
      <c r="M22" s="10">
        <f t="shared" si="52"/>
        <v>-0.0077</v>
      </c>
      <c r="N22" s="10">
        <f t="shared" si="52"/>
        <v>-0.0908</v>
      </c>
      <c r="O22" s="10">
        <f t="shared" si="52"/>
        <v>-0.0908</v>
      </c>
      <c r="P22" s="10">
        <f t="shared" si="52"/>
        <v>0.1611</v>
      </c>
      <c r="Q22" s="9">
        <f t="shared" si="4"/>
        <v>15.36025337</v>
      </c>
      <c r="R22" s="9">
        <f t="shared" si="5"/>
        <v>15.64043132</v>
      </c>
      <c r="S22" s="9">
        <f t="shared" si="6"/>
        <v>17.06995161</v>
      </c>
      <c r="T22" s="9">
        <f t="shared" si="7"/>
        <v>17.06995161</v>
      </c>
      <c r="U22" s="9">
        <f t="shared" si="8"/>
        <v>13.36663509</v>
      </c>
      <c r="V22" s="11">
        <f>VLOOKUP(A22,Total_de_acoes!$A$1:$B$90,2,FALSE)</f>
        <v>5146576868</v>
      </c>
      <c r="W22" s="12">
        <f t="shared" si="9"/>
        <v>822148336.4</v>
      </c>
      <c r="X22" s="12">
        <f t="shared" si="10"/>
        <v>-619809051.7</v>
      </c>
      <c r="Y22" s="12">
        <f t="shared" si="11"/>
        <v>-7976945081</v>
      </c>
      <c r="Z22" s="12">
        <f t="shared" si="12"/>
        <v>-7976945081</v>
      </c>
      <c r="AA22" s="12">
        <f t="shared" si="13"/>
        <v>11082458047</v>
      </c>
      <c r="AB22" s="12" t="str">
        <f t="shared" ref="AB22:AF22" si="53">IF(W22&gt;0,"Subiu",IF(W22=0,"Estável","Desceu"))</f>
        <v>Subiu</v>
      </c>
      <c r="AC22" s="12" t="str">
        <f t="shared" si="53"/>
        <v>Desceu</v>
      </c>
      <c r="AD22" s="12" t="str">
        <f t="shared" si="53"/>
        <v>Desceu</v>
      </c>
      <c r="AE22" s="12" t="str">
        <f t="shared" si="53"/>
        <v>Desceu</v>
      </c>
      <c r="AF22" s="12" t="str">
        <f t="shared" si="53"/>
        <v>Subiu</v>
      </c>
      <c r="AG22" s="12" t="str">
        <f>VLOOKUP(A22, Ticker!$A$1:$B$536, 2, FALSE)</f>
        <v>Banco Bradesco</v>
      </c>
      <c r="AH22" s="12" t="str">
        <f>VLOOKUP(AG22,ChatGPT!$A$1:$C$79,2,FALSE)</f>
        <v>Serviços Financeiros</v>
      </c>
      <c r="AI22" s="11">
        <f>VLOOKUP(AG22,ChatGPT!$A$1:$C$79,3,FALSE)</f>
        <v>78</v>
      </c>
      <c r="AJ22" s="12" t="str">
        <f t="shared" si="15"/>
        <v>Entre 50 e 100 anos</v>
      </c>
    </row>
    <row r="23">
      <c r="A23" s="13" t="s">
        <v>78</v>
      </c>
      <c r="B23" s="14">
        <v>45317.0</v>
      </c>
      <c r="C23" s="15">
        <v>7.19</v>
      </c>
      <c r="D23" s="16">
        <v>0.98</v>
      </c>
      <c r="E23" s="16">
        <v>6.05</v>
      </c>
      <c r="F23" s="16">
        <v>-3.75</v>
      </c>
      <c r="G23" s="16">
        <v>-3.75</v>
      </c>
      <c r="H23" s="16">
        <v>-48.31</v>
      </c>
      <c r="I23" s="16">
        <v>7.11</v>
      </c>
      <c r="J23" s="16">
        <v>7.24</v>
      </c>
      <c r="K23" s="13" t="s">
        <v>79</v>
      </c>
      <c r="L23" s="16">
        <f t="shared" ref="L23:P23" si="54">D23/100</f>
        <v>0.0098</v>
      </c>
      <c r="M23" s="16">
        <f t="shared" si="54"/>
        <v>0.0605</v>
      </c>
      <c r="N23" s="16">
        <f t="shared" si="54"/>
        <v>-0.0375</v>
      </c>
      <c r="O23" s="16">
        <f t="shared" si="54"/>
        <v>-0.0375</v>
      </c>
      <c r="P23" s="16">
        <f t="shared" si="54"/>
        <v>-0.4831</v>
      </c>
      <c r="Q23" s="15">
        <f t="shared" si="4"/>
        <v>7.120221826</v>
      </c>
      <c r="R23" s="15">
        <f t="shared" si="5"/>
        <v>6.779820839</v>
      </c>
      <c r="S23" s="15">
        <f t="shared" si="6"/>
        <v>7.47012987</v>
      </c>
      <c r="T23" s="15">
        <f t="shared" si="7"/>
        <v>7.47012987</v>
      </c>
      <c r="U23" s="15">
        <f t="shared" si="8"/>
        <v>13.90984717</v>
      </c>
      <c r="V23" s="17">
        <f>VLOOKUP(A23,Total_de_acoes!$A$1:$B$90,2,FALSE)</f>
        <v>261036182</v>
      </c>
      <c r="W23" s="18">
        <f t="shared" si="9"/>
        <v>18214628.1</v>
      </c>
      <c r="X23" s="18">
        <f t="shared" si="10"/>
        <v>107071602.1</v>
      </c>
      <c r="Y23" s="18">
        <f t="shared" si="11"/>
        <v>-73124031.76</v>
      </c>
      <c r="Z23" s="18">
        <f t="shared" si="12"/>
        <v>-73124031.76</v>
      </c>
      <c r="AA23" s="18">
        <f t="shared" si="13"/>
        <v>-1754123248</v>
      </c>
      <c r="AB23" s="18" t="str">
        <f t="shared" ref="AB23:AF23" si="55">IF(W23&gt;0,"Subiu",IF(W23=0,"Estável","Desceu"))</f>
        <v>Subiu</v>
      </c>
      <c r="AC23" s="18" t="str">
        <f t="shared" si="55"/>
        <v>Subiu</v>
      </c>
      <c r="AD23" s="18" t="str">
        <f t="shared" si="55"/>
        <v>Desceu</v>
      </c>
      <c r="AE23" s="18" t="str">
        <f t="shared" si="55"/>
        <v>Desceu</v>
      </c>
      <c r="AF23" s="18" t="str">
        <f t="shared" si="55"/>
        <v>Desceu</v>
      </c>
      <c r="AG23" s="18" t="str">
        <f>VLOOKUP(A23, Ticker!$A$1:$B$536, 2, FALSE)</f>
        <v>Minerva</v>
      </c>
      <c r="AH23" s="18" t="str">
        <f>VLOOKUP(AG23,ChatGPT!$A$1:$C$79,2,FALSE)</f>
        <v>Alimentos</v>
      </c>
      <c r="AI23" s="17">
        <f>VLOOKUP(AG23,ChatGPT!$A$1:$C$79,3,FALSE)</f>
        <v>29</v>
      </c>
      <c r="AJ23" s="18" t="str">
        <f t="shared" si="15"/>
        <v>Menor que 50 anos</v>
      </c>
    </row>
    <row r="24">
      <c r="A24" s="7" t="s">
        <v>80</v>
      </c>
      <c r="B24" s="8">
        <v>45317.0</v>
      </c>
      <c r="C24" s="9">
        <v>4.14</v>
      </c>
      <c r="D24" s="10">
        <v>0.97</v>
      </c>
      <c r="E24" s="10">
        <v>-6.33</v>
      </c>
      <c r="F24" s="10">
        <v>1.97</v>
      </c>
      <c r="G24" s="10">
        <v>1.97</v>
      </c>
      <c r="H24" s="10">
        <v>-51.18</v>
      </c>
      <c r="I24" s="10">
        <v>4.08</v>
      </c>
      <c r="J24" s="10">
        <v>4.2</v>
      </c>
      <c r="K24" s="7" t="s">
        <v>81</v>
      </c>
      <c r="L24" s="10">
        <f t="shared" ref="L24:P24" si="56">D24/100</f>
        <v>0.0097</v>
      </c>
      <c r="M24" s="10">
        <f t="shared" si="56"/>
        <v>-0.0633</v>
      </c>
      <c r="N24" s="10">
        <f t="shared" si="56"/>
        <v>0.0197</v>
      </c>
      <c r="O24" s="10">
        <f t="shared" si="56"/>
        <v>0.0197</v>
      </c>
      <c r="P24" s="10">
        <f t="shared" si="56"/>
        <v>-0.5118</v>
      </c>
      <c r="Q24" s="9">
        <f t="shared" si="4"/>
        <v>4.10022779</v>
      </c>
      <c r="R24" s="9">
        <f t="shared" si="5"/>
        <v>4.419771538</v>
      </c>
      <c r="S24" s="9">
        <f t="shared" si="6"/>
        <v>4.060017652</v>
      </c>
      <c r="T24" s="9">
        <f t="shared" si="7"/>
        <v>4.060017652</v>
      </c>
      <c r="U24" s="9">
        <f t="shared" si="8"/>
        <v>8.480131094</v>
      </c>
      <c r="V24" s="11">
        <f>VLOOKUP(A24,Total_de_acoes!$A$1:$B$90,2,FALSE)</f>
        <v>159430826</v>
      </c>
      <c r="W24" s="12">
        <f t="shared" si="9"/>
        <v>6340916.223</v>
      </c>
      <c r="X24" s="12">
        <f t="shared" si="10"/>
        <v>-44604207.46</v>
      </c>
      <c r="Y24" s="12">
        <f t="shared" si="11"/>
        <v>12751651.77</v>
      </c>
      <c r="Z24" s="12">
        <f t="shared" si="12"/>
        <v>12751651.77</v>
      </c>
      <c r="AA24" s="12">
        <f t="shared" si="13"/>
        <v>-691950685.2</v>
      </c>
      <c r="AB24" s="12" t="str">
        <f t="shared" ref="AB24:AF24" si="57">IF(W24&gt;0,"Subiu",IF(W24=0,"Estável","Desceu"))</f>
        <v>Subiu</v>
      </c>
      <c r="AC24" s="12" t="str">
        <f t="shared" si="57"/>
        <v>Desceu</v>
      </c>
      <c r="AD24" s="12" t="str">
        <f t="shared" si="57"/>
        <v>Subiu</v>
      </c>
      <c r="AE24" s="12" t="str">
        <f t="shared" si="57"/>
        <v>Subiu</v>
      </c>
      <c r="AF24" s="12" t="str">
        <f t="shared" si="57"/>
        <v>Desceu</v>
      </c>
      <c r="AG24" s="12" t="str">
        <f>VLOOKUP(A24, Ticker!$A$1:$B$536, 2, FALSE)</f>
        <v>Grupo Pão de Açúcar</v>
      </c>
      <c r="AH24" s="12" t="str">
        <f>VLOOKUP(AG24,ChatGPT!$A$1:$C$79,2,FALSE)</f>
        <v>Varejo Alimentício</v>
      </c>
      <c r="AI24" s="11">
        <f>VLOOKUP(AG24,ChatGPT!$A$1:$C$79,3,FALSE)</f>
        <v>72</v>
      </c>
      <c r="AJ24" s="12" t="str">
        <f t="shared" si="15"/>
        <v>Entre 50 e 100 anos</v>
      </c>
    </row>
    <row r="25">
      <c r="A25" s="13" t="s">
        <v>82</v>
      </c>
      <c r="B25" s="14">
        <v>45317.0</v>
      </c>
      <c r="C25" s="15">
        <v>14.61</v>
      </c>
      <c r="D25" s="16">
        <v>0.96</v>
      </c>
      <c r="E25" s="16">
        <v>12.38</v>
      </c>
      <c r="F25" s="16">
        <v>5.79</v>
      </c>
      <c r="G25" s="16">
        <v>5.79</v>
      </c>
      <c r="H25" s="16">
        <v>78.17</v>
      </c>
      <c r="I25" s="16">
        <v>14.46</v>
      </c>
      <c r="J25" s="16">
        <v>14.93</v>
      </c>
      <c r="K25" s="13" t="s">
        <v>83</v>
      </c>
      <c r="L25" s="16">
        <f t="shared" ref="L25:P25" si="58">D25/100</f>
        <v>0.0096</v>
      </c>
      <c r="M25" s="16">
        <f t="shared" si="58"/>
        <v>0.1238</v>
      </c>
      <c r="N25" s="16">
        <f t="shared" si="58"/>
        <v>0.0579</v>
      </c>
      <c r="O25" s="16">
        <f t="shared" si="58"/>
        <v>0.0579</v>
      </c>
      <c r="P25" s="16">
        <f t="shared" si="58"/>
        <v>0.7817</v>
      </c>
      <c r="Q25" s="15">
        <f t="shared" si="4"/>
        <v>14.47107765</v>
      </c>
      <c r="R25" s="15">
        <f t="shared" si="5"/>
        <v>13.0005339</v>
      </c>
      <c r="S25" s="15">
        <f t="shared" si="6"/>
        <v>13.81037905</v>
      </c>
      <c r="T25" s="15">
        <f t="shared" si="7"/>
        <v>13.81037905</v>
      </c>
      <c r="U25" s="15">
        <f t="shared" si="8"/>
        <v>8.200033676</v>
      </c>
      <c r="V25" s="17">
        <f>VLOOKUP(A25,Total_de_acoes!$A$1:$B$90,2,FALSE)</f>
        <v>1677525446</v>
      </c>
      <c r="W25" s="18">
        <f t="shared" si="9"/>
        <v>233045769.6</v>
      </c>
      <c r="X25" s="18">
        <f t="shared" si="10"/>
        <v>2699920332</v>
      </c>
      <c r="Y25" s="18">
        <f t="shared" si="11"/>
        <v>1341384486</v>
      </c>
      <c r="Z25" s="18">
        <f t="shared" si="12"/>
        <v>1341384486</v>
      </c>
      <c r="AA25" s="18">
        <f t="shared" si="13"/>
        <v>10752881617</v>
      </c>
      <c r="AB25" s="18" t="str">
        <f t="shared" ref="AB25:AF25" si="59">IF(W25&gt;0,"Subiu",IF(W25=0,"Estável","Desceu"))</f>
        <v>Subiu</v>
      </c>
      <c r="AC25" s="18" t="str">
        <f t="shared" si="59"/>
        <v>Subiu</v>
      </c>
      <c r="AD25" s="18" t="str">
        <f t="shared" si="59"/>
        <v>Subiu</v>
      </c>
      <c r="AE25" s="18" t="str">
        <f t="shared" si="59"/>
        <v>Subiu</v>
      </c>
      <c r="AF25" s="18" t="str">
        <f t="shared" si="59"/>
        <v>Subiu</v>
      </c>
      <c r="AG25" s="18" t="str">
        <f>VLOOKUP(A25, Ticker!$A$1:$B$536, 2, FALSE)</f>
        <v>BRF</v>
      </c>
      <c r="AH25" s="18" t="str">
        <f>VLOOKUP(AG25,ChatGPT!$A$1:$C$79,2,FALSE)</f>
        <v>Alimentos</v>
      </c>
      <c r="AI25" s="17">
        <f>VLOOKUP(AG25,ChatGPT!$A$1:$C$79,3,FALSE)</f>
        <v>84</v>
      </c>
      <c r="AJ25" s="18" t="str">
        <f t="shared" si="15"/>
        <v>Entre 50 e 100 anos</v>
      </c>
    </row>
    <row r="26">
      <c r="A26" s="7" t="s">
        <v>84</v>
      </c>
      <c r="B26" s="8">
        <v>45317.0</v>
      </c>
      <c r="C26" s="9">
        <v>51.2</v>
      </c>
      <c r="D26" s="10">
        <v>0.88</v>
      </c>
      <c r="E26" s="10">
        <v>1.09</v>
      </c>
      <c r="F26" s="10">
        <v>-4.19</v>
      </c>
      <c r="G26" s="10">
        <v>-4.19</v>
      </c>
      <c r="H26" s="10">
        <v>32.78</v>
      </c>
      <c r="I26" s="10">
        <v>50.62</v>
      </c>
      <c r="J26" s="10">
        <v>51.26</v>
      </c>
      <c r="K26" s="7" t="s">
        <v>85</v>
      </c>
      <c r="L26" s="10">
        <f t="shared" ref="L26:P26" si="60">D26/100</f>
        <v>0.0088</v>
      </c>
      <c r="M26" s="10">
        <f t="shared" si="60"/>
        <v>0.0109</v>
      </c>
      <c r="N26" s="10">
        <f t="shared" si="60"/>
        <v>-0.0419</v>
      </c>
      <c r="O26" s="10">
        <f t="shared" si="60"/>
        <v>-0.0419</v>
      </c>
      <c r="P26" s="10">
        <f t="shared" si="60"/>
        <v>0.3278</v>
      </c>
      <c r="Q26" s="9">
        <f t="shared" si="4"/>
        <v>50.75337034</v>
      </c>
      <c r="R26" s="9">
        <f t="shared" si="5"/>
        <v>50.64793748</v>
      </c>
      <c r="S26" s="9">
        <f t="shared" si="6"/>
        <v>53.43909822</v>
      </c>
      <c r="T26" s="9">
        <f t="shared" si="7"/>
        <v>53.43909822</v>
      </c>
      <c r="U26" s="9">
        <f t="shared" si="8"/>
        <v>38.5600241</v>
      </c>
      <c r="V26" s="11">
        <f>VLOOKUP(A26,Total_de_acoes!$A$1:$B$90,2,FALSE)</f>
        <v>423091712</v>
      </c>
      <c r="W26" s="12">
        <f t="shared" si="9"/>
        <v>188965307.1</v>
      </c>
      <c r="X26" s="12">
        <f t="shared" si="10"/>
        <v>233573076.1</v>
      </c>
      <c r="Y26" s="12">
        <f t="shared" si="11"/>
        <v>-947343897.2</v>
      </c>
      <c r="Z26" s="12">
        <f t="shared" si="12"/>
        <v>-947343897.2</v>
      </c>
      <c r="AA26" s="12">
        <f t="shared" si="13"/>
        <v>5347869043</v>
      </c>
      <c r="AB26" s="12" t="str">
        <f t="shared" ref="AB26:AF26" si="61">IF(W26&gt;0,"Subiu",IF(W26=0,"Estável","Desceu"))</f>
        <v>Subiu</v>
      </c>
      <c r="AC26" s="12" t="str">
        <f t="shared" si="61"/>
        <v>Subiu</v>
      </c>
      <c r="AD26" s="12" t="str">
        <f t="shared" si="61"/>
        <v>Desceu</v>
      </c>
      <c r="AE26" s="12" t="str">
        <f t="shared" si="61"/>
        <v>Desceu</v>
      </c>
      <c r="AF26" s="12" t="str">
        <f t="shared" si="61"/>
        <v>Subiu</v>
      </c>
      <c r="AG26" s="12" t="str">
        <f>VLOOKUP(A26, Ticker!$A$1:$B$536, 2, FALSE)</f>
        <v>Vivo</v>
      </c>
      <c r="AH26" s="12" t="str">
        <f>VLOOKUP(AG26,ChatGPT!$A$1:$C$79,2,FALSE)</f>
        <v>Telecomunicações</v>
      </c>
      <c r="AI26" s="11">
        <f>VLOOKUP(AG26,ChatGPT!$A$1:$C$79,3,FALSE)</f>
        <v>23</v>
      </c>
      <c r="AJ26" s="12" t="str">
        <f t="shared" si="15"/>
        <v>Menor que 50 anos</v>
      </c>
    </row>
    <row r="27">
      <c r="A27" s="13" t="s">
        <v>86</v>
      </c>
      <c r="B27" s="14">
        <v>45317.0</v>
      </c>
      <c r="C27" s="15">
        <v>22.64</v>
      </c>
      <c r="D27" s="16">
        <v>0.84</v>
      </c>
      <c r="E27" s="16">
        <v>1.07</v>
      </c>
      <c r="F27" s="16">
        <v>-1.35</v>
      </c>
      <c r="G27" s="16">
        <v>-1.35</v>
      </c>
      <c r="H27" s="16">
        <v>20.93</v>
      </c>
      <c r="I27" s="16">
        <v>22.32</v>
      </c>
      <c r="J27" s="16">
        <v>22.83</v>
      </c>
      <c r="K27" s="13" t="s">
        <v>87</v>
      </c>
      <c r="L27" s="16">
        <f t="shared" ref="L27:P27" si="62">D27/100</f>
        <v>0.0084</v>
      </c>
      <c r="M27" s="16">
        <f t="shared" si="62"/>
        <v>0.0107</v>
      </c>
      <c r="N27" s="16">
        <f t="shared" si="62"/>
        <v>-0.0135</v>
      </c>
      <c r="O27" s="16">
        <f t="shared" si="62"/>
        <v>-0.0135</v>
      </c>
      <c r="P27" s="16">
        <f t="shared" si="62"/>
        <v>0.2093</v>
      </c>
      <c r="Q27" s="15">
        <f t="shared" si="4"/>
        <v>22.45140817</v>
      </c>
      <c r="R27" s="15">
        <f t="shared" si="5"/>
        <v>22.40031661</v>
      </c>
      <c r="S27" s="15">
        <f t="shared" si="6"/>
        <v>22.94982261</v>
      </c>
      <c r="T27" s="15">
        <f t="shared" si="7"/>
        <v>22.94982261</v>
      </c>
      <c r="U27" s="15">
        <f t="shared" si="8"/>
        <v>18.72157446</v>
      </c>
      <c r="V27" s="17">
        <f>VLOOKUP(A27,Total_de_acoes!$A$1:$B$90,2,FALSE)</f>
        <v>1218352541</v>
      </c>
      <c r="W27" s="18">
        <f t="shared" si="9"/>
        <v>229771333.6</v>
      </c>
      <c r="X27" s="18">
        <f t="shared" si="10"/>
        <v>292018864.5</v>
      </c>
      <c r="Y27" s="18">
        <f t="shared" si="11"/>
        <v>-377473158.3</v>
      </c>
      <c r="Z27" s="18">
        <f t="shared" si="12"/>
        <v>-377473158.3</v>
      </c>
      <c r="AA27" s="18">
        <f t="shared" si="13"/>
        <v>4774023708</v>
      </c>
      <c r="AB27" s="18" t="str">
        <f t="shared" ref="AB27:AF27" si="63">IF(W27&gt;0,"Subiu",IF(W27=0,"Estável","Desceu"))</f>
        <v>Subiu</v>
      </c>
      <c r="AC27" s="18" t="str">
        <f t="shared" si="63"/>
        <v>Subiu</v>
      </c>
      <c r="AD27" s="18" t="str">
        <f t="shared" si="63"/>
        <v>Desceu</v>
      </c>
      <c r="AE27" s="18" t="str">
        <f t="shared" si="63"/>
        <v>Desceu</v>
      </c>
      <c r="AF27" s="18" t="str">
        <f t="shared" si="63"/>
        <v>Subiu</v>
      </c>
      <c r="AG27" s="18" t="str">
        <f>VLOOKUP(A27, Ticker!$A$1:$B$536, 2, FALSE)</f>
        <v>Rumo</v>
      </c>
      <c r="AH27" s="18" t="str">
        <f>VLOOKUP(AG27,ChatGPT!$A$1:$C$79,2,FALSE)</f>
        <v>Logística</v>
      </c>
      <c r="AI27" s="17">
        <f>VLOOKUP(AG27,ChatGPT!$A$1:$C$79,3,FALSE)</f>
        <v>11</v>
      </c>
      <c r="AJ27" s="18" t="str">
        <f t="shared" si="15"/>
        <v>Menor que 50 anos</v>
      </c>
    </row>
    <row r="28">
      <c r="A28" s="7" t="s">
        <v>88</v>
      </c>
      <c r="B28" s="8">
        <v>45317.0</v>
      </c>
      <c r="C28" s="9">
        <v>4.9</v>
      </c>
      <c r="D28" s="10">
        <v>0.82</v>
      </c>
      <c r="E28" s="10">
        <v>9.38</v>
      </c>
      <c r="F28" s="10">
        <v>5.83</v>
      </c>
      <c r="G28" s="10">
        <v>5.83</v>
      </c>
      <c r="H28" s="10">
        <v>-2.19</v>
      </c>
      <c r="I28" s="10">
        <v>4.82</v>
      </c>
      <c r="J28" s="10">
        <v>4.97</v>
      </c>
      <c r="K28" s="7" t="s">
        <v>89</v>
      </c>
      <c r="L28" s="10">
        <f t="shared" ref="L28:P28" si="64">D28/100</f>
        <v>0.0082</v>
      </c>
      <c r="M28" s="10">
        <f t="shared" si="64"/>
        <v>0.0938</v>
      </c>
      <c r="N28" s="10">
        <f t="shared" si="64"/>
        <v>0.0583</v>
      </c>
      <c r="O28" s="10">
        <f t="shared" si="64"/>
        <v>0.0583</v>
      </c>
      <c r="P28" s="10">
        <f t="shared" si="64"/>
        <v>-0.0219</v>
      </c>
      <c r="Q28" s="9">
        <f t="shared" si="4"/>
        <v>4.860146796</v>
      </c>
      <c r="R28" s="9">
        <f t="shared" si="5"/>
        <v>4.479795209</v>
      </c>
      <c r="S28" s="9">
        <f t="shared" si="6"/>
        <v>4.630067089</v>
      </c>
      <c r="T28" s="9">
        <f t="shared" si="7"/>
        <v>4.630067089</v>
      </c>
      <c r="U28" s="9">
        <f t="shared" si="8"/>
        <v>5.009712708</v>
      </c>
      <c r="V28" s="11">
        <f>VLOOKUP(A28,Total_de_acoes!$A$1:$B$90,2,FALSE)</f>
        <v>1095462329</v>
      </c>
      <c r="W28" s="12">
        <f t="shared" si="9"/>
        <v>43657683.38</v>
      </c>
      <c r="X28" s="12">
        <f t="shared" si="10"/>
        <v>460318518.6</v>
      </c>
      <c r="Y28" s="12">
        <f t="shared" si="11"/>
        <v>295701335.7</v>
      </c>
      <c r="Z28" s="12">
        <f t="shared" si="12"/>
        <v>295701335.7</v>
      </c>
      <c r="AA28" s="12">
        <f t="shared" si="13"/>
        <v>-120186139</v>
      </c>
      <c r="AB28" s="12" t="str">
        <f t="shared" ref="AB28:AF28" si="65">IF(W28&gt;0,"Subiu",IF(W28=0,"Estável","Desceu"))</f>
        <v>Subiu</v>
      </c>
      <c r="AC28" s="12" t="str">
        <f t="shared" si="65"/>
        <v>Subiu</v>
      </c>
      <c r="AD28" s="12" t="str">
        <f t="shared" si="65"/>
        <v>Subiu</v>
      </c>
      <c r="AE28" s="12" t="str">
        <f t="shared" si="65"/>
        <v>Subiu</v>
      </c>
      <c r="AF28" s="12" t="str">
        <f t="shared" si="65"/>
        <v>Desceu</v>
      </c>
      <c r="AG28" s="12" t="str">
        <f>VLOOKUP(A28, Ticker!$A$1:$B$536, 2, FALSE)</f>
        <v>Cielo</v>
      </c>
      <c r="AH28" s="12" t="str">
        <f>VLOOKUP(AG28,ChatGPT!$A$1:$C$79,2,FALSE)</f>
        <v>Serviços Financeiros</v>
      </c>
      <c r="AI28" s="11">
        <f>VLOOKUP(AG28,ChatGPT!$A$1:$C$79,3,FALSE)</f>
        <v>11</v>
      </c>
      <c r="AJ28" s="12" t="str">
        <f t="shared" si="15"/>
        <v>Menor que 50 anos</v>
      </c>
    </row>
    <row r="29">
      <c r="A29" s="13" t="s">
        <v>90</v>
      </c>
      <c r="B29" s="14">
        <v>45317.0</v>
      </c>
      <c r="C29" s="15">
        <v>7.81</v>
      </c>
      <c r="D29" s="16">
        <v>0.77</v>
      </c>
      <c r="E29" s="16">
        <v>3.17</v>
      </c>
      <c r="F29" s="16">
        <v>-3.22</v>
      </c>
      <c r="G29" s="16">
        <v>-3.22</v>
      </c>
      <c r="H29" s="16">
        <v>9.94</v>
      </c>
      <c r="I29" s="16">
        <v>7.7</v>
      </c>
      <c r="J29" s="16">
        <v>7.85</v>
      </c>
      <c r="K29" s="13" t="s">
        <v>91</v>
      </c>
      <c r="L29" s="16">
        <f t="shared" ref="L29:P29" si="66">D29/100</f>
        <v>0.0077</v>
      </c>
      <c r="M29" s="16">
        <f t="shared" si="66"/>
        <v>0.0317</v>
      </c>
      <c r="N29" s="16">
        <f t="shared" si="66"/>
        <v>-0.0322</v>
      </c>
      <c r="O29" s="16">
        <f t="shared" si="66"/>
        <v>-0.0322</v>
      </c>
      <c r="P29" s="16">
        <f t="shared" si="66"/>
        <v>0.0994</v>
      </c>
      <c r="Q29" s="15">
        <f t="shared" si="4"/>
        <v>7.750322517</v>
      </c>
      <c r="R29" s="15">
        <f t="shared" si="5"/>
        <v>7.570030047</v>
      </c>
      <c r="S29" s="15">
        <f t="shared" si="6"/>
        <v>8.069849142</v>
      </c>
      <c r="T29" s="15">
        <f t="shared" si="7"/>
        <v>8.069849142</v>
      </c>
      <c r="U29" s="15">
        <f t="shared" si="8"/>
        <v>7.103874841</v>
      </c>
      <c r="V29" s="17">
        <f>VLOOKUP(A29,Total_de_acoes!$A$1:$B$90,2,FALSE)</f>
        <v>302768240</v>
      </c>
      <c r="W29" s="18">
        <f t="shared" si="9"/>
        <v>18068446.61</v>
      </c>
      <c r="X29" s="18">
        <f t="shared" si="10"/>
        <v>72655280.17</v>
      </c>
      <c r="Y29" s="18">
        <f t="shared" si="11"/>
        <v>-78674067.51</v>
      </c>
      <c r="Z29" s="18">
        <f t="shared" si="12"/>
        <v>-78674067.51</v>
      </c>
      <c r="AA29" s="18">
        <f t="shared" si="13"/>
        <v>213792271.7</v>
      </c>
      <c r="AB29" s="18" t="str">
        <f t="shared" ref="AB29:AF29" si="67">IF(W29&gt;0,"Subiu",IF(W29=0,"Estável","Desceu"))</f>
        <v>Subiu</v>
      </c>
      <c r="AC29" s="18" t="str">
        <f t="shared" si="67"/>
        <v>Subiu</v>
      </c>
      <c r="AD29" s="18" t="str">
        <f t="shared" si="67"/>
        <v>Desceu</v>
      </c>
      <c r="AE29" s="18" t="str">
        <f t="shared" si="67"/>
        <v>Desceu</v>
      </c>
      <c r="AF29" s="18" t="str">
        <f t="shared" si="67"/>
        <v>Subiu</v>
      </c>
      <c r="AG29" s="18" t="str">
        <f>VLOOKUP(A29, Ticker!$A$1:$B$536, 2, FALSE)</f>
        <v>Dexco</v>
      </c>
      <c r="AH29" s="18" t="str">
        <f>VLOOKUP(AG29,ChatGPT!$A$1:$C$79,2,FALSE)</f>
        <v>Investimentos</v>
      </c>
      <c r="AI29" s="17">
        <f>VLOOKUP(AG29,ChatGPT!$A$1:$C$79,3,FALSE)</f>
        <v>4</v>
      </c>
      <c r="AJ29" s="18" t="str">
        <f t="shared" si="15"/>
        <v>Menor que 50 anos</v>
      </c>
    </row>
    <row r="30">
      <c r="A30" s="7" t="s">
        <v>92</v>
      </c>
      <c r="B30" s="8">
        <v>45317.0</v>
      </c>
      <c r="C30" s="9">
        <v>17.52</v>
      </c>
      <c r="D30" s="10">
        <v>0.74</v>
      </c>
      <c r="E30" s="10">
        <v>-0.57</v>
      </c>
      <c r="F30" s="10">
        <v>-2.29</v>
      </c>
      <c r="G30" s="10">
        <v>-2.29</v>
      </c>
      <c r="H30" s="10">
        <v>56.87</v>
      </c>
      <c r="I30" s="10">
        <v>17.36</v>
      </c>
      <c r="J30" s="10">
        <v>17.58</v>
      </c>
      <c r="K30" s="7" t="s">
        <v>93</v>
      </c>
      <c r="L30" s="10">
        <f t="shared" ref="L30:P30" si="68">D30/100</f>
        <v>0.0074</v>
      </c>
      <c r="M30" s="10">
        <f t="shared" si="68"/>
        <v>-0.0057</v>
      </c>
      <c r="N30" s="10">
        <f t="shared" si="68"/>
        <v>-0.0229</v>
      </c>
      <c r="O30" s="10">
        <f t="shared" si="68"/>
        <v>-0.0229</v>
      </c>
      <c r="P30" s="10">
        <f t="shared" si="68"/>
        <v>0.5687</v>
      </c>
      <c r="Q30" s="9">
        <f t="shared" si="4"/>
        <v>17.39130435</v>
      </c>
      <c r="R30" s="9">
        <f t="shared" si="5"/>
        <v>17.62043649</v>
      </c>
      <c r="S30" s="9">
        <f t="shared" si="6"/>
        <v>17.93061099</v>
      </c>
      <c r="T30" s="9">
        <f t="shared" si="7"/>
        <v>17.93061099</v>
      </c>
      <c r="U30" s="9">
        <f t="shared" si="8"/>
        <v>11.16848346</v>
      </c>
      <c r="V30" s="11">
        <f>VLOOKUP(A30,Total_de_acoes!$A$1:$B$90,2,FALSE)</f>
        <v>807896814</v>
      </c>
      <c r="W30" s="12">
        <f t="shared" si="9"/>
        <v>103972807.4</v>
      </c>
      <c r="X30" s="12">
        <f t="shared" si="10"/>
        <v>-81142318.65</v>
      </c>
      <c r="Y30" s="12">
        <f t="shared" si="11"/>
        <v>-331731312</v>
      </c>
      <c r="Z30" s="12">
        <f t="shared" si="12"/>
        <v>-331731312</v>
      </c>
      <c r="AA30" s="12">
        <f t="shared" si="13"/>
        <v>5131369979</v>
      </c>
      <c r="AB30" s="12" t="str">
        <f t="shared" ref="AB30:AF30" si="69">IF(W30&gt;0,"Subiu",IF(W30=0,"Estável","Desceu"))</f>
        <v>Subiu</v>
      </c>
      <c r="AC30" s="12" t="str">
        <f t="shared" si="69"/>
        <v>Desceu</v>
      </c>
      <c r="AD30" s="12" t="str">
        <f t="shared" si="69"/>
        <v>Desceu</v>
      </c>
      <c r="AE30" s="12" t="str">
        <f t="shared" si="69"/>
        <v>Desceu</v>
      </c>
      <c r="AF30" s="12" t="str">
        <f t="shared" si="69"/>
        <v>Subiu</v>
      </c>
      <c r="AG30" s="12" t="str">
        <f>VLOOKUP(A30, Ticker!$A$1:$B$536, 2, FALSE)</f>
        <v>TIM</v>
      </c>
      <c r="AH30" s="12" t="str">
        <f>VLOOKUP(AG30,ChatGPT!$A$1:$C$79,2,FALSE)</f>
        <v>Telecomunicações</v>
      </c>
      <c r="AI30" s="11">
        <f>VLOOKUP(AG30,ChatGPT!$A$1:$C$79,3,FALSE)</f>
        <v>26</v>
      </c>
      <c r="AJ30" s="12" t="str">
        <f t="shared" si="15"/>
        <v>Menor que 50 anos</v>
      </c>
    </row>
    <row r="31">
      <c r="A31" s="13" t="s">
        <v>94</v>
      </c>
      <c r="B31" s="14">
        <v>45317.0</v>
      </c>
      <c r="C31" s="15">
        <v>23.22</v>
      </c>
      <c r="D31" s="16">
        <v>0.73</v>
      </c>
      <c r="E31" s="16">
        <v>1.93</v>
      </c>
      <c r="F31" s="16">
        <v>-9.51</v>
      </c>
      <c r="G31" s="16">
        <v>-9.51</v>
      </c>
      <c r="H31" s="16">
        <v>-20.4</v>
      </c>
      <c r="I31" s="16">
        <v>22.69</v>
      </c>
      <c r="J31" s="16">
        <v>23.28</v>
      </c>
      <c r="K31" s="13" t="s">
        <v>95</v>
      </c>
      <c r="L31" s="16">
        <f t="shared" ref="L31:P31" si="70">D31/100</f>
        <v>0.0073</v>
      </c>
      <c r="M31" s="16">
        <f t="shared" si="70"/>
        <v>0.0193</v>
      </c>
      <c r="N31" s="16">
        <f t="shared" si="70"/>
        <v>-0.0951</v>
      </c>
      <c r="O31" s="16">
        <f t="shared" si="70"/>
        <v>-0.0951</v>
      </c>
      <c r="P31" s="16">
        <f t="shared" si="70"/>
        <v>-0.204</v>
      </c>
      <c r="Q31" s="15">
        <f t="shared" si="4"/>
        <v>23.05172243</v>
      </c>
      <c r="R31" s="15">
        <f t="shared" si="5"/>
        <v>22.78033945</v>
      </c>
      <c r="S31" s="15">
        <f t="shared" si="6"/>
        <v>25.66029396</v>
      </c>
      <c r="T31" s="15">
        <f t="shared" si="7"/>
        <v>25.66029396</v>
      </c>
      <c r="U31" s="15">
        <f t="shared" si="8"/>
        <v>29.17085427</v>
      </c>
      <c r="V31" s="17">
        <f>VLOOKUP(A31,Total_de_acoes!$A$1:$B$90,2,FALSE)</f>
        <v>251003438</v>
      </c>
      <c r="W31" s="18">
        <f t="shared" si="9"/>
        <v>42238249.54</v>
      </c>
      <c r="X31" s="18">
        <f t="shared" si="10"/>
        <v>110356309.9</v>
      </c>
      <c r="Y31" s="18">
        <f t="shared" si="11"/>
        <v>-612522172.5</v>
      </c>
      <c r="Z31" s="18">
        <f t="shared" si="12"/>
        <v>-612522172.5</v>
      </c>
      <c r="AA31" s="18">
        <f t="shared" si="13"/>
        <v>-1493684881</v>
      </c>
      <c r="AB31" s="18" t="str">
        <f t="shared" ref="AB31:AF31" si="71">IF(W31&gt;0,"Subiu",IF(W31=0,"Estável","Desceu"))</f>
        <v>Subiu</v>
      </c>
      <c r="AC31" s="18" t="str">
        <f t="shared" si="71"/>
        <v>Subiu</v>
      </c>
      <c r="AD31" s="18" t="str">
        <f t="shared" si="71"/>
        <v>Desceu</v>
      </c>
      <c r="AE31" s="18" t="str">
        <f t="shared" si="71"/>
        <v>Desceu</v>
      </c>
      <c r="AF31" s="18" t="str">
        <f t="shared" si="71"/>
        <v>Desceu</v>
      </c>
      <c r="AG31" s="18" t="str">
        <f>VLOOKUP(A31, Ticker!$A$1:$B$536, 2, FALSE)</f>
        <v>Bradespar</v>
      </c>
      <c r="AH31" s="18" t="str">
        <f>VLOOKUP(AG31,ChatGPT!$A$1:$C$79,2,FALSE)</f>
        <v>Investimentos</v>
      </c>
      <c r="AI31" s="17">
        <f>VLOOKUP(AG31,ChatGPT!$A$1:$C$79,3,FALSE)</f>
        <v>15</v>
      </c>
      <c r="AJ31" s="18" t="str">
        <f t="shared" si="15"/>
        <v>Menor que 50 anos</v>
      </c>
    </row>
    <row r="32">
      <c r="A32" s="7" t="s">
        <v>96</v>
      </c>
      <c r="B32" s="8">
        <v>45317.0</v>
      </c>
      <c r="C32" s="9">
        <v>5.55</v>
      </c>
      <c r="D32" s="10">
        <v>0.72</v>
      </c>
      <c r="E32" s="10">
        <v>-3.65</v>
      </c>
      <c r="F32" s="10">
        <v>-7.65</v>
      </c>
      <c r="G32" s="10">
        <v>-7.65</v>
      </c>
      <c r="H32" s="10">
        <v>-14.03</v>
      </c>
      <c r="I32" s="10">
        <v>5.46</v>
      </c>
      <c r="J32" s="10">
        <v>5.6</v>
      </c>
      <c r="K32" s="7" t="s">
        <v>97</v>
      </c>
      <c r="L32" s="10">
        <f t="shared" ref="L32:P32" si="72">D32/100</f>
        <v>0.0072</v>
      </c>
      <c r="M32" s="10">
        <f t="shared" si="72"/>
        <v>-0.0365</v>
      </c>
      <c r="N32" s="10">
        <f t="shared" si="72"/>
        <v>-0.0765</v>
      </c>
      <c r="O32" s="10">
        <f t="shared" si="72"/>
        <v>-0.0765</v>
      </c>
      <c r="P32" s="10">
        <f t="shared" si="72"/>
        <v>-0.1403</v>
      </c>
      <c r="Q32" s="9">
        <f t="shared" si="4"/>
        <v>5.510325655</v>
      </c>
      <c r="R32" s="9">
        <f t="shared" si="5"/>
        <v>5.760249092</v>
      </c>
      <c r="S32" s="9">
        <f t="shared" si="6"/>
        <v>6.009745533</v>
      </c>
      <c r="T32" s="9">
        <f t="shared" si="7"/>
        <v>6.009745533</v>
      </c>
      <c r="U32" s="9">
        <f t="shared" si="8"/>
        <v>6.455740375</v>
      </c>
      <c r="V32" s="11">
        <f>VLOOKUP(A32,Total_de_acoes!$A$1:$B$90,2,FALSE)</f>
        <v>393173139</v>
      </c>
      <c r="W32" s="12">
        <f t="shared" si="9"/>
        <v>15598886.65</v>
      </c>
      <c r="X32" s="12">
        <f t="shared" si="10"/>
        <v>-82664295.42</v>
      </c>
      <c r="Y32" s="12">
        <f t="shared" si="11"/>
        <v>-180759594.5</v>
      </c>
      <c r="Z32" s="12">
        <f t="shared" si="12"/>
        <v>-180759594.5</v>
      </c>
      <c r="AA32" s="12">
        <f t="shared" si="13"/>
        <v>-356112786.2</v>
      </c>
      <c r="AB32" s="12" t="str">
        <f t="shared" ref="AB32:AF32" si="73">IF(W32&gt;0,"Subiu",IF(W32=0,"Estável","Desceu"))</f>
        <v>Subiu</v>
      </c>
      <c r="AC32" s="12" t="str">
        <f t="shared" si="73"/>
        <v>Desceu</v>
      </c>
      <c r="AD32" s="12" t="str">
        <f t="shared" si="73"/>
        <v>Desceu</v>
      </c>
      <c r="AE32" s="12" t="str">
        <f t="shared" si="73"/>
        <v>Desceu</v>
      </c>
      <c r="AF32" s="12" t="str">
        <f t="shared" si="73"/>
        <v>Desceu</v>
      </c>
      <c r="AG32" s="12" t="str">
        <f>VLOOKUP(A32, Ticker!$A$1:$B$536, 2, FALSE)</f>
        <v>Locaweb</v>
      </c>
      <c r="AH32" s="12" t="str">
        <f>VLOOKUP(AG32,ChatGPT!$A$1:$C$79,2,FALSE)</f>
        <v>Tecnologia</v>
      </c>
      <c r="AI32" s="11">
        <f>VLOOKUP(AG32,ChatGPT!$A$1:$C$79,3,FALSE)</f>
        <v>24</v>
      </c>
      <c r="AJ32" s="12" t="str">
        <f t="shared" si="15"/>
        <v>Menor que 50 anos</v>
      </c>
    </row>
    <row r="33">
      <c r="A33" s="13" t="s">
        <v>98</v>
      </c>
      <c r="B33" s="14">
        <v>45317.0</v>
      </c>
      <c r="C33" s="15">
        <v>23.83</v>
      </c>
      <c r="D33" s="16">
        <v>0.71</v>
      </c>
      <c r="E33" s="16">
        <v>1.49</v>
      </c>
      <c r="F33" s="16">
        <v>9.71</v>
      </c>
      <c r="G33" s="16">
        <v>9.71</v>
      </c>
      <c r="H33" s="16">
        <v>-26.61</v>
      </c>
      <c r="I33" s="16">
        <v>23.36</v>
      </c>
      <c r="J33" s="16">
        <v>23.99</v>
      </c>
      <c r="K33" s="13" t="s">
        <v>99</v>
      </c>
      <c r="L33" s="16">
        <f t="shared" ref="L33:P33" si="74">D33/100</f>
        <v>0.0071</v>
      </c>
      <c r="M33" s="16">
        <f t="shared" si="74"/>
        <v>0.0149</v>
      </c>
      <c r="N33" s="16">
        <f t="shared" si="74"/>
        <v>0.0971</v>
      </c>
      <c r="O33" s="16">
        <f t="shared" si="74"/>
        <v>0.0971</v>
      </c>
      <c r="P33" s="16">
        <f t="shared" si="74"/>
        <v>-0.2661</v>
      </c>
      <c r="Q33" s="15">
        <f t="shared" si="4"/>
        <v>23.6619998</v>
      </c>
      <c r="R33" s="15">
        <f t="shared" si="5"/>
        <v>23.48014583</v>
      </c>
      <c r="S33" s="15">
        <f t="shared" si="6"/>
        <v>21.72090056</v>
      </c>
      <c r="T33" s="15">
        <f t="shared" si="7"/>
        <v>21.72090056</v>
      </c>
      <c r="U33" s="15">
        <f t="shared" si="8"/>
        <v>32.47036381</v>
      </c>
      <c r="V33" s="17">
        <f>VLOOKUP(A33,Total_de_acoes!$A$1:$B$90,2,FALSE)</f>
        <v>275005663</v>
      </c>
      <c r="W33" s="18">
        <f t="shared" si="9"/>
        <v>46201006</v>
      </c>
      <c r="X33" s="18">
        <f t="shared" si="10"/>
        <v>96211878.75</v>
      </c>
      <c r="Y33" s="18">
        <f t="shared" si="11"/>
        <v>580014290.9</v>
      </c>
      <c r="Z33" s="18">
        <f t="shared" si="12"/>
        <v>580014290.9</v>
      </c>
      <c r="AA33" s="18">
        <f t="shared" si="13"/>
        <v>-2376148978</v>
      </c>
      <c r="AB33" s="18" t="str">
        <f t="shared" ref="AB33:AF33" si="75">IF(W33&gt;0,"Subiu",IF(W33=0,"Estável","Desceu"))</f>
        <v>Subiu</v>
      </c>
      <c r="AC33" s="18" t="str">
        <f t="shared" si="75"/>
        <v>Subiu</v>
      </c>
      <c r="AD33" s="18" t="str">
        <f t="shared" si="75"/>
        <v>Subiu</v>
      </c>
      <c r="AE33" s="18" t="str">
        <f t="shared" si="75"/>
        <v>Subiu</v>
      </c>
      <c r="AF33" s="18" t="str">
        <f t="shared" si="75"/>
        <v>Desceu</v>
      </c>
      <c r="AG33" s="18" t="str">
        <f>VLOOKUP(A33, Ticker!$A$1:$B$536, 2, FALSE)</f>
        <v>PetroRecôncavo</v>
      </c>
      <c r="AH33" s="18" t="str">
        <f>VLOOKUP(AG33,ChatGPT!$A$1:$C$79,2,FALSE)</f>
        <v>Petróleo e Gás</v>
      </c>
      <c r="AI33" s="17">
        <f>VLOOKUP(AG33,ChatGPT!$A$1:$C$79,3,FALSE)</f>
        <v>7</v>
      </c>
      <c r="AJ33" s="18" t="str">
        <f t="shared" si="15"/>
        <v>Menor que 50 anos</v>
      </c>
    </row>
    <row r="34">
      <c r="A34" s="7" t="s">
        <v>100</v>
      </c>
      <c r="B34" s="8">
        <v>45317.0</v>
      </c>
      <c r="C34" s="9">
        <v>10.01</v>
      </c>
      <c r="D34" s="10">
        <v>0.7</v>
      </c>
      <c r="E34" s="10">
        <v>-0.3</v>
      </c>
      <c r="F34" s="10">
        <v>-3.47</v>
      </c>
      <c r="G34" s="10">
        <v>-3.47</v>
      </c>
      <c r="H34" s="10">
        <v>29.0</v>
      </c>
      <c r="I34" s="10">
        <v>9.93</v>
      </c>
      <c r="J34" s="10">
        <v>10.06</v>
      </c>
      <c r="K34" s="7" t="s">
        <v>101</v>
      </c>
      <c r="L34" s="10">
        <f t="shared" ref="L34:P34" si="76">D34/100</f>
        <v>0.007</v>
      </c>
      <c r="M34" s="10">
        <f t="shared" si="76"/>
        <v>-0.003</v>
      </c>
      <c r="N34" s="10">
        <f t="shared" si="76"/>
        <v>-0.0347</v>
      </c>
      <c r="O34" s="10">
        <f t="shared" si="76"/>
        <v>-0.0347</v>
      </c>
      <c r="P34" s="10">
        <f t="shared" si="76"/>
        <v>0.29</v>
      </c>
      <c r="Q34" s="9">
        <f t="shared" si="4"/>
        <v>9.94041708</v>
      </c>
      <c r="R34" s="9">
        <f t="shared" si="5"/>
        <v>10.04012036</v>
      </c>
      <c r="S34" s="9">
        <f t="shared" si="6"/>
        <v>10.36983321</v>
      </c>
      <c r="T34" s="9">
        <f t="shared" si="7"/>
        <v>10.36983321</v>
      </c>
      <c r="U34" s="9">
        <f t="shared" si="8"/>
        <v>7.759689922</v>
      </c>
      <c r="V34" s="11">
        <f>VLOOKUP(A34,Total_de_acoes!$A$1:$B$90,2,FALSE)</f>
        <v>5372783971</v>
      </c>
      <c r="W34" s="12">
        <f t="shared" si="9"/>
        <v>373853994.9</v>
      </c>
      <c r="X34" s="12">
        <f t="shared" si="10"/>
        <v>-161830193.2</v>
      </c>
      <c r="Y34" s="12">
        <f t="shared" si="11"/>
        <v>-1933306116</v>
      </c>
      <c r="Z34" s="12">
        <f t="shared" si="12"/>
        <v>-1933306116</v>
      </c>
      <c r="AA34" s="12">
        <f t="shared" si="13"/>
        <v>12090429914</v>
      </c>
      <c r="AB34" s="12" t="str">
        <f t="shared" ref="AB34:AF34" si="77">IF(W34&gt;0,"Subiu",IF(W34=0,"Estável","Desceu"))</f>
        <v>Subiu</v>
      </c>
      <c r="AC34" s="12" t="str">
        <f t="shared" si="77"/>
        <v>Desceu</v>
      </c>
      <c r="AD34" s="12" t="str">
        <f t="shared" si="77"/>
        <v>Desceu</v>
      </c>
      <c r="AE34" s="12" t="str">
        <f t="shared" si="77"/>
        <v>Desceu</v>
      </c>
      <c r="AF34" s="12" t="str">
        <f t="shared" si="77"/>
        <v>Subiu</v>
      </c>
      <c r="AG34" s="12" t="str">
        <f>VLOOKUP(A34, Ticker!$A$1:$B$536, 2, FALSE)</f>
        <v>Itaúsa</v>
      </c>
      <c r="AH34" s="12" t="str">
        <f>VLOOKUP(AG34,ChatGPT!$A$1:$C$79,2,FALSE)</f>
        <v>Holding</v>
      </c>
      <c r="AI34" s="11">
        <f>VLOOKUP(AG34,ChatGPT!$A$1:$C$79,3,FALSE)</f>
        <v>54</v>
      </c>
      <c r="AJ34" s="12" t="str">
        <f t="shared" si="15"/>
        <v>Entre 50 e 100 anos</v>
      </c>
    </row>
    <row r="35">
      <c r="A35" s="13" t="s">
        <v>102</v>
      </c>
      <c r="B35" s="14">
        <v>45317.0</v>
      </c>
      <c r="C35" s="15">
        <v>56.97</v>
      </c>
      <c r="D35" s="16">
        <v>0.68</v>
      </c>
      <c r="E35" s="16">
        <v>1.88</v>
      </c>
      <c r="F35" s="16">
        <v>2.85</v>
      </c>
      <c r="G35" s="16">
        <v>2.85</v>
      </c>
      <c r="H35" s="16">
        <v>52.87</v>
      </c>
      <c r="I35" s="16">
        <v>56.55</v>
      </c>
      <c r="J35" s="16">
        <v>56.99</v>
      </c>
      <c r="K35" s="13" t="s">
        <v>103</v>
      </c>
      <c r="L35" s="16">
        <f t="shared" ref="L35:P35" si="78">D35/100</f>
        <v>0.0068</v>
      </c>
      <c r="M35" s="16">
        <f t="shared" si="78"/>
        <v>0.0188</v>
      </c>
      <c r="N35" s="16">
        <f t="shared" si="78"/>
        <v>0.0285</v>
      </c>
      <c r="O35" s="16">
        <f t="shared" si="78"/>
        <v>0.0285</v>
      </c>
      <c r="P35" s="16">
        <f t="shared" si="78"/>
        <v>0.5287</v>
      </c>
      <c r="Q35" s="15">
        <f t="shared" si="4"/>
        <v>56.5852205</v>
      </c>
      <c r="R35" s="15">
        <f t="shared" si="5"/>
        <v>55.91872792</v>
      </c>
      <c r="S35" s="15">
        <f t="shared" si="6"/>
        <v>55.39134662</v>
      </c>
      <c r="T35" s="15">
        <f t="shared" si="7"/>
        <v>55.39134662</v>
      </c>
      <c r="U35" s="15">
        <f t="shared" si="8"/>
        <v>37.26695885</v>
      </c>
      <c r="V35" s="17">
        <f>VLOOKUP(A35,Total_de_acoes!$A$1:$B$90,2,FALSE)</f>
        <v>1420949112</v>
      </c>
      <c r="W35" s="18">
        <f t="shared" si="9"/>
        <v>546752088</v>
      </c>
      <c r="X35" s="18">
        <f t="shared" si="10"/>
        <v>1493804135</v>
      </c>
      <c r="Y35" s="18">
        <f t="shared" si="11"/>
        <v>2243186117</v>
      </c>
      <c r="Z35" s="18">
        <f t="shared" si="12"/>
        <v>2243186117</v>
      </c>
      <c r="AA35" s="18">
        <f t="shared" si="13"/>
        <v>27997018820</v>
      </c>
      <c r="AB35" s="18" t="str">
        <f t="shared" ref="AB35:AF35" si="79">IF(W35&gt;0,"Subiu",IF(W35=0,"Estável","Desceu"))</f>
        <v>Subiu</v>
      </c>
      <c r="AC35" s="18" t="str">
        <f t="shared" si="79"/>
        <v>Subiu</v>
      </c>
      <c r="AD35" s="18" t="str">
        <f t="shared" si="79"/>
        <v>Subiu</v>
      </c>
      <c r="AE35" s="18" t="str">
        <f t="shared" si="79"/>
        <v>Subiu</v>
      </c>
      <c r="AF35" s="18" t="str">
        <f t="shared" si="79"/>
        <v>Subiu</v>
      </c>
      <c r="AG35" s="18" t="str">
        <f>VLOOKUP(A35, Ticker!$A$1:$B$536, 2, FALSE)</f>
        <v>Banco do Brasil</v>
      </c>
      <c r="AH35" s="18" t="str">
        <f>VLOOKUP(AG35,ChatGPT!$A$1:$C$79,2,FALSE)</f>
        <v>Serviços Financeiros</v>
      </c>
      <c r="AI35" s="17">
        <f>VLOOKUP(AG35,ChatGPT!$A$1:$C$79,3,FALSE)</f>
        <v>212</v>
      </c>
      <c r="AJ35" s="18" t="str">
        <f t="shared" si="15"/>
        <v>Maior que 100 anos</v>
      </c>
    </row>
    <row r="36">
      <c r="A36" s="7" t="s">
        <v>104</v>
      </c>
      <c r="B36" s="8">
        <v>45317.0</v>
      </c>
      <c r="C36" s="9">
        <v>26.16</v>
      </c>
      <c r="D36" s="10">
        <v>0.61</v>
      </c>
      <c r="E36" s="10">
        <v>-2.75</v>
      </c>
      <c r="F36" s="10">
        <v>-11.02</v>
      </c>
      <c r="G36" s="10">
        <v>-11.02</v>
      </c>
      <c r="H36" s="10">
        <v>10.07</v>
      </c>
      <c r="I36" s="10">
        <v>25.87</v>
      </c>
      <c r="J36" s="10">
        <v>26.38</v>
      </c>
      <c r="K36" s="7" t="s">
        <v>105</v>
      </c>
      <c r="L36" s="10">
        <f t="shared" ref="L36:P36" si="80">D36/100</f>
        <v>0.0061</v>
      </c>
      <c r="M36" s="10">
        <f t="shared" si="80"/>
        <v>-0.0275</v>
      </c>
      <c r="N36" s="10">
        <f t="shared" si="80"/>
        <v>-0.1102</v>
      </c>
      <c r="O36" s="10">
        <f t="shared" si="80"/>
        <v>-0.1102</v>
      </c>
      <c r="P36" s="10">
        <f t="shared" si="80"/>
        <v>0.1007</v>
      </c>
      <c r="Q36" s="9">
        <f t="shared" si="4"/>
        <v>26.00139151</v>
      </c>
      <c r="R36" s="9">
        <f t="shared" si="5"/>
        <v>26.89974293</v>
      </c>
      <c r="S36" s="9">
        <f t="shared" si="6"/>
        <v>29.39986514</v>
      </c>
      <c r="T36" s="9">
        <f t="shared" si="7"/>
        <v>29.39986514</v>
      </c>
      <c r="U36" s="9">
        <f t="shared" si="8"/>
        <v>23.76669392</v>
      </c>
      <c r="V36" s="11">
        <f>VLOOKUP(A36,Total_de_acoes!$A$1:$B$90,2,FALSE)</f>
        <v>1275798515</v>
      </c>
      <c r="W36" s="12">
        <f t="shared" si="9"/>
        <v>202352473.7</v>
      </c>
      <c r="X36" s="12">
        <f t="shared" si="10"/>
        <v>-943762932.3</v>
      </c>
      <c r="Y36" s="12">
        <f t="shared" si="11"/>
        <v>-4133415132</v>
      </c>
      <c r="Z36" s="12">
        <f t="shared" si="12"/>
        <v>-4133415132</v>
      </c>
      <c r="AA36" s="12">
        <f t="shared" si="13"/>
        <v>3053376340</v>
      </c>
      <c r="AB36" s="12" t="str">
        <f t="shared" ref="AB36:AF36" si="81">IF(W36&gt;0,"Subiu",IF(W36=0,"Estável","Desceu"))</f>
        <v>Subiu</v>
      </c>
      <c r="AC36" s="12" t="str">
        <f t="shared" si="81"/>
        <v>Desceu</v>
      </c>
      <c r="AD36" s="12" t="str">
        <f t="shared" si="81"/>
        <v>Desceu</v>
      </c>
      <c r="AE36" s="12" t="str">
        <f t="shared" si="81"/>
        <v>Desceu</v>
      </c>
      <c r="AF36" s="12" t="str">
        <f t="shared" si="81"/>
        <v>Subiu</v>
      </c>
      <c r="AG36" s="12" t="str">
        <f>VLOOKUP(A36, Ticker!$A$1:$B$536, 2, FALSE)</f>
        <v>RaiaDrogasil</v>
      </c>
      <c r="AH36" s="12" t="str">
        <f>VLOOKUP(AG36,ChatGPT!$A$1:$C$79,2,FALSE)</f>
        <v>Farmácias e Drogarias</v>
      </c>
      <c r="AI36" s="11">
        <f>VLOOKUP(AG36,ChatGPT!$A$1:$C$79,3,FALSE)</f>
        <v>116</v>
      </c>
      <c r="AJ36" s="12" t="str">
        <f t="shared" si="15"/>
        <v>Maior que 100 anos</v>
      </c>
    </row>
    <row r="37">
      <c r="A37" s="13" t="s">
        <v>106</v>
      </c>
      <c r="B37" s="14">
        <v>45317.0</v>
      </c>
      <c r="C37" s="15">
        <v>10.08</v>
      </c>
      <c r="D37" s="16">
        <v>0.59</v>
      </c>
      <c r="E37" s="16">
        <v>3.28</v>
      </c>
      <c r="F37" s="16">
        <v>-7.18</v>
      </c>
      <c r="G37" s="16">
        <v>-7.18</v>
      </c>
      <c r="H37" s="16">
        <v>-21.14</v>
      </c>
      <c r="I37" s="16">
        <v>10.03</v>
      </c>
      <c r="J37" s="16">
        <v>10.14</v>
      </c>
      <c r="K37" s="13" t="s">
        <v>107</v>
      </c>
      <c r="L37" s="16">
        <f t="shared" ref="L37:P37" si="82">D37/100</f>
        <v>0.0059</v>
      </c>
      <c r="M37" s="16">
        <f t="shared" si="82"/>
        <v>0.0328</v>
      </c>
      <c r="N37" s="16">
        <f t="shared" si="82"/>
        <v>-0.0718</v>
      </c>
      <c r="O37" s="16">
        <f t="shared" si="82"/>
        <v>-0.0718</v>
      </c>
      <c r="P37" s="16">
        <f t="shared" si="82"/>
        <v>-0.2114</v>
      </c>
      <c r="Q37" s="15">
        <f t="shared" si="4"/>
        <v>10.02087683</v>
      </c>
      <c r="R37" s="15">
        <f t="shared" si="5"/>
        <v>9.759876065</v>
      </c>
      <c r="S37" s="15">
        <f t="shared" si="6"/>
        <v>10.85972851</v>
      </c>
      <c r="T37" s="15">
        <f t="shared" si="7"/>
        <v>10.85972851</v>
      </c>
      <c r="U37" s="15">
        <f t="shared" si="8"/>
        <v>12.78214557</v>
      </c>
      <c r="V37" s="17">
        <f>VLOOKUP(A37,Total_de_acoes!$A$1:$B$90,2,FALSE)</f>
        <v>660411219</v>
      </c>
      <c r="W37" s="18">
        <f t="shared" si="9"/>
        <v>39045606.94</v>
      </c>
      <c r="X37" s="18">
        <f t="shared" si="10"/>
        <v>211413438.1</v>
      </c>
      <c r="Y37" s="18">
        <f t="shared" si="11"/>
        <v>-514941453.7</v>
      </c>
      <c r="Z37" s="18">
        <f t="shared" si="12"/>
        <v>-514941453.7</v>
      </c>
      <c r="AA37" s="18">
        <f t="shared" si="13"/>
        <v>-1784527253</v>
      </c>
      <c r="AB37" s="18" t="str">
        <f t="shared" ref="AB37:AF37" si="83">IF(W37&gt;0,"Subiu",IF(W37=0,"Estável","Desceu"))</f>
        <v>Subiu</v>
      </c>
      <c r="AC37" s="18" t="str">
        <f t="shared" si="83"/>
        <v>Subiu</v>
      </c>
      <c r="AD37" s="18" t="str">
        <f t="shared" si="83"/>
        <v>Desceu</v>
      </c>
      <c r="AE37" s="18" t="str">
        <f t="shared" si="83"/>
        <v>Desceu</v>
      </c>
      <c r="AF37" s="18" t="str">
        <f t="shared" si="83"/>
        <v>Desceu</v>
      </c>
      <c r="AG37" s="18" t="str">
        <f>VLOOKUP(A37, Ticker!$A$1:$B$536, 2, FALSE)</f>
        <v>Metalúrgica Gerdau</v>
      </c>
      <c r="AH37" s="18" t="str">
        <f>VLOOKUP(AG37,ChatGPT!$A$1:$C$79,2,FALSE)</f>
        <v>Siderurgia</v>
      </c>
      <c r="AI37" s="17">
        <f>VLOOKUP(AG37,ChatGPT!$A$1:$C$79,3,FALSE)</f>
        <v>120</v>
      </c>
      <c r="AJ37" s="18" t="str">
        <f t="shared" si="15"/>
        <v>Maior que 100 anos</v>
      </c>
    </row>
    <row r="38">
      <c r="A38" s="7" t="s">
        <v>108</v>
      </c>
      <c r="B38" s="8">
        <v>45317.0</v>
      </c>
      <c r="C38" s="9">
        <v>18.57</v>
      </c>
      <c r="D38" s="10">
        <v>0.59</v>
      </c>
      <c r="E38" s="10">
        <v>2.65</v>
      </c>
      <c r="F38" s="10">
        <v>-4.08</v>
      </c>
      <c r="G38" s="10">
        <v>-4.08</v>
      </c>
      <c r="H38" s="10">
        <v>13.35</v>
      </c>
      <c r="I38" s="10">
        <v>18.3</v>
      </c>
      <c r="J38" s="10">
        <v>18.66</v>
      </c>
      <c r="K38" s="7" t="s">
        <v>109</v>
      </c>
      <c r="L38" s="10">
        <f t="shared" ref="L38:P38" si="84">D38/100</f>
        <v>0.0059</v>
      </c>
      <c r="M38" s="10">
        <f t="shared" si="84"/>
        <v>0.0265</v>
      </c>
      <c r="N38" s="10">
        <f t="shared" si="84"/>
        <v>-0.0408</v>
      </c>
      <c r="O38" s="10">
        <f t="shared" si="84"/>
        <v>-0.0408</v>
      </c>
      <c r="P38" s="10">
        <f t="shared" si="84"/>
        <v>0.1335</v>
      </c>
      <c r="Q38" s="9">
        <f t="shared" si="4"/>
        <v>18.46107963</v>
      </c>
      <c r="R38" s="9">
        <f t="shared" si="5"/>
        <v>18.09059912</v>
      </c>
      <c r="S38" s="9">
        <f t="shared" si="6"/>
        <v>19.35988324</v>
      </c>
      <c r="T38" s="9">
        <f t="shared" si="7"/>
        <v>19.35988324</v>
      </c>
      <c r="U38" s="9">
        <f t="shared" si="8"/>
        <v>16.38288487</v>
      </c>
      <c r="V38" s="11">
        <f>VLOOKUP(A38,Total_de_acoes!$A$1:$B$90,2,FALSE)</f>
        <v>1168097881</v>
      </c>
      <c r="W38" s="12">
        <f t="shared" si="9"/>
        <v>127229653.2</v>
      </c>
      <c r="X38" s="12">
        <f t="shared" si="10"/>
        <v>559987148.3</v>
      </c>
      <c r="Y38" s="12">
        <f t="shared" si="11"/>
        <v>-922660934.2</v>
      </c>
      <c r="Z38" s="12">
        <f t="shared" si="12"/>
        <v>-922660934.2</v>
      </c>
      <c r="AA38" s="12">
        <f t="shared" si="13"/>
        <v>2554764549</v>
      </c>
      <c r="AB38" s="12" t="str">
        <f t="shared" ref="AB38:AF38" si="85">IF(W38&gt;0,"Subiu",IF(W38=0,"Estável","Desceu"))</f>
        <v>Subiu</v>
      </c>
      <c r="AC38" s="12" t="str">
        <f t="shared" si="85"/>
        <v>Subiu</v>
      </c>
      <c r="AD38" s="12" t="str">
        <f t="shared" si="85"/>
        <v>Desceu</v>
      </c>
      <c r="AE38" s="12" t="str">
        <f t="shared" si="85"/>
        <v>Desceu</v>
      </c>
      <c r="AF38" s="12" t="str">
        <f t="shared" si="85"/>
        <v>Subiu</v>
      </c>
      <c r="AG38" s="12" t="str">
        <f>VLOOKUP(A38, Ticker!$A$1:$B$536, 2, FALSE)</f>
        <v>Cosan</v>
      </c>
      <c r="AH38" s="12" t="str">
        <f>VLOOKUP(AG38,ChatGPT!$A$1:$C$79,2,FALSE)</f>
        <v>Energia e Logística</v>
      </c>
      <c r="AI38" s="11">
        <f>VLOOKUP(AG38,ChatGPT!$A$1:$C$79,3,FALSE)</f>
        <v>90</v>
      </c>
      <c r="AJ38" s="12" t="str">
        <f t="shared" si="15"/>
        <v>Entre 50 e 100 anos</v>
      </c>
    </row>
    <row r="39">
      <c r="A39" s="13" t="s">
        <v>110</v>
      </c>
      <c r="B39" s="14">
        <v>45317.0</v>
      </c>
      <c r="C39" s="15">
        <v>24.34</v>
      </c>
      <c r="D39" s="16">
        <v>0.57</v>
      </c>
      <c r="E39" s="16">
        <v>2.48</v>
      </c>
      <c r="F39" s="16">
        <v>-2.29</v>
      </c>
      <c r="G39" s="16">
        <v>-2.29</v>
      </c>
      <c r="H39" s="16">
        <v>17.29</v>
      </c>
      <c r="I39" s="16">
        <v>24.17</v>
      </c>
      <c r="J39" s="16">
        <v>24.56</v>
      </c>
      <c r="K39" s="13" t="s">
        <v>111</v>
      </c>
      <c r="L39" s="16">
        <f t="shared" ref="L39:P39" si="86">D39/100</f>
        <v>0.0057</v>
      </c>
      <c r="M39" s="16">
        <f t="shared" si="86"/>
        <v>0.0248</v>
      </c>
      <c r="N39" s="16">
        <f t="shared" si="86"/>
        <v>-0.0229</v>
      </c>
      <c r="O39" s="16">
        <f t="shared" si="86"/>
        <v>-0.0229</v>
      </c>
      <c r="P39" s="16">
        <f t="shared" si="86"/>
        <v>0.1729</v>
      </c>
      <c r="Q39" s="15">
        <f t="shared" si="4"/>
        <v>24.20204832</v>
      </c>
      <c r="R39" s="15">
        <f t="shared" si="5"/>
        <v>23.7509758</v>
      </c>
      <c r="S39" s="15">
        <f t="shared" si="6"/>
        <v>24.91044929</v>
      </c>
      <c r="T39" s="15">
        <f t="shared" si="7"/>
        <v>24.91044929</v>
      </c>
      <c r="U39" s="15">
        <f t="shared" si="8"/>
        <v>20.75198227</v>
      </c>
      <c r="V39" s="17">
        <f>VLOOKUP(A39,Total_de_acoes!$A$1:$B$90,2,FALSE)</f>
        <v>1134986472</v>
      </c>
      <c r="W39" s="18">
        <f t="shared" si="9"/>
        <v>156573285.4</v>
      </c>
      <c r="X39" s="18">
        <f t="shared" si="10"/>
        <v>668534498.5</v>
      </c>
      <c r="Y39" s="18">
        <f t="shared" si="11"/>
        <v>-647452225.6</v>
      </c>
      <c r="Z39" s="18">
        <f t="shared" si="12"/>
        <v>-647452225.6</v>
      </c>
      <c r="AA39" s="18">
        <f t="shared" si="13"/>
        <v>4072351589</v>
      </c>
      <c r="AB39" s="18" t="str">
        <f t="shared" ref="AB39:AF39" si="87">IF(W39&gt;0,"Subiu",IF(W39=0,"Estável","Desceu"))</f>
        <v>Subiu</v>
      </c>
      <c r="AC39" s="18" t="str">
        <f t="shared" si="87"/>
        <v>Subiu</v>
      </c>
      <c r="AD39" s="18" t="str">
        <f t="shared" si="87"/>
        <v>Desceu</v>
      </c>
      <c r="AE39" s="18" t="str">
        <f t="shared" si="87"/>
        <v>Desceu</v>
      </c>
      <c r="AF39" s="18" t="str">
        <f t="shared" si="87"/>
        <v>Subiu</v>
      </c>
      <c r="AG39" s="18" t="str">
        <f>VLOOKUP(A39, Ticker!$A$1:$B$536, 2, FALSE)</f>
        <v>JBS</v>
      </c>
      <c r="AH39" s="18" t="str">
        <f>VLOOKUP(AG39,ChatGPT!$A$1:$C$79,2,FALSE)</f>
        <v>Alimentos</v>
      </c>
      <c r="AI39" s="17">
        <f>VLOOKUP(AG39,ChatGPT!$A$1:$C$79,3,FALSE)</f>
        <v>67</v>
      </c>
      <c r="AJ39" s="18" t="str">
        <f t="shared" si="15"/>
        <v>Entre 50 e 100 anos</v>
      </c>
    </row>
    <row r="40">
      <c r="A40" s="7" t="s">
        <v>112</v>
      </c>
      <c r="B40" s="8">
        <v>45317.0</v>
      </c>
      <c r="C40" s="9">
        <v>2.08</v>
      </c>
      <c r="D40" s="10">
        <v>0.48</v>
      </c>
      <c r="E40" s="10">
        <v>2.46</v>
      </c>
      <c r="F40" s="10">
        <v>-3.7</v>
      </c>
      <c r="G40" s="10">
        <v>-3.7</v>
      </c>
      <c r="H40" s="10">
        <v>-51.4</v>
      </c>
      <c r="I40" s="10">
        <v>2.02</v>
      </c>
      <c r="J40" s="10">
        <v>2.1</v>
      </c>
      <c r="K40" s="7" t="s">
        <v>113</v>
      </c>
      <c r="L40" s="10">
        <f t="shared" ref="L40:P40" si="88">D40/100</f>
        <v>0.0048</v>
      </c>
      <c r="M40" s="10">
        <f t="shared" si="88"/>
        <v>0.0246</v>
      </c>
      <c r="N40" s="10">
        <f t="shared" si="88"/>
        <v>-0.037</v>
      </c>
      <c r="O40" s="10">
        <f t="shared" si="88"/>
        <v>-0.037</v>
      </c>
      <c r="P40" s="10">
        <f t="shared" si="88"/>
        <v>-0.514</v>
      </c>
      <c r="Q40" s="9">
        <f t="shared" si="4"/>
        <v>2.070063694</v>
      </c>
      <c r="R40" s="9">
        <f t="shared" si="5"/>
        <v>2.030060511</v>
      </c>
      <c r="S40" s="9">
        <f t="shared" si="6"/>
        <v>2.159916926</v>
      </c>
      <c r="T40" s="9">
        <f t="shared" si="7"/>
        <v>2.159916926</v>
      </c>
      <c r="U40" s="9">
        <f t="shared" si="8"/>
        <v>4.279835391</v>
      </c>
      <c r="V40" s="11">
        <f>VLOOKUP(A40,Total_de_acoes!$A$1:$B$90,2,FALSE)</f>
        <v>2867627068</v>
      </c>
      <c r="W40" s="12">
        <f t="shared" si="9"/>
        <v>28493619.27</v>
      </c>
      <c r="X40" s="12">
        <f t="shared" si="10"/>
        <v>143207829.2</v>
      </c>
      <c r="Y40" s="12">
        <f t="shared" si="11"/>
        <v>-229171941</v>
      </c>
      <c r="Z40" s="12">
        <f t="shared" si="12"/>
        <v>-229171941</v>
      </c>
      <c r="AA40" s="12">
        <f t="shared" si="13"/>
        <v>-6308307512</v>
      </c>
      <c r="AB40" s="12" t="str">
        <f t="shared" ref="AB40:AF40" si="89">IF(W40&gt;0,"Subiu",IF(W40=0,"Estável","Desceu"))</f>
        <v>Subiu</v>
      </c>
      <c r="AC40" s="12" t="str">
        <f t="shared" si="89"/>
        <v>Subiu</v>
      </c>
      <c r="AD40" s="12" t="str">
        <f t="shared" si="89"/>
        <v>Desceu</v>
      </c>
      <c r="AE40" s="12" t="str">
        <f t="shared" si="89"/>
        <v>Desceu</v>
      </c>
      <c r="AF40" s="12" t="str">
        <f t="shared" si="89"/>
        <v>Desceu</v>
      </c>
      <c r="AG40" s="12" t="str">
        <f>VLOOKUP(A40, Ticker!$A$1:$B$536, 2, FALSE)</f>
        <v>Magazine Luiza</v>
      </c>
      <c r="AH40" s="12" t="str">
        <f>VLOOKUP(AG40,ChatGPT!$A$1:$C$79,2,FALSE)</f>
        <v>Varejo Eletrônico</v>
      </c>
      <c r="AI40" s="11">
        <f>VLOOKUP(AG40,ChatGPT!$A$1:$C$79,3,FALSE)</f>
        <v>64</v>
      </c>
      <c r="AJ40" s="12" t="str">
        <f t="shared" si="15"/>
        <v>Entre 50 e 100 anos</v>
      </c>
    </row>
    <row r="41">
      <c r="A41" s="13" t="s">
        <v>114</v>
      </c>
      <c r="B41" s="14">
        <v>45317.0</v>
      </c>
      <c r="C41" s="15">
        <v>13.75</v>
      </c>
      <c r="D41" s="16">
        <v>0.36</v>
      </c>
      <c r="E41" s="16">
        <v>-0.72</v>
      </c>
      <c r="F41" s="16">
        <v>-9.95</v>
      </c>
      <c r="G41" s="16">
        <v>-9.95</v>
      </c>
      <c r="H41" s="16">
        <v>15.78</v>
      </c>
      <c r="I41" s="16">
        <v>13.67</v>
      </c>
      <c r="J41" s="16">
        <v>13.9</v>
      </c>
      <c r="K41" s="13" t="s">
        <v>115</v>
      </c>
      <c r="L41" s="16">
        <f t="shared" ref="L41:P41" si="90">D41/100</f>
        <v>0.0036</v>
      </c>
      <c r="M41" s="16">
        <f t="shared" si="90"/>
        <v>-0.0072</v>
      </c>
      <c r="N41" s="16">
        <f t="shared" si="90"/>
        <v>-0.0995</v>
      </c>
      <c r="O41" s="16">
        <f t="shared" si="90"/>
        <v>-0.0995</v>
      </c>
      <c r="P41" s="16">
        <f t="shared" si="90"/>
        <v>0.1578</v>
      </c>
      <c r="Q41" s="15">
        <f t="shared" si="4"/>
        <v>13.70067756</v>
      </c>
      <c r="R41" s="15">
        <f t="shared" si="5"/>
        <v>13.84971797</v>
      </c>
      <c r="S41" s="15">
        <f t="shared" si="6"/>
        <v>15.26929484</v>
      </c>
      <c r="T41" s="15">
        <f t="shared" si="7"/>
        <v>15.26929484</v>
      </c>
      <c r="U41" s="15">
        <f t="shared" si="8"/>
        <v>11.87597167</v>
      </c>
      <c r="V41" s="17">
        <f>VLOOKUP(A41,Total_de_acoes!$A$1:$B$90,2,FALSE)</f>
        <v>1500728902</v>
      </c>
      <c r="W41" s="18">
        <f t="shared" si="9"/>
        <v>74019610.05</v>
      </c>
      <c r="X41" s="18">
        <f t="shared" si="10"/>
        <v>-149649638.7</v>
      </c>
      <c r="Y41" s="18">
        <f t="shared" si="11"/>
        <v>-2280049671</v>
      </c>
      <c r="Z41" s="18">
        <f t="shared" si="12"/>
        <v>-2280049671</v>
      </c>
      <c r="AA41" s="18">
        <f t="shared" si="13"/>
        <v>2812408477</v>
      </c>
      <c r="AB41" s="18" t="str">
        <f t="shared" ref="AB41:AF41" si="91">IF(W41&gt;0,"Subiu",IF(W41=0,"Estável","Desceu"))</f>
        <v>Subiu</v>
      </c>
      <c r="AC41" s="18" t="str">
        <f t="shared" si="91"/>
        <v>Desceu</v>
      </c>
      <c r="AD41" s="18" t="str">
        <f t="shared" si="91"/>
        <v>Desceu</v>
      </c>
      <c r="AE41" s="18" t="str">
        <f t="shared" si="91"/>
        <v>Desceu</v>
      </c>
      <c r="AF41" s="18" t="str">
        <f t="shared" si="91"/>
        <v>Subiu</v>
      </c>
      <c r="AG41" s="18" t="str">
        <f>VLOOKUP(A41, Ticker!$A$1:$B$536, 2, FALSE)</f>
        <v>Banco Bradesco</v>
      </c>
      <c r="AH41" s="18" t="str">
        <f>VLOOKUP(AG41,ChatGPT!$A$1:$C$79,2,FALSE)</f>
        <v>Serviços Financeiros</v>
      </c>
      <c r="AI41" s="17">
        <f>VLOOKUP(AG41,ChatGPT!$A$1:$C$79,3,FALSE)</f>
        <v>78</v>
      </c>
      <c r="AJ41" s="18" t="str">
        <f t="shared" si="15"/>
        <v>Entre 50 e 100 anos</v>
      </c>
    </row>
    <row r="42">
      <c r="A42" s="7" t="s">
        <v>116</v>
      </c>
      <c r="B42" s="8">
        <v>45317.0</v>
      </c>
      <c r="C42" s="9">
        <v>21.84</v>
      </c>
      <c r="D42" s="10">
        <v>0.27</v>
      </c>
      <c r="E42" s="10">
        <v>3.65</v>
      </c>
      <c r="F42" s="10">
        <v>-8.08</v>
      </c>
      <c r="G42" s="10">
        <v>-8.08</v>
      </c>
      <c r="H42" s="10">
        <v>-26.1</v>
      </c>
      <c r="I42" s="10">
        <v>21.7</v>
      </c>
      <c r="J42" s="10">
        <v>21.94</v>
      </c>
      <c r="K42" s="7" t="s">
        <v>117</v>
      </c>
      <c r="L42" s="10">
        <f t="shared" ref="L42:P42" si="92">D42/100</f>
        <v>0.0027</v>
      </c>
      <c r="M42" s="10">
        <f t="shared" si="92"/>
        <v>0.0365</v>
      </c>
      <c r="N42" s="10">
        <f t="shared" si="92"/>
        <v>-0.0808</v>
      </c>
      <c r="O42" s="10">
        <f t="shared" si="92"/>
        <v>-0.0808</v>
      </c>
      <c r="P42" s="10">
        <f t="shared" si="92"/>
        <v>-0.261</v>
      </c>
      <c r="Q42" s="9">
        <f t="shared" si="4"/>
        <v>21.78119078</v>
      </c>
      <c r="R42" s="9">
        <f t="shared" si="5"/>
        <v>21.07091172</v>
      </c>
      <c r="S42" s="9">
        <f t="shared" si="6"/>
        <v>23.75979112</v>
      </c>
      <c r="T42" s="9">
        <f t="shared" si="7"/>
        <v>23.75979112</v>
      </c>
      <c r="U42" s="9">
        <f t="shared" si="8"/>
        <v>29.55345061</v>
      </c>
      <c r="V42" s="11">
        <f>VLOOKUP(A42,Total_de_acoes!$A$1:$B$90,2,FALSE)</f>
        <v>1118525506</v>
      </c>
      <c r="W42" s="12">
        <f t="shared" si="9"/>
        <v>65779607.1</v>
      </c>
      <c r="X42" s="12">
        <f t="shared" si="10"/>
        <v>860244855.1</v>
      </c>
      <c r="Y42" s="12">
        <f t="shared" si="11"/>
        <v>-2147335337</v>
      </c>
      <c r="Z42" s="12">
        <f t="shared" si="12"/>
        <v>-2147335337</v>
      </c>
      <c r="AA42" s="12">
        <f t="shared" si="13"/>
        <v>-8627691245</v>
      </c>
      <c r="AB42" s="12" t="str">
        <f t="shared" ref="AB42:AF42" si="93">IF(W42&gt;0,"Subiu",IF(W42=0,"Estável","Desceu"))</f>
        <v>Subiu</v>
      </c>
      <c r="AC42" s="12" t="str">
        <f t="shared" si="93"/>
        <v>Subiu</v>
      </c>
      <c r="AD42" s="12" t="str">
        <f t="shared" si="93"/>
        <v>Desceu</v>
      </c>
      <c r="AE42" s="12" t="str">
        <f t="shared" si="93"/>
        <v>Desceu</v>
      </c>
      <c r="AF42" s="12" t="str">
        <f t="shared" si="93"/>
        <v>Desceu</v>
      </c>
      <c r="AG42" s="12" t="str">
        <f>VLOOKUP(A42, Ticker!$A$1:$B$536, 2, FALSE)</f>
        <v>Gerdau</v>
      </c>
      <c r="AH42" s="12" t="str">
        <f>VLOOKUP(AG42,ChatGPT!$A$1:$C$79,2,FALSE)</f>
        <v>Siderurgia</v>
      </c>
      <c r="AI42" s="11">
        <f>VLOOKUP(AG42,ChatGPT!$A$1:$C$79,3,FALSE)</f>
        <v>120</v>
      </c>
      <c r="AJ42" s="12" t="str">
        <f t="shared" si="15"/>
        <v>Maior que 100 anos</v>
      </c>
    </row>
    <row r="43">
      <c r="A43" s="13" t="s">
        <v>118</v>
      </c>
      <c r="B43" s="14">
        <v>45317.0</v>
      </c>
      <c r="C43" s="15">
        <v>3.74</v>
      </c>
      <c r="D43" s="16">
        <v>0.26</v>
      </c>
      <c r="E43" s="16">
        <v>0.0</v>
      </c>
      <c r="F43" s="16">
        <v>-7.2</v>
      </c>
      <c r="G43" s="16">
        <v>-7.2</v>
      </c>
      <c r="H43" s="16">
        <v>15.46</v>
      </c>
      <c r="I43" s="16">
        <v>3.71</v>
      </c>
      <c r="J43" s="16">
        <v>3.78</v>
      </c>
      <c r="K43" s="13" t="s">
        <v>119</v>
      </c>
      <c r="L43" s="16">
        <f t="shared" ref="L43:P43" si="94">D43/100</f>
        <v>0.0026</v>
      </c>
      <c r="M43" s="16">
        <f t="shared" si="94"/>
        <v>0</v>
      </c>
      <c r="N43" s="16">
        <f t="shared" si="94"/>
        <v>-0.072</v>
      </c>
      <c r="O43" s="16">
        <f t="shared" si="94"/>
        <v>-0.072</v>
      </c>
      <c r="P43" s="16">
        <f t="shared" si="94"/>
        <v>0.1546</v>
      </c>
      <c r="Q43" s="15">
        <f t="shared" si="4"/>
        <v>3.730301217</v>
      </c>
      <c r="R43" s="15">
        <f t="shared" si="5"/>
        <v>3.74</v>
      </c>
      <c r="S43" s="15">
        <f t="shared" si="6"/>
        <v>4.030172414</v>
      </c>
      <c r="T43" s="15">
        <f t="shared" si="7"/>
        <v>4.030172414</v>
      </c>
      <c r="U43" s="15">
        <f t="shared" si="8"/>
        <v>3.239217045</v>
      </c>
      <c r="V43" s="17">
        <f>VLOOKUP(A43,Total_de_acoes!$A$1:$B$90,2,FALSE)</f>
        <v>1193047233</v>
      </c>
      <c r="W43" s="18">
        <f t="shared" si="9"/>
        <v>11571106.42</v>
      </c>
      <c r="X43" s="18">
        <f t="shared" si="10"/>
        <v>0</v>
      </c>
      <c r="Y43" s="18">
        <f t="shared" si="11"/>
        <v>-346189395.4</v>
      </c>
      <c r="Z43" s="18">
        <f t="shared" si="12"/>
        <v>-346189395.4</v>
      </c>
      <c r="AA43" s="18">
        <f t="shared" si="13"/>
        <v>597457719</v>
      </c>
      <c r="AB43" s="18" t="str">
        <f t="shared" ref="AB43:AF43" si="95">IF(W43&gt;0,"Subiu",IF(W43=0,"Estável","Desceu"))</f>
        <v>Subiu</v>
      </c>
      <c r="AC43" s="18" t="str">
        <f t="shared" si="95"/>
        <v>Estável</v>
      </c>
      <c r="AD43" s="18" t="str">
        <f t="shared" si="95"/>
        <v>Desceu</v>
      </c>
      <c r="AE43" s="18" t="str">
        <f t="shared" si="95"/>
        <v>Desceu</v>
      </c>
      <c r="AF43" s="18" t="str">
        <f t="shared" si="95"/>
        <v>Subiu</v>
      </c>
      <c r="AG43" s="18" t="str">
        <f>VLOOKUP(A43, Ticker!$A$1:$B$536, 2, FALSE)</f>
        <v>Raízen</v>
      </c>
      <c r="AH43" s="18" t="str">
        <f>VLOOKUP(AG43,ChatGPT!$A$1:$C$79,2,FALSE)</f>
        <v>Energia</v>
      </c>
      <c r="AI43" s="17">
        <f>VLOOKUP(AG43,ChatGPT!$A$1:$C$79,3,FALSE)</f>
        <v>9</v>
      </c>
      <c r="AJ43" s="18" t="str">
        <f t="shared" si="15"/>
        <v>Menor que 50 anos</v>
      </c>
    </row>
    <row r="44">
      <c r="A44" s="7" t="s">
        <v>120</v>
      </c>
      <c r="B44" s="8">
        <v>45317.0</v>
      </c>
      <c r="C44" s="9">
        <v>10.07</v>
      </c>
      <c r="D44" s="10">
        <v>0.19</v>
      </c>
      <c r="E44" s="10">
        <v>0.9</v>
      </c>
      <c r="F44" s="10">
        <v>-2.8</v>
      </c>
      <c r="G44" s="10">
        <v>-2.8</v>
      </c>
      <c r="H44" s="10">
        <v>32.08</v>
      </c>
      <c r="I44" s="10">
        <v>9.96</v>
      </c>
      <c r="J44" s="10">
        <v>10.13</v>
      </c>
      <c r="K44" s="7" t="s">
        <v>121</v>
      </c>
      <c r="L44" s="10">
        <f t="shared" ref="L44:P44" si="96">D44/100</f>
        <v>0.0019</v>
      </c>
      <c r="M44" s="10">
        <f t="shared" si="96"/>
        <v>0.009</v>
      </c>
      <c r="N44" s="10">
        <f t="shared" si="96"/>
        <v>-0.028</v>
      </c>
      <c r="O44" s="10">
        <f t="shared" si="96"/>
        <v>-0.028</v>
      </c>
      <c r="P44" s="10">
        <f t="shared" si="96"/>
        <v>0.3208</v>
      </c>
      <c r="Q44" s="9">
        <f t="shared" si="4"/>
        <v>10.05090328</v>
      </c>
      <c r="R44" s="9">
        <f t="shared" si="5"/>
        <v>9.980178394</v>
      </c>
      <c r="S44" s="9">
        <f t="shared" si="6"/>
        <v>10.3600823</v>
      </c>
      <c r="T44" s="9">
        <f t="shared" si="7"/>
        <v>10.3600823</v>
      </c>
      <c r="U44" s="9">
        <f t="shared" si="8"/>
        <v>7.624167171</v>
      </c>
      <c r="V44" s="11">
        <f>VLOOKUP(A44,Total_de_acoes!$A$1:$B$90,2,FALSE)</f>
        <v>1679335290</v>
      </c>
      <c r="W44" s="12">
        <f t="shared" si="9"/>
        <v>32069789.5</v>
      </c>
      <c r="X44" s="12">
        <f t="shared" si="10"/>
        <v>150840592</v>
      </c>
      <c r="Y44" s="12">
        <f t="shared" si="11"/>
        <v>-487145451</v>
      </c>
      <c r="Z44" s="12">
        <f t="shared" si="12"/>
        <v>-487145451</v>
      </c>
      <c r="AA44" s="12">
        <f t="shared" si="13"/>
        <v>4107373382</v>
      </c>
      <c r="AB44" s="12" t="str">
        <f t="shared" ref="AB44:AF44" si="97">IF(W44&gt;0,"Subiu",IF(W44=0,"Estável","Desceu"))</f>
        <v>Subiu</v>
      </c>
      <c r="AC44" s="12" t="str">
        <f t="shared" si="97"/>
        <v>Subiu</v>
      </c>
      <c r="AD44" s="12" t="str">
        <f t="shared" si="97"/>
        <v>Desceu</v>
      </c>
      <c r="AE44" s="12" t="str">
        <f t="shared" si="97"/>
        <v>Desceu</v>
      </c>
      <c r="AF44" s="12" t="str">
        <f t="shared" si="97"/>
        <v>Subiu</v>
      </c>
      <c r="AG44" s="12" t="str">
        <f>VLOOKUP(A44, Ticker!$A$1:$B$536, 2, FALSE)</f>
        <v>Copel</v>
      </c>
      <c r="AH44" s="12" t="str">
        <f>VLOOKUP(AG44,ChatGPT!$A$1:$C$79,2,FALSE)</f>
        <v>Energia Elétrica</v>
      </c>
      <c r="AI44" s="11">
        <f>VLOOKUP(AG44,ChatGPT!$A$1:$C$79,3,FALSE)</f>
        <v>66</v>
      </c>
      <c r="AJ44" s="12" t="str">
        <f t="shared" si="15"/>
        <v>Entre 50 e 100 anos</v>
      </c>
    </row>
    <row r="45">
      <c r="A45" s="13" t="s">
        <v>122</v>
      </c>
      <c r="B45" s="14">
        <v>45317.0</v>
      </c>
      <c r="C45" s="15">
        <v>8.18</v>
      </c>
      <c r="D45" s="16">
        <v>0.12</v>
      </c>
      <c r="E45" s="16">
        <v>-3.76</v>
      </c>
      <c r="F45" s="16">
        <v>-18.77</v>
      </c>
      <c r="G45" s="16">
        <v>-18.77</v>
      </c>
      <c r="H45" s="16">
        <v>-40.74</v>
      </c>
      <c r="I45" s="16">
        <v>8.11</v>
      </c>
      <c r="J45" s="16">
        <v>8.27</v>
      </c>
      <c r="K45" s="13" t="s">
        <v>123</v>
      </c>
      <c r="L45" s="16">
        <f t="shared" ref="L45:P45" si="98">D45/100</f>
        <v>0.0012</v>
      </c>
      <c r="M45" s="16">
        <f t="shared" si="98"/>
        <v>-0.0376</v>
      </c>
      <c r="N45" s="16">
        <f t="shared" si="98"/>
        <v>-0.1877</v>
      </c>
      <c r="O45" s="16">
        <f t="shared" si="98"/>
        <v>-0.1877</v>
      </c>
      <c r="P45" s="16">
        <f t="shared" si="98"/>
        <v>-0.4074</v>
      </c>
      <c r="Q45" s="15">
        <f t="shared" si="4"/>
        <v>8.170195765</v>
      </c>
      <c r="R45" s="15">
        <f t="shared" si="5"/>
        <v>8.499584372</v>
      </c>
      <c r="S45" s="15">
        <f t="shared" si="6"/>
        <v>10.07017112</v>
      </c>
      <c r="T45" s="15">
        <f t="shared" si="7"/>
        <v>10.07017112</v>
      </c>
      <c r="U45" s="15">
        <f t="shared" si="8"/>
        <v>13.80357746</v>
      </c>
      <c r="V45" s="17">
        <f>VLOOKUP(A45,Total_de_acoes!$A$1:$B$90,2,FALSE)</f>
        <v>421383330</v>
      </c>
      <c r="W45" s="18">
        <f t="shared" si="9"/>
        <v>4131341.158</v>
      </c>
      <c r="X45" s="18">
        <f t="shared" si="10"/>
        <v>-134667527.1</v>
      </c>
      <c r="Y45" s="18">
        <f t="shared" si="11"/>
        <v>-796486600.4</v>
      </c>
      <c r="Z45" s="18">
        <f t="shared" si="12"/>
        <v>-796486600.4</v>
      </c>
      <c r="AA45" s="18">
        <f t="shared" si="13"/>
        <v>-2369681795</v>
      </c>
      <c r="AB45" s="18" t="str">
        <f t="shared" ref="AB45:AF45" si="99">IF(W45&gt;0,"Subiu",IF(W45=0,"Estável","Desceu"))</f>
        <v>Subiu</v>
      </c>
      <c r="AC45" s="18" t="str">
        <f t="shared" si="99"/>
        <v>Desceu</v>
      </c>
      <c r="AD45" s="18" t="str">
        <f t="shared" si="99"/>
        <v>Desceu</v>
      </c>
      <c r="AE45" s="18" t="str">
        <f t="shared" si="99"/>
        <v>Desceu</v>
      </c>
      <c r="AF45" s="18" t="str">
        <f t="shared" si="99"/>
        <v>Desceu</v>
      </c>
      <c r="AG45" s="18" t="str">
        <f>VLOOKUP(A45, Ticker!$A$1:$B$536, 2, FALSE)</f>
        <v>Grupo Vamos</v>
      </c>
      <c r="AH45" s="18" t="str">
        <f>VLOOKUP(AG45,ChatGPT!$A$1:$C$79,2,FALSE)</f>
        <v>Logística</v>
      </c>
      <c r="AI45" s="17">
        <f>VLOOKUP(AG45,ChatGPT!$A$1:$C$79,3,FALSE)</f>
        <v>25</v>
      </c>
      <c r="AJ45" s="18" t="str">
        <f t="shared" si="15"/>
        <v>Menor que 50 anos</v>
      </c>
    </row>
    <row r="46">
      <c r="A46" s="7" t="s">
        <v>124</v>
      </c>
      <c r="B46" s="8">
        <v>45317.0</v>
      </c>
      <c r="C46" s="9">
        <v>9.74</v>
      </c>
      <c r="D46" s="10">
        <v>0.0</v>
      </c>
      <c r="E46" s="10">
        <v>5.3</v>
      </c>
      <c r="F46" s="10">
        <v>0.41</v>
      </c>
      <c r="G46" s="10">
        <v>0.41</v>
      </c>
      <c r="H46" s="10">
        <v>17.99</v>
      </c>
      <c r="I46" s="10">
        <v>9.61</v>
      </c>
      <c r="J46" s="10">
        <v>9.86</v>
      </c>
      <c r="K46" s="7" t="s">
        <v>125</v>
      </c>
      <c r="L46" s="10">
        <f t="shared" ref="L46:P46" si="100">D46/100</f>
        <v>0</v>
      </c>
      <c r="M46" s="10">
        <f t="shared" si="100"/>
        <v>0.053</v>
      </c>
      <c r="N46" s="10">
        <f t="shared" si="100"/>
        <v>0.0041</v>
      </c>
      <c r="O46" s="10">
        <f t="shared" si="100"/>
        <v>0.0041</v>
      </c>
      <c r="P46" s="10">
        <f t="shared" si="100"/>
        <v>0.1799</v>
      </c>
      <c r="Q46" s="9">
        <f t="shared" si="4"/>
        <v>9.74</v>
      </c>
      <c r="R46" s="9">
        <f t="shared" si="5"/>
        <v>9.249762583</v>
      </c>
      <c r="S46" s="9">
        <f t="shared" si="6"/>
        <v>9.700229061</v>
      </c>
      <c r="T46" s="9">
        <f t="shared" si="7"/>
        <v>9.700229061</v>
      </c>
      <c r="U46" s="9">
        <f t="shared" si="8"/>
        <v>8.254936859</v>
      </c>
      <c r="V46" s="11">
        <f>VLOOKUP(A46,Total_de_acoes!$A$1:$B$90,2,FALSE)</f>
        <v>331799687</v>
      </c>
      <c r="W46" s="12">
        <f t="shared" si="9"/>
        <v>0</v>
      </c>
      <c r="X46" s="12">
        <f t="shared" si="10"/>
        <v>162660621.5</v>
      </c>
      <c r="Y46" s="12">
        <f t="shared" si="11"/>
        <v>13195985.16</v>
      </c>
      <c r="Z46" s="12">
        <f t="shared" si="12"/>
        <v>13195985.16</v>
      </c>
      <c r="AA46" s="12">
        <f t="shared" si="13"/>
        <v>492743485.3</v>
      </c>
      <c r="AB46" s="12" t="str">
        <f t="shared" ref="AB46:AF46" si="101">IF(W46&gt;0,"Subiu",IF(W46=0,"Estável","Desceu"))</f>
        <v>Estável</v>
      </c>
      <c r="AC46" s="12" t="str">
        <f t="shared" si="101"/>
        <v>Subiu</v>
      </c>
      <c r="AD46" s="12" t="str">
        <f t="shared" si="101"/>
        <v>Subiu</v>
      </c>
      <c r="AE46" s="12" t="str">
        <f t="shared" si="101"/>
        <v>Subiu</v>
      </c>
      <c r="AF46" s="12" t="str">
        <f t="shared" si="101"/>
        <v>Subiu</v>
      </c>
      <c r="AG46" s="12" t="str">
        <f>VLOOKUP(A46, Ticker!$A$1:$B$536, 2, FALSE)</f>
        <v>Marfrig</v>
      </c>
      <c r="AH46" s="12" t="str">
        <f>VLOOKUP(AG46,ChatGPT!$A$1:$C$79,2,FALSE)</f>
        <v>Alimentos</v>
      </c>
      <c r="AI46" s="11">
        <f>VLOOKUP(AG46,ChatGPT!$A$1:$C$79,3,FALSE)</f>
        <v>14</v>
      </c>
      <c r="AJ46" s="12" t="str">
        <f t="shared" si="15"/>
        <v>Menor que 50 anos</v>
      </c>
    </row>
    <row r="47">
      <c r="A47" s="13" t="s">
        <v>126</v>
      </c>
      <c r="B47" s="14">
        <v>45317.0</v>
      </c>
      <c r="C47" s="15">
        <v>13.2</v>
      </c>
      <c r="D47" s="16">
        <v>0.0</v>
      </c>
      <c r="E47" s="16">
        <v>-1.12</v>
      </c>
      <c r="F47" s="16">
        <v>-3.86</v>
      </c>
      <c r="G47" s="16">
        <v>-3.86</v>
      </c>
      <c r="H47" s="16">
        <v>0.3</v>
      </c>
      <c r="I47" s="16">
        <v>13.15</v>
      </c>
      <c r="J47" s="16">
        <v>13.29</v>
      </c>
      <c r="K47" s="13" t="s">
        <v>127</v>
      </c>
      <c r="L47" s="16">
        <f t="shared" ref="L47:P47" si="102">D47/100</f>
        <v>0</v>
      </c>
      <c r="M47" s="16">
        <f t="shared" si="102"/>
        <v>-0.0112</v>
      </c>
      <c r="N47" s="16">
        <f t="shared" si="102"/>
        <v>-0.0386</v>
      </c>
      <c r="O47" s="16">
        <f t="shared" si="102"/>
        <v>-0.0386</v>
      </c>
      <c r="P47" s="16">
        <f t="shared" si="102"/>
        <v>0.003</v>
      </c>
      <c r="Q47" s="15">
        <f t="shared" si="4"/>
        <v>13.2</v>
      </c>
      <c r="R47" s="15">
        <f t="shared" si="5"/>
        <v>13.34951456</v>
      </c>
      <c r="S47" s="15">
        <f t="shared" si="6"/>
        <v>13.72997712</v>
      </c>
      <c r="T47" s="15">
        <f t="shared" si="7"/>
        <v>13.72997712</v>
      </c>
      <c r="U47" s="15">
        <f t="shared" si="8"/>
        <v>13.16051844</v>
      </c>
      <c r="V47" s="17">
        <f>VLOOKUP(A47,Total_de_acoes!$A$1:$B$90,2,FALSE)</f>
        <v>4394245879</v>
      </c>
      <c r="W47" s="18">
        <f t="shared" si="9"/>
        <v>0</v>
      </c>
      <c r="X47" s="18">
        <f t="shared" si="10"/>
        <v>-657003752.8</v>
      </c>
      <c r="Y47" s="18">
        <f t="shared" si="11"/>
        <v>-2328849761</v>
      </c>
      <c r="Z47" s="18">
        <f t="shared" si="12"/>
        <v>-2328849761</v>
      </c>
      <c r="AA47" s="18">
        <f t="shared" si="13"/>
        <v>173491661.8</v>
      </c>
      <c r="AB47" s="18" t="str">
        <f t="shared" ref="AB47:AF47" si="103">IF(W47&gt;0,"Subiu",IF(W47=0,"Estável","Desceu"))</f>
        <v>Estável</v>
      </c>
      <c r="AC47" s="18" t="str">
        <f t="shared" si="103"/>
        <v>Desceu</v>
      </c>
      <c r="AD47" s="18" t="str">
        <f t="shared" si="103"/>
        <v>Desceu</v>
      </c>
      <c r="AE47" s="18" t="str">
        <f t="shared" si="103"/>
        <v>Desceu</v>
      </c>
      <c r="AF47" s="18" t="str">
        <f t="shared" si="103"/>
        <v>Subiu</v>
      </c>
      <c r="AG47" s="18" t="str">
        <f>VLOOKUP(A47, Ticker!$A$1:$B$536, 2, FALSE)</f>
        <v>Ambev</v>
      </c>
      <c r="AH47" s="18" t="str">
        <f>VLOOKUP(AG47,ChatGPT!$A$1:$C$79,2,FALSE)</f>
        <v>Bebidas</v>
      </c>
      <c r="AI47" s="17">
        <f>VLOOKUP(AG47,ChatGPT!$A$1:$C$79,3,FALSE)</f>
        <v>23</v>
      </c>
      <c r="AJ47" s="18" t="str">
        <f t="shared" si="15"/>
        <v>Menor que 50 anos</v>
      </c>
    </row>
    <row r="48">
      <c r="A48" s="7" t="s">
        <v>128</v>
      </c>
      <c r="B48" s="8">
        <v>45317.0</v>
      </c>
      <c r="C48" s="9">
        <v>33.73</v>
      </c>
      <c r="D48" s="10">
        <v>-0.02</v>
      </c>
      <c r="E48" s="10">
        <v>-2.37</v>
      </c>
      <c r="F48" s="10">
        <v>0.24</v>
      </c>
      <c r="G48" s="10">
        <v>0.24</v>
      </c>
      <c r="H48" s="10">
        <v>0.91</v>
      </c>
      <c r="I48" s="10">
        <v>33.73</v>
      </c>
      <c r="J48" s="10">
        <v>34.03</v>
      </c>
      <c r="K48" s="7" t="s">
        <v>129</v>
      </c>
      <c r="L48" s="10">
        <f t="shared" ref="L48:P48" si="104">D48/100</f>
        <v>-0.0002</v>
      </c>
      <c r="M48" s="10">
        <f t="shared" si="104"/>
        <v>-0.0237</v>
      </c>
      <c r="N48" s="10">
        <f t="shared" si="104"/>
        <v>0.0024</v>
      </c>
      <c r="O48" s="10">
        <f t="shared" si="104"/>
        <v>0.0024</v>
      </c>
      <c r="P48" s="10">
        <f t="shared" si="104"/>
        <v>0.0091</v>
      </c>
      <c r="Q48" s="9">
        <f t="shared" si="4"/>
        <v>33.73674735</v>
      </c>
      <c r="R48" s="9">
        <f t="shared" si="5"/>
        <v>34.54880672</v>
      </c>
      <c r="S48" s="9">
        <f t="shared" si="6"/>
        <v>33.64924182</v>
      </c>
      <c r="T48" s="9">
        <f t="shared" si="7"/>
        <v>33.64924182</v>
      </c>
      <c r="U48" s="9">
        <f t="shared" si="8"/>
        <v>33.42582499</v>
      </c>
      <c r="V48" s="11">
        <f>VLOOKUP(A48,Total_de_acoes!$A$1:$B$90,2,FALSE)</f>
        <v>671750768</v>
      </c>
      <c r="W48" s="12">
        <f t="shared" si="9"/>
        <v>-4532537.188</v>
      </c>
      <c r="X48" s="12">
        <f t="shared" si="10"/>
        <v>-550034042.5</v>
      </c>
      <c r="Y48" s="12">
        <f t="shared" si="11"/>
        <v>54249369.68</v>
      </c>
      <c r="Z48" s="12">
        <f t="shared" si="12"/>
        <v>54249369.68</v>
      </c>
      <c r="AA48" s="12">
        <f t="shared" si="13"/>
        <v>204329794.8</v>
      </c>
      <c r="AB48" s="12" t="str">
        <f t="shared" ref="AB48:AF48" si="105">IF(W48&gt;0,"Subiu",IF(W48=0,"Estável","Desceu"))</f>
        <v>Desceu</v>
      </c>
      <c r="AC48" s="12" t="str">
        <f t="shared" si="105"/>
        <v>Desceu</v>
      </c>
      <c r="AD48" s="12" t="str">
        <f t="shared" si="105"/>
        <v>Subiu</v>
      </c>
      <c r="AE48" s="12" t="str">
        <f t="shared" si="105"/>
        <v>Subiu</v>
      </c>
      <c r="AF48" s="12" t="str">
        <f t="shared" si="105"/>
        <v>Subiu</v>
      </c>
      <c r="AG48" s="12" t="str">
        <f>VLOOKUP(A48, Ticker!$A$1:$B$536, 2, FALSE)</f>
        <v>BB Seguridade</v>
      </c>
      <c r="AH48" s="12" t="str">
        <f>VLOOKUP(AG48,ChatGPT!$A$1:$C$79,2,FALSE)</f>
        <v>Seguros e Previdência</v>
      </c>
      <c r="AI48" s="11">
        <f>VLOOKUP(AG48,ChatGPT!$A$1:$C$79,3,FALSE)</f>
        <v>8</v>
      </c>
      <c r="AJ48" s="12" t="str">
        <f t="shared" si="15"/>
        <v>Menor que 50 anos</v>
      </c>
    </row>
    <row r="49">
      <c r="A49" s="13" t="s">
        <v>130</v>
      </c>
      <c r="B49" s="14">
        <v>45317.0</v>
      </c>
      <c r="C49" s="15">
        <v>77.04</v>
      </c>
      <c r="D49" s="16">
        <v>-0.06</v>
      </c>
      <c r="E49" s="16">
        <v>1.37</v>
      </c>
      <c r="F49" s="16">
        <v>2.22</v>
      </c>
      <c r="G49" s="16">
        <v>2.22</v>
      </c>
      <c r="H49" s="16">
        <v>45.92</v>
      </c>
      <c r="I49" s="16">
        <v>76.52</v>
      </c>
      <c r="J49" s="16">
        <v>77.69</v>
      </c>
      <c r="K49" s="13" t="s">
        <v>131</v>
      </c>
      <c r="L49" s="16">
        <f t="shared" ref="L49:P49" si="106">D49/100</f>
        <v>-0.0006</v>
      </c>
      <c r="M49" s="16">
        <f t="shared" si="106"/>
        <v>0.0137</v>
      </c>
      <c r="N49" s="16">
        <f t="shared" si="106"/>
        <v>0.0222</v>
      </c>
      <c r="O49" s="16">
        <f t="shared" si="106"/>
        <v>0.0222</v>
      </c>
      <c r="P49" s="16">
        <f t="shared" si="106"/>
        <v>0.4592</v>
      </c>
      <c r="Q49" s="15">
        <f t="shared" si="4"/>
        <v>77.08625175</v>
      </c>
      <c r="R49" s="15">
        <f t="shared" si="5"/>
        <v>75.99881622</v>
      </c>
      <c r="S49" s="15">
        <f t="shared" si="6"/>
        <v>75.3668558</v>
      </c>
      <c r="T49" s="15">
        <f t="shared" si="7"/>
        <v>75.3668558</v>
      </c>
      <c r="U49" s="15">
        <f t="shared" si="8"/>
        <v>52.79605263</v>
      </c>
      <c r="V49" s="17">
        <f>VLOOKUP(A49,Total_de_acoes!$A$1:$B$90,2,FALSE)</f>
        <v>340001799</v>
      </c>
      <c r="W49" s="18">
        <f t="shared" si="9"/>
        <v>-15725678.56</v>
      </c>
      <c r="X49" s="18">
        <f t="shared" si="10"/>
        <v>354004359</v>
      </c>
      <c r="Y49" s="18">
        <f t="shared" si="11"/>
        <v>568872037.6</v>
      </c>
      <c r="Z49" s="18">
        <f t="shared" si="12"/>
        <v>568872037.6</v>
      </c>
      <c r="AA49" s="18">
        <f t="shared" si="13"/>
        <v>8242985720</v>
      </c>
      <c r="AB49" s="18" t="str">
        <f t="shared" ref="AB49:AF49" si="107">IF(W49&gt;0,"Subiu",IF(W49=0,"Estável","Desceu"))</f>
        <v>Desceu</v>
      </c>
      <c r="AC49" s="18" t="str">
        <f t="shared" si="107"/>
        <v>Subiu</v>
      </c>
      <c r="AD49" s="18" t="str">
        <f t="shared" si="107"/>
        <v>Subiu</v>
      </c>
      <c r="AE49" s="18" t="str">
        <f t="shared" si="107"/>
        <v>Subiu</v>
      </c>
      <c r="AF49" s="18" t="str">
        <f t="shared" si="107"/>
        <v>Subiu</v>
      </c>
      <c r="AG49" s="18" t="str">
        <f>VLOOKUP(A49, Ticker!$A$1:$B$536, 2, FALSE)</f>
        <v>Sabesp</v>
      </c>
      <c r="AH49" s="18" t="str">
        <f>VLOOKUP(AG49,ChatGPT!$A$1:$C$79,2,FALSE)</f>
        <v>Saneamento</v>
      </c>
      <c r="AI49" s="17">
        <f>VLOOKUP(AG49,ChatGPT!$A$1:$C$79,3,FALSE)</f>
        <v>48</v>
      </c>
      <c r="AJ49" s="18" t="str">
        <f t="shared" si="15"/>
        <v>Menor que 50 anos</v>
      </c>
    </row>
    <row r="50">
      <c r="A50" s="7" t="s">
        <v>132</v>
      </c>
      <c r="B50" s="8">
        <v>45317.0</v>
      </c>
      <c r="C50" s="9">
        <v>30.88</v>
      </c>
      <c r="D50" s="10">
        <v>-0.06</v>
      </c>
      <c r="E50" s="10">
        <v>-2.65</v>
      </c>
      <c r="F50" s="10">
        <v>-8.34</v>
      </c>
      <c r="G50" s="10">
        <v>-8.34</v>
      </c>
      <c r="H50" s="10">
        <v>5.89</v>
      </c>
      <c r="I50" s="10">
        <v>30.65</v>
      </c>
      <c r="J50" s="10">
        <v>31.34</v>
      </c>
      <c r="K50" s="7" t="s">
        <v>133</v>
      </c>
      <c r="L50" s="10">
        <f t="shared" ref="L50:P50" si="108">D50/100</f>
        <v>-0.0006</v>
      </c>
      <c r="M50" s="10">
        <f t="shared" si="108"/>
        <v>-0.0265</v>
      </c>
      <c r="N50" s="10">
        <f t="shared" si="108"/>
        <v>-0.0834</v>
      </c>
      <c r="O50" s="10">
        <f t="shared" si="108"/>
        <v>-0.0834</v>
      </c>
      <c r="P50" s="10">
        <f t="shared" si="108"/>
        <v>0.0589</v>
      </c>
      <c r="Q50" s="9">
        <f t="shared" si="4"/>
        <v>30.89853912</v>
      </c>
      <c r="R50" s="9">
        <f t="shared" si="5"/>
        <v>31.72059579</v>
      </c>
      <c r="S50" s="9">
        <f t="shared" si="6"/>
        <v>33.68972289</v>
      </c>
      <c r="T50" s="9">
        <f t="shared" si="7"/>
        <v>33.68972289</v>
      </c>
      <c r="U50" s="9">
        <f t="shared" si="8"/>
        <v>29.16233828</v>
      </c>
      <c r="V50" s="11">
        <f>VLOOKUP(A50,Total_de_acoes!$A$1:$B$90,2,FALSE)</f>
        <v>514122351</v>
      </c>
      <c r="W50" s="12">
        <f t="shared" si="9"/>
        <v>-9531377.746</v>
      </c>
      <c r="X50" s="12">
        <f t="shared" si="10"/>
        <v>-432169083</v>
      </c>
      <c r="Y50" s="12">
        <f t="shared" si="11"/>
        <v>-1444541337</v>
      </c>
      <c r="Z50" s="12">
        <f t="shared" si="12"/>
        <v>-1444541337</v>
      </c>
      <c r="AA50" s="12">
        <f t="shared" si="13"/>
        <v>883088284</v>
      </c>
      <c r="AB50" s="12" t="str">
        <f t="shared" ref="AB50:AF50" si="109">IF(W50&gt;0,"Subiu",IF(W50=0,"Estável","Desceu"))</f>
        <v>Desceu</v>
      </c>
      <c r="AC50" s="12" t="str">
        <f t="shared" si="109"/>
        <v>Desceu</v>
      </c>
      <c r="AD50" s="12" t="str">
        <f t="shared" si="109"/>
        <v>Desceu</v>
      </c>
      <c r="AE50" s="12" t="str">
        <f t="shared" si="109"/>
        <v>Desceu</v>
      </c>
      <c r="AF50" s="12" t="str">
        <f t="shared" si="109"/>
        <v>Subiu</v>
      </c>
      <c r="AG50" s="12" t="str">
        <f>VLOOKUP(A50, Ticker!$A$1:$B$536, 2, FALSE)</f>
        <v>Totvs</v>
      </c>
      <c r="AH50" s="12" t="str">
        <f>VLOOKUP(AG50,ChatGPT!$A$1:$C$79,2,FALSE)</f>
        <v>Tecnologia</v>
      </c>
      <c r="AI50" s="11">
        <f>VLOOKUP(AG50,ChatGPT!$A$1:$C$79,3,FALSE)</f>
        <v>40</v>
      </c>
      <c r="AJ50" s="12" t="str">
        <f t="shared" si="15"/>
        <v>Menor que 50 anos</v>
      </c>
    </row>
    <row r="51">
      <c r="A51" s="13" t="s">
        <v>134</v>
      </c>
      <c r="B51" s="14">
        <v>45317.0</v>
      </c>
      <c r="C51" s="15">
        <v>11.64</v>
      </c>
      <c r="D51" s="16">
        <v>-0.17</v>
      </c>
      <c r="E51" s="16">
        <v>0.95</v>
      </c>
      <c r="F51" s="16">
        <v>1.39</v>
      </c>
      <c r="G51" s="16">
        <v>1.39</v>
      </c>
      <c r="H51" s="16">
        <v>12.26</v>
      </c>
      <c r="I51" s="16">
        <v>11.64</v>
      </c>
      <c r="J51" s="16">
        <v>11.8</v>
      </c>
      <c r="K51" s="13" t="s">
        <v>135</v>
      </c>
      <c r="L51" s="16">
        <f t="shared" ref="L51:P51" si="110">D51/100</f>
        <v>-0.0017</v>
      </c>
      <c r="M51" s="16">
        <f t="shared" si="110"/>
        <v>0.0095</v>
      </c>
      <c r="N51" s="16">
        <f t="shared" si="110"/>
        <v>0.0139</v>
      </c>
      <c r="O51" s="16">
        <f t="shared" si="110"/>
        <v>0.0139</v>
      </c>
      <c r="P51" s="16">
        <f t="shared" si="110"/>
        <v>0.1226</v>
      </c>
      <c r="Q51" s="15">
        <f t="shared" si="4"/>
        <v>11.6598217</v>
      </c>
      <c r="R51" s="15">
        <f t="shared" si="5"/>
        <v>11.53046062</v>
      </c>
      <c r="S51" s="15">
        <f t="shared" si="6"/>
        <v>11.48042213</v>
      </c>
      <c r="T51" s="15">
        <f t="shared" si="7"/>
        <v>11.48042213</v>
      </c>
      <c r="U51" s="15">
        <f t="shared" si="8"/>
        <v>10.36878675</v>
      </c>
      <c r="V51" s="17">
        <f>VLOOKUP(A51,Total_de_acoes!$A$1:$B$90,2,FALSE)</f>
        <v>1437415777</v>
      </c>
      <c r="W51" s="18">
        <f t="shared" si="9"/>
        <v>-28492019.83</v>
      </c>
      <c r="X51" s="18">
        <f t="shared" si="10"/>
        <v>157453627.2</v>
      </c>
      <c r="Y51" s="18">
        <f t="shared" si="11"/>
        <v>229379744.6</v>
      </c>
      <c r="Z51" s="18">
        <f t="shared" si="12"/>
        <v>229379744.6</v>
      </c>
      <c r="AA51" s="18">
        <f t="shared" si="13"/>
        <v>1827261989</v>
      </c>
      <c r="AB51" s="18" t="str">
        <f t="shared" ref="AB51:AF51" si="111">IF(W51&gt;0,"Subiu",IF(W51=0,"Estável","Desceu"))</f>
        <v>Desceu</v>
      </c>
      <c r="AC51" s="18" t="str">
        <f t="shared" si="111"/>
        <v>Subiu</v>
      </c>
      <c r="AD51" s="18" t="str">
        <f t="shared" si="111"/>
        <v>Subiu</v>
      </c>
      <c r="AE51" s="18" t="str">
        <f t="shared" si="111"/>
        <v>Subiu</v>
      </c>
      <c r="AF51" s="18" t="str">
        <f t="shared" si="111"/>
        <v>Subiu</v>
      </c>
      <c r="AG51" s="18" t="str">
        <f>VLOOKUP(A51, Ticker!$A$1:$B$536, 2, FALSE)</f>
        <v>CEMIG</v>
      </c>
      <c r="AH51" s="18" t="str">
        <f>VLOOKUP(AG51,ChatGPT!$A$1:$C$79,2,FALSE)</f>
        <v>Energia Elétrica</v>
      </c>
      <c r="AI51" s="17">
        <f>VLOOKUP(AG51,ChatGPT!$A$1:$C$79,3,FALSE)</f>
        <v>69</v>
      </c>
      <c r="AJ51" s="18" t="str">
        <f t="shared" si="15"/>
        <v>Entre 50 e 100 anos</v>
      </c>
    </row>
    <row r="52">
      <c r="A52" s="7" t="s">
        <v>136</v>
      </c>
      <c r="B52" s="8">
        <v>45317.0</v>
      </c>
      <c r="C52" s="9">
        <v>46.04</v>
      </c>
      <c r="D52" s="10">
        <v>-0.19</v>
      </c>
      <c r="E52" s="10">
        <v>-1.41</v>
      </c>
      <c r="F52" s="10">
        <v>-2.0</v>
      </c>
      <c r="G52" s="10">
        <v>-2.0</v>
      </c>
      <c r="H52" s="10">
        <v>7.43</v>
      </c>
      <c r="I52" s="10">
        <v>45.91</v>
      </c>
      <c r="J52" s="10">
        <v>46.42</v>
      </c>
      <c r="K52" s="7" t="s">
        <v>137</v>
      </c>
      <c r="L52" s="10">
        <f t="shared" ref="L52:P52" si="112">D52/100</f>
        <v>-0.0019</v>
      </c>
      <c r="M52" s="10">
        <f t="shared" si="112"/>
        <v>-0.0141</v>
      </c>
      <c r="N52" s="10">
        <f t="shared" si="112"/>
        <v>-0.02</v>
      </c>
      <c r="O52" s="10">
        <f t="shared" si="112"/>
        <v>-0.02</v>
      </c>
      <c r="P52" s="10">
        <f t="shared" si="112"/>
        <v>0.0743</v>
      </c>
      <c r="Q52" s="9">
        <f t="shared" si="4"/>
        <v>46.12764252</v>
      </c>
      <c r="R52" s="9">
        <f t="shared" si="5"/>
        <v>46.69844812</v>
      </c>
      <c r="S52" s="9">
        <f t="shared" si="6"/>
        <v>46.97959184</v>
      </c>
      <c r="T52" s="9">
        <f t="shared" si="7"/>
        <v>46.97959184</v>
      </c>
      <c r="U52" s="9">
        <f t="shared" si="8"/>
        <v>42.85581309</v>
      </c>
      <c r="V52" s="11">
        <f>VLOOKUP(A52,Total_de_acoes!$A$1:$B$90,2,FALSE)</f>
        <v>268544014</v>
      </c>
      <c r="W52" s="12">
        <f t="shared" si="9"/>
        <v>-23535874.33</v>
      </c>
      <c r="X52" s="12">
        <f t="shared" si="10"/>
        <v>-176822300.7</v>
      </c>
      <c r="Y52" s="12">
        <f t="shared" si="11"/>
        <v>-252321763.4</v>
      </c>
      <c r="Z52" s="12">
        <f t="shared" si="12"/>
        <v>-252321763.4</v>
      </c>
      <c r="AA52" s="12">
        <f t="shared" si="13"/>
        <v>855094334.8</v>
      </c>
      <c r="AB52" s="12" t="str">
        <f t="shared" ref="AB52:AF52" si="113">IF(W52&gt;0,"Subiu",IF(W52=0,"Estável","Desceu"))</f>
        <v>Desceu</v>
      </c>
      <c r="AC52" s="12" t="str">
        <f t="shared" si="113"/>
        <v>Desceu</v>
      </c>
      <c r="AD52" s="12" t="str">
        <f t="shared" si="113"/>
        <v>Desceu</v>
      </c>
      <c r="AE52" s="12" t="str">
        <f t="shared" si="113"/>
        <v>Desceu</v>
      </c>
      <c r="AF52" s="12" t="str">
        <f t="shared" si="113"/>
        <v>Subiu</v>
      </c>
      <c r="AG52" s="12" t="str">
        <f>VLOOKUP(A52, Ticker!$A$1:$B$536, 2, FALSE)</f>
        <v>Eletrobras</v>
      </c>
      <c r="AH52" s="12" t="str">
        <f>VLOOKUP(AG52,ChatGPT!$A$1:$C$79,2,FALSE)</f>
        <v>Energia Elétrica</v>
      </c>
      <c r="AI52" s="11">
        <f>VLOOKUP(AG52,ChatGPT!$A$1:$C$79,3,FALSE)</f>
        <v>59</v>
      </c>
      <c r="AJ52" s="12" t="str">
        <f t="shared" si="15"/>
        <v>Entre 50 e 100 anos</v>
      </c>
    </row>
    <row r="53">
      <c r="A53" s="13" t="s">
        <v>138</v>
      </c>
      <c r="B53" s="14">
        <v>45317.0</v>
      </c>
      <c r="C53" s="15">
        <v>12.87</v>
      </c>
      <c r="D53" s="16">
        <v>-0.23</v>
      </c>
      <c r="E53" s="16">
        <v>1.42</v>
      </c>
      <c r="F53" s="16">
        <v>-5.44</v>
      </c>
      <c r="G53" s="16">
        <v>-5.44</v>
      </c>
      <c r="H53" s="16">
        <v>6.36</v>
      </c>
      <c r="I53" s="16">
        <v>12.84</v>
      </c>
      <c r="J53" s="16">
        <v>13.09</v>
      </c>
      <c r="K53" s="13" t="s">
        <v>139</v>
      </c>
      <c r="L53" s="16">
        <f t="shared" ref="L53:P53" si="114">D53/100</f>
        <v>-0.0023</v>
      </c>
      <c r="M53" s="16">
        <f t="shared" si="114"/>
        <v>0.0142</v>
      </c>
      <c r="N53" s="16">
        <f t="shared" si="114"/>
        <v>-0.0544</v>
      </c>
      <c r="O53" s="16">
        <f t="shared" si="114"/>
        <v>-0.0544</v>
      </c>
      <c r="P53" s="16">
        <f t="shared" si="114"/>
        <v>0.0636</v>
      </c>
      <c r="Q53" s="15">
        <f t="shared" si="4"/>
        <v>12.89966924</v>
      </c>
      <c r="R53" s="15">
        <f t="shared" si="5"/>
        <v>12.68980477</v>
      </c>
      <c r="S53" s="15">
        <f t="shared" si="6"/>
        <v>13.61040609</v>
      </c>
      <c r="T53" s="15">
        <f t="shared" si="7"/>
        <v>13.61040609</v>
      </c>
      <c r="U53" s="15">
        <f t="shared" si="8"/>
        <v>12.10041369</v>
      </c>
      <c r="V53" s="17">
        <f>VLOOKUP(A53,Total_de_acoes!$A$1:$B$90,2,FALSE)</f>
        <v>1579130168</v>
      </c>
      <c r="W53" s="18">
        <f t="shared" si="9"/>
        <v>-46851590.76</v>
      </c>
      <c r="X53" s="18">
        <f t="shared" si="10"/>
        <v>284551720.3</v>
      </c>
      <c r="Y53" s="18">
        <f t="shared" si="11"/>
        <v>-1169197595</v>
      </c>
      <c r="Z53" s="18">
        <f t="shared" si="12"/>
        <v>-1169197595</v>
      </c>
      <c r="AA53" s="18">
        <f t="shared" si="13"/>
        <v>1215276960</v>
      </c>
      <c r="AB53" s="18" t="str">
        <f t="shared" ref="AB53:AF53" si="115">IF(W53&gt;0,"Subiu",IF(W53=0,"Estável","Desceu"))</f>
        <v>Desceu</v>
      </c>
      <c r="AC53" s="18" t="str">
        <f t="shared" si="115"/>
        <v>Subiu</v>
      </c>
      <c r="AD53" s="18" t="str">
        <f t="shared" si="115"/>
        <v>Desceu</v>
      </c>
      <c r="AE53" s="18" t="str">
        <f t="shared" si="115"/>
        <v>Desceu</v>
      </c>
      <c r="AF53" s="18" t="str">
        <f t="shared" si="115"/>
        <v>Subiu</v>
      </c>
      <c r="AG53" s="18" t="str">
        <f>VLOOKUP(A53, Ticker!$A$1:$B$536, 2, FALSE)</f>
        <v>Eneva</v>
      </c>
      <c r="AH53" s="18" t="str">
        <f>VLOOKUP(AG53,ChatGPT!$A$1:$C$79,2,FALSE)</f>
        <v>Energia</v>
      </c>
      <c r="AI53" s="17">
        <f>VLOOKUP(AG53,ChatGPT!$A$1:$C$79,3,FALSE)</f>
        <v>9</v>
      </c>
      <c r="AJ53" s="18" t="str">
        <f t="shared" si="15"/>
        <v>Menor que 50 anos</v>
      </c>
    </row>
    <row r="54">
      <c r="A54" s="7" t="s">
        <v>140</v>
      </c>
      <c r="B54" s="8">
        <v>45317.0</v>
      </c>
      <c r="C54" s="9">
        <v>33.17</v>
      </c>
      <c r="D54" s="10">
        <v>-0.24</v>
      </c>
      <c r="E54" s="10">
        <v>-0.93</v>
      </c>
      <c r="F54" s="10">
        <v>-10.13</v>
      </c>
      <c r="G54" s="10">
        <v>-10.13</v>
      </c>
      <c r="H54" s="10">
        <v>-11.84</v>
      </c>
      <c r="I54" s="10">
        <v>33.04</v>
      </c>
      <c r="J54" s="10">
        <v>33.5</v>
      </c>
      <c r="K54" s="7" t="s">
        <v>141</v>
      </c>
      <c r="L54" s="10">
        <f t="shared" ref="L54:P54" si="116">D54/100</f>
        <v>-0.0024</v>
      </c>
      <c r="M54" s="10">
        <f t="shared" si="116"/>
        <v>-0.0093</v>
      </c>
      <c r="N54" s="10">
        <f t="shared" si="116"/>
        <v>-0.1013</v>
      </c>
      <c r="O54" s="10">
        <f t="shared" si="116"/>
        <v>-0.1013</v>
      </c>
      <c r="P54" s="10">
        <f t="shared" si="116"/>
        <v>-0.1184</v>
      </c>
      <c r="Q54" s="9">
        <f t="shared" si="4"/>
        <v>33.24979952</v>
      </c>
      <c r="R54" s="9">
        <f t="shared" si="5"/>
        <v>33.4813768</v>
      </c>
      <c r="S54" s="9">
        <f t="shared" si="6"/>
        <v>36.90886837</v>
      </c>
      <c r="T54" s="9">
        <f t="shared" si="7"/>
        <v>36.90886837</v>
      </c>
      <c r="U54" s="9">
        <f t="shared" si="8"/>
        <v>37.62477314</v>
      </c>
      <c r="V54" s="11">
        <f>VLOOKUP(A54,Total_de_acoes!$A$1:$B$90,2,FALSE)</f>
        <v>1481593024</v>
      </c>
      <c r="W54" s="12">
        <f t="shared" si="9"/>
        <v>-118230410.4</v>
      </c>
      <c r="X54" s="12">
        <f t="shared" si="10"/>
        <v>-461333701.1</v>
      </c>
      <c r="Y54" s="12">
        <f t="shared" si="11"/>
        <v>-5539481288</v>
      </c>
      <c r="Z54" s="12">
        <f t="shared" si="12"/>
        <v>-5539481288</v>
      </c>
      <c r="AA54" s="12">
        <f t="shared" si="13"/>
        <v>-6600160807</v>
      </c>
      <c r="AB54" s="12" t="str">
        <f t="shared" ref="AB54:AF54" si="117">IF(W54&gt;0,"Subiu",IF(W54=0,"Estável","Desceu"))</f>
        <v>Desceu</v>
      </c>
      <c r="AC54" s="12" t="str">
        <f t="shared" si="117"/>
        <v>Desceu</v>
      </c>
      <c r="AD54" s="12" t="str">
        <f t="shared" si="117"/>
        <v>Desceu</v>
      </c>
      <c r="AE54" s="12" t="str">
        <f t="shared" si="117"/>
        <v>Desceu</v>
      </c>
      <c r="AF54" s="12" t="str">
        <f t="shared" si="117"/>
        <v>Desceu</v>
      </c>
      <c r="AG54" s="12" t="str">
        <f>VLOOKUP(A54, Ticker!$A$1:$B$536, 2, FALSE)</f>
        <v>WEG</v>
      </c>
      <c r="AH54" s="12" t="str">
        <f>VLOOKUP(AG54,ChatGPT!$A$1:$C$79,2,FALSE)</f>
        <v>Equipamentos Elétricos</v>
      </c>
      <c r="AI54" s="11">
        <f>VLOOKUP(AG54,ChatGPT!$A$1:$C$79,3,FALSE)</f>
        <v>59</v>
      </c>
      <c r="AJ54" s="12" t="str">
        <f t="shared" si="15"/>
        <v>Entre 50 e 100 anos</v>
      </c>
    </row>
    <row r="55">
      <c r="A55" s="13" t="s">
        <v>142</v>
      </c>
      <c r="B55" s="14">
        <v>45317.0</v>
      </c>
      <c r="C55" s="15">
        <v>19.3</v>
      </c>
      <c r="D55" s="16">
        <v>-0.25</v>
      </c>
      <c r="E55" s="16">
        <v>2.01</v>
      </c>
      <c r="F55" s="16">
        <v>2.55</v>
      </c>
      <c r="G55" s="16">
        <v>2.55</v>
      </c>
      <c r="H55" s="16">
        <v>-10.11</v>
      </c>
      <c r="I55" s="16">
        <v>19.1</v>
      </c>
      <c r="J55" s="16">
        <v>19.51</v>
      </c>
      <c r="K55" s="13" t="s">
        <v>143</v>
      </c>
      <c r="L55" s="16">
        <f t="shared" ref="L55:P55" si="118">D55/100</f>
        <v>-0.0025</v>
      </c>
      <c r="M55" s="16">
        <f t="shared" si="118"/>
        <v>0.0201</v>
      </c>
      <c r="N55" s="16">
        <f t="shared" si="118"/>
        <v>0.0255</v>
      </c>
      <c r="O55" s="16">
        <f t="shared" si="118"/>
        <v>0.0255</v>
      </c>
      <c r="P55" s="16">
        <f t="shared" si="118"/>
        <v>-0.1011</v>
      </c>
      <c r="Q55" s="15">
        <f t="shared" si="4"/>
        <v>19.34837093</v>
      </c>
      <c r="R55" s="15">
        <f t="shared" si="5"/>
        <v>18.91971375</v>
      </c>
      <c r="S55" s="15">
        <f t="shared" si="6"/>
        <v>18.82008776</v>
      </c>
      <c r="T55" s="15">
        <f t="shared" si="7"/>
        <v>18.82008776</v>
      </c>
      <c r="U55" s="15">
        <f t="shared" si="8"/>
        <v>21.47068639</v>
      </c>
      <c r="V55" s="17">
        <f>VLOOKUP(A55,Total_de_acoes!$A$1:$B$90,2,FALSE)</f>
        <v>195751130</v>
      </c>
      <c r="W55" s="18">
        <f t="shared" si="9"/>
        <v>-9468663.682</v>
      </c>
      <c r="X55" s="18">
        <f t="shared" si="10"/>
        <v>74441462.47</v>
      </c>
      <c r="Y55" s="18">
        <f t="shared" si="11"/>
        <v>93943362.88</v>
      </c>
      <c r="Z55" s="18">
        <f t="shared" si="12"/>
        <v>93943362.88</v>
      </c>
      <c r="AA55" s="18">
        <f t="shared" si="13"/>
        <v>-424914314.6</v>
      </c>
      <c r="AB55" s="18" t="str">
        <f t="shared" ref="AB55:AF55" si="119">IF(W55&gt;0,"Subiu",IF(W55=0,"Estável","Desceu"))</f>
        <v>Desceu</v>
      </c>
      <c r="AC55" s="18" t="str">
        <f t="shared" si="119"/>
        <v>Subiu</v>
      </c>
      <c r="AD55" s="18" t="str">
        <f t="shared" si="119"/>
        <v>Subiu</v>
      </c>
      <c r="AE55" s="18" t="str">
        <f t="shared" si="119"/>
        <v>Subiu</v>
      </c>
      <c r="AF55" s="18" t="str">
        <f t="shared" si="119"/>
        <v>Desceu</v>
      </c>
      <c r="AG55" s="18" t="str">
        <f>VLOOKUP(A55, Ticker!$A$1:$B$536, 2, FALSE)</f>
        <v>SLC Agrícola</v>
      </c>
      <c r="AH55" s="18" t="str">
        <f>VLOOKUP(AG55,ChatGPT!$A$1:$C$79,2,FALSE)</f>
        <v>Agricultura</v>
      </c>
      <c r="AI55" s="17">
        <f>VLOOKUP(AG55,ChatGPT!$A$1:$C$79,3,FALSE)</f>
        <v>45</v>
      </c>
      <c r="AJ55" s="18" t="str">
        <f t="shared" si="15"/>
        <v>Menor que 50 anos</v>
      </c>
    </row>
    <row r="56">
      <c r="A56" s="7" t="s">
        <v>144</v>
      </c>
      <c r="B56" s="8">
        <v>45317.0</v>
      </c>
      <c r="C56" s="9">
        <v>24.62</v>
      </c>
      <c r="D56" s="10">
        <v>-0.28</v>
      </c>
      <c r="E56" s="10">
        <v>0.53</v>
      </c>
      <c r="F56" s="10">
        <v>-7.27</v>
      </c>
      <c r="G56" s="10">
        <v>-7.27</v>
      </c>
      <c r="H56" s="10">
        <v>39.82</v>
      </c>
      <c r="I56" s="10">
        <v>24.53</v>
      </c>
      <c r="J56" s="10">
        <v>24.92</v>
      </c>
      <c r="K56" s="7" t="s">
        <v>145</v>
      </c>
      <c r="L56" s="10">
        <f t="shared" ref="L56:P56" si="120">D56/100</f>
        <v>-0.0028</v>
      </c>
      <c r="M56" s="10">
        <f t="shared" si="120"/>
        <v>0.0053</v>
      </c>
      <c r="N56" s="10">
        <f t="shared" si="120"/>
        <v>-0.0727</v>
      </c>
      <c r="O56" s="10">
        <f t="shared" si="120"/>
        <v>-0.0727</v>
      </c>
      <c r="P56" s="10">
        <f t="shared" si="120"/>
        <v>0.3982</v>
      </c>
      <c r="Q56" s="9">
        <f t="shared" si="4"/>
        <v>24.68912956</v>
      </c>
      <c r="R56" s="9">
        <f t="shared" si="5"/>
        <v>24.49020193</v>
      </c>
      <c r="S56" s="9">
        <f t="shared" si="6"/>
        <v>26.5501995</v>
      </c>
      <c r="T56" s="9">
        <f t="shared" si="7"/>
        <v>26.5501995</v>
      </c>
      <c r="U56" s="9">
        <f t="shared" si="8"/>
        <v>17.6083536</v>
      </c>
      <c r="V56" s="11">
        <f>VLOOKUP(A56,Total_de_acoes!$A$1:$B$90,2,FALSE)</f>
        <v>532616595</v>
      </c>
      <c r="W56" s="12">
        <f t="shared" si="9"/>
        <v>-36819552.34</v>
      </c>
      <c r="X56" s="12">
        <f t="shared" si="10"/>
        <v>69132606.2</v>
      </c>
      <c r="Y56" s="12">
        <f t="shared" si="11"/>
        <v>-1028056287</v>
      </c>
      <c r="Z56" s="12">
        <f t="shared" si="12"/>
        <v>-1028056287</v>
      </c>
      <c r="AA56" s="12">
        <f t="shared" si="13"/>
        <v>3734519232</v>
      </c>
      <c r="AB56" s="12" t="str">
        <f t="shared" ref="AB56:AF56" si="121">IF(W56&gt;0,"Subiu",IF(W56=0,"Estável","Desceu"))</f>
        <v>Desceu</v>
      </c>
      <c r="AC56" s="12" t="str">
        <f t="shared" si="121"/>
        <v>Subiu</v>
      </c>
      <c r="AD56" s="12" t="str">
        <f t="shared" si="121"/>
        <v>Desceu</v>
      </c>
      <c r="AE56" s="12" t="str">
        <f t="shared" si="121"/>
        <v>Desceu</v>
      </c>
      <c r="AF56" s="12" t="str">
        <f t="shared" si="121"/>
        <v>Subiu</v>
      </c>
      <c r="AG56" s="12" t="str">
        <f>VLOOKUP(A56, Ticker!$A$1:$B$536, 2, FALSE)</f>
        <v>ALOS3</v>
      </c>
      <c r="AH56" s="12" t="str">
        <f>VLOOKUP(AG56,ChatGPT!$A$1:$C$79,2,FALSE)</f>
        <v>Telecomunicações</v>
      </c>
      <c r="AI56" s="11">
        <f>VLOOKUP(AG56,ChatGPT!$A$1:$C$79,3,FALSE)</f>
        <v>5</v>
      </c>
      <c r="AJ56" s="12" t="str">
        <f t="shared" si="15"/>
        <v>Menor que 50 anos</v>
      </c>
    </row>
    <row r="57">
      <c r="A57" s="13" t="s">
        <v>146</v>
      </c>
      <c r="B57" s="14">
        <v>45317.0</v>
      </c>
      <c r="C57" s="15">
        <v>13.27</v>
      </c>
      <c r="D57" s="16">
        <v>-0.3</v>
      </c>
      <c r="E57" s="16">
        <v>-1.78</v>
      </c>
      <c r="F57" s="16">
        <v>-6.42</v>
      </c>
      <c r="G57" s="16">
        <v>-6.42</v>
      </c>
      <c r="H57" s="16">
        <v>13.59</v>
      </c>
      <c r="I57" s="16">
        <v>13.23</v>
      </c>
      <c r="J57" s="16">
        <v>13.41</v>
      </c>
      <c r="K57" s="13" t="s">
        <v>147</v>
      </c>
      <c r="L57" s="16">
        <f t="shared" ref="L57:P57" si="122">D57/100</f>
        <v>-0.003</v>
      </c>
      <c r="M57" s="16">
        <f t="shared" si="122"/>
        <v>-0.0178</v>
      </c>
      <c r="N57" s="16">
        <f t="shared" si="122"/>
        <v>-0.0642</v>
      </c>
      <c r="O57" s="16">
        <f t="shared" si="122"/>
        <v>-0.0642</v>
      </c>
      <c r="P57" s="16">
        <f t="shared" si="122"/>
        <v>0.1359</v>
      </c>
      <c r="Q57" s="15">
        <f t="shared" si="4"/>
        <v>13.30992979</v>
      </c>
      <c r="R57" s="15">
        <f t="shared" si="5"/>
        <v>13.51048666</v>
      </c>
      <c r="S57" s="15">
        <f t="shared" si="6"/>
        <v>14.18038042</v>
      </c>
      <c r="T57" s="15">
        <f t="shared" si="7"/>
        <v>14.18038042</v>
      </c>
      <c r="U57" s="15">
        <f t="shared" si="8"/>
        <v>11.68236641</v>
      </c>
      <c r="V57" s="17">
        <f>VLOOKUP(A57,Total_de_acoes!$A$1:$B$90,2,FALSE)</f>
        <v>995335937</v>
      </c>
      <c r="W57" s="18">
        <f t="shared" si="9"/>
        <v>-39743554.31</v>
      </c>
      <c r="X57" s="18">
        <f t="shared" si="10"/>
        <v>-239365017.6</v>
      </c>
      <c r="Y57" s="18">
        <f t="shared" si="11"/>
        <v>-906134351.5</v>
      </c>
      <c r="Z57" s="18">
        <f t="shared" si="12"/>
        <v>-906134351.5</v>
      </c>
      <c r="AA57" s="18">
        <f t="shared" si="13"/>
        <v>1580228771</v>
      </c>
      <c r="AB57" s="18" t="str">
        <f t="shared" ref="AB57:AF57" si="123">IF(W57&gt;0,"Subiu",IF(W57=0,"Estável","Desceu"))</f>
        <v>Desceu</v>
      </c>
      <c r="AC57" s="18" t="str">
        <f t="shared" si="123"/>
        <v>Desceu</v>
      </c>
      <c r="AD57" s="18" t="str">
        <f t="shared" si="123"/>
        <v>Desceu</v>
      </c>
      <c r="AE57" s="18" t="str">
        <f t="shared" si="123"/>
        <v>Desceu</v>
      </c>
      <c r="AF57" s="18" t="str">
        <f t="shared" si="123"/>
        <v>Subiu</v>
      </c>
      <c r="AG57" s="18" t="str">
        <f>VLOOKUP(A57, Ticker!$A$1:$B$536, 2, FALSE)</f>
        <v>Grupo CCR</v>
      </c>
      <c r="AH57" s="18" t="str">
        <f>VLOOKUP(AG57,ChatGPT!$A$1:$C$79,2,FALSE)</f>
        <v>Infraestrutura</v>
      </c>
      <c r="AI57" s="17">
        <f>VLOOKUP(AG57,ChatGPT!$A$1:$C$79,3,FALSE)</f>
        <v>20</v>
      </c>
      <c r="AJ57" s="18" t="str">
        <f t="shared" si="15"/>
        <v>Menor que 50 anos</v>
      </c>
    </row>
    <row r="58">
      <c r="A58" s="7" t="s">
        <v>148</v>
      </c>
      <c r="B58" s="8">
        <v>45317.0</v>
      </c>
      <c r="C58" s="9">
        <v>3.03</v>
      </c>
      <c r="D58" s="10">
        <v>-0.32</v>
      </c>
      <c r="E58" s="10">
        <v>-5.02</v>
      </c>
      <c r="F58" s="10">
        <v>-13.18</v>
      </c>
      <c r="G58" s="10">
        <v>-13.18</v>
      </c>
      <c r="H58" s="10">
        <v>37.73</v>
      </c>
      <c r="I58" s="10">
        <v>2.97</v>
      </c>
      <c r="J58" s="10">
        <v>3.06</v>
      </c>
      <c r="K58" s="7" t="s">
        <v>149</v>
      </c>
      <c r="L58" s="10">
        <f t="shared" ref="L58:P58" si="124">D58/100</f>
        <v>-0.0032</v>
      </c>
      <c r="M58" s="10">
        <f t="shared" si="124"/>
        <v>-0.0502</v>
      </c>
      <c r="N58" s="10">
        <f t="shared" si="124"/>
        <v>-0.1318</v>
      </c>
      <c r="O58" s="10">
        <f t="shared" si="124"/>
        <v>-0.1318</v>
      </c>
      <c r="P58" s="10">
        <f t="shared" si="124"/>
        <v>0.3773</v>
      </c>
      <c r="Q58" s="9">
        <f t="shared" si="4"/>
        <v>3.039727127</v>
      </c>
      <c r="R58" s="9">
        <f t="shared" si="5"/>
        <v>3.190145294</v>
      </c>
      <c r="S58" s="9">
        <f t="shared" si="6"/>
        <v>3.489979267</v>
      </c>
      <c r="T58" s="9">
        <f t="shared" si="7"/>
        <v>3.489979267</v>
      </c>
      <c r="U58" s="9">
        <f t="shared" si="8"/>
        <v>2.199956437</v>
      </c>
      <c r="V58" s="11">
        <f>VLOOKUP(A58,Total_de_acoes!$A$1:$B$90,2,FALSE)</f>
        <v>1814920980</v>
      </c>
      <c r="W58" s="12">
        <f t="shared" si="9"/>
        <v>-17653966.51</v>
      </c>
      <c r="X58" s="12">
        <f t="shared" si="10"/>
        <v>-290651053.5</v>
      </c>
      <c r="Y58" s="12">
        <f t="shared" si="11"/>
        <v>-834826022.9</v>
      </c>
      <c r="Z58" s="12">
        <f t="shared" si="12"/>
        <v>-834826022.9</v>
      </c>
      <c r="AA58" s="12">
        <f t="shared" si="13"/>
        <v>1506463478</v>
      </c>
      <c r="AB58" s="12" t="str">
        <f t="shared" ref="AB58:AF58" si="125">IF(W58&gt;0,"Subiu",IF(W58=0,"Estável","Desceu"))</f>
        <v>Desceu</v>
      </c>
      <c r="AC58" s="12" t="str">
        <f t="shared" si="125"/>
        <v>Desceu</v>
      </c>
      <c r="AD58" s="12" t="str">
        <f t="shared" si="125"/>
        <v>Desceu</v>
      </c>
      <c r="AE58" s="12" t="str">
        <f t="shared" si="125"/>
        <v>Desceu</v>
      </c>
      <c r="AF58" s="12" t="str">
        <f t="shared" si="125"/>
        <v>Subiu</v>
      </c>
      <c r="AG58" s="12" t="str">
        <f>VLOOKUP(A58, Ticker!$A$1:$B$536, 2, FALSE)</f>
        <v>Cogna</v>
      </c>
      <c r="AH58" s="12" t="str">
        <f>VLOOKUP(AG58,ChatGPT!$A$1:$C$79,2,FALSE)</f>
        <v>Educação</v>
      </c>
      <c r="AI58" s="11">
        <f>VLOOKUP(AG58,ChatGPT!$A$1:$C$79,3,FALSE)</f>
        <v>12</v>
      </c>
      <c r="AJ58" s="12" t="str">
        <f t="shared" si="15"/>
        <v>Menor que 50 anos</v>
      </c>
    </row>
    <row r="59">
      <c r="A59" s="13" t="s">
        <v>150</v>
      </c>
      <c r="B59" s="14">
        <v>45317.0</v>
      </c>
      <c r="C59" s="15">
        <v>26.12</v>
      </c>
      <c r="D59" s="16">
        <v>-0.41</v>
      </c>
      <c r="E59" s="16">
        <v>-1.25</v>
      </c>
      <c r="F59" s="16">
        <v>-1.43</v>
      </c>
      <c r="G59" s="16">
        <v>-1.43</v>
      </c>
      <c r="H59" s="16">
        <v>22.81</v>
      </c>
      <c r="I59" s="16">
        <v>26.09</v>
      </c>
      <c r="J59" s="16">
        <v>26.4</v>
      </c>
      <c r="K59" s="13" t="s">
        <v>151</v>
      </c>
      <c r="L59" s="16">
        <f t="shared" ref="L59:P59" si="126">D59/100</f>
        <v>-0.0041</v>
      </c>
      <c r="M59" s="16">
        <f t="shared" si="126"/>
        <v>-0.0125</v>
      </c>
      <c r="N59" s="16">
        <f t="shared" si="126"/>
        <v>-0.0143</v>
      </c>
      <c r="O59" s="16">
        <f t="shared" si="126"/>
        <v>-0.0143</v>
      </c>
      <c r="P59" s="16">
        <f t="shared" si="126"/>
        <v>0.2281</v>
      </c>
      <c r="Q59" s="15">
        <f t="shared" si="4"/>
        <v>26.22753288</v>
      </c>
      <c r="R59" s="15">
        <f t="shared" si="5"/>
        <v>26.45063291</v>
      </c>
      <c r="S59" s="15">
        <f t="shared" si="6"/>
        <v>26.49893477</v>
      </c>
      <c r="T59" s="15">
        <f t="shared" si="7"/>
        <v>26.49893477</v>
      </c>
      <c r="U59" s="15">
        <f t="shared" si="8"/>
        <v>21.26862633</v>
      </c>
      <c r="V59" s="17">
        <f>VLOOKUP(A59,Total_de_acoes!$A$1:$B$90,2,FALSE)</f>
        <v>395801044</v>
      </c>
      <c r="W59" s="18">
        <f t="shared" si="9"/>
        <v>-42561628.08</v>
      </c>
      <c r="X59" s="18">
        <f t="shared" si="10"/>
        <v>-130864851.5</v>
      </c>
      <c r="Y59" s="18">
        <f t="shared" si="11"/>
        <v>-149982776.5</v>
      </c>
      <c r="Z59" s="18">
        <f t="shared" si="12"/>
        <v>-149982776.5</v>
      </c>
      <c r="AA59" s="18">
        <f t="shared" si="13"/>
        <v>1920178762</v>
      </c>
      <c r="AB59" s="18" t="str">
        <f t="shared" ref="AB59:AF59" si="127">IF(W59&gt;0,"Subiu",IF(W59=0,"Estável","Desceu"))</f>
        <v>Desceu</v>
      </c>
      <c r="AC59" s="18" t="str">
        <f t="shared" si="127"/>
        <v>Desceu</v>
      </c>
      <c r="AD59" s="18" t="str">
        <f t="shared" si="127"/>
        <v>Desceu</v>
      </c>
      <c r="AE59" s="18" t="str">
        <f t="shared" si="127"/>
        <v>Desceu</v>
      </c>
      <c r="AF59" s="18" t="str">
        <f t="shared" si="127"/>
        <v>Subiu</v>
      </c>
      <c r="AG59" s="18" t="str">
        <f>VLOOKUP(A59, Ticker!$A$1:$B$536, 2, FALSE)</f>
        <v>Transmissão Paulista</v>
      </c>
      <c r="AH59" s="18" t="str">
        <f>VLOOKUP(AG59,ChatGPT!$A$1:$C$79,2,FALSE)</f>
        <v>Energia Elétrica</v>
      </c>
      <c r="AI59" s="17">
        <f>VLOOKUP(AG59,ChatGPT!$A$1:$C$79,3,FALSE)</f>
        <v>24</v>
      </c>
      <c r="AJ59" s="18" t="str">
        <f t="shared" si="15"/>
        <v>Menor que 50 anos</v>
      </c>
    </row>
    <row r="60">
      <c r="A60" s="7" t="s">
        <v>152</v>
      </c>
      <c r="B60" s="8">
        <v>45317.0</v>
      </c>
      <c r="C60" s="9">
        <v>41.04</v>
      </c>
      <c r="D60" s="10">
        <v>-0.46</v>
      </c>
      <c r="E60" s="10">
        <v>0.56</v>
      </c>
      <c r="F60" s="10">
        <v>-9.46</v>
      </c>
      <c r="G60" s="10">
        <v>-9.46</v>
      </c>
      <c r="H60" s="10">
        <v>13.41</v>
      </c>
      <c r="I60" s="10">
        <v>40.92</v>
      </c>
      <c r="J60" s="10">
        <v>41.59</v>
      </c>
      <c r="K60" s="7" t="s">
        <v>153</v>
      </c>
      <c r="L60" s="10">
        <f t="shared" ref="L60:P60" si="128">D60/100</f>
        <v>-0.0046</v>
      </c>
      <c r="M60" s="10">
        <f t="shared" si="128"/>
        <v>0.0056</v>
      </c>
      <c r="N60" s="10">
        <f t="shared" si="128"/>
        <v>-0.0946</v>
      </c>
      <c r="O60" s="10">
        <f t="shared" si="128"/>
        <v>-0.0946</v>
      </c>
      <c r="P60" s="10">
        <f t="shared" si="128"/>
        <v>0.1341</v>
      </c>
      <c r="Q60" s="9">
        <f t="shared" si="4"/>
        <v>41.22965642</v>
      </c>
      <c r="R60" s="9">
        <f t="shared" si="5"/>
        <v>40.81145585</v>
      </c>
      <c r="S60" s="9">
        <f t="shared" si="6"/>
        <v>45.32803181</v>
      </c>
      <c r="T60" s="9">
        <f t="shared" si="7"/>
        <v>45.32803181</v>
      </c>
      <c r="U60" s="9">
        <f t="shared" si="8"/>
        <v>36.18728507</v>
      </c>
      <c r="V60" s="11">
        <f>VLOOKUP(A60,Total_de_acoes!$A$1:$B$90,2,FALSE)</f>
        <v>255236961</v>
      </c>
      <c r="W60" s="12">
        <f t="shared" si="9"/>
        <v>-48407328.15</v>
      </c>
      <c r="X60" s="12">
        <f t="shared" si="10"/>
        <v>58332915</v>
      </c>
      <c r="Y60" s="12">
        <f t="shared" si="11"/>
        <v>-1094464208</v>
      </c>
      <c r="Z60" s="12">
        <f t="shared" si="12"/>
        <v>-1094464208</v>
      </c>
      <c r="AA60" s="12">
        <f t="shared" si="13"/>
        <v>1238592211</v>
      </c>
      <c r="AB60" s="12" t="str">
        <f t="shared" ref="AB60:AF60" si="129">IF(W60&gt;0,"Subiu",IF(W60=0,"Estável","Desceu"))</f>
        <v>Desceu</v>
      </c>
      <c r="AC60" s="12" t="str">
        <f t="shared" si="129"/>
        <v>Subiu</v>
      </c>
      <c r="AD60" s="12" t="str">
        <f t="shared" si="129"/>
        <v>Desceu</v>
      </c>
      <c r="AE60" s="12" t="str">
        <f t="shared" si="129"/>
        <v>Desceu</v>
      </c>
      <c r="AF60" s="12" t="str">
        <f t="shared" si="129"/>
        <v>Subiu</v>
      </c>
      <c r="AG60" s="12" t="str">
        <f>VLOOKUP(A60, Ticker!$A$1:$B$536, 2, FALSE)</f>
        <v>Engie</v>
      </c>
      <c r="AH60" s="12" t="str">
        <f>VLOOKUP(AG60,ChatGPT!$A$1:$C$79,2,FALSE)</f>
        <v>Energia</v>
      </c>
      <c r="AI60" s="11">
        <f>VLOOKUP(AG60,ChatGPT!$A$1:$C$79,3,FALSE)</f>
        <v>184</v>
      </c>
      <c r="AJ60" s="12" t="str">
        <f t="shared" si="15"/>
        <v>Maior que 100 anos</v>
      </c>
    </row>
    <row r="61">
      <c r="A61" s="13" t="s">
        <v>154</v>
      </c>
      <c r="B61" s="14">
        <v>45317.0</v>
      </c>
      <c r="C61" s="15">
        <v>23.23</v>
      </c>
      <c r="D61" s="16">
        <v>-0.47</v>
      </c>
      <c r="E61" s="16">
        <v>2.43</v>
      </c>
      <c r="F61" s="16">
        <v>2.07</v>
      </c>
      <c r="G61" s="16">
        <v>2.07</v>
      </c>
      <c r="H61" s="16">
        <v>50.65</v>
      </c>
      <c r="I61" s="16">
        <v>22.97</v>
      </c>
      <c r="J61" s="16">
        <v>23.4</v>
      </c>
      <c r="K61" s="13" t="s">
        <v>155</v>
      </c>
      <c r="L61" s="16">
        <f t="shared" ref="L61:P61" si="130">D61/100</f>
        <v>-0.0047</v>
      </c>
      <c r="M61" s="16">
        <f t="shared" si="130"/>
        <v>0.0243</v>
      </c>
      <c r="N61" s="16">
        <f t="shared" si="130"/>
        <v>0.0207</v>
      </c>
      <c r="O61" s="16">
        <f t="shared" si="130"/>
        <v>0.0207</v>
      </c>
      <c r="P61" s="16">
        <f t="shared" si="130"/>
        <v>0.5065</v>
      </c>
      <c r="Q61" s="15">
        <f t="shared" si="4"/>
        <v>23.33969657</v>
      </c>
      <c r="R61" s="15">
        <f t="shared" si="5"/>
        <v>22.67890267</v>
      </c>
      <c r="S61" s="15">
        <f t="shared" si="6"/>
        <v>22.75889096</v>
      </c>
      <c r="T61" s="15">
        <f t="shared" si="7"/>
        <v>22.75889096</v>
      </c>
      <c r="U61" s="15">
        <f t="shared" si="8"/>
        <v>15.41984733</v>
      </c>
      <c r="V61" s="17">
        <f>VLOOKUP(A61,Total_de_acoes!$A$1:$B$90,2,FALSE)</f>
        <v>1114412532</v>
      </c>
      <c r="W61" s="18">
        <f t="shared" si="9"/>
        <v>-122247236.7</v>
      </c>
      <c r="X61" s="18">
        <f t="shared" si="10"/>
        <v>614149776.2</v>
      </c>
      <c r="Y61" s="18">
        <f t="shared" si="11"/>
        <v>525009821.3</v>
      </c>
      <c r="Z61" s="18">
        <f t="shared" si="12"/>
        <v>525009821.3</v>
      </c>
      <c r="AA61" s="18">
        <f t="shared" si="13"/>
        <v>8703732014</v>
      </c>
      <c r="AB61" s="18" t="str">
        <f t="shared" ref="AB61:AF61" si="131">IF(W61&gt;0,"Subiu",IF(W61=0,"Estável","Desceu"))</f>
        <v>Desceu</v>
      </c>
      <c r="AC61" s="18" t="str">
        <f t="shared" si="131"/>
        <v>Subiu</v>
      </c>
      <c r="AD61" s="18" t="str">
        <f t="shared" si="131"/>
        <v>Subiu</v>
      </c>
      <c r="AE61" s="18" t="str">
        <f t="shared" si="131"/>
        <v>Subiu</v>
      </c>
      <c r="AF61" s="18" t="str">
        <f t="shared" si="131"/>
        <v>Subiu</v>
      </c>
      <c r="AG61" s="18" t="str">
        <f>VLOOKUP(A61, Ticker!$A$1:$B$536, 2, FALSE)</f>
        <v>Vibra Energia</v>
      </c>
      <c r="AH61" s="18" t="str">
        <f>VLOOKUP(AG61,ChatGPT!$A$1:$C$79,2,FALSE)</f>
        <v>Energia</v>
      </c>
      <c r="AI61" s="17">
        <f>VLOOKUP(AG61,ChatGPT!$A$1:$C$79,3,FALSE)</f>
        <v>5</v>
      </c>
      <c r="AJ61" s="18" t="str">
        <f t="shared" si="15"/>
        <v>Menor que 50 anos</v>
      </c>
    </row>
    <row r="62">
      <c r="A62" s="7" t="s">
        <v>156</v>
      </c>
      <c r="B62" s="8">
        <v>45317.0</v>
      </c>
      <c r="C62" s="9">
        <v>40.65</v>
      </c>
      <c r="D62" s="10">
        <v>-0.65</v>
      </c>
      <c r="E62" s="10">
        <v>5.45</v>
      </c>
      <c r="F62" s="10">
        <v>-8.24</v>
      </c>
      <c r="G62" s="10">
        <v>-8.24</v>
      </c>
      <c r="H62" s="10">
        <v>73.5</v>
      </c>
      <c r="I62" s="10">
        <v>40.09</v>
      </c>
      <c r="J62" s="10">
        <v>41.4</v>
      </c>
      <c r="K62" s="7" t="s">
        <v>157</v>
      </c>
      <c r="L62" s="10">
        <f t="shared" ref="L62:P62" si="132">D62/100</f>
        <v>-0.0065</v>
      </c>
      <c r="M62" s="10">
        <f t="shared" si="132"/>
        <v>0.0545</v>
      </c>
      <c r="N62" s="10">
        <f t="shared" si="132"/>
        <v>-0.0824</v>
      </c>
      <c r="O62" s="10">
        <f t="shared" si="132"/>
        <v>-0.0824</v>
      </c>
      <c r="P62" s="10">
        <f t="shared" si="132"/>
        <v>0.735</v>
      </c>
      <c r="Q62" s="9">
        <f t="shared" si="4"/>
        <v>40.9159537</v>
      </c>
      <c r="R62" s="9">
        <f t="shared" si="5"/>
        <v>38.54907539</v>
      </c>
      <c r="S62" s="9">
        <f t="shared" si="6"/>
        <v>44.30034874</v>
      </c>
      <c r="T62" s="9">
        <f t="shared" si="7"/>
        <v>44.30034874</v>
      </c>
      <c r="U62" s="9">
        <f t="shared" si="8"/>
        <v>23.42939481</v>
      </c>
      <c r="V62" s="11">
        <f>VLOOKUP(A62,Total_de_acoes!$A$1:$B$90,2,FALSE)</f>
        <v>81838843</v>
      </c>
      <c r="W62" s="12">
        <f t="shared" si="9"/>
        <v>-21765343.02</v>
      </c>
      <c r="X62" s="12">
        <f t="shared" si="10"/>
        <v>171937239.2</v>
      </c>
      <c r="Y62" s="12">
        <f t="shared" si="11"/>
        <v>-298740317.1</v>
      </c>
      <c r="Z62" s="12">
        <f t="shared" si="12"/>
        <v>-298740317.1</v>
      </c>
      <c r="AA62" s="12">
        <f t="shared" si="13"/>
        <v>1409314404</v>
      </c>
      <c r="AB62" s="12" t="str">
        <f t="shared" ref="AB62:AF62" si="133">IF(W62&gt;0,"Subiu",IF(W62=0,"Estável","Desceu"))</f>
        <v>Desceu</v>
      </c>
      <c r="AC62" s="12" t="str">
        <f t="shared" si="133"/>
        <v>Subiu</v>
      </c>
      <c r="AD62" s="12" t="str">
        <f t="shared" si="133"/>
        <v>Desceu</v>
      </c>
      <c r="AE62" s="12" t="str">
        <f t="shared" si="133"/>
        <v>Desceu</v>
      </c>
      <c r="AF62" s="12" t="str">
        <f t="shared" si="133"/>
        <v>Subiu</v>
      </c>
      <c r="AG62" s="12" t="str">
        <f>VLOOKUP(A62, Ticker!$A$1:$B$536, 2, FALSE)</f>
        <v>IRB Brasil RE</v>
      </c>
      <c r="AH62" s="12" t="str">
        <f>VLOOKUP(AG62,ChatGPT!$A$1:$C$79,2,FALSE)</f>
        <v>Seguros e Previdência</v>
      </c>
      <c r="AI62" s="11">
        <f>VLOOKUP(AG62,ChatGPT!$A$1:$C$79,3,FALSE)</f>
        <v>83</v>
      </c>
      <c r="AJ62" s="12" t="str">
        <f t="shared" si="15"/>
        <v>Entre 50 e 100 anos</v>
      </c>
    </row>
    <row r="63">
      <c r="A63" s="13" t="s">
        <v>158</v>
      </c>
      <c r="B63" s="14">
        <v>45317.0</v>
      </c>
      <c r="C63" s="15">
        <v>40.86</v>
      </c>
      <c r="D63" s="16">
        <v>-0.65</v>
      </c>
      <c r="E63" s="16">
        <v>-2.04</v>
      </c>
      <c r="F63" s="16">
        <v>-3.7</v>
      </c>
      <c r="G63" s="16">
        <v>-3.7</v>
      </c>
      <c r="H63" s="16">
        <v>-3.64</v>
      </c>
      <c r="I63" s="16">
        <v>40.86</v>
      </c>
      <c r="J63" s="16">
        <v>41.44</v>
      </c>
      <c r="K63" s="13" t="s">
        <v>159</v>
      </c>
      <c r="L63" s="16">
        <f t="shared" ref="L63:P63" si="134">D63/100</f>
        <v>-0.0065</v>
      </c>
      <c r="M63" s="16">
        <f t="shared" si="134"/>
        <v>-0.0204</v>
      </c>
      <c r="N63" s="16">
        <f t="shared" si="134"/>
        <v>-0.037</v>
      </c>
      <c r="O63" s="16">
        <f t="shared" si="134"/>
        <v>-0.037</v>
      </c>
      <c r="P63" s="16">
        <f t="shared" si="134"/>
        <v>-0.0364</v>
      </c>
      <c r="Q63" s="15">
        <f t="shared" si="4"/>
        <v>41.12732763</v>
      </c>
      <c r="R63" s="15">
        <f t="shared" si="5"/>
        <v>41.71090241</v>
      </c>
      <c r="S63" s="15">
        <f t="shared" si="6"/>
        <v>42.42990654</v>
      </c>
      <c r="T63" s="15">
        <f t="shared" si="7"/>
        <v>42.42990654</v>
      </c>
      <c r="U63" s="15">
        <f t="shared" si="8"/>
        <v>42.40348692</v>
      </c>
      <c r="V63" s="17">
        <f>VLOOKUP(A63,Total_de_acoes!$A$1:$B$90,2,FALSE)</f>
        <v>1980568384</v>
      </c>
      <c r="W63" s="18">
        <f t="shared" si="9"/>
        <v>-529460651.3</v>
      </c>
      <c r="X63" s="18">
        <f t="shared" si="10"/>
        <v>-1685270409</v>
      </c>
      <c r="Y63" s="18">
        <f t="shared" si="11"/>
        <v>-3109307263</v>
      </c>
      <c r="Z63" s="18">
        <f t="shared" si="12"/>
        <v>-3109307263</v>
      </c>
      <c r="AA63" s="18">
        <f t="shared" si="13"/>
        <v>-3056981403</v>
      </c>
      <c r="AB63" s="18" t="str">
        <f t="shared" ref="AB63:AF63" si="135">IF(W63&gt;0,"Subiu",IF(W63=0,"Estável","Desceu"))</f>
        <v>Desceu</v>
      </c>
      <c r="AC63" s="18" t="str">
        <f t="shared" si="135"/>
        <v>Desceu</v>
      </c>
      <c r="AD63" s="18" t="str">
        <f t="shared" si="135"/>
        <v>Desceu</v>
      </c>
      <c r="AE63" s="18" t="str">
        <f t="shared" si="135"/>
        <v>Desceu</v>
      </c>
      <c r="AF63" s="18" t="str">
        <f t="shared" si="135"/>
        <v>Desceu</v>
      </c>
      <c r="AG63" s="18" t="str">
        <f>VLOOKUP(A63, Ticker!$A$1:$B$536, 2, FALSE)</f>
        <v>Eletrobras</v>
      </c>
      <c r="AH63" s="18" t="str">
        <f>VLOOKUP(AG63,ChatGPT!$A$1:$C$79,2,FALSE)</f>
        <v>Energia Elétrica</v>
      </c>
      <c r="AI63" s="17">
        <f>VLOOKUP(AG63,ChatGPT!$A$1:$C$79,3,FALSE)</f>
        <v>59</v>
      </c>
      <c r="AJ63" s="18" t="str">
        <f t="shared" si="15"/>
        <v>Entre 50 e 100 anos</v>
      </c>
    </row>
    <row r="64">
      <c r="A64" s="7" t="s">
        <v>160</v>
      </c>
      <c r="B64" s="8">
        <v>45317.0</v>
      </c>
      <c r="C64" s="9">
        <v>3.4</v>
      </c>
      <c r="D64" s="10">
        <v>-0.87</v>
      </c>
      <c r="E64" s="10">
        <v>-4.23</v>
      </c>
      <c r="F64" s="10">
        <v>-13.92</v>
      </c>
      <c r="G64" s="10">
        <v>-13.92</v>
      </c>
      <c r="H64" s="10">
        <v>-46.63</v>
      </c>
      <c r="I64" s="10">
        <v>3.35</v>
      </c>
      <c r="J64" s="10">
        <v>3.47</v>
      </c>
      <c r="K64" s="7" t="s">
        <v>161</v>
      </c>
      <c r="L64" s="10">
        <f t="shared" ref="L64:P64" si="136">D64/100</f>
        <v>-0.0087</v>
      </c>
      <c r="M64" s="10">
        <f t="shared" si="136"/>
        <v>-0.0423</v>
      </c>
      <c r="N64" s="10">
        <f t="shared" si="136"/>
        <v>-0.1392</v>
      </c>
      <c r="O64" s="10">
        <f t="shared" si="136"/>
        <v>-0.1392</v>
      </c>
      <c r="P64" s="10">
        <f t="shared" si="136"/>
        <v>-0.4663</v>
      </c>
      <c r="Q64" s="9">
        <f t="shared" si="4"/>
        <v>3.429839605</v>
      </c>
      <c r="R64" s="9">
        <f t="shared" si="5"/>
        <v>3.550172288</v>
      </c>
      <c r="S64" s="9">
        <f t="shared" si="6"/>
        <v>3.949814126</v>
      </c>
      <c r="T64" s="9">
        <f t="shared" si="7"/>
        <v>3.949814126</v>
      </c>
      <c r="U64" s="9">
        <f t="shared" si="8"/>
        <v>6.370620199</v>
      </c>
      <c r="V64" s="11">
        <f>VLOOKUP(A64,Total_de_acoes!$A$1:$B$90,2,FALSE)</f>
        <v>309729428</v>
      </c>
      <c r="W64" s="12">
        <f t="shared" si="9"/>
        <v>-9242203.652</v>
      </c>
      <c r="X64" s="12">
        <f t="shared" si="10"/>
        <v>-46512776.79</v>
      </c>
      <c r="Y64" s="12">
        <f t="shared" si="11"/>
        <v>-170293614.9</v>
      </c>
      <c r="Z64" s="12">
        <f t="shared" si="12"/>
        <v>-170293614.9</v>
      </c>
      <c r="AA64" s="12">
        <f t="shared" si="13"/>
        <v>-920088494.9</v>
      </c>
      <c r="AB64" s="12" t="str">
        <f t="shared" ref="AB64:AF64" si="137">IF(W64&gt;0,"Subiu",IF(W64=0,"Estável","Desceu"))</f>
        <v>Desceu</v>
      </c>
      <c r="AC64" s="12" t="str">
        <f t="shared" si="137"/>
        <v>Desceu</v>
      </c>
      <c r="AD64" s="12" t="str">
        <f t="shared" si="137"/>
        <v>Desceu</v>
      </c>
      <c r="AE64" s="12" t="str">
        <f t="shared" si="137"/>
        <v>Desceu</v>
      </c>
      <c r="AF64" s="12" t="str">
        <f t="shared" si="137"/>
        <v>Desceu</v>
      </c>
      <c r="AG64" s="12" t="str">
        <f>VLOOKUP(A64, Ticker!$A$1:$B$536, 2, FALSE)</f>
        <v>Petz</v>
      </c>
      <c r="AH64" s="12" t="str">
        <f>VLOOKUP(AG64,ChatGPT!$A$1:$C$79,2,FALSE)</f>
        <v>Varejo</v>
      </c>
      <c r="AI64" s="11">
        <f>VLOOKUP(AG64,ChatGPT!$A$1:$C$79,3,FALSE)</f>
        <v>7</v>
      </c>
      <c r="AJ64" s="12" t="str">
        <f t="shared" si="15"/>
        <v>Menor que 50 anos</v>
      </c>
    </row>
    <row r="65">
      <c r="A65" s="13" t="s">
        <v>162</v>
      </c>
      <c r="B65" s="14">
        <v>45317.0</v>
      </c>
      <c r="C65" s="15">
        <v>15.91</v>
      </c>
      <c r="D65" s="16">
        <v>-0.93</v>
      </c>
      <c r="E65" s="16">
        <v>-2.39</v>
      </c>
      <c r="F65" s="16">
        <v>-14.92</v>
      </c>
      <c r="G65" s="16">
        <v>-14.92</v>
      </c>
      <c r="H65" s="16">
        <v>8.93</v>
      </c>
      <c r="I65" s="16">
        <v>15.85</v>
      </c>
      <c r="J65" s="16">
        <v>16.31</v>
      </c>
      <c r="K65" s="13" t="s">
        <v>163</v>
      </c>
      <c r="L65" s="16">
        <f t="shared" ref="L65:P65" si="138">D65/100</f>
        <v>-0.0093</v>
      </c>
      <c r="M65" s="16">
        <f t="shared" si="138"/>
        <v>-0.0239</v>
      </c>
      <c r="N65" s="16">
        <f t="shared" si="138"/>
        <v>-0.1492</v>
      </c>
      <c r="O65" s="16">
        <f t="shared" si="138"/>
        <v>-0.1492</v>
      </c>
      <c r="P65" s="16">
        <f t="shared" si="138"/>
        <v>0.0893</v>
      </c>
      <c r="Q65" s="15">
        <f t="shared" si="4"/>
        <v>16.05935197</v>
      </c>
      <c r="R65" s="15">
        <f t="shared" si="5"/>
        <v>16.29955947</v>
      </c>
      <c r="S65" s="15">
        <f t="shared" si="6"/>
        <v>18.70004701</v>
      </c>
      <c r="T65" s="15">
        <f t="shared" si="7"/>
        <v>18.70004701</v>
      </c>
      <c r="U65" s="15">
        <f t="shared" si="8"/>
        <v>14.60571009</v>
      </c>
      <c r="V65" s="17">
        <f>VLOOKUP(A65,Total_de_acoes!$A$1:$B$90,2,FALSE)</f>
        <v>91514307</v>
      </c>
      <c r="W65" s="18">
        <f t="shared" si="9"/>
        <v>-13667842.34</v>
      </c>
      <c r="X65" s="18">
        <f t="shared" si="10"/>
        <v>-35650265.06</v>
      </c>
      <c r="Y65" s="18">
        <f t="shared" si="11"/>
        <v>-255329219</v>
      </c>
      <c r="Z65" s="18">
        <f t="shared" si="12"/>
        <v>-255329219</v>
      </c>
      <c r="AA65" s="18">
        <f t="shared" si="13"/>
        <v>119361187.3</v>
      </c>
      <c r="AB65" s="18" t="str">
        <f t="shared" ref="AB65:AF65" si="139">IF(W65&gt;0,"Subiu",IF(W65=0,"Estável","Desceu"))</f>
        <v>Desceu</v>
      </c>
      <c r="AC65" s="18" t="str">
        <f t="shared" si="139"/>
        <v>Desceu</v>
      </c>
      <c r="AD65" s="18" t="str">
        <f t="shared" si="139"/>
        <v>Desceu</v>
      </c>
      <c r="AE65" s="18" t="str">
        <f t="shared" si="139"/>
        <v>Desceu</v>
      </c>
      <c r="AF65" s="18" t="str">
        <f t="shared" si="139"/>
        <v>Subiu</v>
      </c>
      <c r="AG65" s="18" t="str">
        <f>VLOOKUP(A65, Ticker!$A$1:$B$536, 2, FALSE)</f>
        <v>EZTEC</v>
      </c>
      <c r="AH65" s="18" t="str">
        <f>VLOOKUP(AG65,ChatGPT!$A$1:$C$79,2,FALSE)</f>
        <v>Construção Civil</v>
      </c>
      <c r="AI65" s="17">
        <f>VLOOKUP(AG65,ChatGPT!$A$1:$C$79,3,FALSE)</f>
        <v>42</v>
      </c>
      <c r="AJ65" s="18" t="str">
        <f t="shared" si="15"/>
        <v>Menor que 50 anos</v>
      </c>
    </row>
    <row r="66">
      <c r="A66" s="7" t="s">
        <v>164</v>
      </c>
      <c r="B66" s="8">
        <v>45317.0</v>
      </c>
      <c r="C66" s="9">
        <v>16.49</v>
      </c>
      <c r="D66" s="10">
        <v>-1.07</v>
      </c>
      <c r="E66" s="10">
        <v>1.04</v>
      </c>
      <c r="F66" s="10">
        <v>-8.59</v>
      </c>
      <c r="G66" s="10">
        <v>-8.59</v>
      </c>
      <c r="H66" s="10">
        <v>17.16</v>
      </c>
      <c r="I66" s="10">
        <v>16.4</v>
      </c>
      <c r="J66" s="10">
        <v>16.71</v>
      </c>
      <c r="K66" s="7" t="s">
        <v>107</v>
      </c>
      <c r="L66" s="10">
        <f t="shared" ref="L66:P66" si="140">D66/100</f>
        <v>-0.0107</v>
      </c>
      <c r="M66" s="10">
        <f t="shared" si="140"/>
        <v>0.0104</v>
      </c>
      <c r="N66" s="10">
        <f t="shared" si="140"/>
        <v>-0.0859</v>
      </c>
      <c r="O66" s="10">
        <f t="shared" si="140"/>
        <v>-0.0859</v>
      </c>
      <c r="P66" s="10">
        <f t="shared" si="140"/>
        <v>0.1716</v>
      </c>
      <c r="Q66" s="9">
        <f t="shared" si="4"/>
        <v>16.66835136</v>
      </c>
      <c r="R66" s="9">
        <f t="shared" si="5"/>
        <v>16.3202692</v>
      </c>
      <c r="S66" s="9">
        <f t="shared" si="6"/>
        <v>18.03960179</v>
      </c>
      <c r="T66" s="9">
        <f t="shared" si="7"/>
        <v>18.03960179</v>
      </c>
      <c r="U66" s="9">
        <f t="shared" si="8"/>
        <v>14.07476955</v>
      </c>
      <c r="V66" s="11">
        <f>VLOOKUP(A66,Total_de_acoes!$A$1:$B$90,2,FALSE)</f>
        <v>240822651</v>
      </c>
      <c r="W66" s="12">
        <f t="shared" si="9"/>
        <v>-42951047.22</v>
      </c>
      <c r="X66" s="12">
        <f t="shared" si="10"/>
        <v>40875021.14</v>
      </c>
      <c r="Y66" s="12">
        <f t="shared" si="11"/>
        <v>-373179212.1</v>
      </c>
      <c r="Z66" s="12">
        <f t="shared" si="12"/>
        <v>-373179212.1</v>
      </c>
      <c r="AA66" s="12">
        <f t="shared" si="13"/>
        <v>581642200.7</v>
      </c>
      <c r="AB66" s="12" t="str">
        <f t="shared" ref="AB66:AF66" si="141">IF(W66&gt;0,"Subiu",IF(W66=0,"Estável","Desceu"))</f>
        <v>Desceu</v>
      </c>
      <c r="AC66" s="12" t="str">
        <f t="shared" si="141"/>
        <v>Subiu</v>
      </c>
      <c r="AD66" s="12" t="str">
        <f t="shared" si="141"/>
        <v>Desceu</v>
      </c>
      <c r="AE66" s="12" t="str">
        <f t="shared" si="141"/>
        <v>Desceu</v>
      </c>
      <c r="AF66" s="12" t="str">
        <f t="shared" si="141"/>
        <v>Subiu</v>
      </c>
      <c r="AG66" s="12" t="str">
        <f>VLOOKUP(A66, Ticker!$A$1:$B$536, 2, FALSE)</f>
        <v>Fleury</v>
      </c>
      <c r="AH66" s="12" t="str">
        <f>VLOOKUP(AG66,ChatGPT!$A$1:$C$79,2,FALSE)</f>
        <v>Saúde</v>
      </c>
      <c r="AI66" s="11">
        <f>VLOOKUP(AG66,ChatGPT!$A$1:$C$79,3,FALSE)</f>
        <v>94</v>
      </c>
      <c r="AJ66" s="12" t="str">
        <f t="shared" si="15"/>
        <v>Entre 50 e 100 anos</v>
      </c>
    </row>
    <row r="67">
      <c r="A67" s="13" t="s">
        <v>165</v>
      </c>
      <c r="B67" s="14">
        <v>45317.0</v>
      </c>
      <c r="C67" s="15">
        <v>6.95</v>
      </c>
      <c r="D67" s="16">
        <v>-1.27</v>
      </c>
      <c r="E67" s="16">
        <v>-0.43</v>
      </c>
      <c r="F67" s="16">
        <v>-6.71</v>
      </c>
      <c r="G67" s="16">
        <v>-6.71</v>
      </c>
      <c r="H67" s="16">
        <v>-30.01</v>
      </c>
      <c r="I67" s="16">
        <v>6.87</v>
      </c>
      <c r="J67" s="16">
        <v>7.14</v>
      </c>
      <c r="K67" s="13" t="s">
        <v>166</v>
      </c>
      <c r="L67" s="16">
        <f t="shared" ref="L67:P67" si="142">D67/100</f>
        <v>-0.0127</v>
      </c>
      <c r="M67" s="16">
        <f t="shared" si="142"/>
        <v>-0.0043</v>
      </c>
      <c r="N67" s="16">
        <f t="shared" si="142"/>
        <v>-0.0671</v>
      </c>
      <c r="O67" s="16">
        <f t="shared" si="142"/>
        <v>-0.0671</v>
      </c>
      <c r="P67" s="16">
        <f t="shared" si="142"/>
        <v>-0.3001</v>
      </c>
      <c r="Q67" s="15">
        <f t="shared" si="4"/>
        <v>7.039400385</v>
      </c>
      <c r="R67" s="15">
        <f t="shared" si="5"/>
        <v>6.98001406</v>
      </c>
      <c r="S67" s="15">
        <f t="shared" si="6"/>
        <v>7.449887448</v>
      </c>
      <c r="T67" s="15">
        <f t="shared" si="7"/>
        <v>7.449887448</v>
      </c>
      <c r="U67" s="15">
        <f t="shared" si="8"/>
        <v>9.929989999</v>
      </c>
      <c r="V67" s="17">
        <f>VLOOKUP(A67,Total_de_acoes!$A$1:$B$90,2,FALSE)</f>
        <v>496029967</v>
      </c>
      <c r="W67" s="18">
        <f t="shared" si="9"/>
        <v>-44345269.97</v>
      </c>
      <c r="X67" s="18">
        <f t="shared" si="10"/>
        <v>-14887873.42</v>
      </c>
      <c r="Y67" s="18">
        <f t="shared" si="11"/>
        <v>-247959154.2</v>
      </c>
      <c r="Z67" s="18">
        <f t="shared" si="12"/>
        <v>-247959154.2</v>
      </c>
      <c r="AA67" s="18">
        <f t="shared" si="13"/>
        <v>-1478164341</v>
      </c>
      <c r="AB67" s="18" t="str">
        <f t="shared" ref="AB67:AF67" si="143">IF(W67&gt;0,"Subiu",IF(W67=0,"Estável","Desceu"))</f>
        <v>Desceu</v>
      </c>
      <c r="AC67" s="18" t="str">
        <f t="shared" si="143"/>
        <v>Desceu</v>
      </c>
      <c r="AD67" s="18" t="str">
        <f t="shared" si="143"/>
        <v>Desceu</v>
      </c>
      <c r="AE67" s="18" t="str">
        <f t="shared" si="143"/>
        <v>Desceu</v>
      </c>
      <c r="AF67" s="18" t="str">
        <f t="shared" si="143"/>
        <v>Desceu</v>
      </c>
      <c r="AG67" s="18" t="str">
        <f>VLOOKUP(A67, Ticker!$A$1:$B$536, 2, FALSE)</f>
        <v>Grupo Soma</v>
      </c>
      <c r="AH67" s="18" t="str">
        <f>VLOOKUP(AG67,ChatGPT!$A$1:$C$79,2,FALSE)</f>
        <v>Calçados</v>
      </c>
      <c r="AI67" s="17">
        <f>VLOOKUP(AG67,ChatGPT!$A$1:$C$79,3,FALSE)</f>
        <v>49</v>
      </c>
      <c r="AJ67" s="18" t="str">
        <f t="shared" si="15"/>
        <v>Menor que 50 anos</v>
      </c>
    </row>
    <row r="68">
      <c r="A68" s="7" t="s">
        <v>167</v>
      </c>
      <c r="B68" s="8">
        <v>45317.0</v>
      </c>
      <c r="C68" s="9">
        <v>8.67</v>
      </c>
      <c r="D68" s="10">
        <v>-1.36</v>
      </c>
      <c r="E68" s="10">
        <v>4.08</v>
      </c>
      <c r="F68" s="10">
        <v>-14.33</v>
      </c>
      <c r="G68" s="10">
        <v>-14.33</v>
      </c>
      <c r="H68" s="10">
        <v>-34.52</v>
      </c>
      <c r="I68" s="10">
        <v>8.62</v>
      </c>
      <c r="J68" s="10">
        <v>8.8</v>
      </c>
      <c r="K68" s="7" t="s">
        <v>168</v>
      </c>
      <c r="L68" s="10">
        <f t="shared" ref="L68:P68" si="144">D68/100</f>
        <v>-0.0136</v>
      </c>
      <c r="M68" s="10">
        <f t="shared" si="144"/>
        <v>0.0408</v>
      </c>
      <c r="N68" s="10">
        <f t="shared" si="144"/>
        <v>-0.1433</v>
      </c>
      <c r="O68" s="10">
        <f t="shared" si="144"/>
        <v>-0.1433</v>
      </c>
      <c r="P68" s="10">
        <f t="shared" si="144"/>
        <v>-0.3452</v>
      </c>
      <c r="Q68" s="9">
        <f t="shared" si="4"/>
        <v>8.789537713</v>
      </c>
      <c r="R68" s="9">
        <f t="shared" si="5"/>
        <v>8.330130669</v>
      </c>
      <c r="S68" s="9">
        <f t="shared" si="6"/>
        <v>10.12022878</v>
      </c>
      <c r="T68" s="9">
        <f t="shared" si="7"/>
        <v>10.12022878</v>
      </c>
      <c r="U68" s="9">
        <f t="shared" si="8"/>
        <v>13.24068418</v>
      </c>
      <c r="V68" s="11">
        <f>VLOOKUP(A68,Total_de_acoes!$A$1:$B$90,2,FALSE)</f>
        <v>176733968</v>
      </c>
      <c r="W68" s="12">
        <f t="shared" si="9"/>
        <v>-21126374.33</v>
      </c>
      <c r="X68" s="12">
        <f t="shared" si="10"/>
        <v>60066455.52</v>
      </c>
      <c r="Y68" s="12">
        <f t="shared" si="11"/>
        <v>-256304687.7</v>
      </c>
      <c r="Z68" s="12">
        <f t="shared" si="12"/>
        <v>-256304687.7</v>
      </c>
      <c r="AA68" s="12">
        <f t="shared" si="13"/>
        <v>-807795151.3</v>
      </c>
      <c r="AB68" s="12" t="str">
        <f t="shared" ref="AB68:AF68" si="145">IF(W68&gt;0,"Subiu",IF(W68=0,"Estável","Desceu"))</f>
        <v>Desceu</v>
      </c>
      <c r="AC68" s="12" t="str">
        <f t="shared" si="145"/>
        <v>Subiu</v>
      </c>
      <c r="AD68" s="12" t="str">
        <f t="shared" si="145"/>
        <v>Desceu</v>
      </c>
      <c r="AE68" s="12" t="str">
        <f t="shared" si="145"/>
        <v>Desceu</v>
      </c>
      <c r="AF68" s="12" t="str">
        <f t="shared" si="145"/>
        <v>Desceu</v>
      </c>
      <c r="AG68" s="12" t="str">
        <f>VLOOKUP(A68, Ticker!$A$1:$B$536, 2, FALSE)</f>
        <v>Alpargatas</v>
      </c>
      <c r="AH68" s="12" t="str">
        <f>VLOOKUP(AG68,ChatGPT!$A$1:$C$79,2,FALSE)</f>
        <v>Calçados</v>
      </c>
      <c r="AI68" s="11">
        <f>VLOOKUP(AG68,ChatGPT!$A$1:$C$79,3,FALSE)</f>
        <v>113</v>
      </c>
      <c r="AJ68" s="12" t="str">
        <f t="shared" si="15"/>
        <v>Maior que 100 anos</v>
      </c>
    </row>
    <row r="69">
      <c r="A69" s="13" t="s">
        <v>169</v>
      </c>
      <c r="B69" s="14">
        <v>45317.0</v>
      </c>
      <c r="C69" s="15">
        <v>22.84</v>
      </c>
      <c r="D69" s="16">
        <v>-1.38</v>
      </c>
      <c r="E69" s="16">
        <v>2.38</v>
      </c>
      <c r="F69" s="16">
        <v>-5.15</v>
      </c>
      <c r="G69" s="16">
        <v>-5.15</v>
      </c>
      <c r="H69" s="16">
        <v>60.09</v>
      </c>
      <c r="I69" s="16">
        <v>22.62</v>
      </c>
      <c r="J69" s="16">
        <v>23.34</v>
      </c>
      <c r="K69" s="13" t="s">
        <v>170</v>
      </c>
      <c r="L69" s="16">
        <f t="shared" ref="L69:P69" si="146">D69/100</f>
        <v>-0.0138</v>
      </c>
      <c r="M69" s="16">
        <f t="shared" si="146"/>
        <v>0.0238</v>
      </c>
      <c r="N69" s="16">
        <f t="shared" si="146"/>
        <v>-0.0515</v>
      </c>
      <c r="O69" s="16">
        <f t="shared" si="146"/>
        <v>-0.0515</v>
      </c>
      <c r="P69" s="16">
        <f t="shared" si="146"/>
        <v>0.6009</v>
      </c>
      <c r="Q69" s="15">
        <f t="shared" si="4"/>
        <v>23.15960251</v>
      </c>
      <c r="R69" s="15">
        <f t="shared" si="5"/>
        <v>22.30904474</v>
      </c>
      <c r="S69" s="15">
        <f t="shared" si="6"/>
        <v>24.08012652</v>
      </c>
      <c r="T69" s="15">
        <f t="shared" si="7"/>
        <v>24.08012652</v>
      </c>
      <c r="U69" s="15">
        <f t="shared" si="8"/>
        <v>14.26697483</v>
      </c>
      <c r="V69" s="17">
        <f>VLOOKUP(A69,Total_de_acoes!$A$1:$B$90,2,FALSE)</f>
        <v>265784616</v>
      </c>
      <c r="W69" s="18">
        <f t="shared" si="9"/>
        <v>-84945431.64</v>
      </c>
      <c r="X69" s="18">
        <f t="shared" si="10"/>
        <v>141119741.1</v>
      </c>
      <c r="Y69" s="18">
        <f t="shared" si="11"/>
        <v>-329606549.7</v>
      </c>
      <c r="Z69" s="18">
        <f t="shared" si="12"/>
        <v>-329606549.7</v>
      </c>
      <c r="AA69" s="18">
        <f t="shared" si="13"/>
        <v>2278578204</v>
      </c>
      <c r="AB69" s="18" t="str">
        <f t="shared" ref="AB69:AF69" si="147">IF(W69&gt;0,"Subiu",IF(W69=0,"Estável","Desceu"))</f>
        <v>Desceu</v>
      </c>
      <c r="AC69" s="18" t="str">
        <f t="shared" si="147"/>
        <v>Subiu</v>
      </c>
      <c r="AD69" s="18" t="str">
        <f t="shared" si="147"/>
        <v>Desceu</v>
      </c>
      <c r="AE69" s="18" t="str">
        <f t="shared" si="147"/>
        <v>Desceu</v>
      </c>
      <c r="AF69" s="18" t="str">
        <f t="shared" si="147"/>
        <v>Subiu</v>
      </c>
      <c r="AG69" s="18" t="str">
        <f>VLOOKUP(A69, Ticker!$A$1:$B$536, 2, FALSE)</f>
        <v>Cyrela</v>
      </c>
      <c r="AH69" s="18" t="str">
        <f>VLOOKUP(AG69,ChatGPT!$A$1:$C$79,2,FALSE)</f>
        <v>Construção Civil</v>
      </c>
      <c r="AI69" s="17">
        <f>VLOOKUP(AG69,ChatGPT!$A$1:$C$79,3,FALSE)</f>
        <v>59</v>
      </c>
      <c r="AJ69" s="18" t="str">
        <f t="shared" si="15"/>
        <v>Entre 50 e 100 anos</v>
      </c>
    </row>
    <row r="70">
      <c r="A70" s="7" t="s">
        <v>171</v>
      </c>
      <c r="B70" s="8">
        <v>45317.0</v>
      </c>
      <c r="C70" s="9">
        <v>22.4</v>
      </c>
      <c r="D70" s="10">
        <v>-1.4</v>
      </c>
      <c r="E70" s="10">
        <v>5.02</v>
      </c>
      <c r="F70" s="10">
        <v>0.04</v>
      </c>
      <c r="G70" s="10">
        <v>0.04</v>
      </c>
      <c r="H70" s="10">
        <v>34.29</v>
      </c>
      <c r="I70" s="10">
        <v>22.26</v>
      </c>
      <c r="J70" s="10">
        <v>22.92</v>
      </c>
      <c r="K70" s="7" t="s">
        <v>172</v>
      </c>
      <c r="L70" s="10">
        <f t="shared" ref="L70:P70" si="148">D70/100</f>
        <v>-0.014</v>
      </c>
      <c r="M70" s="10">
        <f t="shared" si="148"/>
        <v>0.0502</v>
      </c>
      <c r="N70" s="10">
        <f t="shared" si="148"/>
        <v>0.0004</v>
      </c>
      <c r="O70" s="10">
        <f t="shared" si="148"/>
        <v>0.0004</v>
      </c>
      <c r="P70" s="10">
        <f t="shared" si="148"/>
        <v>0.3429</v>
      </c>
      <c r="Q70" s="9">
        <f t="shared" si="4"/>
        <v>22.71805274</v>
      </c>
      <c r="R70" s="9">
        <f t="shared" si="5"/>
        <v>21.32927062</v>
      </c>
      <c r="S70" s="9">
        <f t="shared" si="6"/>
        <v>22.39104358</v>
      </c>
      <c r="T70" s="9">
        <f t="shared" si="7"/>
        <v>22.39104358</v>
      </c>
      <c r="U70" s="9">
        <f t="shared" si="8"/>
        <v>16.68031871</v>
      </c>
      <c r="V70" s="11">
        <f>VLOOKUP(A70,Total_de_acoes!$A$1:$B$90,2,FALSE)</f>
        <v>734632705</v>
      </c>
      <c r="W70" s="12">
        <f t="shared" si="9"/>
        <v>-233651943.5</v>
      </c>
      <c r="X70" s="12">
        <f t="shared" si="10"/>
        <v>786592824.3</v>
      </c>
      <c r="Y70" s="12">
        <f t="shared" si="11"/>
        <v>6579677.166</v>
      </c>
      <c r="Z70" s="12">
        <f t="shared" si="12"/>
        <v>6579677.166</v>
      </c>
      <c r="AA70" s="12">
        <f t="shared" si="13"/>
        <v>4201864935</v>
      </c>
      <c r="AB70" s="12" t="str">
        <f t="shared" ref="AB70:AF70" si="149">IF(W70&gt;0,"Subiu",IF(W70=0,"Estável","Desceu"))</f>
        <v>Desceu</v>
      </c>
      <c r="AC70" s="12" t="str">
        <f t="shared" si="149"/>
        <v>Subiu</v>
      </c>
      <c r="AD70" s="12" t="str">
        <f t="shared" si="149"/>
        <v>Subiu</v>
      </c>
      <c r="AE70" s="12" t="str">
        <f t="shared" si="149"/>
        <v>Subiu</v>
      </c>
      <c r="AF70" s="12" t="str">
        <f t="shared" si="149"/>
        <v>Subiu</v>
      </c>
      <c r="AG70" s="12" t="str">
        <f>VLOOKUP(A70, Ticker!$A$1:$B$536, 2, FALSE)</f>
        <v>Embraer</v>
      </c>
      <c r="AH70" s="12" t="str">
        <f>VLOOKUP(AG70,ChatGPT!$A$1:$C$79,2,FALSE)</f>
        <v>Aeroespacial</v>
      </c>
      <c r="AI70" s="11">
        <f>VLOOKUP(AG70,ChatGPT!$A$1:$C$79,3,FALSE)</f>
        <v>53</v>
      </c>
      <c r="AJ70" s="12" t="str">
        <f t="shared" si="15"/>
        <v>Entre 50 e 100 anos</v>
      </c>
    </row>
    <row r="71">
      <c r="A71" s="13" t="s">
        <v>173</v>
      </c>
      <c r="B71" s="14">
        <v>45317.0</v>
      </c>
      <c r="C71" s="15">
        <v>15.97</v>
      </c>
      <c r="D71" s="16">
        <v>-1.41</v>
      </c>
      <c r="E71" s="16">
        <v>-7.37</v>
      </c>
      <c r="F71" s="16">
        <v>-5.45</v>
      </c>
      <c r="G71" s="16">
        <v>-5.45</v>
      </c>
      <c r="H71" s="16">
        <v>23.51</v>
      </c>
      <c r="I71" s="16">
        <v>15.84</v>
      </c>
      <c r="J71" s="16">
        <v>16.43</v>
      </c>
      <c r="K71" s="13" t="s">
        <v>174</v>
      </c>
      <c r="L71" s="16">
        <f t="shared" ref="L71:P71" si="150">D71/100</f>
        <v>-0.0141</v>
      </c>
      <c r="M71" s="16">
        <f t="shared" si="150"/>
        <v>-0.0737</v>
      </c>
      <c r="N71" s="16">
        <f t="shared" si="150"/>
        <v>-0.0545</v>
      </c>
      <c r="O71" s="16">
        <f t="shared" si="150"/>
        <v>-0.0545</v>
      </c>
      <c r="P71" s="16">
        <f t="shared" si="150"/>
        <v>0.2351</v>
      </c>
      <c r="Q71" s="15">
        <f t="shared" si="4"/>
        <v>16.1983974</v>
      </c>
      <c r="R71" s="15">
        <f t="shared" si="5"/>
        <v>17.24063478</v>
      </c>
      <c r="S71" s="15">
        <f t="shared" si="6"/>
        <v>16.89053411</v>
      </c>
      <c r="T71" s="15">
        <f t="shared" si="7"/>
        <v>16.89053411</v>
      </c>
      <c r="U71" s="15">
        <f t="shared" si="8"/>
        <v>12.93012712</v>
      </c>
      <c r="V71" s="17">
        <f>VLOOKUP(A71,Total_de_acoes!$A$1:$B$90,2,FALSE)</f>
        <v>846244302</v>
      </c>
      <c r="W71" s="18">
        <f t="shared" si="9"/>
        <v>-193280001.2</v>
      </c>
      <c r="X71" s="18">
        <f t="shared" si="10"/>
        <v>-1075267446</v>
      </c>
      <c r="Y71" s="18">
        <f t="shared" si="11"/>
        <v>-778996744.5</v>
      </c>
      <c r="Z71" s="18">
        <f t="shared" si="12"/>
        <v>-778996744.5</v>
      </c>
      <c r="AA71" s="18">
        <f t="shared" si="13"/>
        <v>2572475108</v>
      </c>
      <c r="AB71" s="18" t="str">
        <f t="shared" ref="AB71:AF71" si="151">IF(W71&gt;0,"Subiu",IF(W71=0,"Estável","Desceu"))</f>
        <v>Desceu</v>
      </c>
      <c r="AC71" s="18" t="str">
        <f t="shared" si="151"/>
        <v>Desceu</v>
      </c>
      <c r="AD71" s="18" t="str">
        <f t="shared" si="151"/>
        <v>Desceu</v>
      </c>
      <c r="AE71" s="18" t="str">
        <f t="shared" si="151"/>
        <v>Desceu</v>
      </c>
      <c r="AF71" s="18" t="str">
        <f t="shared" si="151"/>
        <v>Subiu</v>
      </c>
      <c r="AG71" s="18" t="str">
        <f>VLOOKUP(A71, Ticker!$A$1:$B$536, 2, FALSE)</f>
        <v>Natura</v>
      </c>
      <c r="AH71" s="18" t="str">
        <f>VLOOKUP(AG71,ChatGPT!$A$1:$C$79,2,FALSE)</f>
        <v>Cosméticos</v>
      </c>
      <c r="AI71" s="17">
        <f>VLOOKUP(AG71,ChatGPT!$A$1:$C$79,3,FALSE)</f>
        <v>52</v>
      </c>
      <c r="AJ71" s="18" t="str">
        <f t="shared" si="15"/>
        <v>Entre 50 e 100 anos</v>
      </c>
    </row>
    <row r="72">
      <c r="A72" s="7" t="s">
        <v>175</v>
      </c>
      <c r="B72" s="8">
        <v>45317.0</v>
      </c>
      <c r="C72" s="9">
        <v>13.8</v>
      </c>
      <c r="D72" s="10">
        <v>-1.42</v>
      </c>
      <c r="E72" s="10">
        <v>-3.5</v>
      </c>
      <c r="F72" s="10">
        <v>2.0</v>
      </c>
      <c r="G72" s="10">
        <v>2.0</v>
      </c>
      <c r="H72" s="10">
        <v>-34.02</v>
      </c>
      <c r="I72" s="10">
        <v>13.63</v>
      </c>
      <c r="J72" s="10">
        <v>14.0</v>
      </c>
      <c r="K72" s="7" t="s">
        <v>176</v>
      </c>
      <c r="L72" s="10">
        <f t="shared" ref="L72:P72" si="152">D72/100</f>
        <v>-0.0142</v>
      </c>
      <c r="M72" s="10">
        <f t="shared" si="152"/>
        <v>-0.035</v>
      </c>
      <c r="N72" s="10">
        <f t="shared" si="152"/>
        <v>0.02</v>
      </c>
      <c r="O72" s="10">
        <f t="shared" si="152"/>
        <v>0.02</v>
      </c>
      <c r="P72" s="10">
        <f t="shared" si="152"/>
        <v>-0.3402</v>
      </c>
      <c r="Q72" s="9">
        <f t="shared" si="4"/>
        <v>13.99878271</v>
      </c>
      <c r="R72" s="9">
        <f t="shared" si="5"/>
        <v>14.30051813</v>
      </c>
      <c r="S72" s="9">
        <f t="shared" si="6"/>
        <v>13.52941176</v>
      </c>
      <c r="T72" s="9">
        <f t="shared" si="7"/>
        <v>13.52941176</v>
      </c>
      <c r="U72" s="9">
        <f t="shared" si="8"/>
        <v>20.91542892</v>
      </c>
      <c r="V72" s="11">
        <f>VLOOKUP(A72,Total_de_acoes!$A$1:$B$90,2,FALSE)</f>
        <v>1349217892</v>
      </c>
      <c r="W72" s="12">
        <f t="shared" si="9"/>
        <v>-268201195.1</v>
      </c>
      <c r="X72" s="12">
        <f t="shared" si="10"/>
        <v>-675308022.6</v>
      </c>
      <c r="Y72" s="12">
        <f t="shared" si="11"/>
        <v>365082488.4</v>
      </c>
      <c r="Z72" s="12">
        <f t="shared" si="12"/>
        <v>365082488.4</v>
      </c>
      <c r="AA72" s="12">
        <f t="shared" si="13"/>
        <v>-9600264005</v>
      </c>
      <c r="AB72" s="12" t="str">
        <f t="shared" ref="AB72:AF72" si="153">IF(W72&gt;0,"Subiu",IF(W72=0,"Estável","Desceu"))</f>
        <v>Desceu</v>
      </c>
      <c r="AC72" s="12" t="str">
        <f t="shared" si="153"/>
        <v>Desceu</v>
      </c>
      <c r="AD72" s="12" t="str">
        <f t="shared" si="153"/>
        <v>Subiu</v>
      </c>
      <c r="AE72" s="12" t="str">
        <f t="shared" si="153"/>
        <v>Subiu</v>
      </c>
      <c r="AF72" s="12" t="str">
        <f t="shared" si="153"/>
        <v>Desceu</v>
      </c>
      <c r="AG72" s="12" t="str">
        <f>VLOOKUP(A72, Ticker!$A$1:$B$536, 2, FALSE)</f>
        <v>Assaí</v>
      </c>
      <c r="AH72" s="12" t="str">
        <f>VLOOKUP(AG72,ChatGPT!$A$1:$C$79,2,FALSE)</f>
        <v>Varejo</v>
      </c>
      <c r="AI72" s="11">
        <f>VLOOKUP(AG72,ChatGPT!$A$1:$C$79,3,FALSE)</f>
        <v>11</v>
      </c>
      <c r="AJ72" s="12" t="str">
        <f t="shared" si="15"/>
        <v>Menor que 50 anos</v>
      </c>
    </row>
    <row r="73">
      <c r="A73" s="13" t="s">
        <v>177</v>
      </c>
      <c r="B73" s="14">
        <v>45317.0</v>
      </c>
      <c r="C73" s="15">
        <v>13.22</v>
      </c>
      <c r="D73" s="16">
        <v>-1.56</v>
      </c>
      <c r="E73" s="16">
        <v>-4.13</v>
      </c>
      <c r="F73" s="16">
        <v>-8.58</v>
      </c>
      <c r="G73" s="16">
        <v>-8.58</v>
      </c>
      <c r="H73" s="16">
        <v>3.88</v>
      </c>
      <c r="I73" s="16">
        <v>13.18</v>
      </c>
      <c r="J73" s="16">
        <v>13.42</v>
      </c>
      <c r="K73" s="13" t="s">
        <v>178</v>
      </c>
      <c r="L73" s="16">
        <f t="shared" ref="L73:P73" si="154">D73/100</f>
        <v>-0.0156</v>
      </c>
      <c r="M73" s="16">
        <f t="shared" si="154"/>
        <v>-0.0413</v>
      </c>
      <c r="N73" s="16">
        <f t="shared" si="154"/>
        <v>-0.0858</v>
      </c>
      <c r="O73" s="16">
        <f t="shared" si="154"/>
        <v>-0.0858</v>
      </c>
      <c r="P73" s="16">
        <f t="shared" si="154"/>
        <v>0.0388</v>
      </c>
      <c r="Q73" s="15">
        <f t="shared" si="4"/>
        <v>13.4295002</v>
      </c>
      <c r="R73" s="15">
        <f t="shared" si="5"/>
        <v>13.78950662</v>
      </c>
      <c r="S73" s="15">
        <f t="shared" si="6"/>
        <v>14.46073069</v>
      </c>
      <c r="T73" s="15">
        <f t="shared" si="7"/>
        <v>14.46073069</v>
      </c>
      <c r="U73" s="15">
        <f t="shared" si="8"/>
        <v>12.72622256</v>
      </c>
      <c r="V73" s="17">
        <f>VLOOKUP(A73,Total_de_acoes!$A$1:$B$90,2,FALSE)</f>
        <v>5602790110</v>
      </c>
      <c r="W73" s="18">
        <f t="shared" si="9"/>
        <v>-1173785666</v>
      </c>
      <c r="X73" s="18">
        <f t="shared" si="10"/>
        <v>-3190826078</v>
      </c>
      <c r="Y73" s="18">
        <f t="shared" si="11"/>
        <v>-6951553659</v>
      </c>
      <c r="Z73" s="18">
        <f t="shared" si="12"/>
        <v>-6951553659</v>
      </c>
      <c r="AA73" s="18">
        <f t="shared" si="13"/>
        <v>2766531332</v>
      </c>
      <c r="AB73" s="18" t="str">
        <f t="shared" ref="AB73:AF73" si="155">IF(W73&gt;0,"Subiu",IF(W73=0,"Estável","Desceu"))</f>
        <v>Desceu</v>
      </c>
      <c r="AC73" s="18" t="str">
        <f t="shared" si="155"/>
        <v>Desceu</v>
      </c>
      <c r="AD73" s="18" t="str">
        <f t="shared" si="155"/>
        <v>Desceu</v>
      </c>
      <c r="AE73" s="18" t="str">
        <f t="shared" si="155"/>
        <v>Desceu</v>
      </c>
      <c r="AF73" s="18" t="str">
        <f t="shared" si="155"/>
        <v>Subiu</v>
      </c>
      <c r="AG73" s="18" t="str">
        <f>VLOOKUP(A73, Ticker!$A$1:$B$536, 2, FALSE)</f>
        <v>B3</v>
      </c>
      <c r="AH73" s="18" t="str">
        <f>VLOOKUP(AG73,ChatGPT!$A$1:$C$79,2,FALSE)</f>
        <v>Serviços Financeiros</v>
      </c>
      <c r="AI73" s="17">
        <f>VLOOKUP(AG73,ChatGPT!$A$1:$C$79,3,FALSE)</f>
        <v>7</v>
      </c>
      <c r="AJ73" s="18" t="str">
        <f t="shared" si="15"/>
        <v>Menor que 50 anos</v>
      </c>
    </row>
    <row r="74">
      <c r="A74" s="7" t="s">
        <v>179</v>
      </c>
      <c r="B74" s="8">
        <v>45317.0</v>
      </c>
      <c r="C74" s="9">
        <v>31.08</v>
      </c>
      <c r="D74" s="10">
        <v>-1.61</v>
      </c>
      <c r="E74" s="10">
        <v>-5.27</v>
      </c>
      <c r="F74" s="10">
        <v>-13.06</v>
      </c>
      <c r="G74" s="10">
        <v>-13.06</v>
      </c>
      <c r="H74" s="10">
        <v>-27.52</v>
      </c>
      <c r="I74" s="10">
        <v>30.91</v>
      </c>
      <c r="J74" s="10">
        <v>31.72</v>
      </c>
      <c r="K74" s="7" t="s">
        <v>180</v>
      </c>
      <c r="L74" s="10">
        <f t="shared" ref="L74:P74" si="156">D74/100</f>
        <v>-0.0161</v>
      </c>
      <c r="M74" s="10">
        <f t="shared" si="156"/>
        <v>-0.0527</v>
      </c>
      <c r="N74" s="10">
        <f t="shared" si="156"/>
        <v>-0.1306</v>
      </c>
      <c r="O74" s="10">
        <f t="shared" si="156"/>
        <v>-0.1306</v>
      </c>
      <c r="P74" s="10">
        <f t="shared" si="156"/>
        <v>-0.2752</v>
      </c>
      <c r="Q74" s="9">
        <f t="shared" si="4"/>
        <v>31.58857607</v>
      </c>
      <c r="R74" s="9">
        <f t="shared" si="5"/>
        <v>32.80903621</v>
      </c>
      <c r="S74" s="9">
        <f t="shared" si="6"/>
        <v>35.74879227</v>
      </c>
      <c r="T74" s="9">
        <f t="shared" si="7"/>
        <v>35.74879227</v>
      </c>
      <c r="U74" s="9">
        <f t="shared" si="8"/>
        <v>42.8807947</v>
      </c>
      <c r="V74" s="11">
        <f>VLOOKUP(A74,Total_de_acoes!$A$1:$B$90,2,FALSE)</f>
        <v>409490388</v>
      </c>
      <c r="W74" s="12">
        <f t="shared" si="9"/>
        <v>-208257014.2</v>
      </c>
      <c r="X74" s="12">
        <f t="shared" si="10"/>
        <v>-708023707.7</v>
      </c>
      <c r="Y74" s="12">
        <f t="shared" si="11"/>
        <v>-1911825558</v>
      </c>
      <c r="Z74" s="12">
        <f t="shared" si="12"/>
        <v>-1911825558</v>
      </c>
      <c r="AA74" s="12">
        <f t="shared" si="13"/>
        <v>-4832312001</v>
      </c>
      <c r="AB74" s="12" t="str">
        <f t="shared" ref="AB74:AF74" si="157">IF(W74&gt;0,"Subiu",IF(W74=0,"Estável","Desceu"))</f>
        <v>Desceu</v>
      </c>
      <c r="AC74" s="12" t="str">
        <f t="shared" si="157"/>
        <v>Desceu</v>
      </c>
      <c r="AD74" s="12" t="str">
        <f t="shared" si="157"/>
        <v>Desceu</v>
      </c>
      <c r="AE74" s="12" t="str">
        <f t="shared" si="157"/>
        <v>Desceu</v>
      </c>
      <c r="AF74" s="12" t="str">
        <f t="shared" si="157"/>
        <v>Desceu</v>
      </c>
      <c r="AG74" s="12" t="str">
        <f>VLOOKUP(A74, Ticker!$A$1:$B$536, 2, FALSE)</f>
        <v>Hypera</v>
      </c>
      <c r="AH74" s="12" t="str">
        <f>VLOOKUP(AG74,ChatGPT!$A$1:$C$79,2,FALSE)</f>
        <v>Farmacêutica</v>
      </c>
      <c r="AI74" s="11">
        <f>VLOOKUP(AG74,ChatGPT!$A$1:$C$79,3,FALSE)</f>
        <v>20</v>
      </c>
      <c r="AJ74" s="12" t="str">
        <f t="shared" si="15"/>
        <v>Menor que 50 anos</v>
      </c>
    </row>
    <row r="75">
      <c r="A75" s="13" t="s">
        <v>181</v>
      </c>
      <c r="B75" s="14">
        <v>45317.0</v>
      </c>
      <c r="C75" s="15">
        <v>28.2</v>
      </c>
      <c r="D75" s="16">
        <v>-1.94</v>
      </c>
      <c r="E75" s="16">
        <v>0.36</v>
      </c>
      <c r="F75" s="16">
        <v>-3.79</v>
      </c>
      <c r="G75" s="16">
        <v>-3.79</v>
      </c>
      <c r="H75" s="16">
        <v>17.1</v>
      </c>
      <c r="I75" s="16">
        <v>28.13</v>
      </c>
      <c r="J75" s="16">
        <v>28.97</v>
      </c>
      <c r="K75" s="13" t="s">
        <v>182</v>
      </c>
      <c r="L75" s="16">
        <f t="shared" ref="L75:P75" si="158">D75/100</f>
        <v>-0.0194</v>
      </c>
      <c r="M75" s="16">
        <f t="shared" si="158"/>
        <v>0.0036</v>
      </c>
      <c r="N75" s="16">
        <f t="shared" si="158"/>
        <v>-0.0379</v>
      </c>
      <c r="O75" s="16">
        <f t="shared" si="158"/>
        <v>-0.0379</v>
      </c>
      <c r="P75" s="16">
        <f t="shared" si="158"/>
        <v>0.171</v>
      </c>
      <c r="Q75" s="15">
        <f t="shared" si="4"/>
        <v>28.75790332</v>
      </c>
      <c r="R75" s="15">
        <f t="shared" si="5"/>
        <v>28.09884416</v>
      </c>
      <c r="S75" s="15">
        <f t="shared" si="6"/>
        <v>29.31088244</v>
      </c>
      <c r="T75" s="15">
        <f t="shared" si="7"/>
        <v>29.31088244</v>
      </c>
      <c r="U75" s="15">
        <f t="shared" si="8"/>
        <v>24.08198121</v>
      </c>
      <c r="V75" s="17">
        <f>VLOOKUP(A75,Total_de_acoes!$A$1:$B$90,2,FALSE)</f>
        <v>142377330</v>
      </c>
      <c r="W75" s="18">
        <f t="shared" si="9"/>
        <v>-79432785.74</v>
      </c>
      <c r="X75" s="18">
        <f t="shared" si="10"/>
        <v>14402298.27</v>
      </c>
      <c r="Y75" s="18">
        <f t="shared" si="11"/>
        <v>-158164476.4</v>
      </c>
      <c r="Z75" s="18">
        <f t="shared" si="12"/>
        <v>-158164476.4</v>
      </c>
      <c r="AA75" s="18">
        <f t="shared" si="13"/>
        <v>586312519.8</v>
      </c>
      <c r="AB75" s="18" t="str">
        <f t="shared" ref="AB75:AF75" si="159">IF(W75&gt;0,"Subiu",IF(W75=0,"Estável","Desceu"))</f>
        <v>Desceu</v>
      </c>
      <c r="AC75" s="18" t="str">
        <f t="shared" si="159"/>
        <v>Subiu</v>
      </c>
      <c r="AD75" s="18" t="str">
        <f t="shared" si="159"/>
        <v>Desceu</v>
      </c>
      <c r="AE75" s="18" t="str">
        <f t="shared" si="159"/>
        <v>Desceu</v>
      </c>
      <c r="AF75" s="18" t="str">
        <f t="shared" si="159"/>
        <v>Subiu</v>
      </c>
      <c r="AG75" s="18" t="str">
        <f>VLOOKUP(A75, Ticker!$A$1:$B$536, 2, FALSE)</f>
        <v>São Martinho</v>
      </c>
      <c r="AH75" s="18" t="str">
        <f>VLOOKUP(AG75,ChatGPT!$A$1:$C$79,2,FALSE)</f>
        <v>Açúcar e Etanol</v>
      </c>
      <c r="AI75" s="17">
        <f>VLOOKUP(AG75,ChatGPT!$A$1:$C$79,3,FALSE)</f>
        <v>84</v>
      </c>
      <c r="AJ75" s="18" t="str">
        <f t="shared" si="15"/>
        <v>Entre 50 e 100 anos</v>
      </c>
    </row>
    <row r="76">
      <c r="A76" s="7" t="s">
        <v>183</v>
      </c>
      <c r="B76" s="8">
        <v>45317.0</v>
      </c>
      <c r="C76" s="9">
        <v>3.93</v>
      </c>
      <c r="D76" s="10">
        <v>-1.99</v>
      </c>
      <c r="E76" s="10">
        <v>-2.24</v>
      </c>
      <c r="F76" s="10">
        <v>-11.69</v>
      </c>
      <c r="G76" s="10">
        <v>-11.69</v>
      </c>
      <c r="H76" s="10">
        <v>-11.49</v>
      </c>
      <c r="I76" s="10">
        <v>3.89</v>
      </c>
      <c r="J76" s="10">
        <v>4.06</v>
      </c>
      <c r="K76" s="7" t="s">
        <v>184</v>
      </c>
      <c r="L76" s="10">
        <f t="shared" ref="L76:P76" si="160">D76/100</f>
        <v>-0.0199</v>
      </c>
      <c r="M76" s="10">
        <f t="shared" si="160"/>
        <v>-0.0224</v>
      </c>
      <c r="N76" s="10">
        <f t="shared" si="160"/>
        <v>-0.1169</v>
      </c>
      <c r="O76" s="10">
        <f t="shared" si="160"/>
        <v>-0.1169</v>
      </c>
      <c r="P76" s="10">
        <f t="shared" si="160"/>
        <v>-0.1149</v>
      </c>
      <c r="Q76" s="9">
        <f t="shared" si="4"/>
        <v>4.009794919</v>
      </c>
      <c r="R76" s="9">
        <f t="shared" si="5"/>
        <v>4.0200491</v>
      </c>
      <c r="S76" s="9">
        <f t="shared" si="6"/>
        <v>4.450232137</v>
      </c>
      <c r="T76" s="9">
        <f t="shared" si="7"/>
        <v>4.450232137</v>
      </c>
      <c r="U76" s="9">
        <f t="shared" si="8"/>
        <v>4.440176251</v>
      </c>
      <c r="V76" s="11">
        <f>VLOOKUP(A76,Total_de_acoes!$A$1:$B$90,2,FALSE)</f>
        <v>4394332306</v>
      </c>
      <c r="W76" s="12">
        <f t="shared" si="9"/>
        <v>-350645389.9</v>
      </c>
      <c r="X76" s="12">
        <f t="shared" si="10"/>
        <v>-395705668.5</v>
      </c>
      <c r="Y76" s="12">
        <f t="shared" si="11"/>
        <v>-2286072885</v>
      </c>
      <c r="Z76" s="12">
        <f t="shared" si="12"/>
        <v>-2286072885</v>
      </c>
      <c r="AA76" s="12">
        <f t="shared" si="13"/>
        <v>-2241883983</v>
      </c>
      <c r="AB76" s="12" t="str">
        <f t="shared" ref="AB76:AF76" si="161">IF(W76&gt;0,"Subiu",IF(W76=0,"Estável","Desceu"))</f>
        <v>Desceu</v>
      </c>
      <c r="AC76" s="12" t="str">
        <f t="shared" si="161"/>
        <v>Desceu</v>
      </c>
      <c r="AD76" s="12" t="str">
        <f t="shared" si="161"/>
        <v>Desceu</v>
      </c>
      <c r="AE76" s="12" t="str">
        <f t="shared" si="161"/>
        <v>Desceu</v>
      </c>
      <c r="AF76" s="12" t="str">
        <f t="shared" si="161"/>
        <v>Desceu</v>
      </c>
      <c r="AG76" s="12" t="str">
        <f>VLOOKUP(A76, Ticker!$A$1:$B$536, 2, FALSE)</f>
        <v>Hapvida</v>
      </c>
      <c r="AH76" s="12" t="str">
        <f>VLOOKUP(AG76,ChatGPT!$A$1:$C$79,2,FALSE)</f>
        <v>Saúde</v>
      </c>
      <c r="AI76" s="11">
        <f>VLOOKUP(AG76,ChatGPT!$A$1:$C$79,3,FALSE)</f>
        <v>44</v>
      </c>
      <c r="AJ76" s="12" t="str">
        <f t="shared" si="15"/>
        <v>Menor que 50 anos</v>
      </c>
    </row>
    <row r="77">
      <c r="A77" s="13" t="s">
        <v>185</v>
      </c>
      <c r="B77" s="14">
        <v>45317.0</v>
      </c>
      <c r="C77" s="15">
        <v>15.78</v>
      </c>
      <c r="D77" s="16">
        <v>-2.29</v>
      </c>
      <c r="E77" s="16">
        <v>-5.62</v>
      </c>
      <c r="F77" s="16">
        <v>-9.41</v>
      </c>
      <c r="G77" s="16">
        <v>-9.41</v>
      </c>
      <c r="H77" s="16">
        <v>-24.94</v>
      </c>
      <c r="I77" s="16">
        <v>15.7</v>
      </c>
      <c r="J77" s="16">
        <v>16.23</v>
      </c>
      <c r="K77" s="13" t="s">
        <v>186</v>
      </c>
      <c r="L77" s="16">
        <f t="shared" ref="L77:P77" si="162">D77/100</f>
        <v>-0.0229</v>
      </c>
      <c r="M77" s="16">
        <f t="shared" si="162"/>
        <v>-0.0562</v>
      </c>
      <c r="N77" s="16">
        <f t="shared" si="162"/>
        <v>-0.0941</v>
      </c>
      <c r="O77" s="16">
        <f t="shared" si="162"/>
        <v>-0.0941</v>
      </c>
      <c r="P77" s="16">
        <f t="shared" si="162"/>
        <v>-0.2494</v>
      </c>
      <c r="Q77" s="15">
        <f t="shared" si="4"/>
        <v>16.14983113</v>
      </c>
      <c r="R77" s="15">
        <f t="shared" si="5"/>
        <v>16.71964399</v>
      </c>
      <c r="S77" s="15">
        <f t="shared" si="6"/>
        <v>17.41914119</v>
      </c>
      <c r="T77" s="15">
        <f t="shared" si="7"/>
        <v>17.41914119</v>
      </c>
      <c r="U77" s="15">
        <f t="shared" si="8"/>
        <v>21.02318145</v>
      </c>
      <c r="V77" s="17">
        <f>VLOOKUP(A77,Total_de_acoes!$A$1:$B$90,2,FALSE)</f>
        <v>951329770</v>
      </c>
      <c r="W77" s="18">
        <f t="shared" si="9"/>
        <v>-351831366.6</v>
      </c>
      <c r="X77" s="18">
        <f t="shared" si="10"/>
        <v>-893911303.1</v>
      </c>
      <c r="Y77" s="18">
        <f t="shared" si="11"/>
        <v>-1559363807</v>
      </c>
      <c r="Z77" s="18">
        <f t="shared" si="12"/>
        <v>-1559363807</v>
      </c>
      <c r="AA77" s="18">
        <f t="shared" si="13"/>
        <v>-4987994607</v>
      </c>
      <c r="AB77" s="18" t="str">
        <f t="shared" ref="AB77:AF77" si="163">IF(W77&gt;0,"Subiu",IF(W77=0,"Estável","Desceu"))</f>
        <v>Desceu</v>
      </c>
      <c r="AC77" s="18" t="str">
        <f t="shared" si="163"/>
        <v>Desceu</v>
      </c>
      <c r="AD77" s="18" t="str">
        <f t="shared" si="163"/>
        <v>Desceu</v>
      </c>
      <c r="AE77" s="18" t="str">
        <f t="shared" si="163"/>
        <v>Desceu</v>
      </c>
      <c r="AF77" s="18" t="str">
        <f t="shared" si="163"/>
        <v>Desceu</v>
      </c>
      <c r="AG77" s="18" t="str">
        <f>VLOOKUP(A77, Ticker!$A$1:$B$536, 2, FALSE)</f>
        <v>Lojas Renner</v>
      </c>
      <c r="AH77" s="18" t="str">
        <f>VLOOKUP(AG77,ChatGPT!$A$1:$C$79,2,FALSE)</f>
        <v>Varejo de Moda</v>
      </c>
      <c r="AI77" s="17">
        <f>VLOOKUP(AG77,ChatGPT!$A$1:$C$79,3,FALSE)</f>
        <v>59</v>
      </c>
      <c r="AJ77" s="18" t="str">
        <f t="shared" si="15"/>
        <v>Entre 50 e 100 anos</v>
      </c>
    </row>
    <row r="78">
      <c r="A78" s="7" t="s">
        <v>187</v>
      </c>
      <c r="B78" s="8">
        <v>45317.0</v>
      </c>
      <c r="C78" s="9">
        <v>10.71</v>
      </c>
      <c r="D78" s="10">
        <v>-2.45</v>
      </c>
      <c r="E78" s="10">
        <v>-9.47</v>
      </c>
      <c r="F78" s="10">
        <v>-13.98</v>
      </c>
      <c r="G78" s="10">
        <v>-13.98</v>
      </c>
      <c r="H78" s="10">
        <v>-32.72</v>
      </c>
      <c r="I78" s="10">
        <v>10.7</v>
      </c>
      <c r="J78" s="10">
        <v>11.08</v>
      </c>
      <c r="K78" s="7" t="s">
        <v>188</v>
      </c>
      <c r="L78" s="10">
        <f t="shared" ref="L78:P78" si="164">D78/100</f>
        <v>-0.0245</v>
      </c>
      <c r="M78" s="10">
        <f t="shared" si="164"/>
        <v>-0.0947</v>
      </c>
      <c r="N78" s="10">
        <f t="shared" si="164"/>
        <v>-0.1398</v>
      </c>
      <c r="O78" s="10">
        <f t="shared" si="164"/>
        <v>-0.1398</v>
      </c>
      <c r="P78" s="10">
        <f t="shared" si="164"/>
        <v>-0.3272</v>
      </c>
      <c r="Q78" s="9">
        <f t="shared" si="4"/>
        <v>10.97898514</v>
      </c>
      <c r="R78" s="9">
        <f t="shared" si="5"/>
        <v>11.83033249</v>
      </c>
      <c r="S78" s="9">
        <f t="shared" si="6"/>
        <v>12.45059289</v>
      </c>
      <c r="T78" s="9">
        <f t="shared" si="7"/>
        <v>12.45059289</v>
      </c>
      <c r="U78" s="9">
        <f t="shared" si="8"/>
        <v>15.91854935</v>
      </c>
      <c r="V78" s="11">
        <f>VLOOKUP(A78,Total_de_acoes!$A$1:$B$90,2,FALSE)</f>
        <v>533990587</v>
      </c>
      <c r="W78" s="12">
        <f t="shared" si="9"/>
        <v>-143635530.6</v>
      </c>
      <c r="X78" s="12">
        <f t="shared" si="10"/>
        <v>-598247002.1</v>
      </c>
      <c r="Y78" s="12">
        <f t="shared" si="11"/>
        <v>-929460216.6</v>
      </c>
      <c r="Z78" s="12">
        <f t="shared" si="12"/>
        <v>-929460216.6</v>
      </c>
      <c r="AA78" s="12">
        <f t="shared" si="13"/>
        <v>-2781316323</v>
      </c>
      <c r="AB78" s="12" t="str">
        <f t="shared" ref="AB78:AF78" si="165">IF(W78&gt;0,"Subiu",IF(W78=0,"Estável","Desceu"))</f>
        <v>Desceu</v>
      </c>
      <c r="AC78" s="12" t="str">
        <f t="shared" si="165"/>
        <v>Desceu</v>
      </c>
      <c r="AD78" s="12" t="str">
        <f t="shared" si="165"/>
        <v>Desceu</v>
      </c>
      <c r="AE78" s="12" t="str">
        <f t="shared" si="165"/>
        <v>Desceu</v>
      </c>
      <c r="AF78" s="12" t="str">
        <f t="shared" si="165"/>
        <v>Desceu</v>
      </c>
      <c r="AG78" s="12" t="str">
        <f>VLOOKUP(A78, Ticker!$A$1:$B$536, 2, FALSE)</f>
        <v>Carrefour Brasil</v>
      </c>
      <c r="AH78" s="12" t="str">
        <f>VLOOKUP(AG78,ChatGPT!$A$1:$C$79,2,FALSE)</f>
        <v>Varejo</v>
      </c>
      <c r="AI78" s="11">
        <f>VLOOKUP(AG78,ChatGPT!$A$1:$C$79,3,FALSE)</f>
        <v>38</v>
      </c>
      <c r="AJ78" s="12" t="str">
        <f t="shared" si="15"/>
        <v>Menor que 50 anos</v>
      </c>
    </row>
    <row r="79">
      <c r="A79" s="13" t="s">
        <v>189</v>
      </c>
      <c r="B79" s="14">
        <v>45317.0</v>
      </c>
      <c r="C79" s="15">
        <v>8.7</v>
      </c>
      <c r="D79" s="16">
        <v>-2.46</v>
      </c>
      <c r="E79" s="16">
        <v>-6.95</v>
      </c>
      <c r="F79" s="16">
        <v>-23.55</v>
      </c>
      <c r="G79" s="16">
        <v>-23.55</v>
      </c>
      <c r="H79" s="16">
        <v>-85.74</v>
      </c>
      <c r="I79" s="16">
        <v>8.67</v>
      </c>
      <c r="J79" s="16">
        <v>8.95</v>
      </c>
      <c r="K79" s="13" t="s">
        <v>190</v>
      </c>
      <c r="L79" s="16">
        <f t="shared" ref="L79:P79" si="166">D79/100</f>
        <v>-0.0246</v>
      </c>
      <c r="M79" s="16">
        <f t="shared" si="166"/>
        <v>-0.0695</v>
      </c>
      <c r="N79" s="16">
        <f t="shared" si="166"/>
        <v>-0.2355</v>
      </c>
      <c r="O79" s="16">
        <f t="shared" si="166"/>
        <v>-0.2355</v>
      </c>
      <c r="P79" s="16">
        <f t="shared" si="166"/>
        <v>-0.8574</v>
      </c>
      <c r="Q79" s="15">
        <f t="shared" si="4"/>
        <v>8.919417675</v>
      </c>
      <c r="R79" s="15">
        <f t="shared" si="5"/>
        <v>9.349811929</v>
      </c>
      <c r="S79" s="15">
        <f t="shared" si="6"/>
        <v>11.37998692</v>
      </c>
      <c r="T79" s="15">
        <f t="shared" si="7"/>
        <v>11.37998692</v>
      </c>
      <c r="U79" s="15">
        <f t="shared" si="8"/>
        <v>61.00981767</v>
      </c>
      <c r="V79" s="17">
        <f>VLOOKUP(A79,Total_de_acoes!$A$1:$B$90,2,FALSE)</f>
        <v>94843047</v>
      </c>
      <c r="W79" s="18">
        <f t="shared" si="9"/>
        <v>-20810240.84</v>
      </c>
      <c r="X79" s="18">
        <f t="shared" si="10"/>
        <v>-61630143.33</v>
      </c>
      <c r="Y79" s="18">
        <f t="shared" si="11"/>
        <v>-254178125.4</v>
      </c>
      <c r="Z79" s="18">
        <f t="shared" si="12"/>
        <v>-254178125.4</v>
      </c>
      <c r="AA79" s="18">
        <f t="shared" si="13"/>
        <v>-4961222496</v>
      </c>
      <c r="AB79" s="18" t="str">
        <f t="shared" ref="AB79:AF79" si="167">IF(W79&gt;0,"Subiu",IF(W79=0,"Estável","Desceu"))</f>
        <v>Desceu</v>
      </c>
      <c r="AC79" s="18" t="str">
        <f t="shared" si="167"/>
        <v>Desceu</v>
      </c>
      <c r="AD79" s="18" t="str">
        <f t="shared" si="167"/>
        <v>Desceu</v>
      </c>
      <c r="AE79" s="18" t="str">
        <f t="shared" si="167"/>
        <v>Desceu</v>
      </c>
      <c r="AF79" s="18" t="str">
        <f t="shared" si="167"/>
        <v>Desceu</v>
      </c>
      <c r="AG79" s="18" t="str">
        <f>VLOOKUP(A79, Ticker!$A$1:$B$536, 2, FALSE)</f>
        <v>Casas Bahia</v>
      </c>
      <c r="AH79" s="18" t="str">
        <f>VLOOKUP(AG79,ChatGPT!$A$1:$C$79,2,FALSE)</f>
        <v>Varejo</v>
      </c>
      <c r="AI79" s="17">
        <f>VLOOKUP(AG79,ChatGPT!$A$1:$C$79,3,FALSE)</f>
        <v>68</v>
      </c>
      <c r="AJ79" s="18" t="str">
        <f t="shared" si="15"/>
        <v>Entre 50 e 100 anos</v>
      </c>
    </row>
    <row r="80">
      <c r="A80" s="7" t="s">
        <v>191</v>
      </c>
      <c r="B80" s="8">
        <v>45317.0</v>
      </c>
      <c r="C80" s="9">
        <v>56.24</v>
      </c>
      <c r="D80" s="10">
        <v>-3.63</v>
      </c>
      <c r="E80" s="10">
        <v>-6.41</v>
      </c>
      <c r="F80" s="10">
        <v>-11.57</v>
      </c>
      <c r="G80" s="10">
        <v>-11.57</v>
      </c>
      <c r="H80" s="10">
        <v>-2.77</v>
      </c>
      <c r="I80" s="10">
        <v>56.04</v>
      </c>
      <c r="J80" s="10">
        <v>58.9</v>
      </c>
      <c r="K80" s="7" t="s">
        <v>192</v>
      </c>
      <c r="L80" s="10">
        <f t="shared" ref="L80:P80" si="168">D80/100</f>
        <v>-0.0363</v>
      </c>
      <c r="M80" s="10">
        <f t="shared" si="168"/>
        <v>-0.0641</v>
      </c>
      <c r="N80" s="10">
        <f t="shared" si="168"/>
        <v>-0.1157</v>
      </c>
      <c r="O80" s="10">
        <f t="shared" si="168"/>
        <v>-0.1157</v>
      </c>
      <c r="P80" s="10">
        <f t="shared" si="168"/>
        <v>-0.0277</v>
      </c>
      <c r="Q80" s="9">
        <f t="shared" si="4"/>
        <v>58.35841029</v>
      </c>
      <c r="R80" s="9">
        <f t="shared" si="5"/>
        <v>60.09189016</v>
      </c>
      <c r="S80" s="9">
        <f t="shared" si="6"/>
        <v>63.59832636</v>
      </c>
      <c r="T80" s="9">
        <f t="shared" si="7"/>
        <v>63.59832636</v>
      </c>
      <c r="U80" s="9">
        <f t="shared" si="8"/>
        <v>57.84222976</v>
      </c>
      <c r="V80" s="11">
        <f>VLOOKUP(A80,Total_de_acoes!$A$1:$B$90,2,FALSE)</f>
        <v>853202347</v>
      </c>
      <c r="W80" s="12">
        <f t="shared" si="9"/>
        <v>-1807432634</v>
      </c>
      <c r="X80" s="12">
        <f t="shared" si="10"/>
        <v>-3286441724</v>
      </c>
      <c r="Y80" s="12">
        <f t="shared" si="11"/>
        <v>-6278141320</v>
      </c>
      <c r="Z80" s="12">
        <f t="shared" si="12"/>
        <v>-6278141320</v>
      </c>
      <c r="AA80" s="12">
        <f t="shared" si="13"/>
        <v>-1367026195</v>
      </c>
      <c r="AB80" s="12" t="str">
        <f t="shared" ref="AB80:AF80" si="169">IF(W80&gt;0,"Subiu",IF(W80=0,"Estável","Desceu"))</f>
        <v>Desceu</v>
      </c>
      <c r="AC80" s="12" t="str">
        <f t="shared" si="169"/>
        <v>Desceu</v>
      </c>
      <c r="AD80" s="12" t="str">
        <f t="shared" si="169"/>
        <v>Desceu</v>
      </c>
      <c r="AE80" s="12" t="str">
        <f t="shared" si="169"/>
        <v>Desceu</v>
      </c>
      <c r="AF80" s="12" t="str">
        <f t="shared" si="169"/>
        <v>Desceu</v>
      </c>
      <c r="AG80" s="12" t="str">
        <f>VLOOKUP(A80, Ticker!$A$1:$B$536, 2, FALSE)</f>
        <v>Localiza</v>
      </c>
      <c r="AH80" s="12" t="str">
        <f>VLOOKUP(AG80,ChatGPT!$A$1:$C$79,2,FALSE)</f>
        <v>Aluguel de Carros</v>
      </c>
      <c r="AI80" s="11">
        <f>VLOOKUP(AG80,ChatGPT!$A$1:$C$79,3,FALSE)</f>
        <v>50</v>
      </c>
      <c r="AJ80" s="12" t="str">
        <f t="shared" si="15"/>
        <v>Entre 50 e 100 anos</v>
      </c>
    </row>
    <row r="81">
      <c r="A81" s="13" t="s">
        <v>193</v>
      </c>
      <c r="B81" s="14">
        <v>45317.0</v>
      </c>
      <c r="C81" s="15">
        <v>3.07</v>
      </c>
      <c r="D81" s="16">
        <v>-4.36</v>
      </c>
      <c r="E81" s="16">
        <v>-5.54</v>
      </c>
      <c r="F81" s="16">
        <v>-12.29</v>
      </c>
      <c r="G81" s="16">
        <v>-12.29</v>
      </c>
      <c r="H81" s="16">
        <v>-36.83</v>
      </c>
      <c r="I81" s="16">
        <v>3.05</v>
      </c>
      <c r="J81" s="16">
        <v>3.23</v>
      </c>
      <c r="K81" s="13" t="s">
        <v>194</v>
      </c>
      <c r="L81" s="16">
        <f t="shared" ref="L81:P81" si="170">D81/100</f>
        <v>-0.0436</v>
      </c>
      <c r="M81" s="16">
        <f t="shared" si="170"/>
        <v>-0.0554</v>
      </c>
      <c r="N81" s="16">
        <f t="shared" si="170"/>
        <v>-0.1229</v>
      </c>
      <c r="O81" s="16">
        <f t="shared" si="170"/>
        <v>-0.1229</v>
      </c>
      <c r="P81" s="16">
        <f t="shared" si="170"/>
        <v>-0.3683</v>
      </c>
      <c r="Q81" s="15">
        <f t="shared" si="4"/>
        <v>3.209953994</v>
      </c>
      <c r="R81" s="15">
        <f t="shared" si="5"/>
        <v>3.250052932</v>
      </c>
      <c r="S81" s="15">
        <f t="shared" si="6"/>
        <v>3.500171018</v>
      </c>
      <c r="T81" s="15">
        <f t="shared" si="7"/>
        <v>3.500171018</v>
      </c>
      <c r="U81" s="15">
        <f t="shared" si="8"/>
        <v>4.859901852</v>
      </c>
      <c r="V81" s="17">
        <f>VLOOKUP(A81,Total_de_acoes!$A$1:$B$90,2,FALSE)</f>
        <v>525582771</v>
      </c>
      <c r="W81" s="18">
        <f t="shared" si="9"/>
        <v>-73557408.06</v>
      </c>
      <c r="X81" s="18">
        <f t="shared" si="10"/>
        <v>-94632719.17</v>
      </c>
      <c r="Y81" s="18">
        <f t="shared" si="11"/>
        <v>-226090475.7</v>
      </c>
      <c r="Z81" s="18">
        <f t="shared" si="12"/>
        <v>-226090475.7</v>
      </c>
      <c r="AA81" s="18">
        <f t="shared" si="13"/>
        <v>-940741575.3</v>
      </c>
      <c r="AB81" s="18" t="str">
        <f t="shared" ref="AB81:AF81" si="171">IF(W81&gt;0,"Subiu",IF(W81=0,"Estável","Desceu"))</f>
        <v>Desceu</v>
      </c>
      <c r="AC81" s="18" t="str">
        <f t="shared" si="171"/>
        <v>Desceu</v>
      </c>
      <c r="AD81" s="18" t="str">
        <f t="shared" si="171"/>
        <v>Desceu</v>
      </c>
      <c r="AE81" s="18" t="str">
        <f t="shared" si="171"/>
        <v>Desceu</v>
      </c>
      <c r="AF81" s="18" t="str">
        <f t="shared" si="171"/>
        <v>Desceu</v>
      </c>
      <c r="AG81" s="18" t="str">
        <f>VLOOKUP(A81, Ticker!$A$1:$B$536, 2, FALSE)</f>
        <v>CVC</v>
      </c>
      <c r="AH81" s="18" t="str">
        <f>VLOOKUP(AG81,ChatGPT!$A$1:$C$79,2,FALSE)</f>
        <v>Agência de Viagens</v>
      </c>
      <c r="AI81" s="17">
        <f>VLOOKUP(AG81,ChatGPT!$A$1:$C$79,3,FALSE)</f>
        <v>50</v>
      </c>
      <c r="AJ81" s="18" t="str">
        <f t="shared" si="15"/>
        <v>Entre 50 e 100 anos</v>
      </c>
    </row>
    <row r="82">
      <c r="A82" s="7" t="s">
        <v>195</v>
      </c>
      <c r="B82" s="8">
        <v>45317.0</v>
      </c>
      <c r="C82" s="9">
        <v>5.92</v>
      </c>
      <c r="D82" s="10">
        <v>-8.07</v>
      </c>
      <c r="E82" s="10">
        <v>-15.91</v>
      </c>
      <c r="F82" s="10">
        <v>-34.0</v>
      </c>
      <c r="G82" s="10">
        <v>-34.0</v>
      </c>
      <c r="H82" s="10">
        <v>-25.44</v>
      </c>
      <c r="I82" s="10">
        <v>5.51</v>
      </c>
      <c r="J82" s="10">
        <v>6.02</v>
      </c>
      <c r="K82" s="7" t="s">
        <v>196</v>
      </c>
      <c r="L82" s="10">
        <f t="shared" ref="L82:P82" si="172">D82/100</f>
        <v>-0.0807</v>
      </c>
      <c r="M82" s="10">
        <f t="shared" si="172"/>
        <v>-0.1591</v>
      </c>
      <c r="N82" s="10">
        <f t="shared" si="172"/>
        <v>-0.34</v>
      </c>
      <c r="O82" s="10">
        <f t="shared" si="172"/>
        <v>-0.34</v>
      </c>
      <c r="P82" s="10">
        <f t="shared" si="172"/>
        <v>-0.2544</v>
      </c>
      <c r="Q82" s="9">
        <f t="shared" si="4"/>
        <v>6.439682367</v>
      </c>
      <c r="R82" s="9">
        <f t="shared" si="5"/>
        <v>7.040076109</v>
      </c>
      <c r="S82" s="9">
        <f t="shared" si="6"/>
        <v>8.96969697</v>
      </c>
      <c r="T82" s="9">
        <f t="shared" si="7"/>
        <v>8.96969697</v>
      </c>
      <c r="U82" s="9">
        <f t="shared" si="8"/>
        <v>7.939914163</v>
      </c>
      <c r="V82" s="11">
        <f>VLOOKUP(A82,Total_de_acoes!$A$1:$B$90,2,FALSE)</f>
        <v>198184909</v>
      </c>
      <c r="W82" s="12">
        <f t="shared" si="9"/>
        <v>-102993202.6</v>
      </c>
      <c r="X82" s="12">
        <f t="shared" si="10"/>
        <v>-221982181.7</v>
      </c>
      <c r="Y82" s="12">
        <f t="shared" si="11"/>
        <v>-604403916.4</v>
      </c>
      <c r="Z82" s="12">
        <f t="shared" si="12"/>
        <v>-604403916.4</v>
      </c>
      <c r="AA82" s="12">
        <f t="shared" si="13"/>
        <v>-400316504.6</v>
      </c>
      <c r="AB82" s="12" t="str">
        <f t="shared" ref="AB82:AF82" si="173">IF(W82&gt;0,"Subiu",IF(W82=0,"Estável","Desceu"))</f>
        <v>Desceu</v>
      </c>
      <c r="AC82" s="12" t="str">
        <f t="shared" si="173"/>
        <v>Desceu</v>
      </c>
      <c r="AD82" s="12" t="str">
        <f t="shared" si="173"/>
        <v>Desceu</v>
      </c>
      <c r="AE82" s="12" t="str">
        <f t="shared" si="173"/>
        <v>Desceu</v>
      </c>
      <c r="AF82" s="12" t="str">
        <f t="shared" si="173"/>
        <v>Desceu</v>
      </c>
      <c r="AG82" s="12" t="str">
        <f>VLOOKUP(A82, Ticker!$A$1:$B$536, 2, FALSE)</f>
        <v>GOL</v>
      </c>
      <c r="AH82" s="12" t="str">
        <f>VLOOKUP(AG82,ChatGPT!$A$1:$C$79,2,FALSE)</f>
        <v>Transporte Aéreo</v>
      </c>
      <c r="AI82" s="11">
        <f>VLOOKUP(AG82,ChatGPT!$A$1:$C$79,3,FALSE)</f>
        <v>20</v>
      </c>
      <c r="AJ82" s="12" t="str">
        <f t="shared" si="15"/>
        <v>Menor que 50 anos</v>
      </c>
    </row>
    <row r="83">
      <c r="A83" s="21"/>
      <c r="B83" s="21"/>
      <c r="C83" s="22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2"/>
      <c r="R83" s="22"/>
      <c r="S83" s="22"/>
      <c r="T83" s="22"/>
      <c r="U83" s="22"/>
      <c r="V83" s="23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3"/>
      <c r="AJ83" s="24"/>
    </row>
    <row r="84">
      <c r="A84" s="25"/>
      <c r="B84" s="25"/>
      <c r="C84" s="26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6"/>
      <c r="R84" s="26"/>
      <c r="S84" s="26"/>
      <c r="T84" s="26"/>
      <c r="U84" s="26"/>
      <c r="V84" s="27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7"/>
      <c r="AJ84" s="28"/>
    </row>
    <row r="85">
      <c r="A85" s="21"/>
      <c r="B85" s="21"/>
      <c r="C85" s="22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2"/>
      <c r="R85" s="22"/>
      <c r="S85" s="22"/>
      <c r="T85" s="22"/>
      <c r="U85" s="22"/>
      <c r="V85" s="23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3"/>
      <c r="AJ85" s="24"/>
    </row>
    <row r="86">
      <c r="A86" s="25"/>
      <c r="B86" s="25"/>
      <c r="C86" s="26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6"/>
      <c r="R86" s="26"/>
      <c r="S86" s="26"/>
      <c r="T86" s="26"/>
      <c r="U86" s="26"/>
      <c r="V86" s="27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7"/>
      <c r="AJ86" s="28"/>
    </row>
    <row r="87">
      <c r="A87" s="21"/>
      <c r="B87" s="21"/>
      <c r="C87" s="22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2"/>
      <c r="R87" s="22"/>
      <c r="S87" s="22"/>
      <c r="T87" s="22"/>
      <c r="U87" s="22"/>
      <c r="V87" s="23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3"/>
      <c r="AJ87" s="24"/>
    </row>
    <row r="88">
      <c r="A88" s="25"/>
      <c r="B88" s="25"/>
      <c r="C88" s="26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6"/>
      <c r="R88" s="26"/>
      <c r="S88" s="26"/>
      <c r="T88" s="26"/>
      <c r="U88" s="26"/>
      <c r="V88" s="27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7"/>
      <c r="AJ88" s="28"/>
    </row>
    <row r="89">
      <c r="A89" s="21"/>
      <c r="B89" s="21"/>
      <c r="C89" s="22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2"/>
      <c r="R89" s="22"/>
      <c r="S89" s="22"/>
      <c r="T89" s="22"/>
      <c r="U89" s="22"/>
      <c r="V89" s="23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3"/>
      <c r="AJ89" s="24"/>
    </row>
    <row r="90">
      <c r="A90" s="25"/>
      <c r="B90" s="25"/>
      <c r="C90" s="26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6"/>
      <c r="R90" s="26"/>
      <c r="S90" s="26"/>
      <c r="T90" s="26"/>
      <c r="U90" s="26"/>
      <c r="V90" s="27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7"/>
      <c r="AJ90" s="28"/>
    </row>
    <row r="91">
      <c r="A91" s="21"/>
      <c r="B91" s="21"/>
      <c r="C91" s="22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2"/>
      <c r="R91" s="22"/>
      <c r="S91" s="22"/>
      <c r="T91" s="22"/>
      <c r="U91" s="22"/>
      <c r="V91" s="23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3"/>
      <c r="AJ91" s="24"/>
    </row>
    <row r="92">
      <c r="A92" s="25"/>
      <c r="B92" s="25"/>
      <c r="C92" s="26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6"/>
      <c r="R92" s="26"/>
      <c r="S92" s="26"/>
      <c r="T92" s="26"/>
      <c r="U92" s="26"/>
      <c r="V92" s="27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7"/>
      <c r="AJ92" s="28"/>
    </row>
    <row r="93">
      <c r="A93" s="21"/>
      <c r="B93" s="21"/>
      <c r="C93" s="22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2"/>
      <c r="R93" s="22"/>
      <c r="S93" s="22"/>
      <c r="T93" s="22"/>
      <c r="U93" s="22"/>
      <c r="V93" s="23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3"/>
      <c r="AJ93" s="24"/>
    </row>
    <row r="94">
      <c r="A94" s="25"/>
      <c r="B94" s="25"/>
      <c r="C94" s="26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6"/>
      <c r="R94" s="26"/>
      <c r="S94" s="26"/>
      <c r="T94" s="26"/>
      <c r="U94" s="26"/>
      <c r="V94" s="27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7"/>
      <c r="AJ94" s="28"/>
    </row>
    <row r="95">
      <c r="A95" s="21"/>
      <c r="B95" s="21"/>
      <c r="C95" s="22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2"/>
      <c r="R95" s="22"/>
      <c r="S95" s="22"/>
      <c r="T95" s="22"/>
      <c r="U95" s="22"/>
      <c r="V95" s="23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3"/>
      <c r="AJ95" s="24"/>
    </row>
    <row r="96">
      <c r="A96" s="25"/>
      <c r="B96" s="25"/>
      <c r="C96" s="26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6"/>
      <c r="R96" s="26"/>
      <c r="S96" s="26"/>
      <c r="T96" s="26"/>
      <c r="U96" s="26"/>
      <c r="V96" s="27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7"/>
      <c r="AJ96" s="28"/>
    </row>
    <row r="97">
      <c r="A97" s="21"/>
      <c r="B97" s="21"/>
      <c r="C97" s="22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2"/>
      <c r="R97" s="22"/>
      <c r="S97" s="22"/>
      <c r="T97" s="22"/>
      <c r="U97" s="22"/>
      <c r="V97" s="23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3"/>
      <c r="AJ97" s="24"/>
    </row>
    <row r="98">
      <c r="A98" s="25"/>
      <c r="B98" s="25"/>
      <c r="C98" s="26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6"/>
      <c r="R98" s="26"/>
      <c r="S98" s="26"/>
      <c r="T98" s="26"/>
      <c r="U98" s="26"/>
      <c r="V98" s="27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7"/>
      <c r="AJ98" s="28"/>
    </row>
    <row r="99">
      <c r="A99" s="21"/>
      <c r="B99" s="21"/>
      <c r="C99" s="22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2"/>
      <c r="R99" s="22"/>
      <c r="S99" s="22"/>
      <c r="T99" s="22"/>
      <c r="U99" s="22"/>
      <c r="V99" s="23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3"/>
      <c r="AJ99" s="24"/>
    </row>
    <row r="100">
      <c r="A100" s="25"/>
      <c r="B100" s="25"/>
      <c r="C100" s="26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6"/>
      <c r="R100" s="26"/>
      <c r="S100" s="26"/>
      <c r="T100" s="26"/>
      <c r="U100" s="26"/>
      <c r="V100" s="27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7"/>
      <c r="AJ100" s="28"/>
    </row>
    <row r="101">
      <c r="A101" s="21"/>
      <c r="B101" s="21"/>
      <c r="C101" s="22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2"/>
      <c r="R101" s="22"/>
      <c r="S101" s="22"/>
      <c r="T101" s="22"/>
      <c r="U101" s="22"/>
      <c r="V101" s="23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3"/>
      <c r="AJ101" s="24"/>
    </row>
    <row r="102">
      <c r="A102" s="25"/>
      <c r="B102" s="25"/>
      <c r="C102" s="26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6"/>
      <c r="R102" s="26"/>
      <c r="S102" s="26"/>
      <c r="T102" s="26"/>
      <c r="U102" s="26"/>
      <c r="V102" s="27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7"/>
      <c r="AJ102" s="28"/>
    </row>
    <row r="103">
      <c r="A103" s="21"/>
      <c r="B103" s="21"/>
      <c r="C103" s="22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2"/>
      <c r="R103" s="22"/>
      <c r="S103" s="22"/>
      <c r="T103" s="22"/>
      <c r="U103" s="22"/>
      <c r="V103" s="23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3"/>
      <c r="AJ103" s="24"/>
    </row>
    <row r="104">
      <c r="A104" s="25"/>
      <c r="B104" s="25"/>
      <c r="C104" s="26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6"/>
      <c r="R104" s="26"/>
      <c r="S104" s="26"/>
      <c r="T104" s="26"/>
      <c r="U104" s="26"/>
      <c r="V104" s="27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7"/>
      <c r="AJ104" s="28"/>
    </row>
    <row r="105">
      <c r="A105" s="21"/>
      <c r="B105" s="21"/>
      <c r="C105" s="22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2"/>
      <c r="R105" s="22"/>
      <c r="S105" s="22"/>
      <c r="T105" s="22"/>
      <c r="U105" s="22"/>
      <c r="V105" s="23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3"/>
      <c r="AJ105" s="24"/>
    </row>
    <row r="106">
      <c r="A106" s="25"/>
      <c r="B106" s="25"/>
      <c r="C106" s="26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6"/>
      <c r="R106" s="26"/>
      <c r="S106" s="26"/>
      <c r="T106" s="26"/>
      <c r="U106" s="26"/>
      <c r="V106" s="27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7"/>
      <c r="AJ106" s="28"/>
    </row>
    <row r="107">
      <c r="A107" s="21"/>
      <c r="B107" s="21"/>
      <c r="C107" s="22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2"/>
      <c r="R107" s="22"/>
      <c r="S107" s="22"/>
      <c r="T107" s="22"/>
      <c r="U107" s="22"/>
      <c r="V107" s="23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3"/>
      <c r="AJ107" s="24"/>
    </row>
    <row r="108">
      <c r="A108" s="25"/>
      <c r="B108" s="25"/>
      <c r="C108" s="26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6"/>
      <c r="R108" s="26"/>
      <c r="S108" s="26"/>
      <c r="T108" s="26"/>
      <c r="U108" s="26"/>
      <c r="V108" s="27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7"/>
      <c r="AJ108" s="28"/>
    </row>
    <row r="109">
      <c r="A109" s="21"/>
      <c r="B109" s="21"/>
      <c r="C109" s="22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2"/>
      <c r="R109" s="22"/>
      <c r="S109" s="22"/>
      <c r="T109" s="22"/>
      <c r="U109" s="22"/>
      <c r="V109" s="23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3"/>
      <c r="AJ109" s="24"/>
    </row>
    <row r="110">
      <c r="A110" s="25"/>
      <c r="B110" s="25"/>
      <c r="C110" s="26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6"/>
      <c r="R110" s="26"/>
      <c r="S110" s="26"/>
      <c r="T110" s="26"/>
      <c r="U110" s="26"/>
      <c r="V110" s="27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7"/>
      <c r="AJ110" s="28"/>
    </row>
    <row r="111">
      <c r="A111" s="21"/>
      <c r="B111" s="21"/>
      <c r="C111" s="22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2"/>
      <c r="R111" s="22"/>
      <c r="S111" s="22"/>
      <c r="T111" s="22"/>
      <c r="U111" s="22"/>
      <c r="V111" s="23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3"/>
      <c r="AJ111" s="24"/>
    </row>
    <row r="112">
      <c r="A112" s="25"/>
      <c r="B112" s="25"/>
      <c r="C112" s="26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6"/>
      <c r="R112" s="26"/>
      <c r="S112" s="26"/>
      <c r="T112" s="26"/>
      <c r="U112" s="26"/>
      <c r="V112" s="27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7"/>
      <c r="AJ112" s="28"/>
    </row>
    <row r="113">
      <c r="A113" s="21"/>
      <c r="B113" s="21"/>
      <c r="C113" s="22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2"/>
      <c r="R113" s="22"/>
      <c r="S113" s="22"/>
      <c r="T113" s="22"/>
      <c r="U113" s="22"/>
      <c r="V113" s="23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3"/>
      <c r="AJ113" s="24"/>
    </row>
    <row r="114">
      <c r="A114" s="25"/>
      <c r="B114" s="25"/>
      <c r="C114" s="26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6"/>
      <c r="R114" s="26"/>
      <c r="S114" s="26"/>
      <c r="T114" s="26"/>
      <c r="U114" s="26"/>
      <c r="V114" s="27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7"/>
      <c r="AJ114" s="28"/>
    </row>
    <row r="115">
      <c r="A115" s="21"/>
      <c r="B115" s="21"/>
      <c r="C115" s="22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2"/>
      <c r="R115" s="22"/>
      <c r="S115" s="22"/>
      <c r="T115" s="22"/>
      <c r="U115" s="22"/>
      <c r="V115" s="23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3"/>
      <c r="AJ115" s="24"/>
    </row>
    <row r="116">
      <c r="A116" s="25"/>
      <c r="B116" s="25"/>
      <c r="C116" s="26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6"/>
      <c r="R116" s="26"/>
      <c r="S116" s="26"/>
      <c r="T116" s="26"/>
      <c r="U116" s="26"/>
      <c r="V116" s="27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7"/>
      <c r="AJ116" s="28"/>
    </row>
    <row r="117">
      <c r="A117" s="21"/>
      <c r="B117" s="21"/>
      <c r="C117" s="22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2"/>
      <c r="R117" s="22"/>
      <c r="S117" s="22"/>
      <c r="T117" s="22"/>
      <c r="U117" s="22"/>
      <c r="V117" s="23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3"/>
      <c r="AJ117" s="24"/>
    </row>
    <row r="118">
      <c r="A118" s="25"/>
      <c r="B118" s="25"/>
      <c r="C118" s="26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6"/>
      <c r="R118" s="26"/>
      <c r="S118" s="26"/>
      <c r="T118" s="26"/>
      <c r="U118" s="26"/>
      <c r="V118" s="27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7"/>
      <c r="AJ118" s="28"/>
    </row>
    <row r="119">
      <c r="A119" s="21"/>
      <c r="B119" s="21"/>
      <c r="C119" s="22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2"/>
      <c r="R119" s="22"/>
      <c r="S119" s="22"/>
      <c r="T119" s="22"/>
      <c r="U119" s="22"/>
      <c r="V119" s="23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3"/>
      <c r="AJ119" s="24"/>
    </row>
    <row r="120">
      <c r="A120" s="25"/>
      <c r="B120" s="25"/>
      <c r="C120" s="26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6"/>
      <c r="R120" s="26"/>
      <c r="S120" s="26"/>
      <c r="T120" s="26"/>
      <c r="U120" s="26"/>
      <c r="V120" s="27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7"/>
      <c r="AJ120" s="28"/>
    </row>
    <row r="121">
      <c r="A121" s="21"/>
      <c r="B121" s="21"/>
      <c r="C121" s="22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2"/>
      <c r="R121" s="22"/>
      <c r="S121" s="22"/>
      <c r="T121" s="22"/>
      <c r="U121" s="22"/>
      <c r="V121" s="23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3"/>
      <c r="AJ121" s="24"/>
    </row>
    <row r="122">
      <c r="A122" s="25"/>
      <c r="B122" s="25"/>
      <c r="C122" s="26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6"/>
      <c r="R122" s="26"/>
      <c r="S122" s="26"/>
      <c r="T122" s="26"/>
      <c r="U122" s="26"/>
      <c r="V122" s="27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7"/>
      <c r="AJ122" s="28"/>
    </row>
    <row r="123">
      <c r="A123" s="21"/>
      <c r="B123" s="21"/>
      <c r="C123" s="22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2"/>
      <c r="R123" s="22"/>
      <c r="S123" s="22"/>
      <c r="T123" s="22"/>
      <c r="U123" s="22"/>
      <c r="V123" s="23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3"/>
      <c r="AJ123" s="24"/>
    </row>
    <row r="124">
      <c r="A124" s="25"/>
      <c r="B124" s="25"/>
      <c r="C124" s="26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6"/>
      <c r="R124" s="26"/>
      <c r="S124" s="26"/>
      <c r="T124" s="26"/>
      <c r="U124" s="26"/>
      <c r="V124" s="27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7"/>
      <c r="AJ124" s="28"/>
    </row>
    <row r="125">
      <c r="A125" s="21"/>
      <c r="B125" s="21"/>
      <c r="C125" s="22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2"/>
      <c r="R125" s="22"/>
      <c r="S125" s="22"/>
      <c r="T125" s="22"/>
      <c r="U125" s="22"/>
      <c r="V125" s="23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3"/>
      <c r="AJ125" s="24"/>
    </row>
    <row r="126">
      <c r="A126" s="25"/>
      <c r="B126" s="25"/>
      <c r="C126" s="26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6"/>
      <c r="R126" s="26"/>
      <c r="S126" s="26"/>
      <c r="T126" s="26"/>
      <c r="U126" s="26"/>
      <c r="V126" s="27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7"/>
      <c r="AJ126" s="28"/>
    </row>
    <row r="127">
      <c r="A127" s="21"/>
      <c r="B127" s="21"/>
      <c r="C127" s="22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2"/>
      <c r="R127" s="22"/>
      <c r="S127" s="22"/>
      <c r="T127" s="22"/>
      <c r="U127" s="22"/>
      <c r="V127" s="23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3"/>
      <c r="AJ127" s="24"/>
    </row>
    <row r="128">
      <c r="A128" s="25"/>
      <c r="B128" s="25"/>
      <c r="C128" s="26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6"/>
      <c r="R128" s="26"/>
      <c r="S128" s="26"/>
      <c r="T128" s="26"/>
      <c r="U128" s="26"/>
      <c r="V128" s="27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7"/>
      <c r="AJ128" s="28"/>
    </row>
    <row r="129">
      <c r="A129" s="21"/>
      <c r="B129" s="21"/>
      <c r="C129" s="22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2"/>
      <c r="R129" s="22"/>
      <c r="S129" s="22"/>
      <c r="T129" s="22"/>
      <c r="U129" s="22"/>
      <c r="V129" s="23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3"/>
      <c r="AJ129" s="24"/>
    </row>
    <row r="130">
      <c r="A130" s="25"/>
      <c r="B130" s="25"/>
      <c r="C130" s="26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6"/>
      <c r="R130" s="26"/>
      <c r="S130" s="26"/>
      <c r="T130" s="26"/>
      <c r="U130" s="26"/>
      <c r="V130" s="27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7"/>
      <c r="AJ130" s="28"/>
    </row>
    <row r="131">
      <c r="A131" s="21"/>
      <c r="B131" s="21"/>
      <c r="C131" s="22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2"/>
      <c r="R131" s="22"/>
      <c r="S131" s="22"/>
      <c r="T131" s="22"/>
      <c r="U131" s="22"/>
      <c r="V131" s="23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3"/>
      <c r="AJ131" s="24"/>
    </row>
    <row r="132">
      <c r="A132" s="25"/>
      <c r="B132" s="25"/>
      <c r="C132" s="26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6"/>
      <c r="R132" s="26"/>
      <c r="S132" s="26"/>
      <c r="T132" s="26"/>
      <c r="U132" s="26"/>
      <c r="V132" s="27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7"/>
      <c r="AJ132" s="28"/>
    </row>
    <row r="133">
      <c r="A133" s="21"/>
      <c r="B133" s="21"/>
      <c r="C133" s="22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2"/>
      <c r="R133" s="22"/>
      <c r="S133" s="22"/>
      <c r="T133" s="22"/>
      <c r="U133" s="22"/>
      <c r="V133" s="23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3"/>
      <c r="AJ133" s="24"/>
    </row>
    <row r="134">
      <c r="A134" s="25"/>
      <c r="B134" s="25"/>
      <c r="C134" s="26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6"/>
      <c r="R134" s="26"/>
      <c r="S134" s="26"/>
      <c r="T134" s="26"/>
      <c r="U134" s="26"/>
      <c r="V134" s="27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7"/>
      <c r="AJ134" s="28"/>
    </row>
    <row r="135">
      <c r="A135" s="21"/>
      <c r="B135" s="21"/>
      <c r="C135" s="22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2"/>
      <c r="R135" s="22"/>
      <c r="S135" s="22"/>
      <c r="T135" s="22"/>
      <c r="U135" s="22"/>
      <c r="V135" s="23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3"/>
      <c r="AJ135" s="24"/>
    </row>
    <row r="136">
      <c r="A136" s="25"/>
      <c r="B136" s="25"/>
      <c r="C136" s="26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6"/>
      <c r="R136" s="26"/>
      <c r="S136" s="26"/>
      <c r="T136" s="26"/>
      <c r="U136" s="26"/>
      <c r="V136" s="27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7"/>
      <c r="AJ136" s="28"/>
    </row>
    <row r="137">
      <c r="A137" s="21"/>
      <c r="B137" s="21"/>
      <c r="C137" s="22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2"/>
      <c r="R137" s="22"/>
      <c r="S137" s="22"/>
      <c r="T137" s="22"/>
      <c r="U137" s="22"/>
      <c r="V137" s="23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3"/>
      <c r="AJ137" s="24"/>
    </row>
    <row r="138">
      <c r="A138" s="25"/>
      <c r="B138" s="25"/>
      <c r="C138" s="26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6"/>
      <c r="R138" s="26"/>
      <c r="S138" s="26"/>
      <c r="T138" s="26"/>
      <c r="U138" s="26"/>
      <c r="V138" s="27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7"/>
      <c r="AJ138" s="28"/>
    </row>
    <row r="139">
      <c r="A139" s="21"/>
      <c r="B139" s="21"/>
      <c r="C139" s="22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2"/>
      <c r="R139" s="22"/>
      <c r="S139" s="22"/>
      <c r="T139" s="22"/>
      <c r="U139" s="22"/>
      <c r="V139" s="23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3"/>
      <c r="AJ139" s="24"/>
    </row>
    <row r="140">
      <c r="A140" s="25"/>
      <c r="B140" s="25"/>
      <c r="C140" s="26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6"/>
      <c r="R140" s="26"/>
      <c r="S140" s="26"/>
      <c r="T140" s="26"/>
      <c r="U140" s="26"/>
      <c r="V140" s="27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7"/>
      <c r="AJ140" s="28"/>
    </row>
    <row r="141">
      <c r="A141" s="21"/>
      <c r="B141" s="21"/>
      <c r="C141" s="22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2"/>
      <c r="R141" s="22"/>
      <c r="S141" s="22"/>
      <c r="T141" s="22"/>
      <c r="U141" s="22"/>
      <c r="V141" s="23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3"/>
      <c r="AJ141" s="24"/>
    </row>
    <row r="142">
      <c r="A142" s="25"/>
      <c r="B142" s="25"/>
      <c r="C142" s="26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6"/>
      <c r="R142" s="26"/>
      <c r="S142" s="26"/>
      <c r="T142" s="26"/>
      <c r="U142" s="26"/>
      <c r="V142" s="27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7"/>
      <c r="AJ142" s="28"/>
    </row>
    <row r="143">
      <c r="A143" s="21"/>
      <c r="B143" s="21"/>
      <c r="C143" s="22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2"/>
      <c r="R143" s="22"/>
      <c r="S143" s="22"/>
      <c r="T143" s="22"/>
      <c r="U143" s="22"/>
      <c r="V143" s="23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3"/>
      <c r="AJ143" s="24"/>
    </row>
    <row r="144">
      <c r="A144" s="25"/>
      <c r="B144" s="25"/>
      <c r="C144" s="26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6"/>
      <c r="R144" s="26"/>
      <c r="S144" s="26"/>
      <c r="T144" s="26"/>
      <c r="U144" s="26"/>
      <c r="V144" s="27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7"/>
      <c r="AJ144" s="28"/>
    </row>
    <row r="145">
      <c r="A145" s="21"/>
      <c r="B145" s="21"/>
      <c r="C145" s="22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2"/>
      <c r="R145" s="22"/>
      <c r="S145" s="22"/>
      <c r="T145" s="22"/>
      <c r="U145" s="22"/>
      <c r="V145" s="23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3"/>
      <c r="AJ145" s="24"/>
    </row>
    <row r="146">
      <c r="A146" s="25"/>
      <c r="B146" s="25"/>
      <c r="C146" s="26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6"/>
      <c r="R146" s="26"/>
      <c r="S146" s="26"/>
      <c r="T146" s="26"/>
      <c r="U146" s="26"/>
      <c r="V146" s="27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7"/>
      <c r="AJ146" s="28"/>
    </row>
    <row r="147">
      <c r="A147" s="21"/>
      <c r="B147" s="21"/>
      <c r="C147" s="22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2"/>
      <c r="R147" s="22"/>
      <c r="S147" s="22"/>
      <c r="T147" s="22"/>
      <c r="U147" s="22"/>
      <c r="V147" s="23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3"/>
      <c r="AJ147" s="24"/>
    </row>
    <row r="148">
      <c r="A148" s="25"/>
      <c r="B148" s="25"/>
      <c r="C148" s="26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6"/>
      <c r="R148" s="26"/>
      <c r="S148" s="26"/>
      <c r="T148" s="26"/>
      <c r="U148" s="26"/>
      <c r="V148" s="27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7"/>
      <c r="AJ148" s="28"/>
    </row>
    <row r="149">
      <c r="A149" s="21"/>
      <c r="B149" s="21"/>
      <c r="C149" s="22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2"/>
      <c r="R149" s="22"/>
      <c r="S149" s="22"/>
      <c r="T149" s="22"/>
      <c r="U149" s="22"/>
      <c r="V149" s="23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3"/>
      <c r="AJ149" s="24"/>
    </row>
    <row r="150">
      <c r="A150" s="25"/>
      <c r="B150" s="25"/>
      <c r="C150" s="26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6"/>
      <c r="R150" s="26"/>
      <c r="S150" s="26"/>
      <c r="T150" s="26"/>
      <c r="U150" s="26"/>
      <c r="V150" s="27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7"/>
      <c r="AJ150" s="28"/>
    </row>
    <row r="151">
      <c r="A151" s="21"/>
      <c r="B151" s="21"/>
      <c r="C151" s="22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2"/>
      <c r="R151" s="22"/>
      <c r="S151" s="22"/>
      <c r="T151" s="22"/>
      <c r="U151" s="22"/>
      <c r="V151" s="23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3"/>
      <c r="AJ151" s="24"/>
    </row>
    <row r="152">
      <c r="A152" s="25"/>
      <c r="B152" s="25"/>
      <c r="C152" s="26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6"/>
      <c r="R152" s="26"/>
      <c r="S152" s="26"/>
      <c r="T152" s="26"/>
      <c r="U152" s="26"/>
      <c r="V152" s="27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7"/>
      <c r="AJ152" s="28"/>
    </row>
    <row r="153">
      <c r="A153" s="21"/>
      <c r="B153" s="21"/>
      <c r="C153" s="22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2"/>
      <c r="R153" s="22"/>
      <c r="S153" s="22"/>
      <c r="T153" s="22"/>
      <c r="U153" s="22"/>
      <c r="V153" s="23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3"/>
      <c r="AJ153" s="24"/>
    </row>
    <row r="154">
      <c r="A154" s="25"/>
      <c r="B154" s="25"/>
      <c r="C154" s="26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6"/>
      <c r="R154" s="26"/>
      <c r="S154" s="26"/>
      <c r="T154" s="26"/>
      <c r="U154" s="26"/>
      <c r="V154" s="27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7"/>
      <c r="AJ154" s="28"/>
    </row>
    <row r="155">
      <c r="A155" s="21"/>
      <c r="B155" s="21"/>
      <c r="C155" s="22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2"/>
      <c r="R155" s="22"/>
      <c r="S155" s="22"/>
      <c r="T155" s="22"/>
      <c r="U155" s="22"/>
      <c r="V155" s="23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3"/>
      <c r="AJ155" s="24"/>
    </row>
    <row r="156">
      <c r="A156" s="25"/>
      <c r="B156" s="25"/>
      <c r="C156" s="26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6"/>
      <c r="R156" s="26"/>
      <c r="S156" s="26"/>
      <c r="T156" s="26"/>
      <c r="U156" s="26"/>
      <c r="V156" s="27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7"/>
      <c r="AJ156" s="28"/>
    </row>
    <row r="157">
      <c r="A157" s="21"/>
      <c r="B157" s="21"/>
      <c r="C157" s="22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2"/>
      <c r="R157" s="22"/>
      <c r="S157" s="22"/>
      <c r="T157" s="22"/>
      <c r="U157" s="22"/>
      <c r="V157" s="23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3"/>
      <c r="AJ157" s="24"/>
    </row>
    <row r="158">
      <c r="A158" s="25"/>
      <c r="B158" s="25"/>
      <c r="C158" s="26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6"/>
      <c r="R158" s="26"/>
      <c r="S158" s="26"/>
      <c r="T158" s="26"/>
      <c r="U158" s="26"/>
      <c r="V158" s="27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7"/>
      <c r="AJ158" s="28"/>
    </row>
    <row r="159">
      <c r="A159" s="21"/>
      <c r="B159" s="21"/>
      <c r="C159" s="22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2"/>
      <c r="R159" s="22"/>
      <c r="S159" s="22"/>
      <c r="T159" s="22"/>
      <c r="U159" s="22"/>
      <c r="V159" s="23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3"/>
      <c r="AJ159" s="24"/>
    </row>
    <row r="160">
      <c r="A160" s="25"/>
      <c r="B160" s="25"/>
      <c r="C160" s="26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6"/>
      <c r="R160" s="26"/>
      <c r="S160" s="26"/>
      <c r="T160" s="26"/>
      <c r="U160" s="26"/>
      <c r="V160" s="27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7"/>
      <c r="AJ160" s="28"/>
    </row>
    <row r="161">
      <c r="A161" s="21"/>
      <c r="B161" s="21"/>
      <c r="C161" s="22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2"/>
      <c r="R161" s="22"/>
      <c r="S161" s="22"/>
      <c r="T161" s="22"/>
      <c r="U161" s="22"/>
      <c r="V161" s="23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3"/>
      <c r="AJ161" s="24"/>
    </row>
    <row r="162">
      <c r="A162" s="25"/>
      <c r="B162" s="25"/>
      <c r="C162" s="26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6"/>
      <c r="R162" s="26"/>
      <c r="S162" s="26"/>
      <c r="T162" s="26"/>
      <c r="U162" s="26"/>
      <c r="V162" s="27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7"/>
      <c r="AJ162" s="28"/>
    </row>
    <row r="163">
      <c r="A163" s="21"/>
      <c r="B163" s="21"/>
      <c r="C163" s="22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2"/>
      <c r="R163" s="22"/>
      <c r="S163" s="22"/>
      <c r="T163" s="22"/>
      <c r="U163" s="22"/>
      <c r="V163" s="23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3"/>
      <c r="AJ163" s="24"/>
    </row>
    <row r="164">
      <c r="A164" s="25"/>
      <c r="B164" s="25"/>
      <c r="C164" s="26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6"/>
      <c r="R164" s="26"/>
      <c r="S164" s="26"/>
      <c r="T164" s="26"/>
      <c r="U164" s="26"/>
      <c r="V164" s="27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7"/>
      <c r="AJ164" s="28"/>
    </row>
    <row r="165">
      <c r="A165" s="21"/>
      <c r="B165" s="21"/>
      <c r="C165" s="22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2"/>
      <c r="R165" s="22"/>
      <c r="S165" s="22"/>
      <c r="T165" s="22"/>
      <c r="U165" s="22"/>
      <c r="V165" s="23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3"/>
      <c r="AJ165" s="24"/>
    </row>
    <row r="166">
      <c r="A166" s="25"/>
      <c r="B166" s="25"/>
      <c r="C166" s="26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6"/>
      <c r="R166" s="26"/>
      <c r="S166" s="26"/>
      <c r="T166" s="26"/>
      <c r="U166" s="26"/>
      <c r="V166" s="27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7"/>
      <c r="AJ166" s="28"/>
    </row>
    <row r="167">
      <c r="A167" s="21"/>
      <c r="B167" s="21"/>
      <c r="C167" s="22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2"/>
      <c r="R167" s="22"/>
      <c r="S167" s="22"/>
      <c r="T167" s="22"/>
      <c r="U167" s="22"/>
      <c r="V167" s="23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3"/>
      <c r="AJ167" s="24"/>
    </row>
    <row r="168">
      <c r="A168" s="25"/>
      <c r="B168" s="25"/>
      <c r="C168" s="26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6"/>
      <c r="R168" s="26"/>
      <c r="S168" s="26"/>
      <c r="T168" s="26"/>
      <c r="U168" s="26"/>
      <c r="V168" s="27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7"/>
      <c r="AJ168" s="28"/>
    </row>
    <row r="169">
      <c r="A169" s="21"/>
      <c r="B169" s="21"/>
      <c r="C169" s="22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2"/>
      <c r="R169" s="22"/>
      <c r="S169" s="22"/>
      <c r="T169" s="22"/>
      <c r="U169" s="22"/>
      <c r="V169" s="23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3"/>
      <c r="AJ169" s="24"/>
    </row>
    <row r="170">
      <c r="A170" s="25"/>
      <c r="B170" s="25"/>
      <c r="C170" s="26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6"/>
      <c r="R170" s="26"/>
      <c r="S170" s="26"/>
      <c r="T170" s="26"/>
      <c r="U170" s="26"/>
      <c r="V170" s="27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7"/>
      <c r="AJ170" s="28"/>
    </row>
    <row r="171">
      <c r="A171" s="21"/>
      <c r="B171" s="21"/>
      <c r="C171" s="22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2"/>
      <c r="R171" s="22"/>
      <c r="S171" s="22"/>
      <c r="T171" s="22"/>
      <c r="U171" s="22"/>
      <c r="V171" s="23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3"/>
      <c r="AJ171" s="24"/>
    </row>
    <row r="172">
      <c r="A172" s="25"/>
      <c r="B172" s="25"/>
      <c r="C172" s="26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6"/>
      <c r="R172" s="26"/>
      <c r="S172" s="26"/>
      <c r="T172" s="26"/>
      <c r="U172" s="26"/>
      <c r="V172" s="27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7"/>
      <c r="AJ172" s="28"/>
    </row>
    <row r="173">
      <c r="A173" s="21"/>
      <c r="B173" s="21"/>
      <c r="C173" s="22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2"/>
      <c r="R173" s="22"/>
      <c r="S173" s="22"/>
      <c r="T173" s="22"/>
      <c r="U173" s="22"/>
      <c r="V173" s="23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3"/>
      <c r="AJ173" s="24"/>
    </row>
    <row r="174">
      <c r="A174" s="25"/>
      <c r="B174" s="25"/>
      <c r="C174" s="26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6"/>
      <c r="R174" s="26"/>
      <c r="S174" s="26"/>
      <c r="T174" s="26"/>
      <c r="U174" s="26"/>
      <c r="V174" s="27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7"/>
      <c r="AJ174" s="28"/>
    </row>
    <row r="175">
      <c r="A175" s="21"/>
      <c r="B175" s="21"/>
      <c r="C175" s="22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2"/>
      <c r="R175" s="22"/>
      <c r="S175" s="22"/>
      <c r="T175" s="22"/>
      <c r="U175" s="22"/>
      <c r="V175" s="23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3"/>
      <c r="AJ175" s="24"/>
    </row>
    <row r="176">
      <c r="A176" s="25"/>
      <c r="B176" s="25"/>
      <c r="C176" s="26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6"/>
      <c r="R176" s="26"/>
      <c r="S176" s="26"/>
      <c r="T176" s="26"/>
      <c r="U176" s="26"/>
      <c r="V176" s="27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7"/>
      <c r="AJ176" s="28"/>
    </row>
    <row r="177">
      <c r="A177" s="21"/>
      <c r="B177" s="21"/>
      <c r="C177" s="22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2"/>
      <c r="R177" s="22"/>
      <c r="S177" s="22"/>
      <c r="T177" s="22"/>
      <c r="U177" s="22"/>
      <c r="V177" s="23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3"/>
      <c r="AJ177" s="24"/>
    </row>
    <row r="178">
      <c r="A178" s="25"/>
      <c r="B178" s="25"/>
      <c r="C178" s="26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6"/>
      <c r="R178" s="26"/>
      <c r="S178" s="26"/>
      <c r="T178" s="26"/>
      <c r="U178" s="26"/>
      <c r="V178" s="27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7"/>
      <c r="AJ178" s="28"/>
    </row>
    <row r="179">
      <c r="A179" s="21"/>
      <c r="B179" s="21"/>
      <c r="C179" s="22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2"/>
      <c r="R179" s="22"/>
      <c r="S179" s="22"/>
      <c r="T179" s="22"/>
      <c r="U179" s="22"/>
      <c r="V179" s="23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3"/>
      <c r="AJ179" s="24"/>
    </row>
    <row r="180">
      <c r="A180" s="25"/>
      <c r="B180" s="25"/>
      <c r="C180" s="26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6"/>
      <c r="R180" s="26"/>
      <c r="S180" s="26"/>
      <c r="T180" s="26"/>
      <c r="U180" s="26"/>
      <c r="V180" s="27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7"/>
      <c r="AJ180" s="28"/>
    </row>
    <row r="181">
      <c r="A181" s="21"/>
      <c r="B181" s="21"/>
      <c r="C181" s="22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2"/>
      <c r="R181" s="22"/>
      <c r="S181" s="22"/>
      <c r="T181" s="22"/>
      <c r="U181" s="22"/>
      <c r="V181" s="23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3"/>
      <c r="AJ181" s="24"/>
    </row>
    <row r="182">
      <c r="A182" s="25"/>
      <c r="B182" s="25"/>
      <c r="C182" s="26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6"/>
      <c r="R182" s="26"/>
      <c r="S182" s="26"/>
      <c r="T182" s="26"/>
      <c r="U182" s="26"/>
      <c r="V182" s="27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7"/>
      <c r="AJ182" s="28"/>
    </row>
    <row r="183">
      <c r="A183" s="21"/>
      <c r="B183" s="21"/>
      <c r="C183" s="22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2"/>
      <c r="R183" s="22"/>
      <c r="S183" s="22"/>
      <c r="T183" s="22"/>
      <c r="U183" s="22"/>
      <c r="V183" s="23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3"/>
      <c r="AJ183" s="24"/>
    </row>
    <row r="184">
      <c r="A184" s="25"/>
      <c r="B184" s="25"/>
      <c r="C184" s="26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6"/>
      <c r="R184" s="26"/>
      <c r="S184" s="26"/>
      <c r="T184" s="26"/>
      <c r="U184" s="26"/>
      <c r="V184" s="27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7"/>
      <c r="AJ184" s="28"/>
    </row>
    <row r="185">
      <c r="A185" s="21"/>
      <c r="B185" s="21"/>
      <c r="C185" s="22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2"/>
      <c r="R185" s="22"/>
      <c r="S185" s="22"/>
      <c r="T185" s="22"/>
      <c r="U185" s="22"/>
      <c r="V185" s="23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3"/>
      <c r="AJ185" s="24"/>
    </row>
    <row r="186">
      <c r="A186" s="25"/>
      <c r="B186" s="25"/>
      <c r="C186" s="26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6"/>
      <c r="R186" s="26"/>
      <c r="S186" s="26"/>
      <c r="T186" s="26"/>
      <c r="U186" s="26"/>
      <c r="V186" s="27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7"/>
      <c r="AJ186" s="28"/>
    </row>
    <row r="187">
      <c r="A187" s="21"/>
      <c r="B187" s="21"/>
      <c r="C187" s="22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2"/>
      <c r="R187" s="22"/>
      <c r="S187" s="22"/>
      <c r="T187" s="22"/>
      <c r="U187" s="22"/>
      <c r="V187" s="23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3"/>
      <c r="AJ187" s="24"/>
    </row>
    <row r="188">
      <c r="A188" s="25"/>
      <c r="B188" s="25"/>
      <c r="C188" s="26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6"/>
      <c r="R188" s="26"/>
      <c r="S188" s="26"/>
      <c r="T188" s="26"/>
      <c r="U188" s="26"/>
      <c r="V188" s="27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7"/>
      <c r="AJ188" s="28"/>
    </row>
    <row r="189">
      <c r="A189" s="21"/>
      <c r="B189" s="21"/>
      <c r="C189" s="22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2"/>
      <c r="R189" s="22"/>
      <c r="S189" s="22"/>
      <c r="T189" s="22"/>
      <c r="U189" s="22"/>
      <c r="V189" s="23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3"/>
      <c r="AJ189" s="24"/>
    </row>
    <row r="190">
      <c r="A190" s="25"/>
      <c r="B190" s="25"/>
      <c r="C190" s="26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6"/>
      <c r="R190" s="26"/>
      <c r="S190" s="26"/>
      <c r="T190" s="26"/>
      <c r="U190" s="26"/>
      <c r="V190" s="27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7"/>
      <c r="AJ190" s="28"/>
    </row>
    <row r="191">
      <c r="A191" s="21"/>
      <c r="B191" s="21"/>
      <c r="C191" s="22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2"/>
      <c r="R191" s="22"/>
      <c r="S191" s="22"/>
      <c r="T191" s="22"/>
      <c r="U191" s="22"/>
      <c r="V191" s="23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3"/>
      <c r="AJ191" s="24"/>
    </row>
    <row r="192">
      <c r="A192" s="25"/>
      <c r="B192" s="25"/>
      <c r="C192" s="26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6"/>
      <c r="R192" s="26"/>
      <c r="S192" s="26"/>
      <c r="T192" s="26"/>
      <c r="U192" s="26"/>
      <c r="V192" s="27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7"/>
      <c r="AJ192" s="28"/>
    </row>
    <row r="193">
      <c r="A193" s="21"/>
      <c r="B193" s="21"/>
      <c r="C193" s="22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2"/>
      <c r="R193" s="22"/>
      <c r="S193" s="22"/>
      <c r="T193" s="22"/>
      <c r="U193" s="22"/>
      <c r="V193" s="23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3"/>
      <c r="AJ193" s="24"/>
    </row>
    <row r="194">
      <c r="A194" s="25"/>
      <c r="B194" s="25"/>
      <c r="C194" s="26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6"/>
      <c r="R194" s="26"/>
      <c r="S194" s="26"/>
      <c r="T194" s="26"/>
      <c r="U194" s="26"/>
      <c r="V194" s="27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7"/>
      <c r="AJ194" s="28"/>
    </row>
    <row r="195">
      <c r="A195" s="21"/>
      <c r="B195" s="21"/>
      <c r="C195" s="22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2"/>
      <c r="R195" s="22"/>
      <c r="S195" s="22"/>
      <c r="T195" s="22"/>
      <c r="U195" s="22"/>
      <c r="V195" s="23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3"/>
      <c r="AJ195" s="24"/>
    </row>
    <row r="196">
      <c r="A196" s="25"/>
      <c r="B196" s="25"/>
      <c r="C196" s="26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6"/>
      <c r="R196" s="26"/>
      <c r="S196" s="26"/>
      <c r="T196" s="26"/>
      <c r="U196" s="26"/>
      <c r="V196" s="27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7"/>
      <c r="AJ196" s="28"/>
    </row>
    <row r="197">
      <c r="A197" s="21"/>
      <c r="B197" s="21"/>
      <c r="C197" s="22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2"/>
      <c r="R197" s="22"/>
      <c r="S197" s="22"/>
      <c r="T197" s="22"/>
      <c r="U197" s="22"/>
      <c r="V197" s="23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3"/>
      <c r="AJ197" s="24"/>
    </row>
    <row r="198">
      <c r="A198" s="25"/>
      <c r="B198" s="25"/>
      <c r="C198" s="26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6"/>
      <c r="R198" s="26"/>
      <c r="S198" s="26"/>
      <c r="T198" s="26"/>
      <c r="U198" s="26"/>
      <c r="V198" s="27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7"/>
      <c r="AJ198" s="28"/>
    </row>
    <row r="199">
      <c r="A199" s="21"/>
      <c r="B199" s="21"/>
      <c r="C199" s="22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2"/>
      <c r="R199" s="22"/>
      <c r="S199" s="22"/>
      <c r="T199" s="22"/>
      <c r="U199" s="22"/>
      <c r="V199" s="23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3"/>
      <c r="AJ199" s="24"/>
    </row>
    <row r="200">
      <c r="A200" s="25"/>
      <c r="B200" s="25"/>
      <c r="C200" s="26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6"/>
      <c r="R200" s="26"/>
      <c r="S200" s="26"/>
      <c r="T200" s="26"/>
      <c r="U200" s="26"/>
      <c r="V200" s="27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7"/>
      <c r="AJ200" s="28"/>
    </row>
    <row r="201">
      <c r="A201" s="21"/>
      <c r="B201" s="21"/>
      <c r="C201" s="22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2"/>
      <c r="R201" s="22"/>
      <c r="S201" s="22"/>
      <c r="T201" s="22"/>
      <c r="U201" s="22"/>
      <c r="V201" s="23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3"/>
      <c r="AJ201" s="24"/>
    </row>
    <row r="202">
      <c r="A202" s="25"/>
      <c r="B202" s="25"/>
      <c r="C202" s="26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6"/>
      <c r="R202" s="26"/>
      <c r="S202" s="26"/>
      <c r="T202" s="26"/>
      <c r="U202" s="26"/>
      <c r="V202" s="27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7"/>
      <c r="AJ202" s="28"/>
    </row>
    <row r="203">
      <c r="A203" s="21"/>
      <c r="B203" s="21"/>
      <c r="C203" s="22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2"/>
      <c r="R203" s="22"/>
      <c r="S203" s="22"/>
      <c r="T203" s="22"/>
      <c r="U203" s="22"/>
      <c r="V203" s="23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3"/>
      <c r="AJ203" s="24"/>
    </row>
    <row r="204">
      <c r="A204" s="25"/>
      <c r="B204" s="25"/>
      <c r="C204" s="26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6"/>
      <c r="R204" s="26"/>
      <c r="S204" s="26"/>
      <c r="T204" s="26"/>
      <c r="U204" s="26"/>
      <c r="V204" s="27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7"/>
      <c r="AJ204" s="28"/>
    </row>
    <row r="205">
      <c r="A205" s="21"/>
      <c r="B205" s="21"/>
      <c r="C205" s="22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2"/>
      <c r="R205" s="22"/>
      <c r="S205" s="22"/>
      <c r="T205" s="22"/>
      <c r="U205" s="22"/>
      <c r="V205" s="23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3"/>
      <c r="AJ205" s="24"/>
    </row>
    <row r="206">
      <c r="A206" s="25"/>
      <c r="B206" s="25"/>
      <c r="C206" s="26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6"/>
      <c r="R206" s="26"/>
      <c r="S206" s="26"/>
      <c r="T206" s="26"/>
      <c r="U206" s="26"/>
      <c r="V206" s="27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7"/>
      <c r="AJ206" s="28"/>
    </row>
    <row r="207">
      <c r="A207" s="21"/>
      <c r="B207" s="21"/>
      <c r="C207" s="22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2"/>
      <c r="R207" s="22"/>
      <c r="S207" s="22"/>
      <c r="T207" s="22"/>
      <c r="U207" s="22"/>
      <c r="V207" s="23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3"/>
      <c r="AJ207" s="24"/>
    </row>
    <row r="208">
      <c r="A208" s="25"/>
      <c r="B208" s="25"/>
      <c r="C208" s="26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6"/>
      <c r="R208" s="26"/>
      <c r="S208" s="26"/>
      <c r="T208" s="26"/>
      <c r="U208" s="26"/>
      <c r="V208" s="27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7"/>
      <c r="AJ208" s="28"/>
    </row>
    <row r="209">
      <c r="A209" s="21"/>
      <c r="B209" s="21"/>
      <c r="C209" s="22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2"/>
      <c r="R209" s="22"/>
      <c r="S209" s="22"/>
      <c r="T209" s="22"/>
      <c r="U209" s="22"/>
      <c r="V209" s="23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3"/>
      <c r="AJ209" s="24"/>
    </row>
    <row r="210">
      <c r="A210" s="25"/>
      <c r="B210" s="25"/>
      <c r="C210" s="26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6"/>
      <c r="R210" s="26"/>
      <c r="S210" s="26"/>
      <c r="T210" s="26"/>
      <c r="U210" s="26"/>
      <c r="V210" s="27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7"/>
      <c r="AJ210" s="28"/>
    </row>
    <row r="211">
      <c r="A211" s="21"/>
      <c r="B211" s="21"/>
      <c r="C211" s="22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2"/>
      <c r="R211" s="22"/>
      <c r="S211" s="22"/>
      <c r="T211" s="22"/>
      <c r="U211" s="22"/>
      <c r="V211" s="23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3"/>
      <c r="AJ211" s="24"/>
    </row>
    <row r="212">
      <c r="A212" s="25"/>
      <c r="B212" s="25"/>
      <c r="C212" s="26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6"/>
      <c r="R212" s="26"/>
      <c r="S212" s="26"/>
      <c r="T212" s="26"/>
      <c r="U212" s="26"/>
      <c r="V212" s="27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7"/>
      <c r="AJ212" s="28"/>
    </row>
    <row r="213">
      <c r="A213" s="21"/>
      <c r="B213" s="21"/>
      <c r="C213" s="22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2"/>
      <c r="R213" s="22"/>
      <c r="S213" s="22"/>
      <c r="T213" s="22"/>
      <c r="U213" s="22"/>
      <c r="V213" s="23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3"/>
      <c r="AJ213" s="24"/>
    </row>
    <row r="214">
      <c r="A214" s="25"/>
      <c r="B214" s="25"/>
      <c r="C214" s="26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6"/>
      <c r="R214" s="26"/>
      <c r="S214" s="26"/>
      <c r="T214" s="26"/>
      <c r="U214" s="26"/>
      <c r="V214" s="27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7"/>
      <c r="AJ214" s="28"/>
    </row>
    <row r="215">
      <c r="A215" s="21"/>
      <c r="B215" s="21"/>
      <c r="C215" s="22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2"/>
      <c r="R215" s="22"/>
      <c r="S215" s="22"/>
      <c r="T215" s="22"/>
      <c r="U215" s="22"/>
      <c r="V215" s="23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3"/>
      <c r="AJ215" s="24"/>
    </row>
    <row r="216">
      <c r="A216" s="25"/>
      <c r="B216" s="25"/>
      <c r="C216" s="26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6"/>
      <c r="R216" s="26"/>
      <c r="S216" s="26"/>
      <c r="T216" s="26"/>
      <c r="U216" s="26"/>
      <c r="V216" s="27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7"/>
      <c r="AJ216" s="28"/>
    </row>
    <row r="217">
      <c r="A217" s="21"/>
      <c r="B217" s="21"/>
      <c r="C217" s="22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2"/>
      <c r="R217" s="22"/>
      <c r="S217" s="22"/>
      <c r="T217" s="22"/>
      <c r="U217" s="22"/>
      <c r="V217" s="23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3"/>
      <c r="AJ217" s="24"/>
    </row>
    <row r="218">
      <c r="A218" s="25"/>
      <c r="B218" s="25"/>
      <c r="C218" s="26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6"/>
      <c r="R218" s="26"/>
      <c r="S218" s="26"/>
      <c r="T218" s="26"/>
      <c r="U218" s="26"/>
      <c r="V218" s="27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7"/>
      <c r="AJ218" s="28"/>
    </row>
    <row r="219">
      <c r="A219" s="21"/>
      <c r="B219" s="21"/>
      <c r="C219" s="22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2"/>
      <c r="R219" s="22"/>
      <c r="S219" s="22"/>
      <c r="T219" s="22"/>
      <c r="U219" s="22"/>
      <c r="V219" s="23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3"/>
      <c r="AJ219" s="24"/>
    </row>
    <row r="220">
      <c r="A220" s="25"/>
      <c r="B220" s="25"/>
      <c r="C220" s="26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6"/>
      <c r="R220" s="26"/>
      <c r="S220" s="26"/>
      <c r="T220" s="26"/>
      <c r="U220" s="26"/>
      <c r="V220" s="27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7"/>
      <c r="AJ220" s="28"/>
    </row>
    <row r="221">
      <c r="A221" s="21"/>
      <c r="B221" s="21"/>
      <c r="C221" s="22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2"/>
      <c r="R221" s="22"/>
      <c r="S221" s="22"/>
      <c r="T221" s="22"/>
      <c r="U221" s="22"/>
      <c r="V221" s="23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3"/>
      <c r="AJ221" s="24"/>
    </row>
    <row r="222">
      <c r="A222" s="25"/>
      <c r="B222" s="25"/>
      <c r="C222" s="26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6"/>
      <c r="R222" s="26"/>
      <c r="S222" s="26"/>
      <c r="T222" s="26"/>
      <c r="U222" s="26"/>
      <c r="V222" s="27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7"/>
      <c r="AJ222" s="28"/>
    </row>
    <row r="223">
      <c r="A223" s="21"/>
      <c r="B223" s="21"/>
      <c r="C223" s="22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2"/>
      <c r="R223" s="22"/>
      <c r="S223" s="22"/>
      <c r="T223" s="22"/>
      <c r="U223" s="22"/>
      <c r="V223" s="23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3"/>
      <c r="AJ223" s="24"/>
    </row>
    <row r="224">
      <c r="A224" s="25"/>
      <c r="B224" s="25"/>
      <c r="C224" s="26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6"/>
      <c r="R224" s="26"/>
      <c r="S224" s="26"/>
      <c r="T224" s="26"/>
      <c r="U224" s="26"/>
      <c r="V224" s="27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7"/>
      <c r="AJ224" s="28"/>
    </row>
    <row r="225">
      <c r="A225" s="21"/>
      <c r="B225" s="21"/>
      <c r="C225" s="22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2"/>
      <c r="R225" s="22"/>
      <c r="S225" s="22"/>
      <c r="T225" s="22"/>
      <c r="U225" s="22"/>
      <c r="V225" s="23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3"/>
      <c r="AJ225" s="24"/>
    </row>
    <row r="226">
      <c r="A226" s="25"/>
      <c r="B226" s="25"/>
      <c r="C226" s="26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6"/>
      <c r="R226" s="26"/>
      <c r="S226" s="26"/>
      <c r="T226" s="26"/>
      <c r="U226" s="26"/>
      <c r="V226" s="27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7"/>
      <c r="AJ226" s="28"/>
    </row>
    <row r="227">
      <c r="A227" s="21"/>
      <c r="B227" s="21"/>
      <c r="C227" s="22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2"/>
      <c r="R227" s="22"/>
      <c r="S227" s="22"/>
      <c r="T227" s="22"/>
      <c r="U227" s="22"/>
      <c r="V227" s="23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3"/>
      <c r="AJ227" s="24"/>
    </row>
    <row r="228">
      <c r="A228" s="25"/>
      <c r="B228" s="25"/>
      <c r="C228" s="26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6"/>
      <c r="R228" s="26"/>
      <c r="S228" s="26"/>
      <c r="T228" s="26"/>
      <c r="U228" s="26"/>
      <c r="V228" s="27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7"/>
      <c r="AJ228" s="28"/>
    </row>
    <row r="229">
      <c r="A229" s="21"/>
      <c r="B229" s="21"/>
      <c r="C229" s="22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2"/>
      <c r="R229" s="22"/>
      <c r="S229" s="22"/>
      <c r="T229" s="22"/>
      <c r="U229" s="22"/>
      <c r="V229" s="23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3"/>
      <c r="AJ229" s="24"/>
    </row>
    <row r="230">
      <c r="A230" s="25"/>
      <c r="B230" s="25"/>
      <c r="C230" s="26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6"/>
      <c r="R230" s="26"/>
      <c r="S230" s="26"/>
      <c r="T230" s="26"/>
      <c r="U230" s="26"/>
      <c r="V230" s="27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7"/>
      <c r="AJ230" s="28"/>
    </row>
    <row r="231">
      <c r="A231" s="21"/>
      <c r="B231" s="21"/>
      <c r="C231" s="22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2"/>
      <c r="R231" s="22"/>
      <c r="S231" s="22"/>
      <c r="T231" s="22"/>
      <c r="U231" s="22"/>
      <c r="V231" s="23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3"/>
      <c r="AJ231" s="24"/>
    </row>
    <row r="232">
      <c r="A232" s="25"/>
      <c r="B232" s="25"/>
      <c r="C232" s="26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6"/>
      <c r="R232" s="26"/>
      <c r="S232" s="26"/>
      <c r="T232" s="26"/>
      <c r="U232" s="26"/>
      <c r="V232" s="27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7"/>
      <c r="AJ232" s="28"/>
    </row>
    <row r="233">
      <c r="A233" s="21"/>
      <c r="B233" s="21"/>
      <c r="C233" s="22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2"/>
      <c r="R233" s="22"/>
      <c r="S233" s="22"/>
      <c r="T233" s="22"/>
      <c r="U233" s="22"/>
      <c r="V233" s="23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3"/>
      <c r="AJ233" s="24"/>
    </row>
    <row r="234">
      <c r="A234" s="25"/>
      <c r="B234" s="25"/>
      <c r="C234" s="26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6"/>
      <c r="R234" s="26"/>
      <c r="S234" s="26"/>
      <c r="T234" s="26"/>
      <c r="U234" s="26"/>
      <c r="V234" s="27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7"/>
      <c r="AJ234" s="28"/>
    </row>
    <row r="235">
      <c r="A235" s="21"/>
      <c r="B235" s="21"/>
      <c r="C235" s="22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2"/>
      <c r="R235" s="22"/>
      <c r="S235" s="22"/>
      <c r="T235" s="22"/>
      <c r="U235" s="22"/>
      <c r="V235" s="23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3"/>
      <c r="AJ235" s="24"/>
    </row>
    <row r="236">
      <c r="A236" s="25"/>
      <c r="B236" s="25"/>
      <c r="C236" s="26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6"/>
      <c r="R236" s="26"/>
      <c r="S236" s="26"/>
      <c r="T236" s="26"/>
      <c r="U236" s="26"/>
      <c r="V236" s="27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7"/>
      <c r="AJ236" s="28"/>
    </row>
    <row r="237">
      <c r="A237" s="21"/>
      <c r="B237" s="21"/>
      <c r="C237" s="22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2"/>
      <c r="R237" s="22"/>
      <c r="S237" s="22"/>
      <c r="T237" s="22"/>
      <c r="U237" s="22"/>
      <c r="V237" s="23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3"/>
      <c r="AJ237" s="24"/>
    </row>
    <row r="238">
      <c r="A238" s="25"/>
      <c r="B238" s="25"/>
      <c r="C238" s="26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6"/>
      <c r="R238" s="26"/>
      <c r="S238" s="26"/>
      <c r="T238" s="26"/>
      <c r="U238" s="26"/>
      <c r="V238" s="27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7"/>
      <c r="AJ238" s="28"/>
    </row>
    <row r="239">
      <c r="A239" s="21"/>
      <c r="B239" s="21"/>
      <c r="C239" s="22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2"/>
      <c r="R239" s="22"/>
      <c r="S239" s="22"/>
      <c r="T239" s="22"/>
      <c r="U239" s="22"/>
      <c r="V239" s="23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3"/>
      <c r="AJ239" s="24"/>
    </row>
    <row r="240">
      <c r="A240" s="25"/>
      <c r="B240" s="25"/>
      <c r="C240" s="26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6"/>
      <c r="R240" s="26"/>
      <c r="S240" s="26"/>
      <c r="T240" s="26"/>
      <c r="U240" s="26"/>
      <c r="V240" s="27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7"/>
      <c r="AJ240" s="28"/>
    </row>
    <row r="241">
      <c r="A241" s="21"/>
      <c r="B241" s="21"/>
      <c r="C241" s="22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2"/>
      <c r="R241" s="22"/>
      <c r="S241" s="22"/>
      <c r="T241" s="22"/>
      <c r="U241" s="22"/>
      <c r="V241" s="23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3"/>
      <c r="AJ241" s="24"/>
    </row>
    <row r="242">
      <c r="A242" s="25"/>
      <c r="B242" s="25"/>
      <c r="C242" s="26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6"/>
      <c r="R242" s="26"/>
      <c r="S242" s="26"/>
      <c r="T242" s="26"/>
      <c r="U242" s="26"/>
      <c r="V242" s="27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7"/>
      <c r="AJ242" s="28"/>
    </row>
    <row r="243">
      <c r="A243" s="21"/>
      <c r="B243" s="21"/>
      <c r="C243" s="22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2"/>
      <c r="R243" s="22"/>
      <c r="S243" s="22"/>
      <c r="T243" s="22"/>
      <c r="U243" s="22"/>
      <c r="V243" s="23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3"/>
      <c r="AJ243" s="24"/>
    </row>
    <row r="244">
      <c r="A244" s="25"/>
      <c r="B244" s="25"/>
      <c r="C244" s="26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6"/>
      <c r="R244" s="26"/>
      <c r="S244" s="26"/>
      <c r="T244" s="26"/>
      <c r="U244" s="26"/>
      <c r="V244" s="27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7"/>
      <c r="AJ244" s="28"/>
    </row>
    <row r="245">
      <c r="A245" s="21"/>
      <c r="B245" s="21"/>
      <c r="C245" s="22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2"/>
      <c r="R245" s="22"/>
      <c r="S245" s="22"/>
      <c r="T245" s="22"/>
      <c r="U245" s="22"/>
      <c r="V245" s="23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3"/>
      <c r="AJ245" s="24"/>
    </row>
    <row r="246">
      <c r="A246" s="25"/>
      <c r="B246" s="25"/>
      <c r="C246" s="26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6"/>
      <c r="R246" s="26"/>
      <c r="S246" s="26"/>
      <c r="T246" s="26"/>
      <c r="U246" s="26"/>
      <c r="V246" s="27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7"/>
      <c r="AJ246" s="28"/>
    </row>
    <row r="247">
      <c r="A247" s="21"/>
      <c r="B247" s="21"/>
      <c r="C247" s="22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2"/>
      <c r="R247" s="22"/>
      <c r="S247" s="22"/>
      <c r="T247" s="22"/>
      <c r="U247" s="22"/>
      <c r="V247" s="23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3"/>
      <c r="AJ247" s="24"/>
    </row>
    <row r="248">
      <c r="A248" s="25"/>
      <c r="B248" s="25"/>
      <c r="C248" s="26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6"/>
      <c r="R248" s="26"/>
      <c r="S248" s="26"/>
      <c r="T248" s="26"/>
      <c r="U248" s="26"/>
      <c r="V248" s="27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7"/>
      <c r="AJ248" s="28"/>
    </row>
    <row r="249">
      <c r="A249" s="21"/>
      <c r="B249" s="21"/>
      <c r="C249" s="22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2"/>
      <c r="R249" s="22"/>
      <c r="S249" s="22"/>
      <c r="T249" s="22"/>
      <c r="U249" s="22"/>
      <c r="V249" s="23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3"/>
      <c r="AJ249" s="24"/>
    </row>
    <row r="250">
      <c r="A250" s="25"/>
      <c r="B250" s="25"/>
      <c r="C250" s="26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6"/>
      <c r="R250" s="26"/>
      <c r="S250" s="26"/>
      <c r="T250" s="26"/>
      <c r="U250" s="26"/>
      <c r="V250" s="27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7"/>
      <c r="AJ250" s="28"/>
    </row>
    <row r="251">
      <c r="A251" s="21"/>
      <c r="B251" s="21"/>
      <c r="C251" s="22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2"/>
      <c r="R251" s="22"/>
      <c r="S251" s="22"/>
      <c r="T251" s="22"/>
      <c r="U251" s="22"/>
      <c r="V251" s="23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3"/>
      <c r="AJ251" s="24"/>
    </row>
    <row r="252">
      <c r="A252" s="25"/>
      <c r="B252" s="25"/>
      <c r="C252" s="26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6"/>
      <c r="R252" s="26"/>
      <c r="S252" s="26"/>
      <c r="T252" s="26"/>
      <c r="U252" s="26"/>
      <c r="V252" s="27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7"/>
      <c r="AJ252" s="28"/>
    </row>
    <row r="253">
      <c r="A253" s="21"/>
      <c r="B253" s="21"/>
      <c r="C253" s="22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2"/>
      <c r="R253" s="22"/>
      <c r="S253" s="22"/>
      <c r="T253" s="22"/>
      <c r="U253" s="22"/>
      <c r="V253" s="23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3"/>
      <c r="AJ253" s="24"/>
    </row>
    <row r="254">
      <c r="A254" s="25"/>
      <c r="B254" s="25"/>
      <c r="C254" s="26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6"/>
      <c r="R254" s="26"/>
      <c r="S254" s="26"/>
      <c r="T254" s="26"/>
      <c r="U254" s="26"/>
      <c r="V254" s="27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7"/>
      <c r="AJ254" s="28"/>
    </row>
    <row r="255">
      <c r="A255" s="21"/>
      <c r="B255" s="21"/>
      <c r="C255" s="22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2"/>
      <c r="R255" s="22"/>
      <c r="S255" s="22"/>
      <c r="T255" s="22"/>
      <c r="U255" s="22"/>
      <c r="V255" s="23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3"/>
      <c r="AJ255" s="24"/>
    </row>
    <row r="256">
      <c r="A256" s="25"/>
      <c r="B256" s="25"/>
      <c r="C256" s="26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6"/>
      <c r="R256" s="26"/>
      <c r="S256" s="26"/>
      <c r="T256" s="26"/>
      <c r="U256" s="26"/>
      <c r="V256" s="27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7"/>
      <c r="AJ256" s="28"/>
    </row>
    <row r="257">
      <c r="A257" s="21"/>
      <c r="B257" s="21"/>
      <c r="C257" s="22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2"/>
      <c r="R257" s="22"/>
      <c r="S257" s="22"/>
      <c r="T257" s="22"/>
      <c r="U257" s="22"/>
      <c r="V257" s="23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3"/>
      <c r="AJ257" s="24"/>
    </row>
    <row r="258">
      <c r="A258" s="25"/>
      <c r="B258" s="25"/>
      <c r="C258" s="26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6"/>
      <c r="R258" s="26"/>
      <c r="S258" s="26"/>
      <c r="T258" s="26"/>
      <c r="U258" s="26"/>
      <c r="V258" s="27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7"/>
      <c r="AJ258" s="28"/>
    </row>
    <row r="259">
      <c r="A259" s="21"/>
      <c r="B259" s="21"/>
      <c r="C259" s="22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2"/>
      <c r="R259" s="22"/>
      <c r="S259" s="22"/>
      <c r="T259" s="22"/>
      <c r="U259" s="22"/>
      <c r="V259" s="23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3"/>
      <c r="AJ259" s="24"/>
    </row>
    <row r="260">
      <c r="A260" s="25"/>
      <c r="B260" s="25"/>
      <c r="C260" s="26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6"/>
      <c r="R260" s="26"/>
      <c r="S260" s="26"/>
      <c r="T260" s="26"/>
      <c r="U260" s="26"/>
      <c r="V260" s="27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7"/>
      <c r="AJ260" s="28"/>
    </row>
    <row r="261">
      <c r="A261" s="21"/>
      <c r="B261" s="21"/>
      <c r="C261" s="22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2"/>
      <c r="R261" s="22"/>
      <c r="S261" s="22"/>
      <c r="T261" s="22"/>
      <c r="U261" s="22"/>
      <c r="V261" s="23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3"/>
      <c r="AJ261" s="24"/>
    </row>
    <row r="262">
      <c r="A262" s="25"/>
      <c r="B262" s="25"/>
      <c r="C262" s="26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6"/>
      <c r="R262" s="26"/>
      <c r="S262" s="26"/>
      <c r="T262" s="26"/>
      <c r="U262" s="26"/>
      <c r="V262" s="27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7"/>
      <c r="AJ262" s="28"/>
    </row>
    <row r="263">
      <c r="A263" s="21"/>
      <c r="B263" s="21"/>
      <c r="C263" s="22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2"/>
      <c r="R263" s="22"/>
      <c r="S263" s="22"/>
      <c r="T263" s="22"/>
      <c r="U263" s="22"/>
      <c r="V263" s="23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3"/>
      <c r="AJ263" s="24"/>
    </row>
    <row r="264">
      <c r="A264" s="25"/>
      <c r="B264" s="25"/>
      <c r="C264" s="26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6"/>
      <c r="R264" s="26"/>
      <c r="S264" s="26"/>
      <c r="T264" s="26"/>
      <c r="U264" s="26"/>
      <c r="V264" s="27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7"/>
      <c r="AJ264" s="28"/>
    </row>
    <row r="265">
      <c r="A265" s="21"/>
      <c r="B265" s="21"/>
      <c r="C265" s="22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2"/>
      <c r="R265" s="22"/>
      <c r="S265" s="22"/>
      <c r="T265" s="22"/>
      <c r="U265" s="22"/>
      <c r="V265" s="23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3"/>
      <c r="AJ265" s="24"/>
    </row>
    <row r="266">
      <c r="A266" s="25"/>
      <c r="B266" s="25"/>
      <c r="C266" s="26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6"/>
      <c r="R266" s="26"/>
      <c r="S266" s="26"/>
      <c r="T266" s="26"/>
      <c r="U266" s="26"/>
      <c r="V266" s="27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7"/>
      <c r="AJ266" s="28"/>
    </row>
    <row r="267">
      <c r="A267" s="21"/>
      <c r="B267" s="21"/>
      <c r="C267" s="22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2"/>
      <c r="R267" s="22"/>
      <c r="S267" s="22"/>
      <c r="T267" s="22"/>
      <c r="U267" s="22"/>
      <c r="V267" s="23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3"/>
      <c r="AJ267" s="24"/>
    </row>
    <row r="268">
      <c r="A268" s="25"/>
      <c r="B268" s="25"/>
      <c r="C268" s="26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6"/>
      <c r="R268" s="26"/>
      <c r="S268" s="26"/>
      <c r="T268" s="26"/>
      <c r="U268" s="26"/>
      <c r="V268" s="27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7"/>
      <c r="AJ268" s="28"/>
    </row>
    <row r="269">
      <c r="A269" s="21"/>
      <c r="B269" s="21"/>
      <c r="C269" s="22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2"/>
      <c r="R269" s="22"/>
      <c r="S269" s="22"/>
      <c r="T269" s="22"/>
      <c r="U269" s="22"/>
      <c r="V269" s="23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3"/>
      <c r="AJ269" s="24"/>
    </row>
    <row r="270">
      <c r="A270" s="25"/>
      <c r="B270" s="25"/>
      <c r="C270" s="26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6"/>
      <c r="R270" s="26"/>
      <c r="S270" s="26"/>
      <c r="T270" s="26"/>
      <c r="U270" s="26"/>
      <c r="V270" s="27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7"/>
      <c r="AJ270" s="28"/>
    </row>
    <row r="271">
      <c r="A271" s="21"/>
      <c r="B271" s="21"/>
      <c r="C271" s="22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2"/>
      <c r="R271" s="22"/>
      <c r="S271" s="22"/>
      <c r="T271" s="22"/>
      <c r="U271" s="22"/>
      <c r="V271" s="23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3"/>
      <c r="AJ271" s="24"/>
    </row>
    <row r="272">
      <c r="A272" s="25"/>
      <c r="B272" s="25"/>
      <c r="C272" s="26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6"/>
      <c r="R272" s="26"/>
      <c r="S272" s="26"/>
      <c r="T272" s="26"/>
      <c r="U272" s="26"/>
      <c r="V272" s="27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7"/>
      <c r="AJ272" s="28"/>
    </row>
    <row r="273">
      <c r="A273" s="21"/>
      <c r="B273" s="21"/>
      <c r="C273" s="22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2"/>
      <c r="R273" s="22"/>
      <c r="S273" s="22"/>
      <c r="T273" s="22"/>
      <c r="U273" s="22"/>
      <c r="V273" s="23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3"/>
      <c r="AJ273" s="24"/>
    </row>
    <row r="274">
      <c r="A274" s="25"/>
      <c r="B274" s="25"/>
      <c r="C274" s="26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6"/>
      <c r="R274" s="26"/>
      <c r="S274" s="26"/>
      <c r="T274" s="26"/>
      <c r="U274" s="26"/>
      <c r="V274" s="27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7"/>
      <c r="AJ274" s="28"/>
    </row>
    <row r="275">
      <c r="A275" s="21"/>
      <c r="B275" s="21"/>
      <c r="C275" s="22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2"/>
      <c r="R275" s="22"/>
      <c r="S275" s="22"/>
      <c r="T275" s="22"/>
      <c r="U275" s="22"/>
      <c r="V275" s="23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3"/>
      <c r="AJ275" s="24"/>
    </row>
    <row r="276">
      <c r="A276" s="25"/>
      <c r="B276" s="25"/>
      <c r="C276" s="26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6"/>
      <c r="R276" s="26"/>
      <c r="S276" s="26"/>
      <c r="T276" s="26"/>
      <c r="U276" s="26"/>
      <c r="V276" s="27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7"/>
      <c r="AJ276" s="28"/>
    </row>
    <row r="277">
      <c r="A277" s="21"/>
      <c r="B277" s="21"/>
      <c r="C277" s="22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2"/>
      <c r="R277" s="22"/>
      <c r="S277" s="22"/>
      <c r="T277" s="22"/>
      <c r="U277" s="22"/>
      <c r="V277" s="23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3"/>
      <c r="AJ277" s="24"/>
    </row>
    <row r="278">
      <c r="A278" s="25"/>
      <c r="B278" s="25"/>
      <c r="C278" s="26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6"/>
      <c r="R278" s="26"/>
      <c r="S278" s="26"/>
      <c r="T278" s="26"/>
      <c r="U278" s="26"/>
      <c r="V278" s="27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7"/>
      <c r="AJ278" s="28"/>
    </row>
    <row r="279">
      <c r="A279" s="21"/>
      <c r="B279" s="21"/>
      <c r="C279" s="22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2"/>
      <c r="R279" s="22"/>
      <c r="S279" s="22"/>
      <c r="T279" s="22"/>
      <c r="U279" s="22"/>
      <c r="V279" s="23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3"/>
      <c r="AJ279" s="24"/>
    </row>
    <row r="280">
      <c r="A280" s="25"/>
      <c r="B280" s="25"/>
      <c r="C280" s="26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6"/>
      <c r="R280" s="26"/>
      <c r="S280" s="26"/>
      <c r="T280" s="26"/>
      <c r="U280" s="26"/>
      <c r="V280" s="27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7"/>
      <c r="AJ280" s="28"/>
    </row>
    <row r="281">
      <c r="A281" s="21"/>
      <c r="B281" s="21"/>
      <c r="C281" s="22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2"/>
      <c r="R281" s="22"/>
      <c r="S281" s="22"/>
      <c r="T281" s="22"/>
      <c r="U281" s="22"/>
      <c r="V281" s="23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3"/>
      <c r="AJ281" s="24"/>
    </row>
    <row r="282">
      <c r="A282" s="25"/>
      <c r="B282" s="25"/>
      <c r="C282" s="26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6"/>
      <c r="R282" s="26"/>
      <c r="S282" s="26"/>
      <c r="T282" s="26"/>
      <c r="U282" s="26"/>
      <c r="V282" s="27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7"/>
      <c r="AJ282" s="28"/>
    </row>
    <row r="283">
      <c r="A283" s="21"/>
      <c r="B283" s="21"/>
      <c r="C283" s="22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2"/>
      <c r="R283" s="22"/>
      <c r="S283" s="22"/>
      <c r="T283" s="22"/>
      <c r="U283" s="22"/>
      <c r="V283" s="23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3"/>
      <c r="AJ283" s="24"/>
    </row>
    <row r="284">
      <c r="A284" s="25"/>
      <c r="B284" s="25"/>
      <c r="C284" s="26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6"/>
      <c r="R284" s="26"/>
      <c r="S284" s="26"/>
      <c r="T284" s="26"/>
      <c r="U284" s="26"/>
      <c r="V284" s="27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7"/>
      <c r="AJ284" s="28"/>
    </row>
    <row r="285">
      <c r="A285" s="21"/>
      <c r="B285" s="21"/>
      <c r="C285" s="22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2"/>
      <c r="R285" s="22"/>
      <c r="S285" s="22"/>
      <c r="T285" s="22"/>
      <c r="U285" s="22"/>
      <c r="V285" s="23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3"/>
      <c r="AJ285" s="24"/>
    </row>
    <row r="286">
      <c r="A286" s="25"/>
      <c r="B286" s="25"/>
      <c r="C286" s="26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6"/>
      <c r="R286" s="26"/>
      <c r="S286" s="26"/>
      <c r="T286" s="26"/>
      <c r="U286" s="26"/>
      <c r="V286" s="27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7"/>
      <c r="AJ286" s="28"/>
    </row>
    <row r="287">
      <c r="A287" s="21"/>
      <c r="B287" s="21"/>
      <c r="C287" s="22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2"/>
      <c r="R287" s="22"/>
      <c r="S287" s="22"/>
      <c r="T287" s="22"/>
      <c r="U287" s="22"/>
      <c r="V287" s="23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3"/>
      <c r="AJ287" s="24"/>
    </row>
    <row r="288">
      <c r="A288" s="25"/>
      <c r="B288" s="25"/>
      <c r="C288" s="26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6"/>
      <c r="R288" s="26"/>
      <c r="S288" s="26"/>
      <c r="T288" s="26"/>
      <c r="U288" s="26"/>
      <c r="V288" s="27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7"/>
      <c r="AJ288" s="28"/>
    </row>
    <row r="289">
      <c r="A289" s="21"/>
      <c r="B289" s="21"/>
      <c r="C289" s="22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2"/>
      <c r="R289" s="22"/>
      <c r="S289" s="22"/>
      <c r="T289" s="22"/>
      <c r="U289" s="22"/>
      <c r="V289" s="23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3"/>
      <c r="AJ289" s="24"/>
    </row>
    <row r="290">
      <c r="A290" s="25"/>
      <c r="B290" s="25"/>
      <c r="C290" s="26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6"/>
      <c r="R290" s="26"/>
      <c r="S290" s="26"/>
      <c r="T290" s="26"/>
      <c r="U290" s="26"/>
      <c r="V290" s="27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7"/>
      <c r="AJ290" s="28"/>
    </row>
    <row r="291">
      <c r="A291" s="21"/>
      <c r="B291" s="21"/>
      <c r="C291" s="22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2"/>
      <c r="R291" s="22"/>
      <c r="S291" s="22"/>
      <c r="T291" s="22"/>
      <c r="U291" s="22"/>
      <c r="V291" s="23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3"/>
      <c r="AJ291" s="24"/>
    </row>
    <row r="292">
      <c r="A292" s="25"/>
      <c r="B292" s="25"/>
      <c r="C292" s="26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6"/>
      <c r="R292" s="26"/>
      <c r="S292" s="26"/>
      <c r="T292" s="26"/>
      <c r="U292" s="26"/>
      <c r="V292" s="27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7"/>
      <c r="AJ292" s="28"/>
    </row>
    <row r="293">
      <c r="A293" s="21"/>
      <c r="B293" s="21"/>
      <c r="C293" s="22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2"/>
      <c r="R293" s="22"/>
      <c r="S293" s="22"/>
      <c r="T293" s="22"/>
      <c r="U293" s="22"/>
      <c r="V293" s="23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3"/>
      <c r="AJ293" s="24"/>
    </row>
    <row r="294">
      <c r="A294" s="25"/>
      <c r="B294" s="25"/>
      <c r="C294" s="26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6"/>
      <c r="R294" s="26"/>
      <c r="S294" s="26"/>
      <c r="T294" s="26"/>
      <c r="U294" s="26"/>
      <c r="V294" s="27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7"/>
      <c r="AJ294" s="28"/>
    </row>
    <row r="295">
      <c r="A295" s="21"/>
      <c r="B295" s="21"/>
      <c r="C295" s="22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2"/>
      <c r="R295" s="22"/>
      <c r="S295" s="22"/>
      <c r="T295" s="22"/>
      <c r="U295" s="22"/>
      <c r="V295" s="23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3"/>
      <c r="AJ295" s="24"/>
    </row>
    <row r="296">
      <c r="A296" s="25"/>
      <c r="B296" s="25"/>
      <c r="C296" s="26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6"/>
      <c r="R296" s="26"/>
      <c r="S296" s="26"/>
      <c r="T296" s="26"/>
      <c r="U296" s="26"/>
      <c r="V296" s="27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7"/>
      <c r="AJ296" s="28"/>
    </row>
    <row r="297">
      <c r="A297" s="21"/>
      <c r="B297" s="21"/>
      <c r="C297" s="22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2"/>
      <c r="R297" s="22"/>
      <c r="S297" s="22"/>
      <c r="T297" s="22"/>
      <c r="U297" s="22"/>
      <c r="V297" s="23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3"/>
      <c r="AJ297" s="24"/>
    </row>
    <row r="298">
      <c r="A298" s="25"/>
      <c r="B298" s="25"/>
      <c r="C298" s="26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6"/>
      <c r="R298" s="26"/>
      <c r="S298" s="26"/>
      <c r="T298" s="26"/>
      <c r="U298" s="26"/>
      <c r="V298" s="27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7"/>
      <c r="AJ298" s="28"/>
    </row>
    <row r="299">
      <c r="A299" s="21"/>
      <c r="B299" s="21"/>
      <c r="C299" s="22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2"/>
      <c r="R299" s="22"/>
      <c r="S299" s="22"/>
      <c r="T299" s="22"/>
      <c r="U299" s="22"/>
      <c r="V299" s="23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3"/>
      <c r="AJ299" s="24"/>
    </row>
    <row r="300">
      <c r="A300" s="25"/>
      <c r="B300" s="25"/>
      <c r="C300" s="26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6"/>
      <c r="R300" s="26"/>
      <c r="S300" s="26"/>
      <c r="T300" s="26"/>
      <c r="U300" s="26"/>
      <c r="V300" s="27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7"/>
      <c r="AJ300" s="28"/>
    </row>
    <row r="301">
      <c r="A301" s="21"/>
      <c r="B301" s="21"/>
      <c r="C301" s="22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2"/>
      <c r="R301" s="22"/>
      <c r="S301" s="22"/>
      <c r="T301" s="22"/>
      <c r="U301" s="22"/>
      <c r="V301" s="23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3"/>
      <c r="AJ301" s="24"/>
    </row>
    <row r="302">
      <c r="A302" s="25"/>
      <c r="B302" s="25"/>
      <c r="C302" s="26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6"/>
      <c r="R302" s="26"/>
      <c r="S302" s="26"/>
      <c r="T302" s="26"/>
      <c r="U302" s="26"/>
      <c r="V302" s="27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7"/>
      <c r="AJ302" s="28"/>
    </row>
    <row r="303">
      <c r="A303" s="21"/>
      <c r="B303" s="21"/>
      <c r="C303" s="22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2"/>
      <c r="R303" s="22"/>
      <c r="S303" s="22"/>
      <c r="T303" s="22"/>
      <c r="U303" s="22"/>
      <c r="V303" s="23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3"/>
      <c r="AJ303" s="24"/>
    </row>
    <row r="304">
      <c r="A304" s="25"/>
      <c r="B304" s="25"/>
      <c r="C304" s="26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6"/>
      <c r="R304" s="26"/>
      <c r="S304" s="26"/>
      <c r="T304" s="26"/>
      <c r="U304" s="26"/>
      <c r="V304" s="27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7"/>
      <c r="AJ304" s="28"/>
    </row>
    <row r="305">
      <c r="A305" s="21"/>
      <c r="B305" s="21"/>
      <c r="C305" s="22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2"/>
      <c r="R305" s="22"/>
      <c r="S305" s="22"/>
      <c r="T305" s="22"/>
      <c r="U305" s="22"/>
      <c r="V305" s="23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3"/>
      <c r="AJ305" s="24"/>
    </row>
    <row r="306">
      <c r="A306" s="25"/>
      <c r="B306" s="25"/>
      <c r="C306" s="26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6"/>
      <c r="R306" s="26"/>
      <c r="S306" s="26"/>
      <c r="T306" s="26"/>
      <c r="U306" s="26"/>
      <c r="V306" s="27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7"/>
      <c r="AJ306" s="28"/>
    </row>
    <row r="307">
      <c r="A307" s="21"/>
      <c r="B307" s="21"/>
      <c r="C307" s="22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2"/>
      <c r="R307" s="22"/>
      <c r="S307" s="22"/>
      <c r="T307" s="22"/>
      <c r="U307" s="22"/>
      <c r="V307" s="23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3"/>
      <c r="AJ307" s="24"/>
    </row>
    <row r="308">
      <c r="A308" s="25"/>
      <c r="B308" s="25"/>
      <c r="C308" s="26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6"/>
      <c r="R308" s="26"/>
      <c r="S308" s="26"/>
      <c r="T308" s="26"/>
      <c r="U308" s="26"/>
      <c r="V308" s="27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7"/>
      <c r="AJ308" s="28"/>
    </row>
    <row r="309">
      <c r="A309" s="21"/>
      <c r="B309" s="21"/>
      <c r="C309" s="22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2"/>
      <c r="R309" s="22"/>
      <c r="S309" s="22"/>
      <c r="T309" s="22"/>
      <c r="U309" s="22"/>
      <c r="V309" s="23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3"/>
      <c r="AJ309" s="24"/>
    </row>
    <row r="310">
      <c r="A310" s="25"/>
      <c r="B310" s="25"/>
      <c r="C310" s="26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6"/>
      <c r="R310" s="26"/>
      <c r="S310" s="26"/>
      <c r="T310" s="26"/>
      <c r="U310" s="26"/>
      <c r="V310" s="27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7"/>
      <c r="AJ310" s="28"/>
    </row>
    <row r="311">
      <c r="A311" s="21"/>
      <c r="B311" s="21"/>
      <c r="C311" s="22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2"/>
      <c r="R311" s="22"/>
      <c r="S311" s="22"/>
      <c r="T311" s="22"/>
      <c r="U311" s="22"/>
      <c r="V311" s="23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3"/>
      <c r="AJ311" s="24"/>
    </row>
    <row r="312">
      <c r="A312" s="25"/>
      <c r="B312" s="25"/>
      <c r="C312" s="26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6"/>
      <c r="R312" s="26"/>
      <c r="S312" s="26"/>
      <c r="T312" s="26"/>
      <c r="U312" s="26"/>
      <c r="V312" s="27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7"/>
      <c r="AJ312" s="28"/>
    </row>
    <row r="313">
      <c r="A313" s="21"/>
      <c r="B313" s="21"/>
      <c r="C313" s="22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2"/>
      <c r="R313" s="22"/>
      <c r="S313" s="22"/>
      <c r="T313" s="22"/>
      <c r="U313" s="22"/>
      <c r="V313" s="23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3"/>
      <c r="AJ313" s="24"/>
    </row>
    <row r="314">
      <c r="A314" s="25"/>
      <c r="B314" s="25"/>
      <c r="C314" s="26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6"/>
      <c r="R314" s="26"/>
      <c r="S314" s="26"/>
      <c r="T314" s="26"/>
      <c r="U314" s="26"/>
      <c r="V314" s="27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7"/>
      <c r="AJ314" s="28"/>
    </row>
    <row r="315">
      <c r="A315" s="21"/>
      <c r="B315" s="21"/>
      <c r="C315" s="22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2"/>
      <c r="R315" s="22"/>
      <c r="S315" s="22"/>
      <c r="T315" s="22"/>
      <c r="U315" s="22"/>
      <c r="V315" s="23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3"/>
      <c r="AJ315" s="24"/>
    </row>
    <row r="316">
      <c r="A316" s="25"/>
      <c r="B316" s="25"/>
      <c r="C316" s="26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6"/>
      <c r="R316" s="26"/>
      <c r="S316" s="26"/>
      <c r="T316" s="26"/>
      <c r="U316" s="26"/>
      <c r="V316" s="27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7"/>
      <c r="AJ316" s="28"/>
    </row>
    <row r="317">
      <c r="A317" s="21"/>
      <c r="B317" s="21"/>
      <c r="C317" s="22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2"/>
      <c r="R317" s="22"/>
      <c r="S317" s="22"/>
      <c r="T317" s="22"/>
      <c r="U317" s="22"/>
      <c r="V317" s="23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3"/>
      <c r="AJ317" s="24"/>
    </row>
    <row r="318">
      <c r="A318" s="25"/>
      <c r="B318" s="25"/>
      <c r="C318" s="26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6"/>
      <c r="R318" s="26"/>
      <c r="S318" s="26"/>
      <c r="T318" s="26"/>
      <c r="U318" s="26"/>
      <c r="V318" s="27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7"/>
      <c r="AJ318" s="28"/>
    </row>
    <row r="319">
      <c r="A319" s="21"/>
      <c r="B319" s="21"/>
      <c r="C319" s="22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2"/>
      <c r="R319" s="22"/>
      <c r="S319" s="22"/>
      <c r="T319" s="22"/>
      <c r="U319" s="22"/>
      <c r="V319" s="23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3"/>
      <c r="AJ319" s="24"/>
    </row>
    <row r="320">
      <c r="A320" s="25"/>
      <c r="B320" s="25"/>
      <c r="C320" s="26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6"/>
      <c r="R320" s="26"/>
      <c r="S320" s="26"/>
      <c r="T320" s="26"/>
      <c r="U320" s="26"/>
      <c r="V320" s="27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7"/>
      <c r="AJ320" s="28"/>
    </row>
    <row r="321">
      <c r="A321" s="21"/>
      <c r="B321" s="21"/>
      <c r="C321" s="22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2"/>
      <c r="R321" s="22"/>
      <c r="S321" s="22"/>
      <c r="T321" s="22"/>
      <c r="U321" s="22"/>
      <c r="V321" s="23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3"/>
      <c r="AJ321" s="24"/>
    </row>
    <row r="322">
      <c r="A322" s="25"/>
      <c r="B322" s="25"/>
      <c r="C322" s="26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6"/>
      <c r="R322" s="26"/>
      <c r="S322" s="26"/>
      <c r="T322" s="26"/>
      <c r="U322" s="26"/>
      <c r="V322" s="27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7"/>
      <c r="AJ322" s="28"/>
    </row>
    <row r="323">
      <c r="A323" s="21"/>
      <c r="B323" s="21"/>
      <c r="C323" s="22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2"/>
      <c r="R323" s="22"/>
      <c r="S323" s="22"/>
      <c r="T323" s="22"/>
      <c r="U323" s="22"/>
      <c r="V323" s="23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3"/>
      <c r="AJ323" s="24"/>
    </row>
    <row r="324">
      <c r="A324" s="25"/>
      <c r="B324" s="25"/>
      <c r="C324" s="26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6"/>
      <c r="R324" s="26"/>
      <c r="S324" s="26"/>
      <c r="T324" s="26"/>
      <c r="U324" s="26"/>
      <c r="V324" s="27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7"/>
      <c r="AJ324" s="28"/>
    </row>
    <row r="325">
      <c r="A325" s="21"/>
      <c r="B325" s="21"/>
      <c r="C325" s="22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2"/>
      <c r="R325" s="22"/>
      <c r="S325" s="22"/>
      <c r="T325" s="22"/>
      <c r="U325" s="22"/>
      <c r="V325" s="23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3"/>
      <c r="AJ325" s="24"/>
    </row>
    <row r="326">
      <c r="A326" s="25"/>
      <c r="B326" s="25"/>
      <c r="C326" s="26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6"/>
      <c r="R326" s="26"/>
      <c r="S326" s="26"/>
      <c r="T326" s="26"/>
      <c r="U326" s="26"/>
      <c r="V326" s="27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7"/>
      <c r="AJ326" s="28"/>
    </row>
    <row r="327">
      <c r="A327" s="21"/>
      <c r="B327" s="21"/>
      <c r="C327" s="22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2"/>
      <c r="R327" s="22"/>
      <c r="S327" s="22"/>
      <c r="T327" s="22"/>
      <c r="U327" s="22"/>
      <c r="V327" s="23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3"/>
      <c r="AJ327" s="24"/>
    </row>
    <row r="328">
      <c r="A328" s="25"/>
      <c r="B328" s="25"/>
      <c r="C328" s="26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6"/>
      <c r="R328" s="26"/>
      <c r="S328" s="26"/>
      <c r="T328" s="26"/>
      <c r="U328" s="26"/>
      <c r="V328" s="27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7"/>
      <c r="AJ328" s="28"/>
    </row>
    <row r="329">
      <c r="A329" s="21"/>
      <c r="B329" s="21"/>
      <c r="C329" s="22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2"/>
      <c r="R329" s="22"/>
      <c r="S329" s="22"/>
      <c r="T329" s="22"/>
      <c r="U329" s="22"/>
      <c r="V329" s="23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3"/>
      <c r="AJ329" s="24"/>
    </row>
    <row r="330">
      <c r="A330" s="25"/>
      <c r="B330" s="25"/>
      <c r="C330" s="26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6"/>
      <c r="R330" s="26"/>
      <c r="S330" s="26"/>
      <c r="T330" s="26"/>
      <c r="U330" s="26"/>
      <c r="V330" s="27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7"/>
      <c r="AJ330" s="28"/>
    </row>
    <row r="331">
      <c r="A331" s="21"/>
      <c r="B331" s="21"/>
      <c r="C331" s="22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2"/>
      <c r="R331" s="22"/>
      <c r="S331" s="22"/>
      <c r="T331" s="22"/>
      <c r="U331" s="22"/>
      <c r="V331" s="23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3"/>
      <c r="AJ331" s="24"/>
    </row>
    <row r="332">
      <c r="A332" s="25"/>
      <c r="B332" s="25"/>
      <c r="C332" s="26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6"/>
      <c r="R332" s="26"/>
      <c r="S332" s="26"/>
      <c r="T332" s="26"/>
      <c r="U332" s="26"/>
      <c r="V332" s="27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7"/>
      <c r="AJ332" s="28"/>
    </row>
    <row r="333">
      <c r="A333" s="21"/>
      <c r="B333" s="21"/>
      <c r="C333" s="22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2"/>
      <c r="R333" s="22"/>
      <c r="S333" s="22"/>
      <c r="T333" s="22"/>
      <c r="U333" s="22"/>
      <c r="V333" s="23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3"/>
      <c r="AJ333" s="24"/>
    </row>
    <row r="334">
      <c r="A334" s="25"/>
      <c r="B334" s="25"/>
      <c r="C334" s="26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6"/>
      <c r="R334" s="26"/>
      <c r="S334" s="26"/>
      <c r="T334" s="26"/>
      <c r="U334" s="26"/>
      <c r="V334" s="27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7"/>
      <c r="AJ334" s="28"/>
    </row>
    <row r="335">
      <c r="A335" s="21"/>
      <c r="B335" s="21"/>
      <c r="C335" s="22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2"/>
      <c r="R335" s="22"/>
      <c r="S335" s="22"/>
      <c r="T335" s="22"/>
      <c r="U335" s="22"/>
      <c r="V335" s="23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3"/>
      <c r="AJ335" s="24"/>
    </row>
    <row r="336">
      <c r="A336" s="25"/>
      <c r="B336" s="25"/>
      <c r="C336" s="26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6"/>
      <c r="R336" s="26"/>
      <c r="S336" s="26"/>
      <c r="T336" s="26"/>
      <c r="U336" s="26"/>
      <c r="V336" s="27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7"/>
      <c r="AJ336" s="28"/>
    </row>
    <row r="337">
      <c r="A337" s="21"/>
      <c r="B337" s="21"/>
      <c r="C337" s="22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2"/>
      <c r="R337" s="22"/>
      <c r="S337" s="22"/>
      <c r="T337" s="22"/>
      <c r="U337" s="22"/>
      <c r="V337" s="23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3"/>
      <c r="AJ337" s="24"/>
    </row>
    <row r="338">
      <c r="A338" s="25"/>
      <c r="B338" s="25"/>
      <c r="C338" s="26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6"/>
      <c r="R338" s="26"/>
      <c r="S338" s="26"/>
      <c r="T338" s="26"/>
      <c r="U338" s="26"/>
      <c r="V338" s="27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7"/>
      <c r="AJ338" s="28"/>
    </row>
    <row r="339">
      <c r="A339" s="21"/>
      <c r="B339" s="21"/>
      <c r="C339" s="22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2"/>
      <c r="R339" s="22"/>
      <c r="S339" s="22"/>
      <c r="T339" s="22"/>
      <c r="U339" s="22"/>
      <c r="V339" s="23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3"/>
      <c r="AJ339" s="24"/>
    </row>
    <row r="340">
      <c r="A340" s="25"/>
      <c r="B340" s="25"/>
      <c r="C340" s="26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6"/>
      <c r="R340" s="26"/>
      <c r="S340" s="26"/>
      <c r="T340" s="26"/>
      <c r="U340" s="26"/>
      <c r="V340" s="27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7"/>
      <c r="AJ340" s="28"/>
    </row>
    <row r="341">
      <c r="A341" s="21"/>
      <c r="B341" s="21"/>
      <c r="C341" s="22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2"/>
      <c r="R341" s="22"/>
      <c r="S341" s="22"/>
      <c r="T341" s="22"/>
      <c r="U341" s="22"/>
      <c r="V341" s="23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3"/>
      <c r="AJ341" s="24"/>
    </row>
    <row r="342">
      <c r="A342" s="25"/>
      <c r="B342" s="25"/>
      <c r="C342" s="26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6"/>
      <c r="R342" s="26"/>
      <c r="S342" s="26"/>
      <c r="T342" s="26"/>
      <c r="U342" s="26"/>
      <c r="V342" s="27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7"/>
      <c r="AJ342" s="28"/>
    </row>
    <row r="343">
      <c r="A343" s="21"/>
      <c r="B343" s="21"/>
      <c r="C343" s="22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2"/>
      <c r="R343" s="22"/>
      <c r="S343" s="22"/>
      <c r="T343" s="22"/>
      <c r="U343" s="22"/>
      <c r="V343" s="23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3"/>
      <c r="AJ343" s="24"/>
    </row>
    <row r="344">
      <c r="A344" s="25"/>
      <c r="B344" s="25"/>
      <c r="C344" s="26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6"/>
      <c r="R344" s="26"/>
      <c r="S344" s="26"/>
      <c r="T344" s="26"/>
      <c r="U344" s="26"/>
      <c r="V344" s="27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7"/>
      <c r="AJ344" s="28"/>
    </row>
    <row r="345">
      <c r="A345" s="21"/>
      <c r="B345" s="21"/>
      <c r="C345" s="22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2"/>
      <c r="R345" s="22"/>
      <c r="S345" s="22"/>
      <c r="T345" s="22"/>
      <c r="U345" s="22"/>
      <c r="V345" s="23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3"/>
      <c r="AJ345" s="24"/>
    </row>
    <row r="346">
      <c r="A346" s="25"/>
      <c r="B346" s="25"/>
      <c r="C346" s="26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6"/>
      <c r="R346" s="26"/>
      <c r="S346" s="26"/>
      <c r="T346" s="26"/>
      <c r="U346" s="26"/>
      <c r="V346" s="27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7"/>
      <c r="AJ346" s="28"/>
    </row>
    <row r="347">
      <c r="A347" s="21"/>
      <c r="B347" s="21"/>
      <c r="C347" s="22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2"/>
      <c r="R347" s="22"/>
      <c r="S347" s="22"/>
      <c r="T347" s="22"/>
      <c r="U347" s="22"/>
      <c r="V347" s="23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3"/>
      <c r="AJ347" s="24"/>
    </row>
    <row r="348">
      <c r="A348" s="25"/>
      <c r="B348" s="25"/>
      <c r="C348" s="26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6"/>
      <c r="R348" s="26"/>
      <c r="S348" s="26"/>
      <c r="T348" s="26"/>
      <c r="U348" s="26"/>
      <c r="V348" s="27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7"/>
      <c r="AJ348" s="28"/>
    </row>
    <row r="349">
      <c r="A349" s="21"/>
      <c r="B349" s="21"/>
      <c r="C349" s="22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2"/>
      <c r="R349" s="22"/>
      <c r="S349" s="22"/>
      <c r="T349" s="22"/>
      <c r="U349" s="22"/>
      <c r="V349" s="23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3"/>
      <c r="AJ349" s="24"/>
    </row>
    <row r="350">
      <c r="A350" s="25"/>
      <c r="B350" s="25"/>
      <c r="C350" s="26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6"/>
      <c r="R350" s="26"/>
      <c r="S350" s="26"/>
      <c r="T350" s="26"/>
      <c r="U350" s="26"/>
      <c r="V350" s="27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7"/>
      <c r="AJ350" s="28"/>
    </row>
    <row r="351">
      <c r="A351" s="21"/>
      <c r="B351" s="21"/>
      <c r="C351" s="22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2"/>
      <c r="R351" s="22"/>
      <c r="S351" s="22"/>
      <c r="T351" s="22"/>
      <c r="U351" s="22"/>
      <c r="V351" s="23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3"/>
      <c r="AJ351" s="24"/>
    </row>
    <row r="352">
      <c r="A352" s="25"/>
      <c r="B352" s="25"/>
      <c r="C352" s="26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6"/>
      <c r="R352" s="26"/>
      <c r="S352" s="26"/>
      <c r="T352" s="26"/>
      <c r="U352" s="26"/>
      <c r="V352" s="27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7"/>
      <c r="AJ352" s="28"/>
    </row>
    <row r="353">
      <c r="A353" s="21"/>
      <c r="B353" s="21"/>
      <c r="C353" s="22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2"/>
      <c r="R353" s="22"/>
      <c r="S353" s="22"/>
      <c r="T353" s="22"/>
      <c r="U353" s="22"/>
      <c r="V353" s="23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3"/>
      <c r="AJ353" s="24"/>
    </row>
    <row r="354">
      <c r="A354" s="25"/>
      <c r="B354" s="25"/>
      <c r="C354" s="26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6"/>
      <c r="R354" s="26"/>
      <c r="S354" s="26"/>
      <c r="T354" s="26"/>
      <c r="U354" s="26"/>
      <c r="V354" s="27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7"/>
      <c r="AJ354" s="28"/>
    </row>
    <row r="355">
      <c r="A355" s="21"/>
      <c r="B355" s="21"/>
      <c r="C355" s="22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2"/>
      <c r="R355" s="22"/>
      <c r="S355" s="22"/>
      <c r="T355" s="22"/>
      <c r="U355" s="22"/>
      <c r="V355" s="23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3"/>
      <c r="AJ355" s="24"/>
    </row>
    <row r="356">
      <c r="A356" s="25"/>
      <c r="B356" s="25"/>
      <c r="C356" s="26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6"/>
      <c r="R356" s="26"/>
      <c r="S356" s="26"/>
      <c r="T356" s="26"/>
      <c r="U356" s="26"/>
      <c r="V356" s="27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7"/>
      <c r="AJ356" s="28"/>
    </row>
    <row r="357">
      <c r="A357" s="21"/>
      <c r="B357" s="21"/>
      <c r="C357" s="22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2"/>
      <c r="R357" s="22"/>
      <c r="S357" s="22"/>
      <c r="T357" s="22"/>
      <c r="U357" s="22"/>
      <c r="V357" s="23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3"/>
      <c r="AJ357" s="24"/>
    </row>
    <row r="358">
      <c r="A358" s="25"/>
      <c r="B358" s="25"/>
      <c r="C358" s="26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6"/>
      <c r="R358" s="26"/>
      <c r="S358" s="26"/>
      <c r="T358" s="26"/>
      <c r="U358" s="26"/>
      <c r="V358" s="27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7"/>
      <c r="AJ358" s="28"/>
    </row>
    <row r="359">
      <c r="A359" s="21"/>
      <c r="B359" s="21"/>
      <c r="C359" s="22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2"/>
      <c r="R359" s="22"/>
      <c r="S359" s="22"/>
      <c r="T359" s="22"/>
      <c r="U359" s="22"/>
      <c r="V359" s="23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3"/>
      <c r="AJ359" s="24"/>
    </row>
    <row r="360">
      <c r="A360" s="25"/>
      <c r="B360" s="25"/>
      <c r="C360" s="26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6"/>
      <c r="R360" s="26"/>
      <c r="S360" s="26"/>
      <c r="T360" s="26"/>
      <c r="U360" s="26"/>
      <c r="V360" s="27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7"/>
      <c r="AJ360" s="28"/>
    </row>
    <row r="361">
      <c r="A361" s="21"/>
      <c r="B361" s="21"/>
      <c r="C361" s="22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2"/>
      <c r="R361" s="22"/>
      <c r="S361" s="22"/>
      <c r="T361" s="22"/>
      <c r="U361" s="22"/>
      <c r="V361" s="23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3"/>
      <c r="AJ361" s="24"/>
    </row>
    <row r="362">
      <c r="A362" s="25"/>
      <c r="B362" s="25"/>
      <c r="C362" s="26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6"/>
      <c r="R362" s="26"/>
      <c r="S362" s="26"/>
      <c r="T362" s="26"/>
      <c r="U362" s="26"/>
      <c r="V362" s="27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7"/>
      <c r="AJ362" s="28"/>
    </row>
    <row r="363">
      <c r="A363" s="21"/>
      <c r="B363" s="21"/>
      <c r="C363" s="22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2"/>
      <c r="R363" s="22"/>
      <c r="S363" s="22"/>
      <c r="T363" s="22"/>
      <c r="U363" s="22"/>
      <c r="V363" s="23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3"/>
      <c r="AJ363" s="24"/>
    </row>
    <row r="364">
      <c r="A364" s="25"/>
      <c r="B364" s="25"/>
      <c r="C364" s="26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6"/>
      <c r="R364" s="26"/>
      <c r="S364" s="26"/>
      <c r="T364" s="26"/>
      <c r="U364" s="26"/>
      <c r="V364" s="27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7"/>
      <c r="AJ364" s="28"/>
    </row>
    <row r="365">
      <c r="A365" s="21"/>
      <c r="B365" s="21"/>
      <c r="C365" s="22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2"/>
      <c r="R365" s="22"/>
      <c r="S365" s="22"/>
      <c r="T365" s="22"/>
      <c r="U365" s="22"/>
      <c r="V365" s="23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3"/>
      <c r="AJ365" s="24"/>
    </row>
    <row r="366">
      <c r="A366" s="25"/>
      <c r="B366" s="25"/>
      <c r="C366" s="26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6"/>
      <c r="R366" s="26"/>
      <c r="S366" s="26"/>
      <c r="T366" s="26"/>
      <c r="U366" s="26"/>
      <c r="V366" s="27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7"/>
      <c r="AJ366" s="28"/>
    </row>
    <row r="367">
      <c r="A367" s="21"/>
      <c r="B367" s="21"/>
      <c r="C367" s="22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2"/>
      <c r="R367" s="22"/>
      <c r="S367" s="22"/>
      <c r="T367" s="22"/>
      <c r="U367" s="22"/>
      <c r="V367" s="23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3"/>
      <c r="AJ367" s="24"/>
    </row>
    <row r="368">
      <c r="A368" s="25"/>
      <c r="B368" s="25"/>
      <c r="C368" s="26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6"/>
      <c r="R368" s="26"/>
      <c r="S368" s="26"/>
      <c r="T368" s="26"/>
      <c r="U368" s="26"/>
      <c r="V368" s="27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7"/>
      <c r="AJ368" s="28"/>
    </row>
    <row r="369">
      <c r="A369" s="21"/>
      <c r="B369" s="21"/>
      <c r="C369" s="22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2"/>
      <c r="R369" s="22"/>
      <c r="S369" s="22"/>
      <c r="T369" s="22"/>
      <c r="U369" s="22"/>
      <c r="V369" s="23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3"/>
      <c r="AJ369" s="24"/>
    </row>
    <row r="370">
      <c r="A370" s="25"/>
      <c r="B370" s="25"/>
      <c r="C370" s="26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6"/>
      <c r="R370" s="26"/>
      <c r="S370" s="26"/>
      <c r="T370" s="26"/>
      <c r="U370" s="26"/>
      <c r="V370" s="27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7"/>
      <c r="AJ370" s="28"/>
    </row>
    <row r="371">
      <c r="A371" s="21"/>
      <c r="B371" s="21"/>
      <c r="C371" s="22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2"/>
      <c r="R371" s="22"/>
      <c r="S371" s="22"/>
      <c r="T371" s="22"/>
      <c r="U371" s="22"/>
      <c r="V371" s="23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3"/>
      <c r="AJ371" s="24"/>
    </row>
    <row r="372">
      <c r="A372" s="25"/>
      <c r="B372" s="25"/>
      <c r="C372" s="26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6"/>
      <c r="R372" s="26"/>
      <c r="S372" s="26"/>
      <c r="T372" s="26"/>
      <c r="U372" s="26"/>
      <c r="V372" s="27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7"/>
      <c r="AJ372" s="28"/>
    </row>
    <row r="373">
      <c r="A373" s="21"/>
      <c r="B373" s="21"/>
      <c r="C373" s="22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2"/>
      <c r="R373" s="22"/>
      <c r="S373" s="22"/>
      <c r="T373" s="22"/>
      <c r="U373" s="22"/>
      <c r="V373" s="23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3"/>
      <c r="AJ373" s="24"/>
    </row>
    <row r="374">
      <c r="A374" s="25"/>
      <c r="B374" s="25"/>
      <c r="C374" s="26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6"/>
      <c r="R374" s="26"/>
      <c r="S374" s="26"/>
      <c r="T374" s="26"/>
      <c r="U374" s="26"/>
      <c r="V374" s="27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7"/>
      <c r="AJ374" s="28"/>
    </row>
    <row r="375">
      <c r="A375" s="21"/>
      <c r="B375" s="21"/>
      <c r="C375" s="22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2"/>
      <c r="R375" s="22"/>
      <c r="S375" s="22"/>
      <c r="T375" s="22"/>
      <c r="U375" s="22"/>
      <c r="V375" s="23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3"/>
      <c r="AJ375" s="24"/>
    </row>
    <row r="376">
      <c r="A376" s="25"/>
      <c r="B376" s="25"/>
      <c r="C376" s="26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6"/>
      <c r="R376" s="26"/>
      <c r="S376" s="26"/>
      <c r="T376" s="26"/>
      <c r="U376" s="26"/>
      <c r="V376" s="27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7"/>
      <c r="AJ376" s="28"/>
    </row>
    <row r="377">
      <c r="A377" s="21"/>
      <c r="B377" s="21"/>
      <c r="C377" s="22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2"/>
      <c r="R377" s="22"/>
      <c r="S377" s="22"/>
      <c r="T377" s="22"/>
      <c r="U377" s="22"/>
      <c r="V377" s="23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3"/>
      <c r="AJ377" s="24"/>
    </row>
    <row r="378">
      <c r="A378" s="25"/>
      <c r="B378" s="25"/>
      <c r="C378" s="26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6"/>
      <c r="R378" s="26"/>
      <c r="S378" s="26"/>
      <c r="T378" s="26"/>
      <c r="U378" s="26"/>
      <c r="V378" s="27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7"/>
      <c r="AJ378" s="28"/>
    </row>
    <row r="379">
      <c r="A379" s="21"/>
      <c r="B379" s="21"/>
      <c r="C379" s="22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2"/>
      <c r="R379" s="22"/>
      <c r="S379" s="22"/>
      <c r="T379" s="22"/>
      <c r="U379" s="22"/>
      <c r="V379" s="23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3"/>
      <c r="AJ379" s="24"/>
    </row>
    <row r="380">
      <c r="A380" s="25"/>
      <c r="B380" s="25"/>
      <c r="C380" s="26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6"/>
      <c r="R380" s="26"/>
      <c r="S380" s="26"/>
      <c r="T380" s="26"/>
      <c r="U380" s="26"/>
      <c r="V380" s="27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7"/>
      <c r="AJ380" s="28"/>
    </row>
    <row r="381">
      <c r="A381" s="21"/>
      <c r="B381" s="21"/>
      <c r="C381" s="22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2"/>
      <c r="R381" s="22"/>
      <c r="S381" s="22"/>
      <c r="T381" s="22"/>
      <c r="U381" s="22"/>
      <c r="V381" s="23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3"/>
      <c r="AJ381" s="24"/>
    </row>
    <row r="382">
      <c r="A382" s="25"/>
      <c r="B382" s="25"/>
      <c r="C382" s="26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6"/>
      <c r="R382" s="26"/>
      <c r="S382" s="26"/>
      <c r="T382" s="26"/>
      <c r="U382" s="26"/>
      <c r="V382" s="27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7"/>
      <c r="AJ382" s="28"/>
    </row>
    <row r="383">
      <c r="A383" s="21"/>
      <c r="B383" s="21"/>
      <c r="C383" s="22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2"/>
      <c r="R383" s="22"/>
      <c r="S383" s="22"/>
      <c r="T383" s="22"/>
      <c r="U383" s="22"/>
      <c r="V383" s="23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3"/>
      <c r="AJ383" s="24"/>
    </row>
    <row r="384">
      <c r="A384" s="25"/>
      <c r="B384" s="25"/>
      <c r="C384" s="26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6"/>
      <c r="R384" s="26"/>
      <c r="S384" s="26"/>
      <c r="T384" s="26"/>
      <c r="U384" s="26"/>
      <c r="V384" s="27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7"/>
      <c r="AJ384" s="28"/>
    </row>
    <row r="385">
      <c r="A385" s="21"/>
      <c r="B385" s="21"/>
      <c r="C385" s="22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2"/>
      <c r="R385" s="22"/>
      <c r="S385" s="22"/>
      <c r="T385" s="22"/>
      <c r="U385" s="22"/>
      <c r="V385" s="23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3"/>
      <c r="AJ385" s="24"/>
    </row>
    <row r="386">
      <c r="A386" s="25"/>
      <c r="B386" s="25"/>
      <c r="C386" s="26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6"/>
      <c r="R386" s="26"/>
      <c r="S386" s="26"/>
      <c r="T386" s="26"/>
      <c r="U386" s="26"/>
      <c r="V386" s="27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7"/>
      <c r="AJ386" s="28"/>
    </row>
    <row r="387">
      <c r="A387" s="21"/>
      <c r="B387" s="21"/>
      <c r="C387" s="22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2"/>
      <c r="R387" s="22"/>
      <c r="S387" s="22"/>
      <c r="T387" s="22"/>
      <c r="U387" s="22"/>
      <c r="V387" s="23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3"/>
      <c r="AJ387" s="24"/>
    </row>
    <row r="388">
      <c r="A388" s="25"/>
      <c r="B388" s="25"/>
      <c r="C388" s="26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6"/>
      <c r="R388" s="26"/>
      <c r="S388" s="26"/>
      <c r="T388" s="26"/>
      <c r="U388" s="26"/>
      <c r="V388" s="27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7"/>
      <c r="AJ388" s="28"/>
    </row>
    <row r="389">
      <c r="A389" s="21"/>
      <c r="B389" s="21"/>
      <c r="C389" s="22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2"/>
      <c r="R389" s="22"/>
      <c r="S389" s="22"/>
      <c r="T389" s="22"/>
      <c r="U389" s="22"/>
      <c r="V389" s="23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3"/>
      <c r="AJ389" s="24"/>
    </row>
    <row r="390">
      <c r="A390" s="25"/>
      <c r="B390" s="25"/>
      <c r="C390" s="26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6"/>
      <c r="R390" s="26"/>
      <c r="S390" s="26"/>
      <c r="T390" s="26"/>
      <c r="U390" s="26"/>
      <c r="V390" s="27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7"/>
      <c r="AJ390" s="28"/>
    </row>
    <row r="391">
      <c r="A391" s="21"/>
      <c r="B391" s="21"/>
      <c r="C391" s="22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2"/>
      <c r="R391" s="22"/>
      <c r="S391" s="22"/>
      <c r="T391" s="22"/>
      <c r="U391" s="22"/>
      <c r="V391" s="23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3"/>
      <c r="AJ391" s="24"/>
    </row>
    <row r="392">
      <c r="A392" s="25"/>
      <c r="B392" s="25"/>
      <c r="C392" s="26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6"/>
      <c r="R392" s="26"/>
      <c r="S392" s="26"/>
      <c r="T392" s="26"/>
      <c r="U392" s="26"/>
      <c r="V392" s="27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7"/>
      <c r="AJ392" s="28"/>
    </row>
    <row r="393">
      <c r="A393" s="21"/>
      <c r="B393" s="21"/>
      <c r="C393" s="22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2"/>
      <c r="R393" s="22"/>
      <c r="S393" s="22"/>
      <c r="T393" s="22"/>
      <c r="U393" s="22"/>
      <c r="V393" s="23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3"/>
      <c r="AJ393" s="24"/>
    </row>
    <row r="394">
      <c r="A394" s="25"/>
      <c r="B394" s="25"/>
      <c r="C394" s="26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6"/>
      <c r="R394" s="26"/>
      <c r="S394" s="26"/>
      <c r="T394" s="26"/>
      <c r="U394" s="26"/>
      <c r="V394" s="27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7"/>
      <c r="AJ394" s="28"/>
    </row>
    <row r="395">
      <c r="A395" s="21"/>
      <c r="B395" s="21"/>
      <c r="C395" s="22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2"/>
      <c r="R395" s="22"/>
      <c r="S395" s="22"/>
      <c r="T395" s="22"/>
      <c r="U395" s="22"/>
      <c r="V395" s="23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3"/>
      <c r="AJ395" s="24"/>
    </row>
    <row r="396">
      <c r="A396" s="25"/>
      <c r="B396" s="25"/>
      <c r="C396" s="26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6"/>
      <c r="R396" s="26"/>
      <c r="S396" s="26"/>
      <c r="T396" s="26"/>
      <c r="U396" s="26"/>
      <c r="V396" s="27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7"/>
      <c r="AJ396" s="28"/>
    </row>
    <row r="397">
      <c r="A397" s="21"/>
      <c r="B397" s="21"/>
      <c r="C397" s="22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2"/>
      <c r="R397" s="22"/>
      <c r="S397" s="22"/>
      <c r="T397" s="22"/>
      <c r="U397" s="22"/>
      <c r="V397" s="23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3"/>
      <c r="AJ397" s="24"/>
    </row>
    <row r="398">
      <c r="A398" s="25"/>
      <c r="B398" s="25"/>
      <c r="C398" s="26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6"/>
      <c r="R398" s="26"/>
      <c r="S398" s="26"/>
      <c r="T398" s="26"/>
      <c r="U398" s="26"/>
      <c r="V398" s="27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7"/>
      <c r="AJ398" s="28"/>
    </row>
    <row r="399">
      <c r="A399" s="21"/>
      <c r="B399" s="21"/>
      <c r="C399" s="22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2"/>
      <c r="R399" s="22"/>
      <c r="S399" s="22"/>
      <c r="T399" s="22"/>
      <c r="U399" s="22"/>
      <c r="V399" s="23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3"/>
      <c r="AJ399" s="24"/>
    </row>
    <row r="400">
      <c r="A400" s="25"/>
      <c r="B400" s="25"/>
      <c r="C400" s="26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6"/>
      <c r="R400" s="26"/>
      <c r="S400" s="26"/>
      <c r="T400" s="26"/>
      <c r="U400" s="26"/>
      <c r="V400" s="27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7"/>
      <c r="AJ400" s="28"/>
    </row>
    <row r="401">
      <c r="A401" s="21"/>
      <c r="B401" s="21"/>
      <c r="C401" s="22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2"/>
      <c r="R401" s="22"/>
      <c r="S401" s="22"/>
      <c r="T401" s="22"/>
      <c r="U401" s="22"/>
      <c r="V401" s="23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3"/>
      <c r="AJ401" s="24"/>
    </row>
    <row r="402">
      <c r="A402" s="25"/>
      <c r="B402" s="25"/>
      <c r="C402" s="26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6"/>
      <c r="R402" s="26"/>
      <c r="S402" s="26"/>
      <c r="T402" s="26"/>
      <c r="U402" s="26"/>
      <c r="V402" s="27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7"/>
      <c r="AJ402" s="28"/>
    </row>
    <row r="403">
      <c r="A403" s="21"/>
      <c r="B403" s="21"/>
      <c r="C403" s="22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2"/>
      <c r="R403" s="22"/>
      <c r="S403" s="22"/>
      <c r="T403" s="22"/>
      <c r="U403" s="22"/>
      <c r="V403" s="23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3"/>
      <c r="AJ403" s="24"/>
    </row>
    <row r="404">
      <c r="A404" s="25"/>
      <c r="B404" s="25"/>
      <c r="C404" s="26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6"/>
      <c r="R404" s="26"/>
      <c r="S404" s="26"/>
      <c r="T404" s="26"/>
      <c r="U404" s="26"/>
      <c r="V404" s="27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7"/>
      <c r="AJ404" s="28"/>
    </row>
    <row r="405">
      <c r="A405" s="21"/>
      <c r="B405" s="21"/>
      <c r="C405" s="22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2"/>
      <c r="R405" s="22"/>
      <c r="S405" s="22"/>
      <c r="T405" s="22"/>
      <c r="U405" s="22"/>
      <c r="V405" s="23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3"/>
      <c r="AJ405" s="24"/>
    </row>
    <row r="406">
      <c r="A406" s="25"/>
      <c r="B406" s="25"/>
      <c r="C406" s="26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6"/>
      <c r="R406" s="26"/>
      <c r="S406" s="26"/>
      <c r="T406" s="26"/>
      <c r="U406" s="26"/>
      <c r="V406" s="27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7"/>
      <c r="AJ406" s="28"/>
    </row>
    <row r="407">
      <c r="A407" s="21"/>
      <c r="B407" s="21"/>
      <c r="C407" s="22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2"/>
      <c r="R407" s="22"/>
      <c r="S407" s="22"/>
      <c r="T407" s="22"/>
      <c r="U407" s="22"/>
      <c r="V407" s="23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3"/>
      <c r="AJ407" s="24"/>
    </row>
    <row r="408">
      <c r="A408" s="25"/>
      <c r="B408" s="25"/>
      <c r="C408" s="26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6"/>
      <c r="R408" s="26"/>
      <c r="S408" s="26"/>
      <c r="T408" s="26"/>
      <c r="U408" s="26"/>
      <c r="V408" s="27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7"/>
      <c r="AJ408" s="28"/>
    </row>
    <row r="409">
      <c r="A409" s="21"/>
      <c r="B409" s="21"/>
      <c r="C409" s="22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2"/>
      <c r="R409" s="22"/>
      <c r="S409" s="22"/>
      <c r="T409" s="22"/>
      <c r="U409" s="22"/>
      <c r="V409" s="23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3"/>
      <c r="AJ409" s="24"/>
    </row>
    <row r="410">
      <c r="A410" s="25"/>
      <c r="B410" s="25"/>
      <c r="C410" s="26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6"/>
      <c r="R410" s="26"/>
      <c r="S410" s="26"/>
      <c r="T410" s="26"/>
      <c r="U410" s="26"/>
      <c r="V410" s="27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7"/>
      <c r="AJ410" s="28"/>
    </row>
    <row r="411">
      <c r="A411" s="21"/>
      <c r="B411" s="21"/>
      <c r="C411" s="22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2"/>
      <c r="R411" s="22"/>
      <c r="S411" s="22"/>
      <c r="T411" s="22"/>
      <c r="U411" s="22"/>
      <c r="V411" s="23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3"/>
      <c r="AJ411" s="24"/>
    </row>
    <row r="412">
      <c r="A412" s="25"/>
      <c r="B412" s="25"/>
      <c r="C412" s="26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6"/>
      <c r="R412" s="26"/>
      <c r="S412" s="26"/>
      <c r="T412" s="26"/>
      <c r="U412" s="26"/>
      <c r="V412" s="27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7"/>
      <c r="AJ412" s="28"/>
    </row>
    <row r="413">
      <c r="A413" s="21"/>
      <c r="B413" s="21"/>
      <c r="C413" s="22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2"/>
      <c r="R413" s="22"/>
      <c r="S413" s="22"/>
      <c r="T413" s="22"/>
      <c r="U413" s="22"/>
      <c r="V413" s="23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3"/>
      <c r="AJ413" s="24"/>
    </row>
    <row r="414">
      <c r="A414" s="25"/>
      <c r="B414" s="25"/>
      <c r="C414" s="26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6"/>
      <c r="R414" s="26"/>
      <c r="S414" s="26"/>
      <c r="T414" s="26"/>
      <c r="U414" s="26"/>
      <c r="V414" s="27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7"/>
      <c r="AJ414" s="28"/>
    </row>
    <row r="415">
      <c r="A415" s="21"/>
      <c r="B415" s="21"/>
      <c r="C415" s="22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2"/>
      <c r="R415" s="22"/>
      <c r="S415" s="22"/>
      <c r="T415" s="22"/>
      <c r="U415" s="22"/>
      <c r="V415" s="23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3"/>
      <c r="AJ415" s="24"/>
    </row>
    <row r="416">
      <c r="A416" s="25"/>
      <c r="B416" s="25"/>
      <c r="C416" s="26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6"/>
      <c r="R416" s="26"/>
      <c r="S416" s="26"/>
      <c r="T416" s="26"/>
      <c r="U416" s="26"/>
      <c r="V416" s="27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7"/>
      <c r="AJ416" s="28"/>
    </row>
    <row r="417">
      <c r="A417" s="21"/>
      <c r="B417" s="21"/>
      <c r="C417" s="22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2"/>
      <c r="R417" s="22"/>
      <c r="S417" s="22"/>
      <c r="T417" s="22"/>
      <c r="U417" s="22"/>
      <c r="V417" s="23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3"/>
      <c r="AJ417" s="24"/>
    </row>
    <row r="418">
      <c r="A418" s="25"/>
      <c r="B418" s="25"/>
      <c r="C418" s="26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6"/>
      <c r="R418" s="26"/>
      <c r="S418" s="26"/>
      <c r="T418" s="26"/>
      <c r="U418" s="26"/>
      <c r="V418" s="27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7"/>
      <c r="AJ418" s="28"/>
    </row>
    <row r="419">
      <c r="A419" s="21"/>
      <c r="B419" s="21"/>
      <c r="C419" s="22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2"/>
      <c r="R419" s="22"/>
      <c r="S419" s="22"/>
      <c r="T419" s="22"/>
      <c r="U419" s="22"/>
      <c r="V419" s="23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3"/>
      <c r="AJ419" s="24"/>
    </row>
    <row r="420">
      <c r="A420" s="25"/>
      <c r="B420" s="25"/>
      <c r="C420" s="26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6"/>
      <c r="R420" s="26"/>
      <c r="S420" s="26"/>
      <c r="T420" s="26"/>
      <c r="U420" s="26"/>
      <c r="V420" s="27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7"/>
      <c r="AJ420" s="28"/>
    </row>
    <row r="421">
      <c r="A421" s="21"/>
      <c r="B421" s="21"/>
      <c r="C421" s="22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2"/>
      <c r="R421" s="22"/>
      <c r="S421" s="22"/>
      <c r="T421" s="22"/>
      <c r="U421" s="22"/>
      <c r="V421" s="23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3"/>
      <c r="AJ421" s="24"/>
    </row>
    <row r="422">
      <c r="A422" s="25"/>
      <c r="B422" s="25"/>
      <c r="C422" s="26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6"/>
      <c r="R422" s="26"/>
      <c r="S422" s="26"/>
      <c r="T422" s="26"/>
      <c r="U422" s="26"/>
      <c r="V422" s="27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7"/>
      <c r="AJ422" s="28"/>
    </row>
    <row r="423">
      <c r="A423" s="21"/>
      <c r="B423" s="21"/>
      <c r="C423" s="22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2"/>
      <c r="R423" s="22"/>
      <c r="S423" s="22"/>
      <c r="T423" s="22"/>
      <c r="U423" s="22"/>
      <c r="V423" s="23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3"/>
      <c r="AJ423" s="24"/>
    </row>
    <row r="424">
      <c r="A424" s="25"/>
      <c r="B424" s="25"/>
      <c r="C424" s="26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6"/>
      <c r="R424" s="26"/>
      <c r="S424" s="26"/>
      <c r="T424" s="26"/>
      <c r="U424" s="26"/>
      <c r="V424" s="27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7"/>
      <c r="AJ424" s="28"/>
    </row>
    <row r="425">
      <c r="A425" s="21"/>
      <c r="B425" s="21"/>
      <c r="C425" s="22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2"/>
      <c r="R425" s="22"/>
      <c r="S425" s="22"/>
      <c r="T425" s="22"/>
      <c r="U425" s="22"/>
      <c r="V425" s="23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3"/>
      <c r="AJ425" s="24"/>
    </row>
    <row r="426">
      <c r="A426" s="25"/>
      <c r="B426" s="25"/>
      <c r="C426" s="26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6"/>
      <c r="R426" s="26"/>
      <c r="S426" s="26"/>
      <c r="T426" s="26"/>
      <c r="U426" s="26"/>
      <c r="V426" s="27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7"/>
      <c r="AJ426" s="28"/>
    </row>
    <row r="427">
      <c r="A427" s="21"/>
      <c r="B427" s="21"/>
      <c r="C427" s="22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2"/>
      <c r="R427" s="22"/>
      <c r="S427" s="22"/>
      <c r="T427" s="22"/>
      <c r="U427" s="22"/>
      <c r="V427" s="23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3"/>
      <c r="AJ427" s="24"/>
    </row>
    <row r="428">
      <c r="A428" s="25"/>
      <c r="B428" s="25"/>
      <c r="C428" s="26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6"/>
      <c r="R428" s="26"/>
      <c r="S428" s="26"/>
      <c r="T428" s="26"/>
      <c r="U428" s="26"/>
      <c r="V428" s="27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7"/>
      <c r="AJ428" s="28"/>
    </row>
    <row r="429">
      <c r="A429" s="21"/>
      <c r="B429" s="21"/>
      <c r="C429" s="22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2"/>
      <c r="R429" s="22"/>
      <c r="S429" s="22"/>
      <c r="T429" s="22"/>
      <c r="U429" s="22"/>
      <c r="V429" s="23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3"/>
      <c r="AJ429" s="24"/>
    </row>
    <row r="430">
      <c r="A430" s="25"/>
      <c r="B430" s="25"/>
      <c r="C430" s="26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6"/>
      <c r="R430" s="26"/>
      <c r="S430" s="26"/>
      <c r="T430" s="26"/>
      <c r="U430" s="26"/>
      <c r="V430" s="27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7"/>
      <c r="AJ430" s="28"/>
    </row>
    <row r="431">
      <c r="A431" s="21"/>
      <c r="B431" s="21"/>
      <c r="C431" s="22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2"/>
      <c r="R431" s="22"/>
      <c r="S431" s="22"/>
      <c r="T431" s="22"/>
      <c r="U431" s="22"/>
      <c r="V431" s="23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3"/>
      <c r="AJ431" s="24"/>
    </row>
    <row r="432">
      <c r="A432" s="25"/>
      <c r="B432" s="25"/>
      <c r="C432" s="26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6"/>
      <c r="R432" s="26"/>
      <c r="S432" s="26"/>
      <c r="T432" s="26"/>
      <c r="U432" s="26"/>
      <c r="V432" s="27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7"/>
      <c r="AJ432" s="28"/>
    </row>
    <row r="433">
      <c r="A433" s="21"/>
      <c r="B433" s="21"/>
      <c r="C433" s="22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2"/>
      <c r="R433" s="22"/>
      <c r="S433" s="22"/>
      <c r="T433" s="22"/>
      <c r="U433" s="22"/>
      <c r="V433" s="23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3"/>
      <c r="AJ433" s="24"/>
    </row>
    <row r="434">
      <c r="A434" s="25"/>
      <c r="B434" s="25"/>
      <c r="C434" s="26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6"/>
      <c r="R434" s="26"/>
      <c r="S434" s="26"/>
      <c r="T434" s="26"/>
      <c r="U434" s="26"/>
      <c r="V434" s="27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7"/>
      <c r="AJ434" s="28"/>
    </row>
    <row r="435">
      <c r="A435" s="21"/>
      <c r="B435" s="21"/>
      <c r="C435" s="22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2"/>
      <c r="R435" s="22"/>
      <c r="S435" s="22"/>
      <c r="T435" s="22"/>
      <c r="U435" s="22"/>
      <c r="V435" s="23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3"/>
      <c r="AJ435" s="24"/>
    </row>
    <row r="436">
      <c r="A436" s="25"/>
      <c r="B436" s="25"/>
      <c r="C436" s="26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6"/>
      <c r="R436" s="26"/>
      <c r="S436" s="26"/>
      <c r="T436" s="26"/>
      <c r="U436" s="26"/>
      <c r="V436" s="27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7"/>
      <c r="AJ436" s="28"/>
    </row>
    <row r="437">
      <c r="A437" s="21"/>
      <c r="B437" s="21"/>
      <c r="C437" s="22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2"/>
      <c r="R437" s="22"/>
      <c r="S437" s="22"/>
      <c r="T437" s="22"/>
      <c r="U437" s="22"/>
      <c r="V437" s="23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3"/>
      <c r="AJ437" s="24"/>
    </row>
    <row r="438">
      <c r="A438" s="25"/>
      <c r="B438" s="25"/>
      <c r="C438" s="26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6"/>
      <c r="R438" s="26"/>
      <c r="S438" s="26"/>
      <c r="T438" s="26"/>
      <c r="U438" s="26"/>
      <c r="V438" s="27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7"/>
      <c r="AJ438" s="28"/>
    </row>
    <row r="439">
      <c r="A439" s="21"/>
      <c r="B439" s="21"/>
      <c r="C439" s="22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2"/>
      <c r="R439" s="22"/>
      <c r="S439" s="22"/>
      <c r="T439" s="22"/>
      <c r="U439" s="22"/>
      <c r="V439" s="23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3"/>
      <c r="AJ439" s="24"/>
    </row>
    <row r="440">
      <c r="A440" s="25"/>
      <c r="B440" s="25"/>
      <c r="C440" s="26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6"/>
      <c r="R440" s="26"/>
      <c r="S440" s="26"/>
      <c r="T440" s="26"/>
      <c r="U440" s="26"/>
      <c r="V440" s="27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7"/>
      <c r="AJ440" s="28"/>
    </row>
    <row r="441">
      <c r="A441" s="21"/>
      <c r="B441" s="21"/>
      <c r="C441" s="22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2"/>
      <c r="R441" s="22"/>
      <c r="S441" s="22"/>
      <c r="T441" s="22"/>
      <c r="U441" s="22"/>
      <c r="V441" s="23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3"/>
      <c r="AJ441" s="24"/>
    </row>
    <row r="442">
      <c r="A442" s="25"/>
      <c r="B442" s="25"/>
      <c r="C442" s="26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6"/>
      <c r="R442" s="26"/>
      <c r="S442" s="26"/>
      <c r="T442" s="26"/>
      <c r="U442" s="26"/>
      <c r="V442" s="27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7"/>
      <c r="AJ442" s="28"/>
    </row>
    <row r="443">
      <c r="A443" s="21"/>
      <c r="B443" s="21"/>
      <c r="C443" s="22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2"/>
      <c r="R443" s="22"/>
      <c r="S443" s="22"/>
      <c r="T443" s="22"/>
      <c r="U443" s="22"/>
      <c r="V443" s="23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3"/>
      <c r="AJ443" s="24"/>
    </row>
    <row r="444">
      <c r="A444" s="25"/>
      <c r="B444" s="25"/>
      <c r="C444" s="26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6"/>
      <c r="R444" s="26"/>
      <c r="S444" s="26"/>
      <c r="T444" s="26"/>
      <c r="U444" s="26"/>
      <c r="V444" s="27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7"/>
      <c r="AJ444" s="28"/>
    </row>
    <row r="445">
      <c r="A445" s="21"/>
      <c r="B445" s="21"/>
      <c r="C445" s="22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2"/>
      <c r="R445" s="22"/>
      <c r="S445" s="22"/>
      <c r="T445" s="22"/>
      <c r="U445" s="22"/>
      <c r="V445" s="23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3"/>
      <c r="AJ445" s="24"/>
    </row>
    <row r="446">
      <c r="A446" s="25"/>
      <c r="B446" s="25"/>
      <c r="C446" s="26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6"/>
      <c r="R446" s="26"/>
      <c r="S446" s="26"/>
      <c r="T446" s="26"/>
      <c r="U446" s="26"/>
      <c r="V446" s="27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7"/>
      <c r="AJ446" s="28"/>
    </row>
    <row r="447">
      <c r="A447" s="21"/>
      <c r="B447" s="21"/>
      <c r="C447" s="22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2"/>
      <c r="R447" s="22"/>
      <c r="S447" s="22"/>
      <c r="T447" s="22"/>
      <c r="U447" s="22"/>
      <c r="V447" s="23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3"/>
      <c r="AJ447" s="24"/>
    </row>
    <row r="448">
      <c r="A448" s="25"/>
      <c r="B448" s="25"/>
      <c r="C448" s="26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6"/>
      <c r="R448" s="26"/>
      <c r="S448" s="26"/>
      <c r="T448" s="26"/>
      <c r="U448" s="26"/>
      <c r="V448" s="27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7"/>
      <c r="AJ448" s="28"/>
    </row>
    <row r="449">
      <c r="A449" s="21"/>
      <c r="B449" s="21"/>
      <c r="C449" s="22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2"/>
      <c r="R449" s="22"/>
      <c r="S449" s="22"/>
      <c r="T449" s="22"/>
      <c r="U449" s="22"/>
      <c r="V449" s="23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3"/>
      <c r="AJ449" s="24"/>
    </row>
    <row r="450">
      <c r="A450" s="25"/>
      <c r="B450" s="25"/>
      <c r="C450" s="26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6"/>
      <c r="R450" s="26"/>
      <c r="S450" s="26"/>
      <c r="T450" s="26"/>
      <c r="U450" s="26"/>
      <c r="V450" s="27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7"/>
      <c r="AJ450" s="28"/>
    </row>
    <row r="451">
      <c r="A451" s="21"/>
      <c r="B451" s="21"/>
      <c r="C451" s="22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2"/>
      <c r="R451" s="22"/>
      <c r="S451" s="22"/>
      <c r="T451" s="22"/>
      <c r="U451" s="22"/>
      <c r="V451" s="23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3"/>
      <c r="AJ451" s="24"/>
    </row>
    <row r="452">
      <c r="A452" s="25"/>
      <c r="B452" s="25"/>
      <c r="C452" s="26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6"/>
      <c r="R452" s="26"/>
      <c r="S452" s="26"/>
      <c r="T452" s="26"/>
      <c r="U452" s="26"/>
      <c r="V452" s="27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7"/>
      <c r="AJ452" s="28"/>
    </row>
    <row r="453">
      <c r="A453" s="21"/>
      <c r="B453" s="21"/>
      <c r="C453" s="22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2"/>
      <c r="R453" s="22"/>
      <c r="S453" s="22"/>
      <c r="T453" s="22"/>
      <c r="U453" s="22"/>
      <c r="V453" s="23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3"/>
      <c r="AJ453" s="24"/>
    </row>
    <row r="454">
      <c r="A454" s="25"/>
      <c r="B454" s="25"/>
      <c r="C454" s="26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6"/>
      <c r="R454" s="26"/>
      <c r="S454" s="26"/>
      <c r="T454" s="26"/>
      <c r="U454" s="26"/>
      <c r="V454" s="27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7"/>
      <c r="AJ454" s="28"/>
    </row>
    <row r="455">
      <c r="A455" s="21"/>
      <c r="B455" s="21"/>
      <c r="C455" s="22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2"/>
      <c r="R455" s="22"/>
      <c r="S455" s="22"/>
      <c r="T455" s="22"/>
      <c r="U455" s="22"/>
      <c r="V455" s="23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3"/>
      <c r="AJ455" s="24"/>
    </row>
    <row r="456">
      <c r="A456" s="25"/>
      <c r="B456" s="25"/>
      <c r="C456" s="26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6"/>
      <c r="R456" s="26"/>
      <c r="S456" s="26"/>
      <c r="T456" s="26"/>
      <c r="U456" s="26"/>
      <c r="V456" s="27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7"/>
      <c r="AJ456" s="28"/>
    </row>
    <row r="457">
      <c r="A457" s="21"/>
      <c r="B457" s="21"/>
      <c r="C457" s="22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2"/>
      <c r="R457" s="22"/>
      <c r="S457" s="22"/>
      <c r="T457" s="22"/>
      <c r="U457" s="22"/>
      <c r="V457" s="23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3"/>
      <c r="AJ457" s="24"/>
    </row>
    <row r="458">
      <c r="A458" s="25"/>
      <c r="B458" s="25"/>
      <c r="C458" s="26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6"/>
      <c r="R458" s="26"/>
      <c r="S458" s="26"/>
      <c r="T458" s="26"/>
      <c r="U458" s="26"/>
      <c r="V458" s="27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7"/>
      <c r="AJ458" s="28"/>
    </row>
    <row r="459">
      <c r="A459" s="21"/>
      <c r="B459" s="21"/>
      <c r="C459" s="22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2"/>
      <c r="R459" s="22"/>
      <c r="S459" s="22"/>
      <c r="T459" s="22"/>
      <c r="U459" s="22"/>
      <c r="V459" s="23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3"/>
      <c r="AJ459" s="24"/>
    </row>
    <row r="460">
      <c r="A460" s="25"/>
      <c r="B460" s="25"/>
      <c r="C460" s="26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6"/>
      <c r="R460" s="26"/>
      <c r="S460" s="26"/>
      <c r="T460" s="26"/>
      <c r="U460" s="26"/>
      <c r="V460" s="27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7"/>
      <c r="AJ460" s="28"/>
    </row>
    <row r="461">
      <c r="A461" s="21"/>
      <c r="B461" s="21"/>
      <c r="C461" s="22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2"/>
      <c r="R461" s="22"/>
      <c r="S461" s="22"/>
      <c r="T461" s="22"/>
      <c r="U461" s="22"/>
      <c r="V461" s="23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3"/>
      <c r="AJ461" s="24"/>
    </row>
    <row r="462">
      <c r="A462" s="25"/>
      <c r="B462" s="25"/>
      <c r="C462" s="26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6"/>
      <c r="R462" s="26"/>
      <c r="S462" s="26"/>
      <c r="T462" s="26"/>
      <c r="U462" s="26"/>
      <c r="V462" s="27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7"/>
      <c r="AJ462" s="28"/>
    </row>
    <row r="463">
      <c r="A463" s="21"/>
      <c r="B463" s="21"/>
      <c r="C463" s="22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2"/>
      <c r="R463" s="22"/>
      <c r="S463" s="22"/>
      <c r="T463" s="22"/>
      <c r="U463" s="22"/>
      <c r="V463" s="23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3"/>
      <c r="AJ463" s="24"/>
    </row>
    <row r="464">
      <c r="A464" s="25"/>
      <c r="B464" s="25"/>
      <c r="C464" s="26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6"/>
      <c r="R464" s="26"/>
      <c r="S464" s="26"/>
      <c r="T464" s="26"/>
      <c r="U464" s="26"/>
      <c r="V464" s="27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7"/>
      <c r="AJ464" s="28"/>
    </row>
    <row r="465">
      <c r="A465" s="21"/>
      <c r="B465" s="21"/>
      <c r="C465" s="22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2"/>
      <c r="R465" s="22"/>
      <c r="S465" s="22"/>
      <c r="T465" s="22"/>
      <c r="U465" s="22"/>
      <c r="V465" s="23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3"/>
      <c r="AJ465" s="24"/>
    </row>
    <row r="466">
      <c r="A466" s="25"/>
      <c r="B466" s="25"/>
      <c r="C466" s="26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6"/>
      <c r="R466" s="26"/>
      <c r="S466" s="26"/>
      <c r="T466" s="26"/>
      <c r="U466" s="26"/>
      <c r="V466" s="27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7"/>
      <c r="AJ466" s="28"/>
    </row>
    <row r="467">
      <c r="A467" s="21"/>
      <c r="B467" s="21"/>
      <c r="C467" s="22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2"/>
      <c r="R467" s="22"/>
      <c r="S467" s="22"/>
      <c r="T467" s="22"/>
      <c r="U467" s="22"/>
      <c r="V467" s="23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3"/>
      <c r="AJ467" s="24"/>
    </row>
    <row r="468">
      <c r="A468" s="25"/>
      <c r="B468" s="25"/>
      <c r="C468" s="26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6"/>
      <c r="R468" s="26"/>
      <c r="S468" s="26"/>
      <c r="T468" s="26"/>
      <c r="U468" s="26"/>
      <c r="V468" s="27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7"/>
      <c r="AJ468" s="28"/>
    </row>
    <row r="469">
      <c r="A469" s="21"/>
      <c r="B469" s="21"/>
      <c r="C469" s="22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2"/>
      <c r="R469" s="22"/>
      <c r="S469" s="22"/>
      <c r="T469" s="22"/>
      <c r="U469" s="22"/>
      <c r="V469" s="23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3"/>
      <c r="AJ469" s="24"/>
    </row>
    <row r="470">
      <c r="A470" s="25"/>
      <c r="B470" s="25"/>
      <c r="C470" s="26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6"/>
      <c r="R470" s="26"/>
      <c r="S470" s="26"/>
      <c r="T470" s="26"/>
      <c r="U470" s="26"/>
      <c r="V470" s="27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7"/>
      <c r="AJ470" s="28"/>
    </row>
    <row r="471">
      <c r="A471" s="21"/>
      <c r="B471" s="21"/>
      <c r="C471" s="22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2"/>
      <c r="R471" s="22"/>
      <c r="S471" s="22"/>
      <c r="T471" s="22"/>
      <c r="U471" s="22"/>
      <c r="V471" s="23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3"/>
      <c r="AJ471" s="24"/>
    </row>
    <row r="472">
      <c r="A472" s="25"/>
      <c r="B472" s="25"/>
      <c r="C472" s="26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6"/>
      <c r="R472" s="26"/>
      <c r="S472" s="26"/>
      <c r="T472" s="26"/>
      <c r="U472" s="26"/>
      <c r="V472" s="27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7"/>
      <c r="AJ472" s="28"/>
    </row>
    <row r="473">
      <c r="A473" s="21"/>
      <c r="B473" s="21"/>
      <c r="C473" s="22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2"/>
      <c r="R473" s="22"/>
      <c r="S473" s="22"/>
      <c r="T473" s="22"/>
      <c r="U473" s="22"/>
      <c r="V473" s="23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3"/>
      <c r="AJ473" s="24"/>
    </row>
    <row r="474">
      <c r="A474" s="25"/>
      <c r="B474" s="25"/>
      <c r="C474" s="26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6"/>
      <c r="R474" s="26"/>
      <c r="S474" s="26"/>
      <c r="T474" s="26"/>
      <c r="U474" s="26"/>
      <c r="V474" s="27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7"/>
      <c r="AJ474" s="28"/>
    </row>
    <row r="475">
      <c r="A475" s="21"/>
      <c r="B475" s="21"/>
      <c r="C475" s="22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2"/>
      <c r="R475" s="22"/>
      <c r="S475" s="22"/>
      <c r="T475" s="22"/>
      <c r="U475" s="22"/>
      <c r="V475" s="23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3"/>
      <c r="AJ475" s="24"/>
    </row>
    <row r="476">
      <c r="A476" s="25"/>
      <c r="B476" s="25"/>
      <c r="C476" s="26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6"/>
      <c r="R476" s="26"/>
      <c r="S476" s="26"/>
      <c r="T476" s="26"/>
      <c r="U476" s="26"/>
      <c r="V476" s="27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7"/>
      <c r="AJ476" s="28"/>
    </row>
    <row r="477">
      <c r="A477" s="21"/>
      <c r="B477" s="21"/>
      <c r="C477" s="22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2"/>
      <c r="R477" s="22"/>
      <c r="S477" s="22"/>
      <c r="T477" s="22"/>
      <c r="U477" s="22"/>
      <c r="V477" s="23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3"/>
      <c r="AJ477" s="24"/>
    </row>
    <row r="478">
      <c r="A478" s="25"/>
      <c r="B478" s="25"/>
      <c r="C478" s="26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6"/>
      <c r="R478" s="26"/>
      <c r="S478" s="26"/>
      <c r="T478" s="26"/>
      <c r="U478" s="26"/>
      <c r="V478" s="27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7"/>
      <c r="AJ478" s="28"/>
    </row>
    <row r="479">
      <c r="A479" s="21"/>
      <c r="B479" s="21"/>
      <c r="C479" s="22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2"/>
      <c r="R479" s="22"/>
      <c r="S479" s="22"/>
      <c r="T479" s="22"/>
      <c r="U479" s="22"/>
      <c r="V479" s="23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3"/>
      <c r="AJ479" s="24"/>
    </row>
    <row r="480">
      <c r="A480" s="25"/>
      <c r="B480" s="25"/>
      <c r="C480" s="26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6"/>
      <c r="R480" s="26"/>
      <c r="S480" s="26"/>
      <c r="T480" s="26"/>
      <c r="U480" s="26"/>
      <c r="V480" s="27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7"/>
      <c r="AJ480" s="28"/>
    </row>
    <row r="481">
      <c r="A481" s="21"/>
      <c r="B481" s="21"/>
      <c r="C481" s="22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2"/>
      <c r="R481" s="22"/>
      <c r="S481" s="22"/>
      <c r="T481" s="22"/>
      <c r="U481" s="22"/>
      <c r="V481" s="23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3"/>
      <c r="AJ481" s="24"/>
    </row>
    <row r="482">
      <c r="A482" s="25"/>
      <c r="B482" s="25"/>
      <c r="C482" s="26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6"/>
      <c r="R482" s="26"/>
      <c r="S482" s="26"/>
      <c r="T482" s="26"/>
      <c r="U482" s="26"/>
      <c r="V482" s="27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7"/>
      <c r="AJ482" s="28"/>
    </row>
    <row r="483">
      <c r="A483" s="21"/>
      <c r="B483" s="21"/>
      <c r="C483" s="22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2"/>
      <c r="R483" s="22"/>
      <c r="S483" s="22"/>
      <c r="T483" s="22"/>
      <c r="U483" s="22"/>
      <c r="V483" s="23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3"/>
      <c r="AJ483" s="24"/>
    </row>
    <row r="484">
      <c r="A484" s="25"/>
      <c r="B484" s="25"/>
      <c r="C484" s="26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6"/>
      <c r="R484" s="26"/>
      <c r="S484" s="26"/>
      <c r="T484" s="26"/>
      <c r="U484" s="26"/>
      <c r="V484" s="27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7"/>
      <c r="AJ484" s="28"/>
    </row>
    <row r="485">
      <c r="A485" s="21"/>
      <c r="B485" s="21"/>
      <c r="C485" s="22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2"/>
      <c r="R485" s="22"/>
      <c r="S485" s="22"/>
      <c r="T485" s="22"/>
      <c r="U485" s="22"/>
      <c r="V485" s="23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3"/>
      <c r="AJ485" s="24"/>
    </row>
    <row r="486">
      <c r="A486" s="25"/>
      <c r="B486" s="25"/>
      <c r="C486" s="26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6"/>
      <c r="R486" s="26"/>
      <c r="S486" s="26"/>
      <c r="T486" s="26"/>
      <c r="U486" s="26"/>
      <c r="V486" s="27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7"/>
      <c r="AJ486" s="28"/>
    </row>
    <row r="487">
      <c r="A487" s="21"/>
      <c r="B487" s="21"/>
      <c r="C487" s="22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2"/>
      <c r="R487" s="22"/>
      <c r="S487" s="22"/>
      <c r="T487" s="22"/>
      <c r="U487" s="22"/>
      <c r="V487" s="23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3"/>
      <c r="AJ487" s="24"/>
    </row>
    <row r="488">
      <c r="A488" s="25"/>
      <c r="B488" s="25"/>
      <c r="C488" s="26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6"/>
      <c r="R488" s="26"/>
      <c r="S488" s="26"/>
      <c r="T488" s="26"/>
      <c r="U488" s="26"/>
      <c r="V488" s="27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7"/>
      <c r="AJ488" s="28"/>
    </row>
    <row r="489">
      <c r="A489" s="21"/>
      <c r="B489" s="21"/>
      <c r="C489" s="22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2"/>
      <c r="R489" s="22"/>
      <c r="S489" s="22"/>
      <c r="T489" s="22"/>
      <c r="U489" s="22"/>
      <c r="V489" s="23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3"/>
      <c r="AJ489" s="24"/>
    </row>
    <row r="490">
      <c r="A490" s="25"/>
      <c r="B490" s="25"/>
      <c r="C490" s="26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6"/>
      <c r="R490" s="26"/>
      <c r="S490" s="26"/>
      <c r="T490" s="26"/>
      <c r="U490" s="26"/>
      <c r="V490" s="27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7"/>
      <c r="AJ490" s="28"/>
    </row>
    <row r="491">
      <c r="A491" s="21"/>
      <c r="B491" s="21"/>
      <c r="C491" s="22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2"/>
      <c r="R491" s="22"/>
      <c r="S491" s="22"/>
      <c r="T491" s="22"/>
      <c r="U491" s="22"/>
      <c r="V491" s="23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3"/>
      <c r="AJ491" s="24"/>
    </row>
    <row r="492">
      <c r="A492" s="25"/>
      <c r="B492" s="25"/>
      <c r="C492" s="26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6"/>
      <c r="R492" s="26"/>
      <c r="S492" s="26"/>
      <c r="T492" s="26"/>
      <c r="U492" s="26"/>
      <c r="V492" s="27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7"/>
      <c r="AJ492" s="28"/>
    </row>
    <row r="493">
      <c r="A493" s="21"/>
      <c r="B493" s="21"/>
      <c r="C493" s="22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2"/>
      <c r="R493" s="22"/>
      <c r="S493" s="22"/>
      <c r="T493" s="22"/>
      <c r="U493" s="22"/>
      <c r="V493" s="23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3"/>
      <c r="AJ493" s="24"/>
    </row>
    <row r="494">
      <c r="A494" s="25"/>
      <c r="B494" s="25"/>
      <c r="C494" s="26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6"/>
      <c r="R494" s="26"/>
      <c r="S494" s="26"/>
      <c r="T494" s="26"/>
      <c r="U494" s="26"/>
      <c r="V494" s="27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7"/>
      <c r="AJ494" s="28"/>
    </row>
    <row r="495">
      <c r="A495" s="21"/>
      <c r="B495" s="21"/>
      <c r="C495" s="22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2"/>
      <c r="R495" s="22"/>
      <c r="S495" s="22"/>
      <c r="T495" s="22"/>
      <c r="U495" s="22"/>
      <c r="V495" s="23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3"/>
      <c r="AJ495" s="24"/>
    </row>
    <row r="496">
      <c r="A496" s="25"/>
      <c r="B496" s="25"/>
      <c r="C496" s="26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6"/>
      <c r="R496" s="26"/>
      <c r="S496" s="26"/>
      <c r="T496" s="26"/>
      <c r="U496" s="26"/>
      <c r="V496" s="27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7"/>
      <c r="AJ496" s="28"/>
    </row>
    <row r="497">
      <c r="A497" s="21"/>
      <c r="B497" s="21"/>
      <c r="C497" s="22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2"/>
      <c r="R497" s="22"/>
      <c r="S497" s="22"/>
      <c r="T497" s="22"/>
      <c r="U497" s="22"/>
      <c r="V497" s="23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3"/>
      <c r="AJ497" s="24"/>
    </row>
    <row r="498">
      <c r="A498" s="25"/>
      <c r="B498" s="25"/>
      <c r="C498" s="26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6"/>
      <c r="R498" s="26"/>
      <c r="S498" s="26"/>
      <c r="T498" s="26"/>
      <c r="U498" s="26"/>
      <c r="V498" s="27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7"/>
      <c r="AJ498" s="28"/>
    </row>
    <row r="499">
      <c r="A499" s="21"/>
      <c r="B499" s="21"/>
      <c r="C499" s="22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2"/>
      <c r="R499" s="22"/>
      <c r="S499" s="22"/>
      <c r="T499" s="22"/>
      <c r="U499" s="22"/>
      <c r="V499" s="23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3"/>
      <c r="AJ499" s="24"/>
    </row>
    <row r="500">
      <c r="A500" s="25"/>
      <c r="B500" s="25"/>
      <c r="C500" s="26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6"/>
      <c r="R500" s="26"/>
      <c r="S500" s="26"/>
      <c r="T500" s="26"/>
      <c r="U500" s="26"/>
      <c r="V500" s="27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7"/>
      <c r="AJ500" s="28"/>
    </row>
    <row r="501">
      <c r="A501" s="21"/>
      <c r="B501" s="21"/>
      <c r="C501" s="22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2"/>
      <c r="R501" s="22"/>
      <c r="S501" s="22"/>
      <c r="T501" s="22"/>
      <c r="U501" s="22"/>
      <c r="V501" s="23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3"/>
      <c r="AJ501" s="24"/>
    </row>
    <row r="502">
      <c r="A502" s="25"/>
      <c r="B502" s="25"/>
      <c r="C502" s="26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6"/>
      <c r="R502" s="26"/>
      <c r="S502" s="26"/>
      <c r="T502" s="26"/>
      <c r="U502" s="26"/>
      <c r="V502" s="27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7"/>
      <c r="AJ502" s="28"/>
    </row>
    <row r="503">
      <c r="A503" s="21"/>
      <c r="B503" s="21"/>
      <c r="C503" s="22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2"/>
      <c r="R503" s="22"/>
      <c r="S503" s="22"/>
      <c r="T503" s="22"/>
      <c r="U503" s="22"/>
      <c r="V503" s="23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3"/>
      <c r="AJ503" s="24"/>
    </row>
    <row r="504">
      <c r="A504" s="25"/>
      <c r="B504" s="25"/>
      <c r="C504" s="26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6"/>
      <c r="R504" s="26"/>
      <c r="S504" s="26"/>
      <c r="T504" s="26"/>
      <c r="U504" s="26"/>
      <c r="V504" s="27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7"/>
      <c r="AJ504" s="28"/>
    </row>
    <row r="505">
      <c r="A505" s="21"/>
      <c r="B505" s="21"/>
      <c r="C505" s="22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2"/>
      <c r="R505" s="22"/>
      <c r="S505" s="22"/>
      <c r="T505" s="22"/>
      <c r="U505" s="22"/>
      <c r="V505" s="23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3"/>
      <c r="AJ505" s="24"/>
    </row>
    <row r="506">
      <c r="A506" s="25"/>
      <c r="B506" s="25"/>
      <c r="C506" s="26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6"/>
      <c r="R506" s="26"/>
      <c r="S506" s="26"/>
      <c r="T506" s="26"/>
      <c r="U506" s="26"/>
      <c r="V506" s="27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7"/>
      <c r="AJ506" s="28"/>
    </row>
    <row r="507">
      <c r="A507" s="21"/>
      <c r="B507" s="21"/>
      <c r="C507" s="22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2"/>
      <c r="R507" s="22"/>
      <c r="S507" s="22"/>
      <c r="T507" s="22"/>
      <c r="U507" s="22"/>
      <c r="V507" s="23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3"/>
      <c r="AJ507" s="24"/>
    </row>
    <row r="508">
      <c r="A508" s="25"/>
      <c r="B508" s="25"/>
      <c r="C508" s="26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6"/>
      <c r="R508" s="26"/>
      <c r="S508" s="26"/>
      <c r="T508" s="26"/>
      <c r="U508" s="26"/>
      <c r="V508" s="27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7"/>
      <c r="AJ508" s="28"/>
    </row>
    <row r="509">
      <c r="A509" s="21"/>
      <c r="B509" s="21"/>
      <c r="C509" s="22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2"/>
      <c r="R509" s="22"/>
      <c r="S509" s="22"/>
      <c r="T509" s="22"/>
      <c r="U509" s="22"/>
      <c r="V509" s="23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3"/>
      <c r="AJ509" s="24"/>
    </row>
    <row r="510">
      <c r="A510" s="25"/>
      <c r="B510" s="25"/>
      <c r="C510" s="26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6"/>
      <c r="R510" s="26"/>
      <c r="S510" s="26"/>
      <c r="T510" s="26"/>
      <c r="U510" s="26"/>
      <c r="V510" s="27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7"/>
      <c r="AJ510" s="28"/>
    </row>
    <row r="511">
      <c r="A511" s="21"/>
      <c r="B511" s="21"/>
      <c r="C511" s="22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2"/>
      <c r="R511" s="22"/>
      <c r="S511" s="22"/>
      <c r="T511" s="22"/>
      <c r="U511" s="22"/>
      <c r="V511" s="23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3"/>
      <c r="AJ511" s="24"/>
    </row>
    <row r="512">
      <c r="A512" s="25"/>
      <c r="B512" s="25"/>
      <c r="C512" s="26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6"/>
      <c r="R512" s="26"/>
      <c r="S512" s="26"/>
      <c r="T512" s="26"/>
      <c r="U512" s="26"/>
      <c r="V512" s="27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7"/>
      <c r="AJ512" s="28"/>
    </row>
    <row r="513">
      <c r="A513" s="21"/>
      <c r="B513" s="21"/>
      <c r="C513" s="22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2"/>
      <c r="R513" s="22"/>
      <c r="S513" s="22"/>
      <c r="T513" s="22"/>
      <c r="U513" s="22"/>
      <c r="V513" s="23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3"/>
      <c r="AJ513" s="24"/>
    </row>
    <row r="514">
      <c r="A514" s="25"/>
      <c r="B514" s="25"/>
      <c r="C514" s="26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6"/>
      <c r="R514" s="26"/>
      <c r="S514" s="26"/>
      <c r="T514" s="26"/>
      <c r="U514" s="26"/>
      <c r="V514" s="27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7"/>
      <c r="AJ514" s="28"/>
    </row>
    <row r="515">
      <c r="A515" s="21"/>
      <c r="B515" s="21"/>
      <c r="C515" s="22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2"/>
      <c r="R515" s="22"/>
      <c r="S515" s="22"/>
      <c r="T515" s="22"/>
      <c r="U515" s="22"/>
      <c r="V515" s="23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3"/>
      <c r="AJ515" s="24"/>
    </row>
    <row r="516">
      <c r="A516" s="25"/>
      <c r="B516" s="25"/>
      <c r="C516" s="26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6"/>
      <c r="R516" s="26"/>
      <c r="S516" s="26"/>
      <c r="T516" s="26"/>
      <c r="U516" s="26"/>
      <c r="V516" s="27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7"/>
      <c r="AJ516" s="28"/>
    </row>
    <row r="517">
      <c r="A517" s="21"/>
      <c r="B517" s="21"/>
      <c r="C517" s="22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2"/>
      <c r="R517" s="22"/>
      <c r="S517" s="22"/>
      <c r="T517" s="22"/>
      <c r="U517" s="22"/>
      <c r="V517" s="23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3"/>
      <c r="AJ517" s="24"/>
    </row>
    <row r="518">
      <c r="A518" s="25"/>
      <c r="B518" s="25"/>
      <c r="C518" s="26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6"/>
      <c r="R518" s="26"/>
      <c r="S518" s="26"/>
      <c r="T518" s="26"/>
      <c r="U518" s="26"/>
      <c r="V518" s="27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7"/>
      <c r="AJ518" s="28"/>
    </row>
    <row r="519">
      <c r="A519" s="21"/>
      <c r="B519" s="21"/>
      <c r="C519" s="22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2"/>
      <c r="R519" s="22"/>
      <c r="S519" s="22"/>
      <c r="T519" s="22"/>
      <c r="U519" s="22"/>
      <c r="V519" s="23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3"/>
      <c r="AJ519" s="24"/>
    </row>
    <row r="520">
      <c r="A520" s="25"/>
      <c r="B520" s="25"/>
      <c r="C520" s="26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6"/>
      <c r="R520" s="26"/>
      <c r="S520" s="26"/>
      <c r="T520" s="26"/>
      <c r="U520" s="26"/>
      <c r="V520" s="27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7"/>
      <c r="AJ520" s="28"/>
    </row>
    <row r="521">
      <c r="A521" s="21"/>
      <c r="B521" s="21"/>
      <c r="C521" s="22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2"/>
      <c r="R521" s="22"/>
      <c r="S521" s="22"/>
      <c r="T521" s="22"/>
      <c r="U521" s="22"/>
      <c r="V521" s="23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3"/>
      <c r="AJ521" s="24"/>
    </row>
    <row r="522">
      <c r="A522" s="25"/>
      <c r="B522" s="25"/>
      <c r="C522" s="26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6"/>
      <c r="R522" s="26"/>
      <c r="S522" s="26"/>
      <c r="T522" s="26"/>
      <c r="U522" s="26"/>
      <c r="V522" s="27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7"/>
      <c r="AJ522" s="28"/>
    </row>
    <row r="523">
      <c r="A523" s="21"/>
      <c r="B523" s="21"/>
      <c r="C523" s="22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2"/>
      <c r="R523" s="22"/>
      <c r="S523" s="22"/>
      <c r="T523" s="22"/>
      <c r="U523" s="22"/>
      <c r="V523" s="23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3"/>
      <c r="AJ523" s="24"/>
    </row>
    <row r="524">
      <c r="A524" s="25"/>
      <c r="B524" s="25"/>
      <c r="C524" s="26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6"/>
      <c r="R524" s="26"/>
      <c r="S524" s="26"/>
      <c r="T524" s="26"/>
      <c r="U524" s="26"/>
      <c r="V524" s="27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7"/>
      <c r="AJ524" s="28"/>
    </row>
    <row r="525">
      <c r="A525" s="21"/>
      <c r="B525" s="21"/>
      <c r="C525" s="22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2"/>
      <c r="R525" s="22"/>
      <c r="S525" s="22"/>
      <c r="T525" s="22"/>
      <c r="U525" s="22"/>
      <c r="V525" s="23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3"/>
      <c r="AJ525" s="24"/>
    </row>
    <row r="526">
      <c r="A526" s="25"/>
      <c r="B526" s="25"/>
      <c r="C526" s="26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6"/>
      <c r="R526" s="26"/>
      <c r="S526" s="26"/>
      <c r="T526" s="26"/>
      <c r="U526" s="26"/>
      <c r="V526" s="27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7"/>
      <c r="AJ526" s="28"/>
    </row>
    <row r="527">
      <c r="A527" s="21"/>
      <c r="B527" s="21"/>
      <c r="C527" s="22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2"/>
      <c r="R527" s="22"/>
      <c r="S527" s="22"/>
      <c r="T527" s="22"/>
      <c r="U527" s="22"/>
      <c r="V527" s="23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3"/>
      <c r="AJ527" s="24"/>
    </row>
    <row r="528">
      <c r="A528" s="25"/>
      <c r="B528" s="25"/>
      <c r="C528" s="26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6"/>
      <c r="R528" s="26"/>
      <c r="S528" s="26"/>
      <c r="T528" s="26"/>
      <c r="U528" s="26"/>
      <c r="V528" s="27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7"/>
      <c r="AJ528" s="28"/>
    </row>
    <row r="529">
      <c r="A529" s="21"/>
      <c r="B529" s="21"/>
      <c r="C529" s="22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2"/>
      <c r="R529" s="22"/>
      <c r="S529" s="22"/>
      <c r="T529" s="22"/>
      <c r="U529" s="22"/>
      <c r="V529" s="23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3"/>
      <c r="AJ529" s="24"/>
    </row>
    <row r="530">
      <c r="A530" s="25"/>
      <c r="B530" s="25"/>
      <c r="C530" s="26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6"/>
      <c r="R530" s="26"/>
      <c r="S530" s="26"/>
      <c r="T530" s="26"/>
      <c r="U530" s="26"/>
      <c r="V530" s="27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7"/>
      <c r="AJ530" s="28"/>
    </row>
    <row r="531">
      <c r="A531" s="21"/>
      <c r="B531" s="21"/>
      <c r="C531" s="22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2"/>
      <c r="R531" s="22"/>
      <c r="S531" s="22"/>
      <c r="T531" s="22"/>
      <c r="U531" s="22"/>
      <c r="V531" s="23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3"/>
      <c r="AJ531" s="24"/>
    </row>
    <row r="532">
      <c r="A532" s="25"/>
      <c r="B532" s="25"/>
      <c r="C532" s="26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6"/>
      <c r="R532" s="26"/>
      <c r="S532" s="26"/>
      <c r="T532" s="26"/>
      <c r="U532" s="26"/>
      <c r="V532" s="27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7"/>
      <c r="AJ532" s="28"/>
    </row>
    <row r="533">
      <c r="A533" s="21"/>
      <c r="B533" s="21"/>
      <c r="C533" s="22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2"/>
      <c r="R533" s="22"/>
      <c r="S533" s="22"/>
      <c r="T533" s="22"/>
      <c r="U533" s="22"/>
      <c r="V533" s="23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3"/>
      <c r="AJ533" s="24"/>
    </row>
    <row r="534">
      <c r="A534" s="25"/>
      <c r="B534" s="25"/>
      <c r="C534" s="26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6"/>
      <c r="R534" s="26"/>
      <c r="S534" s="26"/>
      <c r="T534" s="26"/>
      <c r="U534" s="26"/>
      <c r="V534" s="27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7"/>
      <c r="AJ534" s="28"/>
    </row>
    <row r="535">
      <c r="A535" s="21"/>
      <c r="B535" s="21"/>
      <c r="C535" s="22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2"/>
      <c r="R535" s="22"/>
      <c r="S535" s="22"/>
      <c r="T535" s="22"/>
      <c r="U535" s="22"/>
      <c r="V535" s="23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3"/>
      <c r="AJ535" s="24"/>
    </row>
    <row r="536">
      <c r="A536" s="25"/>
      <c r="B536" s="25"/>
      <c r="C536" s="26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6"/>
      <c r="R536" s="26"/>
      <c r="S536" s="26"/>
      <c r="T536" s="26"/>
      <c r="U536" s="26"/>
      <c r="V536" s="27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7"/>
      <c r="AJ536" s="28"/>
    </row>
    <row r="537">
      <c r="A537" s="21"/>
      <c r="B537" s="21"/>
      <c r="C537" s="22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2"/>
      <c r="R537" s="22"/>
      <c r="S537" s="22"/>
      <c r="T537" s="22"/>
      <c r="U537" s="22"/>
      <c r="V537" s="23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3"/>
      <c r="AJ537" s="24"/>
    </row>
    <row r="538">
      <c r="A538" s="25"/>
      <c r="B538" s="25"/>
      <c r="C538" s="26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6"/>
      <c r="R538" s="26"/>
      <c r="S538" s="26"/>
      <c r="T538" s="26"/>
      <c r="U538" s="26"/>
      <c r="V538" s="27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7"/>
      <c r="AJ538" s="28"/>
    </row>
    <row r="539">
      <c r="A539" s="21"/>
      <c r="B539" s="21"/>
      <c r="C539" s="22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2"/>
      <c r="R539" s="22"/>
      <c r="S539" s="22"/>
      <c r="T539" s="22"/>
      <c r="U539" s="22"/>
      <c r="V539" s="23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3"/>
      <c r="AJ539" s="24"/>
    </row>
    <row r="540">
      <c r="A540" s="25"/>
      <c r="B540" s="25"/>
      <c r="C540" s="26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6"/>
      <c r="R540" s="26"/>
      <c r="S540" s="26"/>
      <c r="T540" s="26"/>
      <c r="U540" s="26"/>
      <c r="V540" s="27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7"/>
      <c r="AJ540" s="28"/>
    </row>
    <row r="541">
      <c r="A541" s="21"/>
      <c r="B541" s="21"/>
      <c r="C541" s="22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2"/>
      <c r="R541" s="22"/>
      <c r="S541" s="22"/>
      <c r="T541" s="22"/>
      <c r="U541" s="22"/>
      <c r="V541" s="23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3"/>
      <c r="AJ541" s="24"/>
    </row>
    <row r="542">
      <c r="A542" s="25"/>
      <c r="B542" s="25"/>
      <c r="C542" s="26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6"/>
      <c r="R542" s="26"/>
      <c r="S542" s="26"/>
      <c r="T542" s="26"/>
      <c r="U542" s="26"/>
      <c r="V542" s="27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7"/>
      <c r="AJ542" s="28"/>
    </row>
    <row r="543">
      <c r="A543" s="21"/>
      <c r="B543" s="21"/>
      <c r="C543" s="22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2"/>
      <c r="R543" s="22"/>
      <c r="S543" s="22"/>
      <c r="T543" s="22"/>
      <c r="U543" s="22"/>
      <c r="V543" s="23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3"/>
      <c r="AJ543" s="24"/>
    </row>
    <row r="544">
      <c r="A544" s="25"/>
      <c r="B544" s="25"/>
      <c r="C544" s="26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6"/>
      <c r="R544" s="26"/>
      <c r="S544" s="26"/>
      <c r="T544" s="26"/>
      <c r="U544" s="26"/>
      <c r="V544" s="27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7"/>
      <c r="AJ544" s="28"/>
    </row>
    <row r="545">
      <c r="A545" s="21"/>
      <c r="B545" s="21"/>
      <c r="C545" s="22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2"/>
      <c r="R545" s="22"/>
      <c r="S545" s="22"/>
      <c r="T545" s="22"/>
      <c r="U545" s="22"/>
      <c r="V545" s="23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3"/>
      <c r="AJ545" s="24"/>
    </row>
    <row r="546">
      <c r="A546" s="25"/>
      <c r="B546" s="25"/>
      <c r="C546" s="26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6"/>
      <c r="R546" s="26"/>
      <c r="S546" s="26"/>
      <c r="T546" s="26"/>
      <c r="U546" s="26"/>
      <c r="V546" s="27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7"/>
      <c r="AJ546" s="28"/>
    </row>
    <row r="547">
      <c r="A547" s="21"/>
      <c r="B547" s="21"/>
      <c r="C547" s="22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2"/>
      <c r="R547" s="22"/>
      <c r="S547" s="22"/>
      <c r="T547" s="22"/>
      <c r="U547" s="22"/>
      <c r="V547" s="23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3"/>
      <c r="AJ547" s="24"/>
    </row>
    <row r="548">
      <c r="A548" s="25"/>
      <c r="B548" s="25"/>
      <c r="C548" s="26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6"/>
      <c r="R548" s="26"/>
      <c r="S548" s="26"/>
      <c r="T548" s="26"/>
      <c r="U548" s="26"/>
      <c r="V548" s="27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7"/>
      <c r="AJ548" s="28"/>
    </row>
    <row r="549">
      <c r="A549" s="21"/>
      <c r="B549" s="21"/>
      <c r="C549" s="22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2"/>
      <c r="R549" s="22"/>
      <c r="S549" s="22"/>
      <c r="T549" s="22"/>
      <c r="U549" s="22"/>
      <c r="V549" s="23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3"/>
      <c r="AJ549" s="24"/>
    </row>
    <row r="550">
      <c r="A550" s="25"/>
      <c r="B550" s="25"/>
      <c r="C550" s="26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6"/>
      <c r="R550" s="26"/>
      <c r="S550" s="26"/>
      <c r="T550" s="26"/>
      <c r="U550" s="26"/>
      <c r="V550" s="27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7"/>
      <c r="AJ550" s="28"/>
    </row>
    <row r="551">
      <c r="A551" s="21"/>
      <c r="B551" s="21"/>
      <c r="C551" s="22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2"/>
      <c r="R551" s="22"/>
      <c r="S551" s="22"/>
      <c r="T551" s="22"/>
      <c r="U551" s="22"/>
      <c r="V551" s="23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3"/>
      <c r="AJ551" s="24"/>
    </row>
    <row r="552">
      <c r="A552" s="25"/>
      <c r="B552" s="25"/>
      <c r="C552" s="26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6"/>
      <c r="R552" s="26"/>
      <c r="S552" s="26"/>
      <c r="T552" s="26"/>
      <c r="U552" s="26"/>
      <c r="V552" s="27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7"/>
      <c r="AJ552" s="28"/>
    </row>
    <row r="553">
      <c r="A553" s="21"/>
      <c r="B553" s="21"/>
      <c r="C553" s="22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2"/>
      <c r="R553" s="22"/>
      <c r="S553" s="22"/>
      <c r="T553" s="22"/>
      <c r="U553" s="22"/>
      <c r="V553" s="23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3"/>
      <c r="AJ553" s="24"/>
    </row>
    <row r="554">
      <c r="A554" s="25"/>
      <c r="B554" s="25"/>
      <c r="C554" s="26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6"/>
      <c r="R554" s="26"/>
      <c r="S554" s="26"/>
      <c r="T554" s="26"/>
      <c r="U554" s="26"/>
      <c r="V554" s="27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7"/>
      <c r="AJ554" s="28"/>
    </row>
    <row r="555">
      <c r="A555" s="21"/>
      <c r="B555" s="21"/>
      <c r="C555" s="22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2"/>
      <c r="R555" s="22"/>
      <c r="S555" s="22"/>
      <c r="T555" s="22"/>
      <c r="U555" s="22"/>
      <c r="V555" s="23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3"/>
      <c r="AJ555" s="24"/>
    </row>
    <row r="556">
      <c r="A556" s="25"/>
      <c r="B556" s="25"/>
      <c r="C556" s="26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6"/>
      <c r="R556" s="26"/>
      <c r="S556" s="26"/>
      <c r="T556" s="26"/>
      <c r="U556" s="26"/>
      <c r="V556" s="27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7"/>
      <c r="AJ556" s="28"/>
    </row>
    <row r="557">
      <c r="A557" s="21"/>
      <c r="B557" s="21"/>
      <c r="C557" s="22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2"/>
      <c r="R557" s="22"/>
      <c r="S557" s="22"/>
      <c r="T557" s="22"/>
      <c r="U557" s="22"/>
      <c r="V557" s="23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3"/>
      <c r="AJ557" s="24"/>
    </row>
    <row r="558">
      <c r="A558" s="25"/>
      <c r="B558" s="25"/>
      <c r="C558" s="26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6"/>
      <c r="R558" s="26"/>
      <c r="S558" s="26"/>
      <c r="T558" s="26"/>
      <c r="U558" s="26"/>
      <c r="V558" s="27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7"/>
      <c r="AJ558" s="28"/>
    </row>
    <row r="559">
      <c r="A559" s="21"/>
      <c r="B559" s="21"/>
      <c r="C559" s="22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2"/>
      <c r="R559" s="22"/>
      <c r="S559" s="22"/>
      <c r="T559" s="22"/>
      <c r="U559" s="22"/>
      <c r="V559" s="23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3"/>
      <c r="AJ559" s="24"/>
    </row>
    <row r="560">
      <c r="A560" s="25"/>
      <c r="B560" s="25"/>
      <c r="C560" s="26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6"/>
      <c r="R560" s="26"/>
      <c r="S560" s="26"/>
      <c r="T560" s="26"/>
      <c r="U560" s="26"/>
      <c r="V560" s="27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7"/>
      <c r="AJ560" s="28"/>
    </row>
    <row r="561">
      <c r="A561" s="21"/>
      <c r="B561" s="21"/>
      <c r="C561" s="22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2"/>
      <c r="R561" s="22"/>
      <c r="S561" s="22"/>
      <c r="T561" s="22"/>
      <c r="U561" s="22"/>
      <c r="V561" s="23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3"/>
      <c r="AJ561" s="24"/>
    </row>
    <row r="562">
      <c r="A562" s="25"/>
      <c r="B562" s="25"/>
      <c r="C562" s="26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6"/>
      <c r="R562" s="26"/>
      <c r="S562" s="26"/>
      <c r="T562" s="26"/>
      <c r="U562" s="26"/>
      <c r="V562" s="27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7"/>
      <c r="AJ562" s="28"/>
    </row>
    <row r="563">
      <c r="A563" s="21"/>
      <c r="B563" s="21"/>
      <c r="C563" s="22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2"/>
      <c r="R563" s="22"/>
      <c r="S563" s="22"/>
      <c r="T563" s="22"/>
      <c r="U563" s="22"/>
      <c r="V563" s="23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3"/>
      <c r="AJ563" s="24"/>
    </row>
    <row r="564">
      <c r="A564" s="25"/>
      <c r="B564" s="25"/>
      <c r="C564" s="26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6"/>
      <c r="R564" s="26"/>
      <c r="S564" s="26"/>
      <c r="T564" s="26"/>
      <c r="U564" s="26"/>
      <c r="V564" s="27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7"/>
      <c r="AJ564" s="28"/>
    </row>
    <row r="565">
      <c r="A565" s="21"/>
      <c r="B565" s="21"/>
      <c r="C565" s="22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2"/>
      <c r="R565" s="22"/>
      <c r="S565" s="22"/>
      <c r="T565" s="22"/>
      <c r="U565" s="22"/>
      <c r="V565" s="23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3"/>
      <c r="AJ565" s="24"/>
    </row>
    <row r="566">
      <c r="A566" s="25"/>
      <c r="B566" s="25"/>
      <c r="C566" s="26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6"/>
      <c r="R566" s="26"/>
      <c r="S566" s="26"/>
      <c r="T566" s="26"/>
      <c r="U566" s="26"/>
      <c r="V566" s="27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7"/>
      <c r="AJ566" s="28"/>
    </row>
    <row r="567">
      <c r="A567" s="21"/>
      <c r="B567" s="21"/>
      <c r="C567" s="22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2"/>
      <c r="R567" s="22"/>
      <c r="S567" s="22"/>
      <c r="T567" s="22"/>
      <c r="U567" s="22"/>
      <c r="V567" s="23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3"/>
      <c r="AJ567" s="24"/>
    </row>
    <row r="568">
      <c r="A568" s="25"/>
      <c r="B568" s="25"/>
      <c r="C568" s="26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6"/>
      <c r="R568" s="26"/>
      <c r="S568" s="26"/>
      <c r="T568" s="26"/>
      <c r="U568" s="26"/>
      <c r="V568" s="27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7"/>
      <c r="AJ568" s="28"/>
    </row>
    <row r="569">
      <c r="A569" s="21"/>
      <c r="B569" s="21"/>
      <c r="C569" s="22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2"/>
      <c r="R569" s="22"/>
      <c r="S569" s="22"/>
      <c r="T569" s="22"/>
      <c r="U569" s="22"/>
      <c r="V569" s="23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3"/>
      <c r="AJ569" s="24"/>
    </row>
    <row r="570">
      <c r="A570" s="25"/>
      <c r="B570" s="25"/>
      <c r="C570" s="26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6"/>
      <c r="R570" s="26"/>
      <c r="S570" s="26"/>
      <c r="T570" s="26"/>
      <c r="U570" s="26"/>
      <c r="V570" s="27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7"/>
      <c r="AJ570" s="28"/>
    </row>
    <row r="571">
      <c r="A571" s="21"/>
      <c r="B571" s="21"/>
      <c r="C571" s="22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2"/>
      <c r="R571" s="22"/>
      <c r="S571" s="22"/>
      <c r="T571" s="22"/>
      <c r="U571" s="22"/>
      <c r="V571" s="23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3"/>
      <c r="AJ571" s="24"/>
    </row>
    <row r="572">
      <c r="A572" s="25"/>
      <c r="B572" s="25"/>
      <c r="C572" s="26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6"/>
      <c r="R572" s="26"/>
      <c r="S572" s="26"/>
      <c r="T572" s="26"/>
      <c r="U572" s="26"/>
      <c r="V572" s="27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7"/>
      <c r="AJ572" s="28"/>
    </row>
    <row r="573">
      <c r="A573" s="21"/>
      <c r="B573" s="21"/>
      <c r="C573" s="22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2"/>
      <c r="R573" s="22"/>
      <c r="S573" s="22"/>
      <c r="T573" s="22"/>
      <c r="U573" s="22"/>
      <c r="V573" s="23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3"/>
      <c r="AJ573" s="24"/>
    </row>
    <row r="574">
      <c r="A574" s="25"/>
      <c r="B574" s="25"/>
      <c r="C574" s="26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6"/>
      <c r="R574" s="26"/>
      <c r="S574" s="26"/>
      <c r="T574" s="26"/>
      <c r="U574" s="26"/>
      <c r="V574" s="27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7"/>
      <c r="AJ574" s="28"/>
    </row>
    <row r="575">
      <c r="A575" s="21"/>
      <c r="B575" s="21"/>
      <c r="C575" s="22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2"/>
      <c r="R575" s="22"/>
      <c r="S575" s="22"/>
      <c r="T575" s="22"/>
      <c r="U575" s="22"/>
      <c r="V575" s="23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3"/>
      <c r="AJ575" s="24"/>
    </row>
    <row r="576">
      <c r="A576" s="25"/>
      <c r="B576" s="25"/>
      <c r="C576" s="26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6"/>
      <c r="R576" s="26"/>
      <c r="S576" s="26"/>
      <c r="T576" s="26"/>
      <c r="U576" s="26"/>
      <c r="V576" s="27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7"/>
      <c r="AJ576" s="28"/>
    </row>
    <row r="577">
      <c r="A577" s="21"/>
      <c r="B577" s="21"/>
      <c r="C577" s="22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2"/>
      <c r="R577" s="22"/>
      <c r="S577" s="22"/>
      <c r="T577" s="22"/>
      <c r="U577" s="22"/>
      <c r="V577" s="23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3"/>
      <c r="AJ577" s="24"/>
    </row>
    <row r="578">
      <c r="A578" s="25"/>
      <c r="B578" s="25"/>
      <c r="C578" s="26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6"/>
      <c r="R578" s="26"/>
      <c r="S578" s="26"/>
      <c r="T578" s="26"/>
      <c r="U578" s="26"/>
      <c r="V578" s="27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7"/>
      <c r="AJ578" s="28"/>
    </row>
    <row r="579">
      <c r="A579" s="21"/>
      <c r="B579" s="21"/>
      <c r="C579" s="22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2"/>
      <c r="R579" s="22"/>
      <c r="S579" s="22"/>
      <c r="T579" s="22"/>
      <c r="U579" s="22"/>
      <c r="V579" s="23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3"/>
      <c r="AJ579" s="24"/>
    </row>
    <row r="580">
      <c r="A580" s="25"/>
      <c r="B580" s="25"/>
      <c r="C580" s="26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6"/>
      <c r="R580" s="26"/>
      <c r="S580" s="26"/>
      <c r="T580" s="26"/>
      <c r="U580" s="26"/>
      <c r="V580" s="27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7"/>
      <c r="AJ580" s="28"/>
    </row>
    <row r="581">
      <c r="A581" s="21"/>
      <c r="B581" s="21"/>
      <c r="C581" s="22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2"/>
      <c r="R581" s="22"/>
      <c r="S581" s="22"/>
      <c r="T581" s="22"/>
      <c r="U581" s="22"/>
      <c r="V581" s="23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3"/>
      <c r="AJ581" s="24"/>
    </row>
    <row r="582">
      <c r="A582" s="25"/>
      <c r="B582" s="25"/>
      <c r="C582" s="26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6"/>
      <c r="R582" s="26"/>
      <c r="S582" s="26"/>
      <c r="T582" s="26"/>
      <c r="U582" s="26"/>
      <c r="V582" s="27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7"/>
      <c r="AJ582" s="28"/>
    </row>
    <row r="583">
      <c r="A583" s="21"/>
      <c r="B583" s="21"/>
      <c r="C583" s="22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2"/>
      <c r="R583" s="22"/>
      <c r="S583" s="22"/>
      <c r="T583" s="22"/>
      <c r="U583" s="22"/>
      <c r="V583" s="23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3"/>
      <c r="AJ583" s="24"/>
    </row>
    <row r="584">
      <c r="A584" s="25"/>
      <c r="B584" s="25"/>
      <c r="C584" s="26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6"/>
      <c r="R584" s="26"/>
      <c r="S584" s="26"/>
      <c r="T584" s="26"/>
      <c r="U584" s="26"/>
      <c r="V584" s="27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7"/>
      <c r="AJ584" s="28"/>
    </row>
    <row r="585">
      <c r="A585" s="21"/>
      <c r="B585" s="21"/>
      <c r="C585" s="22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2"/>
      <c r="R585" s="22"/>
      <c r="S585" s="22"/>
      <c r="T585" s="22"/>
      <c r="U585" s="22"/>
      <c r="V585" s="23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3"/>
      <c r="AJ585" s="24"/>
    </row>
    <row r="586">
      <c r="A586" s="25"/>
      <c r="B586" s="25"/>
      <c r="C586" s="26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6"/>
      <c r="R586" s="26"/>
      <c r="S586" s="26"/>
      <c r="T586" s="26"/>
      <c r="U586" s="26"/>
      <c r="V586" s="27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7"/>
      <c r="AJ586" s="28"/>
    </row>
    <row r="587">
      <c r="A587" s="21"/>
      <c r="B587" s="21"/>
      <c r="C587" s="22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2"/>
      <c r="R587" s="22"/>
      <c r="S587" s="22"/>
      <c r="T587" s="22"/>
      <c r="U587" s="22"/>
      <c r="V587" s="23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3"/>
      <c r="AJ587" s="24"/>
    </row>
    <row r="588">
      <c r="A588" s="25"/>
      <c r="B588" s="25"/>
      <c r="C588" s="26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6"/>
      <c r="R588" s="26"/>
      <c r="S588" s="26"/>
      <c r="T588" s="26"/>
      <c r="U588" s="26"/>
      <c r="V588" s="27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7"/>
      <c r="AJ588" s="28"/>
    </row>
    <row r="589">
      <c r="A589" s="21"/>
      <c r="B589" s="21"/>
      <c r="C589" s="22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2"/>
      <c r="R589" s="22"/>
      <c r="S589" s="22"/>
      <c r="T589" s="22"/>
      <c r="U589" s="22"/>
      <c r="V589" s="23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3"/>
      <c r="AJ589" s="24"/>
    </row>
    <row r="590">
      <c r="A590" s="25"/>
      <c r="B590" s="25"/>
      <c r="C590" s="26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6"/>
      <c r="R590" s="26"/>
      <c r="S590" s="26"/>
      <c r="T590" s="26"/>
      <c r="U590" s="26"/>
      <c r="V590" s="27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7"/>
      <c r="AJ590" s="28"/>
    </row>
    <row r="591">
      <c r="A591" s="21"/>
      <c r="B591" s="21"/>
      <c r="C591" s="22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2"/>
      <c r="R591" s="22"/>
      <c r="S591" s="22"/>
      <c r="T591" s="22"/>
      <c r="U591" s="22"/>
      <c r="V591" s="23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3"/>
      <c r="AJ591" s="24"/>
    </row>
    <row r="592">
      <c r="A592" s="25"/>
      <c r="B592" s="25"/>
      <c r="C592" s="26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6"/>
      <c r="R592" s="26"/>
      <c r="S592" s="26"/>
      <c r="T592" s="26"/>
      <c r="U592" s="26"/>
      <c r="V592" s="27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7"/>
      <c r="AJ592" s="28"/>
    </row>
    <row r="593">
      <c r="A593" s="21"/>
      <c r="B593" s="21"/>
      <c r="C593" s="22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2"/>
      <c r="R593" s="22"/>
      <c r="S593" s="22"/>
      <c r="T593" s="22"/>
      <c r="U593" s="22"/>
      <c r="V593" s="23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3"/>
      <c r="AJ593" s="24"/>
    </row>
    <row r="594">
      <c r="A594" s="25"/>
      <c r="B594" s="25"/>
      <c r="C594" s="26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6"/>
      <c r="R594" s="26"/>
      <c r="S594" s="26"/>
      <c r="T594" s="26"/>
      <c r="U594" s="26"/>
      <c r="V594" s="27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7"/>
      <c r="AJ594" s="28"/>
    </row>
    <row r="595">
      <c r="A595" s="21"/>
      <c r="B595" s="21"/>
      <c r="C595" s="22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2"/>
      <c r="R595" s="22"/>
      <c r="S595" s="22"/>
      <c r="T595" s="22"/>
      <c r="U595" s="22"/>
      <c r="V595" s="23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3"/>
      <c r="AJ595" s="24"/>
    </row>
    <row r="596">
      <c r="A596" s="25"/>
      <c r="B596" s="25"/>
      <c r="C596" s="26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6"/>
      <c r="R596" s="26"/>
      <c r="S596" s="26"/>
      <c r="T596" s="26"/>
      <c r="U596" s="26"/>
      <c r="V596" s="27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7"/>
      <c r="AJ596" s="28"/>
    </row>
    <row r="597">
      <c r="A597" s="21"/>
      <c r="B597" s="21"/>
      <c r="C597" s="22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2"/>
      <c r="R597" s="22"/>
      <c r="S597" s="22"/>
      <c r="T597" s="22"/>
      <c r="U597" s="22"/>
      <c r="V597" s="23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3"/>
      <c r="AJ597" s="24"/>
    </row>
    <row r="598">
      <c r="A598" s="25"/>
      <c r="B598" s="25"/>
      <c r="C598" s="26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6"/>
      <c r="R598" s="26"/>
      <c r="S598" s="26"/>
      <c r="T598" s="26"/>
      <c r="U598" s="26"/>
      <c r="V598" s="27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7"/>
      <c r="AJ598" s="28"/>
    </row>
    <row r="599">
      <c r="A599" s="21"/>
      <c r="B599" s="21"/>
      <c r="C599" s="22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2"/>
      <c r="R599" s="22"/>
      <c r="S599" s="22"/>
      <c r="T599" s="22"/>
      <c r="U599" s="22"/>
      <c r="V599" s="23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3"/>
      <c r="AJ599" s="24"/>
    </row>
    <row r="600">
      <c r="A600" s="25"/>
      <c r="B600" s="25"/>
      <c r="C600" s="26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6"/>
      <c r="R600" s="26"/>
      <c r="S600" s="26"/>
      <c r="T600" s="26"/>
      <c r="U600" s="26"/>
      <c r="V600" s="27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7"/>
      <c r="AJ600" s="28"/>
    </row>
    <row r="601">
      <c r="A601" s="21"/>
      <c r="B601" s="21"/>
      <c r="C601" s="22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2"/>
      <c r="R601" s="22"/>
      <c r="S601" s="22"/>
      <c r="T601" s="22"/>
      <c r="U601" s="22"/>
      <c r="V601" s="23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3"/>
      <c r="AJ601" s="24"/>
    </row>
    <row r="602">
      <c r="A602" s="25"/>
      <c r="B602" s="25"/>
      <c r="C602" s="26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6"/>
      <c r="R602" s="26"/>
      <c r="S602" s="26"/>
      <c r="T602" s="26"/>
      <c r="U602" s="26"/>
      <c r="V602" s="27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7"/>
      <c r="AJ602" s="28"/>
    </row>
    <row r="603">
      <c r="A603" s="21"/>
      <c r="B603" s="21"/>
      <c r="C603" s="22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2"/>
      <c r="R603" s="22"/>
      <c r="S603" s="22"/>
      <c r="T603" s="22"/>
      <c r="U603" s="22"/>
      <c r="V603" s="23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3"/>
      <c r="AJ603" s="24"/>
    </row>
    <row r="604">
      <c r="A604" s="25"/>
      <c r="B604" s="25"/>
      <c r="C604" s="26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6"/>
      <c r="R604" s="26"/>
      <c r="S604" s="26"/>
      <c r="T604" s="26"/>
      <c r="U604" s="26"/>
      <c r="V604" s="27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7"/>
      <c r="AJ604" s="28"/>
    </row>
    <row r="605">
      <c r="A605" s="21"/>
      <c r="B605" s="21"/>
      <c r="C605" s="22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2"/>
      <c r="R605" s="22"/>
      <c r="S605" s="22"/>
      <c r="T605" s="22"/>
      <c r="U605" s="22"/>
      <c r="V605" s="23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3"/>
      <c r="AJ605" s="24"/>
    </row>
    <row r="606">
      <c r="A606" s="25"/>
      <c r="B606" s="25"/>
      <c r="C606" s="26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6"/>
      <c r="R606" s="26"/>
      <c r="S606" s="26"/>
      <c r="T606" s="26"/>
      <c r="U606" s="26"/>
      <c r="V606" s="27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7"/>
      <c r="AJ606" s="28"/>
    </row>
    <row r="607">
      <c r="A607" s="21"/>
      <c r="B607" s="21"/>
      <c r="C607" s="22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2"/>
      <c r="R607" s="22"/>
      <c r="S607" s="22"/>
      <c r="T607" s="22"/>
      <c r="U607" s="22"/>
      <c r="V607" s="23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3"/>
      <c r="AJ607" s="24"/>
    </row>
    <row r="608">
      <c r="A608" s="25"/>
      <c r="B608" s="25"/>
      <c r="C608" s="26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6"/>
      <c r="R608" s="26"/>
      <c r="S608" s="26"/>
      <c r="T608" s="26"/>
      <c r="U608" s="26"/>
      <c r="V608" s="27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7"/>
      <c r="AJ608" s="28"/>
    </row>
    <row r="609">
      <c r="A609" s="21"/>
      <c r="B609" s="21"/>
      <c r="C609" s="22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2"/>
      <c r="R609" s="22"/>
      <c r="S609" s="22"/>
      <c r="T609" s="22"/>
      <c r="U609" s="22"/>
      <c r="V609" s="23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3"/>
      <c r="AJ609" s="24"/>
    </row>
    <row r="610">
      <c r="A610" s="25"/>
      <c r="B610" s="25"/>
      <c r="C610" s="26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6"/>
      <c r="R610" s="26"/>
      <c r="S610" s="26"/>
      <c r="T610" s="26"/>
      <c r="U610" s="26"/>
      <c r="V610" s="27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7"/>
      <c r="AJ610" s="28"/>
    </row>
    <row r="611">
      <c r="A611" s="21"/>
      <c r="B611" s="21"/>
      <c r="C611" s="22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2"/>
      <c r="R611" s="22"/>
      <c r="S611" s="22"/>
      <c r="T611" s="22"/>
      <c r="U611" s="22"/>
      <c r="V611" s="23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3"/>
      <c r="AJ611" s="24"/>
    </row>
    <row r="612">
      <c r="A612" s="25"/>
      <c r="B612" s="25"/>
      <c r="C612" s="26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6"/>
      <c r="R612" s="26"/>
      <c r="S612" s="26"/>
      <c r="T612" s="26"/>
      <c r="U612" s="26"/>
      <c r="V612" s="27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7"/>
      <c r="AJ612" s="28"/>
    </row>
    <row r="613">
      <c r="A613" s="21"/>
      <c r="B613" s="21"/>
      <c r="C613" s="22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2"/>
      <c r="R613" s="22"/>
      <c r="S613" s="22"/>
      <c r="T613" s="22"/>
      <c r="U613" s="22"/>
      <c r="V613" s="23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3"/>
      <c r="AJ613" s="24"/>
    </row>
    <row r="614">
      <c r="A614" s="25"/>
      <c r="B614" s="25"/>
      <c r="C614" s="26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6"/>
      <c r="R614" s="26"/>
      <c r="S614" s="26"/>
      <c r="T614" s="26"/>
      <c r="U614" s="26"/>
      <c r="V614" s="27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7"/>
      <c r="AJ614" s="28"/>
    </row>
    <row r="615">
      <c r="A615" s="21"/>
      <c r="B615" s="21"/>
      <c r="C615" s="22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2"/>
      <c r="R615" s="22"/>
      <c r="S615" s="22"/>
      <c r="T615" s="22"/>
      <c r="U615" s="22"/>
      <c r="V615" s="23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3"/>
      <c r="AJ615" s="24"/>
    </row>
    <row r="616">
      <c r="A616" s="25"/>
      <c r="B616" s="25"/>
      <c r="C616" s="26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6"/>
      <c r="R616" s="26"/>
      <c r="S616" s="26"/>
      <c r="T616" s="26"/>
      <c r="U616" s="26"/>
      <c r="V616" s="27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7"/>
      <c r="AJ616" s="28"/>
    </row>
    <row r="617">
      <c r="A617" s="21"/>
      <c r="B617" s="21"/>
      <c r="C617" s="22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2"/>
      <c r="R617" s="22"/>
      <c r="S617" s="22"/>
      <c r="T617" s="22"/>
      <c r="U617" s="22"/>
      <c r="V617" s="23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3"/>
      <c r="AJ617" s="24"/>
    </row>
    <row r="618">
      <c r="A618" s="25"/>
      <c r="B618" s="25"/>
      <c r="C618" s="26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6"/>
      <c r="R618" s="26"/>
      <c r="S618" s="26"/>
      <c r="T618" s="26"/>
      <c r="U618" s="26"/>
      <c r="V618" s="27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7"/>
      <c r="AJ618" s="28"/>
    </row>
    <row r="619">
      <c r="A619" s="21"/>
      <c r="B619" s="21"/>
      <c r="C619" s="22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2"/>
      <c r="R619" s="22"/>
      <c r="S619" s="22"/>
      <c r="T619" s="22"/>
      <c r="U619" s="22"/>
      <c r="V619" s="23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3"/>
      <c r="AJ619" s="24"/>
    </row>
    <row r="620">
      <c r="A620" s="25"/>
      <c r="B620" s="25"/>
      <c r="C620" s="26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6"/>
      <c r="R620" s="26"/>
      <c r="S620" s="26"/>
      <c r="T620" s="26"/>
      <c r="U620" s="26"/>
      <c r="V620" s="27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7"/>
      <c r="AJ620" s="28"/>
    </row>
    <row r="621">
      <c r="A621" s="21"/>
      <c r="B621" s="21"/>
      <c r="C621" s="22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2"/>
      <c r="R621" s="22"/>
      <c r="S621" s="22"/>
      <c r="T621" s="22"/>
      <c r="U621" s="22"/>
      <c r="V621" s="23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3"/>
      <c r="AJ621" s="24"/>
    </row>
    <row r="622">
      <c r="A622" s="25"/>
      <c r="B622" s="25"/>
      <c r="C622" s="26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6"/>
      <c r="R622" s="26"/>
      <c r="S622" s="26"/>
      <c r="T622" s="26"/>
      <c r="U622" s="26"/>
      <c r="V622" s="27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7"/>
      <c r="AJ622" s="28"/>
    </row>
    <row r="623">
      <c r="A623" s="21"/>
      <c r="B623" s="21"/>
      <c r="C623" s="22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2"/>
      <c r="R623" s="22"/>
      <c r="S623" s="22"/>
      <c r="T623" s="22"/>
      <c r="U623" s="22"/>
      <c r="V623" s="23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3"/>
      <c r="AJ623" s="24"/>
    </row>
    <row r="624">
      <c r="A624" s="25"/>
      <c r="B624" s="25"/>
      <c r="C624" s="26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6"/>
      <c r="R624" s="26"/>
      <c r="S624" s="26"/>
      <c r="T624" s="26"/>
      <c r="U624" s="26"/>
      <c r="V624" s="27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7"/>
      <c r="AJ624" s="28"/>
    </row>
    <row r="625">
      <c r="A625" s="21"/>
      <c r="B625" s="21"/>
      <c r="C625" s="22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2"/>
      <c r="R625" s="22"/>
      <c r="S625" s="22"/>
      <c r="T625" s="22"/>
      <c r="U625" s="22"/>
      <c r="V625" s="23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3"/>
      <c r="AJ625" s="24"/>
    </row>
    <row r="626">
      <c r="A626" s="25"/>
      <c r="B626" s="25"/>
      <c r="C626" s="26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6"/>
      <c r="R626" s="26"/>
      <c r="S626" s="26"/>
      <c r="T626" s="26"/>
      <c r="U626" s="26"/>
      <c r="V626" s="27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7"/>
      <c r="AJ626" s="28"/>
    </row>
    <row r="627">
      <c r="A627" s="21"/>
      <c r="B627" s="21"/>
      <c r="C627" s="22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2"/>
      <c r="R627" s="22"/>
      <c r="S627" s="22"/>
      <c r="T627" s="22"/>
      <c r="U627" s="22"/>
      <c r="V627" s="23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3"/>
      <c r="AJ627" s="24"/>
    </row>
    <row r="628">
      <c r="A628" s="25"/>
      <c r="B628" s="25"/>
      <c r="C628" s="26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6"/>
      <c r="R628" s="26"/>
      <c r="S628" s="26"/>
      <c r="T628" s="26"/>
      <c r="U628" s="26"/>
      <c r="V628" s="27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7"/>
      <c r="AJ628" s="28"/>
    </row>
    <row r="629">
      <c r="A629" s="21"/>
      <c r="B629" s="21"/>
      <c r="C629" s="22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2"/>
      <c r="R629" s="22"/>
      <c r="S629" s="22"/>
      <c r="T629" s="22"/>
      <c r="U629" s="22"/>
      <c r="V629" s="23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3"/>
      <c r="AJ629" s="24"/>
    </row>
    <row r="630">
      <c r="A630" s="25"/>
      <c r="B630" s="25"/>
      <c r="C630" s="26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6"/>
      <c r="R630" s="26"/>
      <c r="S630" s="26"/>
      <c r="T630" s="26"/>
      <c r="U630" s="26"/>
      <c r="V630" s="27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7"/>
      <c r="AJ630" s="28"/>
    </row>
    <row r="631">
      <c r="A631" s="21"/>
      <c r="B631" s="21"/>
      <c r="C631" s="22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2"/>
      <c r="R631" s="22"/>
      <c r="S631" s="22"/>
      <c r="T631" s="22"/>
      <c r="U631" s="22"/>
      <c r="V631" s="23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3"/>
      <c r="AJ631" s="24"/>
    </row>
    <row r="632">
      <c r="A632" s="25"/>
      <c r="B632" s="25"/>
      <c r="C632" s="26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6"/>
      <c r="R632" s="26"/>
      <c r="S632" s="26"/>
      <c r="T632" s="26"/>
      <c r="U632" s="26"/>
      <c r="V632" s="27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7"/>
      <c r="AJ632" s="28"/>
    </row>
    <row r="633">
      <c r="A633" s="21"/>
      <c r="B633" s="21"/>
      <c r="C633" s="22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2"/>
      <c r="R633" s="22"/>
      <c r="S633" s="22"/>
      <c r="T633" s="22"/>
      <c r="U633" s="22"/>
      <c r="V633" s="23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3"/>
      <c r="AJ633" s="24"/>
    </row>
    <row r="634">
      <c r="A634" s="25"/>
      <c r="B634" s="25"/>
      <c r="C634" s="26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6"/>
      <c r="R634" s="26"/>
      <c r="S634" s="26"/>
      <c r="T634" s="26"/>
      <c r="U634" s="26"/>
      <c r="V634" s="27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7"/>
      <c r="AJ634" s="28"/>
    </row>
    <row r="635">
      <c r="A635" s="21"/>
      <c r="B635" s="21"/>
      <c r="C635" s="22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2"/>
      <c r="R635" s="22"/>
      <c r="S635" s="22"/>
      <c r="T635" s="22"/>
      <c r="U635" s="22"/>
      <c r="V635" s="23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3"/>
      <c r="AJ635" s="24"/>
    </row>
    <row r="636">
      <c r="A636" s="25"/>
      <c r="B636" s="25"/>
      <c r="C636" s="26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6"/>
      <c r="R636" s="26"/>
      <c r="S636" s="26"/>
      <c r="T636" s="26"/>
      <c r="U636" s="26"/>
      <c r="V636" s="27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7"/>
      <c r="AJ636" s="28"/>
    </row>
    <row r="637">
      <c r="A637" s="21"/>
      <c r="B637" s="21"/>
      <c r="C637" s="22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2"/>
      <c r="R637" s="22"/>
      <c r="S637" s="22"/>
      <c r="T637" s="22"/>
      <c r="U637" s="22"/>
      <c r="V637" s="23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3"/>
      <c r="AJ637" s="24"/>
    </row>
    <row r="638">
      <c r="A638" s="25"/>
      <c r="B638" s="25"/>
      <c r="C638" s="26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6"/>
      <c r="R638" s="26"/>
      <c r="S638" s="26"/>
      <c r="T638" s="26"/>
      <c r="U638" s="26"/>
      <c r="V638" s="27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7"/>
      <c r="AJ638" s="28"/>
    </row>
    <row r="639">
      <c r="A639" s="21"/>
      <c r="B639" s="21"/>
      <c r="C639" s="22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2"/>
      <c r="R639" s="22"/>
      <c r="S639" s="22"/>
      <c r="T639" s="22"/>
      <c r="U639" s="22"/>
      <c r="V639" s="23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3"/>
      <c r="AJ639" s="24"/>
    </row>
    <row r="640">
      <c r="A640" s="25"/>
      <c r="B640" s="25"/>
      <c r="C640" s="26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6"/>
      <c r="R640" s="26"/>
      <c r="S640" s="26"/>
      <c r="T640" s="26"/>
      <c r="U640" s="26"/>
      <c r="V640" s="27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7"/>
      <c r="AJ640" s="28"/>
    </row>
    <row r="641">
      <c r="A641" s="21"/>
      <c r="B641" s="21"/>
      <c r="C641" s="22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2"/>
      <c r="R641" s="22"/>
      <c r="S641" s="22"/>
      <c r="T641" s="22"/>
      <c r="U641" s="22"/>
      <c r="V641" s="23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3"/>
      <c r="AJ641" s="24"/>
    </row>
    <row r="642">
      <c r="A642" s="25"/>
      <c r="B642" s="25"/>
      <c r="C642" s="26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6"/>
      <c r="R642" s="26"/>
      <c r="S642" s="26"/>
      <c r="T642" s="26"/>
      <c r="U642" s="26"/>
      <c r="V642" s="27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7"/>
      <c r="AJ642" s="28"/>
    </row>
    <row r="643">
      <c r="A643" s="21"/>
      <c r="B643" s="21"/>
      <c r="C643" s="22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2"/>
      <c r="R643" s="22"/>
      <c r="S643" s="22"/>
      <c r="T643" s="22"/>
      <c r="U643" s="22"/>
      <c r="V643" s="23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3"/>
      <c r="AJ643" s="24"/>
    </row>
    <row r="644">
      <c r="A644" s="25"/>
      <c r="B644" s="25"/>
      <c r="C644" s="26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6"/>
      <c r="R644" s="26"/>
      <c r="S644" s="26"/>
      <c r="T644" s="26"/>
      <c r="U644" s="26"/>
      <c r="V644" s="27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7"/>
      <c r="AJ644" s="28"/>
    </row>
    <row r="645">
      <c r="A645" s="21"/>
      <c r="B645" s="21"/>
      <c r="C645" s="22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2"/>
      <c r="R645" s="22"/>
      <c r="S645" s="22"/>
      <c r="T645" s="22"/>
      <c r="U645" s="22"/>
      <c r="V645" s="23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3"/>
      <c r="AJ645" s="24"/>
    </row>
    <row r="646">
      <c r="A646" s="25"/>
      <c r="B646" s="25"/>
      <c r="C646" s="26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6"/>
      <c r="R646" s="26"/>
      <c r="S646" s="26"/>
      <c r="T646" s="26"/>
      <c r="U646" s="26"/>
      <c r="V646" s="27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7"/>
      <c r="AJ646" s="28"/>
    </row>
    <row r="647">
      <c r="A647" s="21"/>
      <c r="B647" s="21"/>
      <c r="C647" s="22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2"/>
      <c r="R647" s="22"/>
      <c r="S647" s="22"/>
      <c r="T647" s="22"/>
      <c r="U647" s="22"/>
      <c r="V647" s="23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3"/>
      <c r="AJ647" s="24"/>
    </row>
    <row r="648">
      <c r="A648" s="25"/>
      <c r="B648" s="25"/>
      <c r="C648" s="26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6"/>
      <c r="R648" s="26"/>
      <c r="S648" s="26"/>
      <c r="T648" s="26"/>
      <c r="U648" s="26"/>
      <c r="V648" s="27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7"/>
      <c r="AJ648" s="28"/>
    </row>
    <row r="649">
      <c r="A649" s="21"/>
      <c r="B649" s="21"/>
      <c r="C649" s="22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2"/>
      <c r="R649" s="22"/>
      <c r="S649" s="22"/>
      <c r="T649" s="22"/>
      <c r="U649" s="22"/>
      <c r="V649" s="23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3"/>
      <c r="AJ649" s="24"/>
    </row>
    <row r="650">
      <c r="A650" s="25"/>
      <c r="B650" s="25"/>
      <c r="C650" s="26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6"/>
      <c r="R650" s="26"/>
      <c r="S650" s="26"/>
      <c r="T650" s="26"/>
      <c r="U650" s="26"/>
      <c r="V650" s="27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7"/>
      <c r="AJ650" s="28"/>
    </row>
    <row r="651">
      <c r="A651" s="21"/>
      <c r="B651" s="21"/>
      <c r="C651" s="22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2"/>
      <c r="R651" s="22"/>
      <c r="S651" s="22"/>
      <c r="T651" s="22"/>
      <c r="U651" s="22"/>
      <c r="V651" s="23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3"/>
      <c r="AJ651" s="24"/>
    </row>
    <row r="652">
      <c r="A652" s="25"/>
      <c r="B652" s="25"/>
      <c r="C652" s="26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6"/>
      <c r="R652" s="26"/>
      <c r="S652" s="26"/>
      <c r="T652" s="26"/>
      <c r="U652" s="26"/>
      <c r="V652" s="27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7"/>
      <c r="AJ652" s="28"/>
    </row>
    <row r="653">
      <c r="A653" s="21"/>
      <c r="B653" s="21"/>
      <c r="C653" s="22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2"/>
      <c r="R653" s="22"/>
      <c r="S653" s="22"/>
      <c r="T653" s="22"/>
      <c r="U653" s="22"/>
      <c r="V653" s="23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3"/>
      <c r="AJ653" s="24"/>
    </row>
    <row r="654">
      <c r="A654" s="25"/>
      <c r="B654" s="25"/>
      <c r="C654" s="26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6"/>
      <c r="R654" s="26"/>
      <c r="S654" s="26"/>
      <c r="T654" s="26"/>
      <c r="U654" s="26"/>
      <c r="V654" s="27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7"/>
      <c r="AJ654" s="28"/>
    </row>
    <row r="655">
      <c r="A655" s="21"/>
      <c r="B655" s="21"/>
      <c r="C655" s="22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2"/>
      <c r="R655" s="22"/>
      <c r="S655" s="22"/>
      <c r="T655" s="22"/>
      <c r="U655" s="22"/>
      <c r="V655" s="23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3"/>
      <c r="AJ655" s="24"/>
    </row>
    <row r="656">
      <c r="A656" s="25"/>
      <c r="B656" s="25"/>
      <c r="C656" s="26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6"/>
      <c r="R656" s="26"/>
      <c r="S656" s="26"/>
      <c r="T656" s="26"/>
      <c r="U656" s="26"/>
      <c r="V656" s="27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7"/>
      <c r="AJ656" s="28"/>
    </row>
    <row r="657">
      <c r="A657" s="21"/>
      <c r="B657" s="21"/>
      <c r="C657" s="22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2"/>
      <c r="R657" s="22"/>
      <c r="S657" s="22"/>
      <c r="T657" s="22"/>
      <c r="U657" s="22"/>
      <c r="V657" s="23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3"/>
      <c r="AJ657" s="24"/>
    </row>
    <row r="658">
      <c r="A658" s="25"/>
      <c r="B658" s="25"/>
      <c r="C658" s="26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6"/>
      <c r="R658" s="26"/>
      <c r="S658" s="26"/>
      <c r="T658" s="26"/>
      <c r="U658" s="26"/>
      <c r="V658" s="27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7"/>
      <c r="AJ658" s="28"/>
    </row>
    <row r="659">
      <c r="A659" s="21"/>
      <c r="B659" s="21"/>
      <c r="C659" s="22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2"/>
      <c r="R659" s="22"/>
      <c r="S659" s="22"/>
      <c r="T659" s="22"/>
      <c r="U659" s="22"/>
      <c r="V659" s="23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3"/>
      <c r="AJ659" s="24"/>
    </row>
    <row r="660">
      <c r="A660" s="25"/>
      <c r="B660" s="25"/>
      <c r="C660" s="26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6"/>
      <c r="R660" s="26"/>
      <c r="S660" s="26"/>
      <c r="T660" s="26"/>
      <c r="U660" s="26"/>
      <c r="V660" s="27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7"/>
      <c r="AJ660" s="28"/>
    </row>
    <row r="661">
      <c r="A661" s="21"/>
      <c r="B661" s="21"/>
      <c r="C661" s="22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2"/>
      <c r="R661" s="22"/>
      <c r="S661" s="22"/>
      <c r="T661" s="22"/>
      <c r="U661" s="22"/>
      <c r="V661" s="23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3"/>
      <c r="AJ661" s="24"/>
    </row>
    <row r="662">
      <c r="A662" s="25"/>
      <c r="B662" s="25"/>
      <c r="C662" s="26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6"/>
      <c r="R662" s="26"/>
      <c r="S662" s="26"/>
      <c r="T662" s="26"/>
      <c r="U662" s="26"/>
      <c r="V662" s="27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7"/>
      <c r="AJ662" s="28"/>
    </row>
    <row r="663">
      <c r="A663" s="21"/>
      <c r="B663" s="21"/>
      <c r="C663" s="22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2"/>
      <c r="R663" s="22"/>
      <c r="S663" s="22"/>
      <c r="T663" s="22"/>
      <c r="U663" s="22"/>
      <c r="V663" s="23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3"/>
      <c r="AJ663" s="24"/>
    </row>
    <row r="664">
      <c r="A664" s="25"/>
      <c r="B664" s="25"/>
      <c r="C664" s="26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6"/>
      <c r="R664" s="26"/>
      <c r="S664" s="26"/>
      <c r="T664" s="26"/>
      <c r="U664" s="26"/>
      <c r="V664" s="27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7"/>
      <c r="AJ664" s="28"/>
    </row>
    <row r="665">
      <c r="A665" s="21"/>
      <c r="B665" s="21"/>
      <c r="C665" s="22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2"/>
      <c r="R665" s="22"/>
      <c r="S665" s="22"/>
      <c r="T665" s="22"/>
      <c r="U665" s="22"/>
      <c r="V665" s="23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3"/>
      <c r="AJ665" s="24"/>
    </row>
    <row r="666">
      <c r="A666" s="25"/>
      <c r="B666" s="25"/>
      <c r="C666" s="26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6"/>
      <c r="R666" s="26"/>
      <c r="S666" s="26"/>
      <c r="T666" s="26"/>
      <c r="U666" s="26"/>
      <c r="V666" s="27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7"/>
      <c r="AJ666" s="28"/>
    </row>
    <row r="667">
      <c r="A667" s="21"/>
      <c r="B667" s="21"/>
      <c r="C667" s="22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2"/>
      <c r="R667" s="22"/>
      <c r="S667" s="22"/>
      <c r="T667" s="22"/>
      <c r="U667" s="22"/>
      <c r="V667" s="23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3"/>
      <c r="AJ667" s="24"/>
    </row>
    <row r="668">
      <c r="A668" s="25"/>
      <c r="B668" s="25"/>
      <c r="C668" s="26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6"/>
      <c r="R668" s="26"/>
      <c r="S668" s="26"/>
      <c r="T668" s="26"/>
      <c r="U668" s="26"/>
      <c r="V668" s="27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7"/>
      <c r="AJ668" s="28"/>
    </row>
    <row r="669">
      <c r="A669" s="21"/>
      <c r="B669" s="21"/>
      <c r="C669" s="22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2"/>
      <c r="R669" s="22"/>
      <c r="S669" s="22"/>
      <c r="T669" s="22"/>
      <c r="U669" s="22"/>
      <c r="V669" s="23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3"/>
      <c r="AJ669" s="24"/>
    </row>
    <row r="670">
      <c r="A670" s="25"/>
      <c r="B670" s="25"/>
      <c r="C670" s="26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6"/>
      <c r="R670" s="26"/>
      <c r="S670" s="26"/>
      <c r="T670" s="26"/>
      <c r="U670" s="26"/>
      <c r="V670" s="27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7"/>
      <c r="AJ670" s="28"/>
    </row>
    <row r="671">
      <c r="A671" s="21"/>
      <c r="B671" s="21"/>
      <c r="C671" s="22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2"/>
      <c r="R671" s="22"/>
      <c r="S671" s="22"/>
      <c r="T671" s="22"/>
      <c r="U671" s="22"/>
      <c r="V671" s="23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3"/>
      <c r="AJ671" s="24"/>
    </row>
    <row r="672">
      <c r="A672" s="25"/>
      <c r="B672" s="25"/>
      <c r="C672" s="26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6"/>
      <c r="R672" s="26"/>
      <c r="S672" s="26"/>
      <c r="T672" s="26"/>
      <c r="U672" s="26"/>
      <c r="V672" s="27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7"/>
      <c r="AJ672" s="28"/>
    </row>
    <row r="673">
      <c r="A673" s="21"/>
      <c r="B673" s="21"/>
      <c r="C673" s="22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2"/>
      <c r="R673" s="22"/>
      <c r="S673" s="22"/>
      <c r="T673" s="22"/>
      <c r="U673" s="22"/>
      <c r="V673" s="23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3"/>
      <c r="AJ673" s="24"/>
    </row>
    <row r="674">
      <c r="A674" s="25"/>
      <c r="B674" s="25"/>
      <c r="C674" s="26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6"/>
      <c r="R674" s="26"/>
      <c r="S674" s="26"/>
      <c r="T674" s="26"/>
      <c r="U674" s="26"/>
      <c r="V674" s="27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7"/>
      <c r="AJ674" s="28"/>
    </row>
    <row r="675">
      <c r="A675" s="21"/>
      <c r="B675" s="21"/>
      <c r="C675" s="22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2"/>
      <c r="R675" s="22"/>
      <c r="S675" s="22"/>
      <c r="T675" s="22"/>
      <c r="U675" s="22"/>
      <c r="V675" s="23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3"/>
      <c r="AJ675" s="24"/>
    </row>
    <row r="676">
      <c r="A676" s="25"/>
      <c r="B676" s="25"/>
      <c r="C676" s="26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6"/>
      <c r="R676" s="26"/>
      <c r="S676" s="26"/>
      <c r="T676" s="26"/>
      <c r="U676" s="26"/>
      <c r="V676" s="27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7"/>
      <c r="AJ676" s="28"/>
    </row>
    <row r="677">
      <c r="A677" s="21"/>
      <c r="B677" s="21"/>
      <c r="C677" s="22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2"/>
      <c r="R677" s="22"/>
      <c r="S677" s="22"/>
      <c r="T677" s="22"/>
      <c r="U677" s="22"/>
      <c r="V677" s="23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3"/>
      <c r="AJ677" s="24"/>
    </row>
    <row r="678">
      <c r="A678" s="25"/>
      <c r="B678" s="25"/>
      <c r="C678" s="26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6"/>
      <c r="R678" s="26"/>
      <c r="S678" s="26"/>
      <c r="T678" s="26"/>
      <c r="U678" s="26"/>
      <c r="V678" s="27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7"/>
      <c r="AJ678" s="28"/>
    </row>
    <row r="679">
      <c r="A679" s="21"/>
      <c r="B679" s="21"/>
      <c r="C679" s="22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2"/>
      <c r="R679" s="22"/>
      <c r="S679" s="22"/>
      <c r="T679" s="22"/>
      <c r="U679" s="22"/>
      <c r="V679" s="23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3"/>
      <c r="AJ679" s="24"/>
    </row>
    <row r="680">
      <c r="A680" s="25"/>
      <c r="B680" s="25"/>
      <c r="C680" s="26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6"/>
      <c r="R680" s="26"/>
      <c r="S680" s="26"/>
      <c r="T680" s="26"/>
      <c r="U680" s="26"/>
      <c r="V680" s="27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7"/>
      <c r="AJ680" s="28"/>
    </row>
    <row r="681">
      <c r="A681" s="21"/>
      <c r="B681" s="21"/>
      <c r="C681" s="22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2"/>
      <c r="R681" s="22"/>
      <c r="S681" s="22"/>
      <c r="T681" s="22"/>
      <c r="U681" s="22"/>
      <c r="V681" s="23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3"/>
      <c r="AJ681" s="24"/>
    </row>
    <row r="682">
      <c r="A682" s="25"/>
      <c r="B682" s="25"/>
      <c r="C682" s="26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6"/>
      <c r="R682" s="26"/>
      <c r="S682" s="26"/>
      <c r="T682" s="26"/>
      <c r="U682" s="26"/>
      <c r="V682" s="27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7"/>
      <c r="AJ682" s="28"/>
    </row>
    <row r="683">
      <c r="A683" s="21"/>
      <c r="B683" s="21"/>
      <c r="C683" s="22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2"/>
      <c r="R683" s="22"/>
      <c r="S683" s="22"/>
      <c r="T683" s="22"/>
      <c r="U683" s="22"/>
      <c r="V683" s="23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3"/>
      <c r="AJ683" s="24"/>
    </row>
    <row r="684">
      <c r="A684" s="25"/>
      <c r="B684" s="25"/>
      <c r="C684" s="26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6"/>
      <c r="R684" s="26"/>
      <c r="S684" s="26"/>
      <c r="T684" s="26"/>
      <c r="U684" s="26"/>
      <c r="V684" s="27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7"/>
      <c r="AJ684" s="28"/>
    </row>
    <row r="685">
      <c r="A685" s="21"/>
      <c r="B685" s="21"/>
      <c r="C685" s="22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2"/>
      <c r="R685" s="22"/>
      <c r="S685" s="22"/>
      <c r="T685" s="22"/>
      <c r="U685" s="22"/>
      <c r="V685" s="23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3"/>
      <c r="AJ685" s="24"/>
    </row>
    <row r="686">
      <c r="A686" s="25"/>
      <c r="B686" s="25"/>
      <c r="C686" s="26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6"/>
      <c r="R686" s="26"/>
      <c r="S686" s="26"/>
      <c r="T686" s="26"/>
      <c r="U686" s="26"/>
      <c r="V686" s="27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7"/>
      <c r="AJ686" s="28"/>
    </row>
    <row r="687">
      <c r="A687" s="21"/>
      <c r="B687" s="21"/>
      <c r="C687" s="22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2"/>
      <c r="R687" s="22"/>
      <c r="S687" s="22"/>
      <c r="T687" s="22"/>
      <c r="U687" s="22"/>
      <c r="V687" s="23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3"/>
      <c r="AJ687" s="24"/>
    </row>
    <row r="688">
      <c r="A688" s="25"/>
      <c r="B688" s="25"/>
      <c r="C688" s="26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6"/>
      <c r="R688" s="26"/>
      <c r="S688" s="26"/>
      <c r="T688" s="26"/>
      <c r="U688" s="26"/>
      <c r="V688" s="27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7"/>
      <c r="AJ688" s="28"/>
    </row>
    <row r="689">
      <c r="A689" s="21"/>
      <c r="B689" s="21"/>
      <c r="C689" s="22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2"/>
      <c r="R689" s="22"/>
      <c r="S689" s="22"/>
      <c r="T689" s="22"/>
      <c r="U689" s="22"/>
      <c r="V689" s="23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3"/>
      <c r="AJ689" s="24"/>
    </row>
    <row r="690">
      <c r="A690" s="25"/>
      <c r="B690" s="25"/>
      <c r="C690" s="26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6"/>
      <c r="R690" s="26"/>
      <c r="S690" s="26"/>
      <c r="T690" s="26"/>
      <c r="U690" s="26"/>
      <c r="V690" s="27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7"/>
      <c r="AJ690" s="28"/>
    </row>
    <row r="691">
      <c r="A691" s="21"/>
      <c r="B691" s="21"/>
      <c r="C691" s="22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2"/>
      <c r="R691" s="22"/>
      <c r="S691" s="22"/>
      <c r="T691" s="22"/>
      <c r="U691" s="22"/>
      <c r="V691" s="23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3"/>
      <c r="AJ691" s="24"/>
    </row>
    <row r="692">
      <c r="A692" s="25"/>
      <c r="B692" s="25"/>
      <c r="C692" s="26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6"/>
      <c r="R692" s="26"/>
      <c r="S692" s="26"/>
      <c r="T692" s="26"/>
      <c r="U692" s="26"/>
      <c r="V692" s="27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7"/>
      <c r="AJ692" s="28"/>
    </row>
    <row r="693">
      <c r="A693" s="21"/>
      <c r="B693" s="21"/>
      <c r="C693" s="22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2"/>
      <c r="R693" s="22"/>
      <c r="S693" s="22"/>
      <c r="T693" s="22"/>
      <c r="U693" s="22"/>
      <c r="V693" s="23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3"/>
      <c r="AJ693" s="24"/>
    </row>
    <row r="694">
      <c r="A694" s="25"/>
      <c r="B694" s="25"/>
      <c r="C694" s="26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6"/>
      <c r="R694" s="26"/>
      <c r="S694" s="26"/>
      <c r="T694" s="26"/>
      <c r="U694" s="26"/>
      <c r="V694" s="27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7"/>
      <c r="AJ694" s="28"/>
    </row>
    <row r="695">
      <c r="A695" s="21"/>
      <c r="B695" s="21"/>
      <c r="C695" s="22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2"/>
      <c r="R695" s="22"/>
      <c r="S695" s="22"/>
      <c r="T695" s="22"/>
      <c r="U695" s="22"/>
      <c r="V695" s="23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3"/>
      <c r="AJ695" s="24"/>
    </row>
    <row r="696">
      <c r="A696" s="25"/>
      <c r="B696" s="25"/>
      <c r="C696" s="26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6"/>
      <c r="R696" s="26"/>
      <c r="S696" s="26"/>
      <c r="T696" s="26"/>
      <c r="U696" s="26"/>
      <c r="V696" s="27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7"/>
      <c r="AJ696" s="28"/>
    </row>
    <row r="697">
      <c r="A697" s="21"/>
      <c r="B697" s="21"/>
      <c r="C697" s="22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2"/>
      <c r="R697" s="22"/>
      <c r="S697" s="22"/>
      <c r="T697" s="22"/>
      <c r="U697" s="22"/>
      <c r="V697" s="23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3"/>
      <c r="AJ697" s="24"/>
    </row>
    <row r="698">
      <c r="A698" s="25"/>
      <c r="B698" s="25"/>
      <c r="C698" s="26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6"/>
      <c r="R698" s="26"/>
      <c r="S698" s="26"/>
      <c r="T698" s="26"/>
      <c r="U698" s="26"/>
      <c r="V698" s="27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7"/>
      <c r="AJ698" s="28"/>
    </row>
    <row r="699">
      <c r="A699" s="21"/>
      <c r="B699" s="21"/>
      <c r="C699" s="22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2"/>
      <c r="R699" s="22"/>
      <c r="S699" s="22"/>
      <c r="T699" s="22"/>
      <c r="U699" s="22"/>
      <c r="V699" s="23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3"/>
      <c r="AJ699" s="24"/>
    </row>
    <row r="700">
      <c r="A700" s="25"/>
      <c r="B700" s="25"/>
      <c r="C700" s="26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6"/>
      <c r="R700" s="26"/>
      <c r="S700" s="26"/>
      <c r="T700" s="26"/>
      <c r="U700" s="26"/>
      <c r="V700" s="27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7"/>
      <c r="AJ700" s="28"/>
    </row>
    <row r="701">
      <c r="A701" s="21"/>
      <c r="B701" s="21"/>
      <c r="C701" s="22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2"/>
      <c r="R701" s="22"/>
      <c r="S701" s="22"/>
      <c r="T701" s="22"/>
      <c r="U701" s="22"/>
      <c r="V701" s="23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3"/>
      <c r="AJ701" s="24"/>
    </row>
    <row r="702">
      <c r="A702" s="25"/>
      <c r="B702" s="25"/>
      <c r="C702" s="26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6"/>
      <c r="R702" s="26"/>
      <c r="S702" s="26"/>
      <c r="T702" s="26"/>
      <c r="U702" s="26"/>
      <c r="V702" s="27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7"/>
      <c r="AJ702" s="28"/>
    </row>
    <row r="703">
      <c r="A703" s="21"/>
      <c r="B703" s="21"/>
      <c r="C703" s="22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2"/>
      <c r="R703" s="22"/>
      <c r="S703" s="22"/>
      <c r="T703" s="22"/>
      <c r="U703" s="22"/>
      <c r="V703" s="23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3"/>
      <c r="AJ703" s="24"/>
    </row>
    <row r="704">
      <c r="A704" s="25"/>
      <c r="B704" s="25"/>
      <c r="C704" s="26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6"/>
      <c r="R704" s="26"/>
      <c r="S704" s="26"/>
      <c r="T704" s="26"/>
      <c r="U704" s="26"/>
      <c r="V704" s="27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7"/>
      <c r="AJ704" s="28"/>
    </row>
    <row r="705">
      <c r="A705" s="21"/>
      <c r="B705" s="21"/>
      <c r="C705" s="22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2"/>
      <c r="R705" s="22"/>
      <c r="S705" s="22"/>
      <c r="T705" s="22"/>
      <c r="U705" s="22"/>
      <c r="V705" s="23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3"/>
      <c r="AJ705" s="24"/>
    </row>
    <row r="706">
      <c r="A706" s="25"/>
      <c r="B706" s="25"/>
      <c r="C706" s="26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6"/>
      <c r="R706" s="26"/>
      <c r="S706" s="26"/>
      <c r="T706" s="26"/>
      <c r="U706" s="26"/>
      <c r="V706" s="27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7"/>
      <c r="AJ706" s="28"/>
    </row>
    <row r="707">
      <c r="A707" s="21"/>
      <c r="B707" s="21"/>
      <c r="C707" s="22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2"/>
      <c r="R707" s="22"/>
      <c r="S707" s="22"/>
      <c r="T707" s="22"/>
      <c r="U707" s="22"/>
      <c r="V707" s="23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3"/>
      <c r="AJ707" s="24"/>
    </row>
    <row r="708">
      <c r="A708" s="25"/>
      <c r="B708" s="25"/>
      <c r="C708" s="26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6"/>
      <c r="R708" s="26"/>
      <c r="S708" s="26"/>
      <c r="T708" s="26"/>
      <c r="U708" s="26"/>
      <c r="V708" s="27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7"/>
      <c r="AJ708" s="28"/>
    </row>
    <row r="709">
      <c r="A709" s="21"/>
      <c r="B709" s="21"/>
      <c r="C709" s="22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2"/>
      <c r="R709" s="22"/>
      <c r="S709" s="22"/>
      <c r="T709" s="22"/>
      <c r="U709" s="22"/>
      <c r="V709" s="23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3"/>
      <c r="AJ709" s="24"/>
    </row>
    <row r="710">
      <c r="A710" s="25"/>
      <c r="B710" s="25"/>
      <c r="C710" s="26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6"/>
      <c r="R710" s="26"/>
      <c r="S710" s="26"/>
      <c r="T710" s="26"/>
      <c r="U710" s="26"/>
      <c r="V710" s="27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7"/>
      <c r="AJ710" s="28"/>
    </row>
    <row r="711">
      <c r="A711" s="21"/>
      <c r="B711" s="21"/>
      <c r="C711" s="22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2"/>
      <c r="R711" s="22"/>
      <c r="S711" s="22"/>
      <c r="T711" s="22"/>
      <c r="U711" s="22"/>
      <c r="V711" s="23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3"/>
      <c r="AJ711" s="24"/>
    </row>
    <row r="712">
      <c r="A712" s="25"/>
      <c r="B712" s="25"/>
      <c r="C712" s="26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6"/>
      <c r="R712" s="26"/>
      <c r="S712" s="26"/>
      <c r="T712" s="26"/>
      <c r="U712" s="26"/>
      <c r="V712" s="27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7"/>
      <c r="AJ712" s="28"/>
    </row>
    <row r="713">
      <c r="A713" s="21"/>
      <c r="B713" s="21"/>
      <c r="C713" s="22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2"/>
      <c r="R713" s="22"/>
      <c r="S713" s="22"/>
      <c r="T713" s="22"/>
      <c r="U713" s="22"/>
      <c r="V713" s="23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3"/>
      <c r="AJ713" s="24"/>
    </row>
    <row r="714">
      <c r="A714" s="25"/>
      <c r="B714" s="25"/>
      <c r="C714" s="26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6"/>
      <c r="R714" s="26"/>
      <c r="S714" s="26"/>
      <c r="T714" s="26"/>
      <c r="U714" s="26"/>
      <c r="V714" s="27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7"/>
      <c r="AJ714" s="28"/>
    </row>
    <row r="715">
      <c r="A715" s="21"/>
      <c r="B715" s="21"/>
      <c r="C715" s="22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2"/>
      <c r="R715" s="22"/>
      <c r="S715" s="22"/>
      <c r="T715" s="22"/>
      <c r="U715" s="22"/>
      <c r="V715" s="23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3"/>
      <c r="AJ715" s="24"/>
    </row>
    <row r="716">
      <c r="A716" s="25"/>
      <c r="B716" s="25"/>
      <c r="C716" s="26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6"/>
      <c r="R716" s="26"/>
      <c r="S716" s="26"/>
      <c r="T716" s="26"/>
      <c r="U716" s="26"/>
      <c r="V716" s="27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7"/>
      <c r="AJ716" s="28"/>
    </row>
    <row r="717">
      <c r="A717" s="21"/>
      <c r="B717" s="21"/>
      <c r="C717" s="22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2"/>
      <c r="R717" s="22"/>
      <c r="S717" s="22"/>
      <c r="T717" s="22"/>
      <c r="U717" s="22"/>
      <c r="V717" s="23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3"/>
      <c r="AJ717" s="24"/>
    </row>
    <row r="718">
      <c r="A718" s="25"/>
      <c r="B718" s="25"/>
      <c r="C718" s="26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6"/>
      <c r="R718" s="26"/>
      <c r="S718" s="26"/>
      <c r="T718" s="26"/>
      <c r="U718" s="26"/>
      <c r="V718" s="27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7"/>
      <c r="AJ718" s="28"/>
    </row>
    <row r="719">
      <c r="A719" s="21"/>
      <c r="B719" s="21"/>
      <c r="C719" s="22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2"/>
      <c r="R719" s="22"/>
      <c r="S719" s="22"/>
      <c r="T719" s="22"/>
      <c r="U719" s="22"/>
      <c r="V719" s="23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3"/>
      <c r="AJ719" s="24"/>
    </row>
    <row r="720">
      <c r="A720" s="25"/>
      <c r="B720" s="25"/>
      <c r="C720" s="26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6"/>
      <c r="R720" s="26"/>
      <c r="S720" s="26"/>
      <c r="T720" s="26"/>
      <c r="U720" s="26"/>
      <c r="V720" s="27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7"/>
      <c r="AJ720" s="28"/>
    </row>
    <row r="721">
      <c r="A721" s="21"/>
      <c r="B721" s="21"/>
      <c r="C721" s="22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2"/>
      <c r="R721" s="22"/>
      <c r="S721" s="22"/>
      <c r="T721" s="22"/>
      <c r="U721" s="22"/>
      <c r="V721" s="23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3"/>
      <c r="AJ721" s="24"/>
    </row>
    <row r="722">
      <c r="A722" s="25"/>
      <c r="B722" s="25"/>
      <c r="C722" s="26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6"/>
      <c r="R722" s="26"/>
      <c r="S722" s="26"/>
      <c r="T722" s="26"/>
      <c r="U722" s="26"/>
      <c r="V722" s="27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7"/>
      <c r="AJ722" s="28"/>
    </row>
    <row r="723">
      <c r="A723" s="21"/>
      <c r="B723" s="21"/>
      <c r="C723" s="22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2"/>
      <c r="R723" s="22"/>
      <c r="S723" s="22"/>
      <c r="T723" s="22"/>
      <c r="U723" s="22"/>
      <c r="V723" s="23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3"/>
      <c r="AJ723" s="24"/>
    </row>
    <row r="724">
      <c r="A724" s="25"/>
      <c r="B724" s="25"/>
      <c r="C724" s="26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6"/>
      <c r="R724" s="26"/>
      <c r="S724" s="26"/>
      <c r="T724" s="26"/>
      <c r="U724" s="26"/>
      <c r="V724" s="27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7"/>
      <c r="AJ724" s="28"/>
    </row>
    <row r="725">
      <c r="A725" s="21"/>
      <c r="B725" s="21"/>
      <c r="C725" s="22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2"/>
      <c r="R725" s="22"/>
      <c r="S725" s="22"/>
      <c r="T725" s="22"/>
      <c r="U725" s="22"/>
      <c r="V725" s="23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3"/>
      <c r="AJ725" s="24"/>
    </row>
    <row r="726">
      <c r="A726" s="25"/>
      <c r="B726" s="25"/>
      <c r="C726" s="26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6"/>
      <c r="R726" s="26"/>
      <c r="S726" s="26"/>
      <c r="T726" s="26"/>
      <c r="U726" s="26"/>
      <c r="V726" s="27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7"/>
      <c r="AJ726" s="28"/>
    </row>
    <row r="727">
      <c r="A727" s="21"/>
      <c r="B727" s="21"/>
      <c r="C727" s="22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2"/>
      <c r="R727" s="22"/>
      <c r="S727" s="22"/>
      <c r="T727" s="22"/>
      <c r="U727" s="22"/>
      <c r="V727" s="23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3"/>
      <c r="AJ727" s="24"/>
    </row>
    <row r="728">
      <c r="A728" s="25"/>
      <c r="B728" s="25"/>
      <c r="C728" s="26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6"/>
      <c r="R728" s="26"/>
      <c r="S728" s="26"/>
      <c r="T728" s="26"/>
      <c r="U728" s="26"/>
      <c r="V728" s="27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7"/>
      <c r="AJ728" s="28"/>
    </row>
    <row r="729">
      <c r="A729" s="21"/>
      <c r="B729" s="21"/>
      <c r="C729" s="22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2"/>
      <c r="R729" s="22"/>
      <c r="S729" s="22"/>
      <c r="T729" s="22"/>
      <c r="U729" s="22"/>
      <c r="V729" s="23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3"/>
      <c r="AJ729" s="24"/>
    </row>
    <row r="730">
      <c r="A730" s="25"/>
      <c r="B730" s="25"/>
      <c r="C730" s="26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6"/>
      <c r="R730" s="26"/>
      <c r="S730" s="26"/>
      <c r="T730" s="26"/>
      <c r="U730" s="26"/>
      <c r="V730" s="27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7"/>
      <c r="AJ730" s="28"/>
    </row>
    <row r="731">
      <c r="A731" s="21"/>
      <c r="B731" s="21"/>
      <c r="C731" s="22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2"/>
      <c r="R731" s="22"/>
      <c r="S731" s="22"/>
      <c r="T731" s="22"/>
      <c r="U731" s="22"/>
      <c r="V731" s="23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3"/>
      <c r="AJ731" s="24"/>
    </row>
    <row r="732">
      <c r="A732" s="25"/>
      <c r="B732" s="25"/>
      <c r="C732" s="26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6"/>
      <c r="R732" s="26"/>
      <c r="S732" s="26"/>
      <c r="T732" s="26"/>
      <c r="U732" s="26"/>
      <c r="V732" s="27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7"/>
      <c r="AJ732" s="28"/>
    </row>
    <row r="733">
      <c r="A733" s="21"/>
      <c r="B733" s="21"/>
      <c r="C733" s="22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2"/>
      <c r="R733" s="22"/>
      <c r="S733" s="22"/>
      <c r="T733" s="22"/>
      <c r="U733" s="22"/>
      <c r="V733" s="23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3"/>
      <c r="AJ733" s="24"/>
    </row>
    <row r="734">
      <c r="A734" s="25"/>
      <c r="B734" s="25"/>
      <c r="C734" s="26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6"/>
      <c r="R734" s="26"/>
      <c r="S734" s="26"/>
      <c r="T734" s="26"/>
      <c r="U734" s="26"/>
      <c r="V734" s="27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7"/>
      <c r="AJ734" s="28"/>
    </row>
    <row r="735">
      <c r="A735" s="21"/>
      <c r="B735" s="21"/>
      <c r="C735" s="22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2"/>
      <c r="R735" s="22"/>
      <c r="S735" s="22"/>
      <c r="T735" s="22"/>
      <c r="U735" s="22"/>
      <c r="V735" s="23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3"/>
      <c r="AJ735" s="24"/>
    </row>
    <row r="736">
      <c r="A736" s="25"/>
      <c r="B736" s="25"/>
      <c r="C736" s="26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6"/>
      <c r="R736" s="26"/>
      <c r="S736" s="26"/>
      <c r="T736" s="26"/>
      <c r="U736" s="26"/>
      <c r="V736" s="27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7"/>
      <c r="AJ736" s="28"/>
    </row>
    <row r="737">
      <c r="A737" s="21"/>
      <c r="B737" s="21"/>
      <c r="C737" s="22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2"/>
      <c r="R737" s="22"/>
      <c r="S737" s="22"/>
      <c r="T737" s="22"/>
      <c r="U737" s="22"/>
      <c r="V737" s="23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3"/>
      <c r="AJ737" s="24"/>
    </row>
    <row r="738">
      <c r="A738" s="25"/>
      <c r="B738" s="25"/>
      <c r="C738" s="26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6"/>
      <c r="R738" s="26"/>
      <c r="S738" s="26"/>
      <c r="T738" s="26"/>
      <c r="U738" s="26"/>
      <c r="V738" s="27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7"/>
      <c r="AJ738" s="28"/>
    </row>
    <row r="739">
      <c r="A739" s="21"/>
      <c r="B739" s="21"/>
      <c r="C739" s="22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2"/>
      <c r="R739" s="22"/>
      <c r="S739" s="22"/>
      <c r="T739" s="22"/>
      <c r="U739" s="22"/>
      <c r="V739" s="23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3"/>
      <c r="AJ739" s="24"/>
    </row>
    <row r="740">
      <c r="A740" s="25"/>
      <c r="B740" s="25"/>
      <c r="C740" s="26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6"/>
      <c r="R740" s="26"/>
      <c r="S740" s="26"/>
      <c r="T740" s="26"/>
      <c r="U740" s="26"/>
      <c r="V740" s="27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7"/>
      <c r="AJ740" s="28"/>
    </row>
    <row r="741">
      <c r="A741" s="21"/>
      <c r="B741" s="21"/>
      <c r="C741" s="22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2"/>
      <c r="R741" s="22"/>
      <c r="S741" s="22"/>
      <c r="T741" s="22"/>
      <c r="U741" s="22"/>
      <c r="V741" s="23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3"/>
      <c r="AJ741" s="24"/>
    </row>
    <row r="742">
      <c r="A742" s="25"/>
      <c r="B742" s="25"/>
      <c r="C742" s="26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6"/>
      <c r="R742" s="26"/>
      <c r="S742" s="26"/>
      <c r="T742" s="26"/>
      <c r="U742" s="26"/>
      <c r="V742" s="27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7"/>
      <c r="AJ742" s="28"/>
    </row>
    <row r="743">
      <c r="A743" s="21"/>
      <c r="B743" s="21"/>
      <c r="C743" s="22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2"/>
      <c r="R743" s="22"/>
      <c r="S743" s="22"/>
      <c r="T743" s="22"/>
      <c r="U743" s="22"/>
      <c r="V743" s="23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3"/>
      <c r="AJ743" s="24"/>
    </row>
    <row r="744">
      <c r="A744" s="25"/>
      <c r="B744" s="25"/>
      <c r="C744" s="26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6"/>
      <c r="R744" s="26"/>
      <c r="S744" s="26"/>
      <c r="T744" s="26"/>
      <c r="U744" s="26"/>
      <c r="V744" s="27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7"/>
      <c r="AJ744" s="28"/>
    </row>
    <row r="745">
      <c r="A745" s="21"/>
      <c r="B745" s="21"/>
      <c r="C745" s="22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2"/>
      <c r="R745" s="22"/>
      <c r="S745" s="22"/>
      <c r="T745" s="22"/>
      <c r="U745" s="22"/>
      <c r="V745" s="23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3"/>
      <c r="AJ745" s="24"/>
    </row>
    <row r="746">
      <c r="A746" s="25"/>
      <c r="B746" s="25"/>
      <c r="C746" s="26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6"/>
      <c r="R746" s="26"/>
      <c r="S746" s="26"/>
      <c r="T746" s="26"/>
      <c r="U746" s="26"/>
      <c r="V746" s="27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7"/>
      <c r="AJ746" s="28"/>
    </row>
    <row r="747">
      <c r="A747" s="21"/>
      <c r="B747" s="21"/>
      <c r="C747" s="22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2"/>
      <c r="R747" s="22"/>
      <c r="S747" s="22"/>
      <c r="T747" s="22"/>
      <c r="U747" s="22"/>
      <c r="V747" s="23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3"/>
      <c r="AJ747" s="24"/>
    </row>
    <row r="748">
      <c r="A748" s="25"/>
      <c r="B748" s="25"/>
      <c r="C748" s="26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6"/>
      <c r="R748" s="26"/>
      <c r="S748" s="26"/>
      <c r="T748" s="26"/>
      <c r="U748" s="26"/>
      <c r="V748" s="27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7"/>
      <c r="AJ748" s="28"/>
    </row>
    <row r="749">
      <c r="A749" s="21"/>
      <c r="B749" s="21"/>
      <c r="C749" s="22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2"/>
      <c r="R749" s="22"/>
      <c r="S749" s="22"/>
      <c r="T749" s="22"/>
      <c r="U749" s="22"/>
      <c r="V749" s="23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3"/>
      <c r="AJ749" s="24"/>
    </row>
    <row r="750">
      <c r="A750" s="25"/>
      <c r="B750" s="25"/>
      <c r="C750" s="26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6"/>
      <c r="R750" s="26"/>
      <c r="S750" s="26"/>
      <c r="T750" s="26"/>
      <c r="U750" s="26"/>
      <c r="V750" s="27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7"/>
      <c r="AJ750" s="28"/>
    </row>
    <row r="751">
      <c r="A751" s="21"/>
      <c r="B751" s="21"/>
      <c r="C751" s="22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2"/>
      <c r="R751" s="22"/>
      <c r="S751" s="22"/>
      <c r="T751" s="22"/>
      <c r="U751" s="22"/>
      <c r="V751" s="23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3"/>
      <c r="AJ751" s="24"/>
    </row>
    <row r="752">
      <c r="A752" s="25"/>
      <c r="B752" s="25"/>
      <c r="C752" s="26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6"/>
      <c r="R752" s="26"/>
      <c r="S752" s="26"/>
      <c r="T752" s="26"/>
      <c r="U752" s="26"/>
      <c r="V752" s="27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7"/>
      <c r="AJ752" s="28"/>
    </row>
    <row r="753">
      <c r="A753" s="21"/>
      <c r="B753" s="21"/>
      <c r="C753" s="22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2"/>
      <c r="R753" s="22"/>
      <c r="S753" s="22"/>
      <c r="T753" s="22"/>
      <c r="U753" s="22"/>
      <c r="V753" s="23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3"/>
      <c r="AJ753" s="24"/>
    </row>
    <row r="754">
      <c r="A754" s="25"/>
      <c r="B754" s="25"/>
      <c r="C754" s="26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6"/>
      <c r="R754" s="26"/>
      <c r="S754" s="26"/>
      <c r="T754" s="26"/>
      <c r="U754" s="26"/>
      <c r="V754" s="27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7"/>
      <c r="AJ754" s="28"/>
    </row>
    <row r="755">
      <c r="A755" s="21"/>
      <c r="B755" s="21"/>
      <c r="C755" s="22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2"/>
      <c r="R755" s="22"/>
      <c r="S755" s="22"/>
      <c r="T755" s="22"/>
      <c r="U755" s="22"/>
      <c r="V755" s="23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3"/>
      <c r="AJ755" s="24"/>
    </row>
    <row r="756">
      <c r="A756" s="25"/>
      <c r="B756" s="25"/>
      <c r="C756" s="26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6"/>
      <c r="R756" s="26"/>
      <c r="S756" s="26"/>
      <c r="T756" s="26"/>
      <c r="U756" s="26"/>
      <c r="V756" s="27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7"/>
      <c r="AJ756" s="28"/>
    </row>
    <row r="757">
      <c r="A757" s="21"/>
      <c r="B757" s="21"/>
      <c r="C757" s="22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2"/>
      <c r="R757" s="22"/>
      <c r="S757" s="22"/>
      <c r="T757" s="22"/>
      <c r="U757" s="22"/>
      <c r="V757" s="23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3"/>
      <c r="AJ757" s="24"/>
    </row>
    <row r="758">
      <c r="A758" s="25"/>
      <c r="B758" s="25"/>
      <c r="C758" s="26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6"/>
      <c r="R758" s="26"/>
      <c r="S758" s="26"/>
      <c r="T758" s="26"/>
      <c r="U758" s="26"/>
      <c r="V758" s="27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7"/>
      <c r="AJ758" s="28"/>
    </row>
    <row r="759">
      <c r="A759" s="21"/>
      <c r="B759" s="21"/>
      <c r="C759" s="22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2"/>
      <c r="R759" s="22"/>
      <c r="S759" s="22"/>
      <c r="T759" s="22"/>
      <c r="U759" s="22"/>
      <c r="V759" s="23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3"/>
      <c r="AJ759" s="24"/>
    </row>
    <row r="760">
      <c r="A760" s="25"/>
      <c r="B760" s="25"/>
      <c r="C760" s="26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6"/>
      <c r="R760" s="26"/>
      <c r="S760" s="26"/>
      <c r="T760" s="26"/>
      <c r="U760" s="26"/>
      <c r="V760" s="27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7"/>
      <c r="AJ760" s="28"/>
    </row>
    <row r="761">
      <c r="A761" s="21"/>
      <c r="B761" s="21"/>
      <c r="C761" s="22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2"/>
      <c r="R761" s="22"/>
      <c r="S761" s="22"/>
      <c r="T761" s="22"/>
      <c r="U761" s="22"/>
      <c r="V761" s="23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3"/>
      <c r="AJ761" s="24"/>
    </row>
    <row r="762">
      <c r="A762" s="25"/>
      <c r="B762" s="25"/>
      <c r="C762" s="26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6"/>
      <c r="R762" s="26"/>
      <c r="S762" s="26"/>
      <c r="T762" s="26"/>
      <c r="U762" s="26"/>
      <c r="V762" s="27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7"/>
      <c r="AJ762" s="28"/>
    </row>
    <row r="763">
      <c r="A763" s="21"/>
      <c r="B763" s="21"/>
      <c r="C763" s="22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2"/>
      <c r="R763" s="22"/>
      <c r="S763" s="22"/>
      <c r="T763" s="22"/>
      <c r="U763" s="22"/>
      <c r="V763" s="23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3"/>
      <c r="AJ763" s="24"/>
    </row>
    <row r="764">
      <c r="A764" s="25"/>
      <c r="B764" s="25"/>
      <c r="C764" s="26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6"/>
      <c r="R764" s="26"/>
      <c r="S764" s="26"/>
      <c r="T764" s="26"/>
      <c r="U764" s="26"/>
      <c r="V764" s="27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7"/>
      <c r="AJ764" s="28"/>
    </row>
    <row r="765">
      <c r="A765" s="21"/>
      <c r="B765" s="21"/>
      <c r="C765" s="22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2"/>
      <c r="R765" s="22"/>
      <c r="S765" s="22"/>
      <c r="T765" s="22"/>
      <c r="U765" s="22"/>
      <c r="V765" s="23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3"/>
      <c r="AJ765" s="24"/>
    </row>
    <row r="766">
      <c r="A766" s="25"/>
      <c r="B766" s="25"/>
      <c r="C766" s="26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6"/>
      <c r="R766" s="26"/>
      <c r="S766" s="26"/>
      <c r="T766" s="26"/>
      <c r="U766" s="26"/>
      <c r="V766" s="27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7"/>
      <c r="AJ766" s="28"/>
    </row>
    <row r="767">
      <c r="A767" s="21"/>
      <c r="B767" s="21"/>
      <c r="C767" s="22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2"/>
      <c r="R767" s="22"/>
      <c r="S767" s="22"/>
      <c r="T767" s="22"/>
      <c r="U767" s="22"/>
      <c r="V767" s="23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3"/>
      <c r="AJ767" s="24"/>
    </row>
    <row r="768">
      <c r="A768" s="25"/>
      <c r="B768" s="25"/>
      <c r="C768" s="26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6"/>
      <c r="R768" s="26"/>
      <c r="S768" s="26"/>
      <c r="T768" s="26"/>
      <c r="U768" s="26"/>
      <c r="V768" s="27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7"/>
      <c r="AJ768" s="28"/>
    </row>
    <row r="769">
      <c r="A769" s="21"/>
      <c r="B769" s="21"/>
      <c r="C769" s="22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2"/>
      <c r="R769" s="22"/>
      <c r="S769" s="22"/>
      <c r="T769" s="22"/>
      <c r="U769" s="22"/>
      <c r="V769" s="23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3"/>
      <c r="AJ769" s="24"/>
    </row>
    <row r="770">
      <c r="A770" s="25"/>
      <c r="B770" s="25"/>
      <c r="C770" s="26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6"/>
      <c r="R770" s="26"/>
      <c r="S770" s="26"/>
      <c r="T770" s="26"/>
      <c r="U770" s="26"/>
      <c r="V770" s="27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7"/>
      <c r="AJ770" s="28"/>
    </row>
    <row r="771">
      <c r="A771" s="21"/>
      <c r="B771" s="21"/>
      <c r="C771" s="22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2"/>
      <c r="R771" s="22"/>
      <c r="S771" s="22"/>
      <c r="T771" s="22"/>
      <c r="U771" s="22"/>
      <c r="V771" s="23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3"/>
      <c r="AJ771" s="24"/>
    </row>
    <row r="772">
      <c r="A772" s="25"/>
      <c r="B772" s="25"/>
      <c r="C772" s="26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6"/>
      <c r="R772" s="26"/>
      <c r="S772" s="26"/>
      <c r="T772" s="26"/>
      <c r="U772" s="26"/>
      <c r="V772" s="27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7"/>
      <c r="AJ772" s="28"/>
    </row>
    <row r="773">
      <c r="A773" s="21"/>
      <c r="B773" s="21"/>
      <c r="C773" s="22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2"/>
      <c r="R773" s="22"/>
      <c r="S773" s="22"/>
      <c r="T773" s="22"/>
      <c r="U773" s="22"/>
      <c r="V773" s="23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3"/>
      <c r="AJ773" s="24"/>
    </row>
    <row r="774">
      <c r="A774" s="25"/>
      <c r="B774" s="25"/>
      <c r="C774" s="26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6"/>
      <c r="R774" s="26"/>
      <c r="S774" s="26"/>
      <c r="T774" s="26"/>
      <c r="U774" s="26"/>
      <c r="V774" s="27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7"/>
      <c r="AJ774" s="28"/>
    </row>
    <row r="775">
      <c r="A775" s="21"/>
      <c r="B775" s="21"/>
      <c r="C775" s="22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2"/>
      <c r="R775" s="22"/>
      <c r="S775" s="22"/>
      <c r="T775" s="22"/>
      <c r="U775" s="22"/>
      <c r="V775" s="23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3"/>
      <c r="AJ775" s="24"/>
    </row>
    <row r="776">
      <c r="A776" s="25"/>
      <c r="B776" s="25"/>
      <c r="C776" s="26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6"/>
      <c r="R776" s="26"/>
      <c r="S776" s="26"/>
      <c r="T776" s="26"/>
      <c r="U776" s="26"/>
      <c r="V776" s="27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7"/>
      <c r="AJ776" s="28"/>
    </row>
    <row r="777">
      <c r="A777" s="21"/>
      <c r="B777" s="21"/>
      <c r="C777" s="22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2"/>
      <c r="R777" s="22"/>
      <c r="S777" s="22"/>
      <c r="T777" s="22"/>
      <c r="U777" s="22"/>
      <c r="V777" s="23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3"/>
      <c r="AJ777" s="24"/>
    </row>
    <row r="778">
      <c r="A778" s="25"/>
      <c r="B778" s="25"/>
      <c r="C778" s="26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6"/>
      <c r="R778" s="26"/>
      <c r="S778" s="26"/>
      <c r="T778" s="26"/>
      <c r="U778" s="26"/>
      <c r="V778" s="27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7"/>
      <c r="AJ778" s="28"/>
    </row>
    <row r="779">
      <c r="A779" s="21"/>
      <c r="B779" s="21"/>
      <c r="C779" s="22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2"/>
      <c r="R779" s="22"/>
      <c r="S779" s="22"/>
      <c r="T779" s="22"/>
      <c r="U779" s="22"/>
      <c r="V779" s="23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3"/>
      <c r="AJ779" s="24"/>
    </row>
    <row r="780">
      <c r="A780" s="25"/>
      <c r="B780" s="25"/>
      <c r="C780" s="26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6"/>
      <c r="R780" s="26"/>
      <c r="S780" s="26"/>
      <c r="T780" s="26"/>
      <c r="U780" s="26"/>
      <c r="V780" s="27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7"/>
      <c r="AJ780" s="28"/>
    </row>
    <row r="781">
      <c r="A781" s="21"/>
      <c r="B781" s="21"/>
      <c r="C781" s="22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2"/>
      <c r="R781" s="22"/>
      <c r="S781" s="22"/>
      <c r="T781" s="22"/>
      <c r="U781" s="22"/>
      <c r="V781" s="23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3"/>
      <c r="AJ781" s="24"/>
    </row>
    <row r="782">
      <c r="A782" s="25"/>
      <c r="B782" s="25"/>
      <c r="C782" s="26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6"/>
      <c r="R782" s="26"/>
      <c r="S782" s="26"/>
      <c r="T782" s="26"/>
      <c r="U782" s="26"/>
      <c r="V782" s="27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7"/>
      <c r="AJ782" s="28"/>
    </row>
    <row r="783">
      <c r="A783" s="21"/>
      <c r="B783" s="21"/>
      <c r="C783" s="22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2"/>
      <c r="R783" s="22"/>
      <c r="S783" s="22"/>
      <c r="T783" s="22"/>
      <c r="U783" s="22"/>
      <c r="V783" s="23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3"/>
      <c r="AJ783" s="24"/>
    </row>
    <row r="784">
      <c r="A784" s="25"/>
      <c r="B784" s="25"/>
      <c r="C784" s="26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6"/>
      <c r="R784" s="26"/>
      <c r="S784" s="26"/>
      <c r="T784" s="26"/>
      <c r="U784" s="26"/>
      <c r="V784" s="27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7"/>
      <c r="AJ784" s="28"/>
    </row>
    <row r="785">
      <c r="A785" s="21"/>
      <c r="B785" s="21"/>
      <c r="C785" s="22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2"/>
      <c r="R785" s="22"/>
      <c r="S785" s="22"/>
      <c r="T785" s="22"/>
      <c r="U785" s="22"/>
      <c r="V785" s="23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3"/>
      <c r="AJ785" s="24"/>
    </row>
    <row r="786">
      <c r="A786" s="25"/>
      <c r="B786" s="25"/>
      <c r="C786" s="26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6"/>
      <c r="R786" s="26"/>
      <c r="S786" s="26"/>
      <c r="T786" s="26"/>
      <c r="U786" s="26"/>
      <c r="V786" s="27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7"/>
      <c r="AJ786" s="28"/>
    </row>
    <row r="787">
      <c r="A787" s="21"/>
      <c r="B787" s="21"/>
      <c r="C787" s="22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2"/>
      <c r="R787" s="22"/>
      <c r="S787" s="22"/>
      <c r="T787" s="22"/>
      <c r="U787" s="22"/>
      <c r="V787" s="23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3"/>
      <c r="AJ787" s="24"/>
    </row>
    <row r="788">
      <c r="A788" s="25"/>
      <c r="B788" s="25"/>
      <c r="C788" s="26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6"/>
      <c r="R788" s="26"/>
      <c r="S788" s="26"/>
      <c r="T788" s="26"/>
      <c r="U788" s="26"/>
      <c r="V788" s="27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7"/>
      <c r="AJ788" s="28"/>
    </row>
    <row r="789">
      <c r="A789" s="21"/>
      <c r="B789" s="21"/>
      <c r="C789" s="22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2"/>
      <c r="R789" s="22"/>
      <c r="S789" s="22"/>
      <c r="T789" s="22"/>
      <c r="U789" s="22"/>
      <c r="V789" s="23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3"/>
      <c r="AJ789" s="24"/>
    </row>
    <row r="790">
      <c r="A790" s="25"/>
      <c r="B790" s="25"/>
      <c r="C790" s="26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6"/>
      <c r="R790" s="26"/>
      <c r="S790" s="26"/>
      <c r="T790" s="26"/>
      <c r="U790" s="26"/>
      <c r="V790" s="27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7"/>
      <c r="AJ790" s="28"/>
    </row>
    <row r="791">
      <c r="A791" s="21"/>
      <c r="B791" s="21"/>
      <c r="C791" s="22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2"/>
      <c r="R791" s="22"/>
      <c r="S791" s="22"/>
      <c r="T791" s="22"/>
      <c r="U791" s="22"/>
      <c r="V791" s="23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3"/>
      <c r="AJ791" s="24"/>
    </row>
    <row r="792">
      <c r="A792" s="25"/>
      <c r="B792" s="25"/>
      <c r="C792" s="26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6"/>
      <c r="R792" s="26"/>
      <c r="S792" s="26"/>
      <c r="T792" s="26"/>
      <c r="U792" s="26"/>
      <c r="V792" s="27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7"/>
      <c r="AJ792" s="28"/>
    </row>
    <row r="793">
      <c r="A793" s="21"/>
      <c r="B793" s="21"/>
      <c r="C793" s="22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2"/>
      <c r="R793" s="22"/>
      <c r="S793" s="22"/>
      <c r="T793" s="22"/>
      <c r="U793" s="22"/>
      <c r="V793" s="23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3"/>
      <c r="AJ793" s="24"/>
    </row>
    <row r="794">
      <c r="A794" s="25"/>
      <c r="B794" s="25"/>
      <c r="C794" s="26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6"/>
      <c r="R794" s="26"/>
      <c r="S794" s="26"/>
      <c r="T794" s="26"/>
      <c r="U794" s="26"/>
      <c r="V794" s="27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7"/>
      <c r="AJ794" s="28"/>
    </row>
    <row r="795">
      <c r="A795" s="21"/>
      <c r="B795" s="21"/>
      <c r="C795" s="22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2"/>
      <c r="R795" s="22"/>
      <c r="S795" s="22"/>
      <c r="T795" s="22"/>
      <c r="U795" s="22"/>
      <c r="V795" s="23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3"/>
      <c r="AJ795" s="24"/>
    </row>
    <row r="796">
      <c r="A796" s="25"/>
      <c r="B796" s="25"/>
      <c r="C796" s="26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6"/>
      <c r="R796" s="26"/>
      <c r="S796" s="26"/>
      <c r="T796" s="26"/>
      <c r="U796" s="26"/>
      <c r="V796" s="27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7"/>
      <c r="AJ796" s="28"/>
    </row>
    <row r="797">
      <c r="A797" s="21"/>
      <c r="B797" s="21"/>
      <c r="C797" s="22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2"/>
      <c r="R797" s="22"/>
      <c r="S797" s="22"/>
      <c r="T797" s="22"/>
      <c r="U797" s="22"/>
      <c r="V797" s="23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3"/>
      <c r="AJ797" s="24"/>
    </row>
    <row r="798">
      <c r="A798" s="25"/>
      <c r="B798" s="25"/>
      <c r="C798" s="26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6"/>
      <c r="R798" s="26"/>
      <c r="S798" s="26"/>
      <c r="T798" s="26"/>
      <c r="U798" s="26"/>
      <c r="V798" s="27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7"/>
      <c r="AJ798" s="28"/>
    </row>
    <row r="799">
      <c r="A799" s="21"/>
      <c r="B799" s="21"/>
      <c r="C799" s="22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2"/>
      <c r="R799" s="22"/>
      <c r="S799" s="22"/>
      <c r="T799" s="22"/>
      <c r="U799" s="22"/>
      <c r="V799" s="23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3"/>
      <c r="AJ799" s="24"/>
    </row>
    <row r="800">
      <c r="A800" s="25"/>
      <c r="B800" s="25"/>
      <c r="C800" s="26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6"/>
      <c r="R800" s="26"/>
      <c r="S800" s="26"/>
      <c r="T800" s="26"/>
      <c r="U800" s="26"/>
      <c r="V800" s="27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7"/>
      <c r="AJ800" s="28"/>
    </row>
    <row r="801">
      <c r="A801" s="21"/>
      <c r="B801" s="21"/>
      <c r="C801" s="22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2"/>
      <c r="R801" s="22"/>
      <c r="S801" s="22"/>
      <c r="T801" s="22"/>
      <c r="U801" s="22"/>
      <c r="V801" s="23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3"/>
      <c r="AJ801" s="24"/>
    </row>
    <row r="802">
      <c r="A802" s="25"/>
      <c r="B802" s="25"/>
      <c r="C802" s="26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6"/>
      <c r="R802" s="26"/>
      <c r="S802" s="26"/>
      <c r="T802" s="26"/>
      <c r="U802" s="26"/>
      <c r="V802" s="27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7"/>
      <c r="AJ802" s="28"/>
    </row>
    <row r="803">
      <c r="A803" s="21"/>
      <c r="B803" s="21"/>
      <c r="C803" s="22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2"/>
      <c r="R803" s="22"/>
      <c r="S803" s="22"/>
      <c r="T803" s="22"/>
      <c r="U803" s="22"/>
      <c r="V803" s="23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3"/>
      <c r="AJ803" s="24"/>
    </row>
    <row r="804">
      <c r="A804" s="25"/>
      <c r="B804" s="25"/>
      <c r="C804" s="26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6"/>
      <c r="R804" s="26"/>
      <c r="S804" s="26"/>
      <c r="T804" s="26"/>
      <c r="U804" s="26"/>
      <c r="V804" s="27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7"/>
      <c r="AJ804" s="28"/>
    </row>
    <row r="805">
      <c r="A805" s="21"/>
      <c r="B805" s="21"/>
      <c r="C805" s="22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2"/>
      <c r="R805" s="22"/>
      <c r="S805" s="22"/>
      <c r="T805" s="22"/>
      <c r="U805" s="22"/>
      <c r="V805" s="23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3"/>
      <c r="AJ805" s="24"/>
    </row>
    <row r="806">
      <c r="A806" s="25"/>
      <c r="B806" s="25"/>
      <c r="C806" s="26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6"/>
      <c r="R806" s="26"/>
      <c r="S806" s="26"/>
      <c r="T806" s="26"/>
      <c r="U806" s="26"/>
      <c r="V806" s="27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7"/>
      <c r="AJ806" s="28"/>
    </row>
    <row r="807">
      <c r="A807" s="21"/>
      <c r="B807" s="21"/>
      <c r="C807" s="22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2"/>
      <c r="R807" s="22"/>
      <c r="S807" s="22"/>
      <c r="T807" s="22"/>
      <c r="U807" s="22"/>
      <c r="V807" s="23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3"/>
      <c r="AJ807" s="24"/>
    </row>
    <row r="808">
      <c r="A808" s="25"/>
      <c r="B808" s="25"/>
      <c r="C808" s="26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6"/>
      <c r="R808" s="26"/>
      <c r="S808" s="26"/>
      <c r="T808" s="26"/>
      <c r="U808" s="26"/>
      <c r="V808" s="27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7"/>
      <c r="AJ808" s="28"/>
    </row>
    <row r="809">
      <c r="A809" s="21"/>
      <c r="B809" s="21"/>
      <c r="C809" s="22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2"/>
      <c r="R809" s="22"/>
      <c r="S809" s="22"/>
      <c r="T809" s="22"/>
      <c r="U809" s="22"/>
      <c r="V809" s="23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3"/>
      <c r="AJ809" s="24"/>
    </row>
    <row r="810">
      <c r="A810" s="25"/>
      <c r="B810" s="25"/>
      <c r="C810" s="26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6"/>
      <c r="R810" s="26"/>
      <c r="S810" s="26"/>
      <c r="T810" s="26"/>
      <c r="U810" s="26"/>
      <c r="V810" s="27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7"/>
      <c r="AJ810" s="28"/>
    </row>
    <row r="811">
      <c r="A811" s="21"/>
      <c r="B811" s="21"/>
      <c r="C811" s="22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2"/>
      <c r="R811" s="22"/>
      <c r="S811" s="22"/>
      <c r="T811" s="22"/>
      <c r="U811" s="22"/>
      <c r="V811" s="23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3"/>
      <c r="AJ811" s="24"/>
    </row>
    <row r="812">
      <c r="A812" s="25"/>
      <c r="B812" s="25"/>
      <c r="C812" s="26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6"/>
      <c r="R812" s="26"/>
      <c r="S812" s="26"/>
      <c r="T812" s="26"/>
      <c r="U812" s="26"/>
      <c r="V812" s="27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7"/>
      <c r="AJ812" s="28"/>
    </row>
    <row r="813">
      <c r="A813" s="21"/>
      <c r="B813" s="21"/>
      <c r="C813" s="22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2"/>
      <c r="R813" s="22"/>
      <c r="S813" s="22"/>
      <c r="T813" s="22"/>
      <c r="U813" s="22"/>
      <c r="V813" s="23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3"/>
      <c r="AJ813" s="24"/>
    </row>
    <row r="814">
      <c r="A814" s="25"/>
      <c r="B814" s="25"/>
      <c r="C814" s="26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6"/>
      <c r="R814" s="26"/>
      <c r="S814" s="26"/>
      <c r="T814" s="26"/>
      <c r="U814" s="26"/>
      <c r="V814" s="27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7"/>
      <c r="AJ814" s="28"/>
    </row>
    <row r="815">
      <c r="A815" s="21"/>
      <c r="B815" s="21"/>
      <c r="C815" s="22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2"/>
      <c r="R815" s="22"/>
      <c r="S815" s="22"/>
      <c r="T815" s="22"/>
      <c r="U815" s="22"/>
      <c r="V815" s="23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3"/>
      <c r="AJ815" s="24"/>
    </row>
    <row r="816">
      <c r="A816" s="25"/>
      <c r="B816" s="25"/>
      <c r="C816" s="26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6"/>
      <c r="R816" s="26"/>
      <c r="S816" s="26"/>
      <c r="T816" s="26"/>
      <c r="U816" s="26"/>
      <c r="V816" s="27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7"/>
      <c r="AJ816" s="28"/>
    </row>
    <row r="817">
      <c r="A817" s="21"/>
      <c r="B817" s="21"/>
      <c r="C817" s="22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2"/>
      <c r="R817" s="22"/>
      <c r="S817" s="22"/>
      <c r="T817" s="22"/>
      <c r="U817" s="22"/>
      <c r="V817" s="23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3"/>
      <c r="AJ817" s="24"/>
    </row>
    <row r="818">
      <c r="A818" s="25"/>
      <c r="B818" s="25"/>
      <c r="C818" s="26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6"/>
      <c r="R818" s="26"/>
      <c r="S818" s="26"/>
      <c r="T818" s="26"/>
      <c r="U818" s="26"/>
      <c r="V818" s="27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7"/>
      <c r="AJ818" s="28"/>
    </row>
    <row r="819">
      <c r="A819" s="21"/>
      <c r="B819" s="21"/>
      <c r="C819" s="22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2"/>
      <c r="R819" s="22"/>
      <c r="S819" s="22"/>
      <c r="T819" s="22"/>
      <c r="U819" s="22"/>
      <c r="V819" s="23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3"/>
      <c r="AJ819" s="24"/>
    </row>
    <row r="820">
      <c r="A820" s="25"/>
      <c r="B820" s="25"/>
      <c r="C820" s="26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6"/>
      <c r="R820" s="26"/>
      <c r="S820" s="26"/>
      <c r="T820" s="26"/>
      <c r="U820" s="26"/>
      <c r="V820" s="27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7"/>
      <c r="AJ820" s="28"/>
    </row>
    <row r="821">
      <c r="A821" s="21"/>
      <c r="B821" s="21"/>
      <c r="C821" s="22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2"/>
      <c r="R821" s="22"/>
      <c r="S821" s="22"/>
      <c r="T821" s="22"/>
      <c r="U821" s="22"/>
      <c r="V821" s="23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3"/>
      <c r="AJ821" s="24"/>
    </row>
    <row r="822">
      <c r="A822" s="25"/>
      <c r="B822" s="25"/>
      <c r="C822" s="26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6"/>
      <c r="R822" s="26"/>
      <c r="S822" s="26"/>
      <c r="T822" s="26"/>
      <c r="U822" s="26"/>
      <c r="V822" s="27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7"/>
      <c r="AJ822" s="28"/>
    </row>
    <row r="823">
      <c r="A823" s="21"/>
      <c r="B823" s="21"/>
      <c r="C823" s="22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2"/>
      <c r="R823" s="22"/>
      <c r="S823" s="22"/>
      <c r="T823" s="22"/>
      <c r="U823" s="22"/>
      <c r="V823" s="23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3"/>
      <c r="AJ823" s="24"/>
    </row>
    <row r="824">
      <c r="A824" s="25"/>
      <c r="B824" s="25"/>
      <c r="C824" s="26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6"/>
      <c r="R824" s="26"/>
      <c r="S824" s="26"/>
      <c r="T824" s="26"/>
      <c r="U824" s="26"/>
      <c r="V824" s="27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7"/>
      <c r="AJ824" s="28"/>
    </row>
    <row r="825">
      <c r="A825" s="21"/>
      <c r="B825" s="21"/>
      <c r="C825" s="22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2"/>
      <c r="R825" s="22"/>
      <c r="S825" s="22"/>
      <c r="T825" s="22"/>
      <c r="U825" s="22"/>
      <c r="V825" s="23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3"/>
      <c r="AJ825" s="24"/>
    </row>
    <row r="826">
      <c r="A826" s="25"/>
      <c r="B826" s="25"/>
      <c r="C826" s="26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6"/>
      <c r="R826" s="26"/>
      <c r="S826" s="26"/>
      <c r="T826" s="26"/>
      <c r="U826" s="26"/>
      <c r="V826" s="27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7"/>
      <c r="AJ826" s="28"/>
    </row>
    <row r="827">
      <c r="A827" s="21"/>
      <c r="B827" s="21"/>
      <c r="C827" s="22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2"/>
      <c r="R827" s="22"/>
      <c r="S827" s="22"/>
      <c r="T827" s="22"/>
      <c r="U827" s="22"/>
      <c r="V827" s="23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3"/>
      <c r="AJ827" s="24"/>
    </row>
    <row r="828">
      <c r="A828" s="25"/>
      <c r="B828" s="25"/>
      <c r="C828" s="26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6"/>
      <c r="R828" s="26"/>
      <c r="S828" s="26"/>
      <c r="T828" s="26"/>
      <c r="U828" s="26"/>
      <c r="V828" s="27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7"/>
      <c r="AJ828" s="28"/>
    </row>
    <row r="829">
      <c r="A829" s="21"/>
      <c r="B829" s="21"/>
      <c r="C829" s="22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2"/>
      <c r="R829" s="22"/>
      <c r="S829" s="22"/>
      <c r="T829" s="22"/>
      <c r="U829" s="22"/>
      <c r="V829" s="23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3"/>
      <c r="AJ829" s="24"/>
    </row>
    <row r="830">
      <c r="A830" s="25"/>
      <c r="B830" s="25"/>
      <c r="C830" s="26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6"/>
      <c r="R830" s="26"/>
      <c r="S830" s="26"/>
      <c r="T830" s="26"/>
      <c r="U830" s="26"/>
      <c r="V830" s="27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7"/>
      <c r="AJ830" s="28"/>
    </row>
    <row r="831">
      <c r="A831" s="21"/>
      <c r="B831" s="21"/>
      <c r="C831" s="22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2"/>
      <c r="R831" s="22"/>
      <c r="S831" s="22"/>
      <c r="T831" s="22"/>
      <c r="U831" s="22"/>
      <c r="V831" s="23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3"/>
      <c r="AJ831" s="24"/>
    </row>
    <row r="832">
      <c r="A832" s="25"/>
      <c r="B832" s="25"/>
      <c r="C832" s="26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6"/>
      <c r="R832" s="26"/>
      <c r="S832" s="26"/>
      <c r="T832" s="26"/>
      <c r="U832" s="26"/>
      <c r="V832" s="27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7"/>
      <c r="AJ832" s="28"/>
    </row>
    <row r="833">
      <c r="A833" s="21"/>
      <c r="B833" s="21"/>
      <c r="C833" s="22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2"/>
      <c r="R833" s="22"/>
      <c r="S833" s="22"/>
      <c r="T833" s="22"/>
      <c r="U833" s="22"/>
      <c r="V833" s="23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3"/>
      <c r="AJ833" s="24"/>
    </row>
    <row r="834">
      <c r="A834" s="25"/>
      <c r="B834" s="25"/>
      <c r="C834" s="26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6"/>
      <c r="R834" s="26"/>
      <c r="S834" s="26"/>
      <c r="T834" s="26"/>
      <c r="U834" s="26"/>
      <c r="V834" s="27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7"/>
      <c r="AJ834" s="28"/>
    </row>
    <row r="835">
      <c r="A835" s="21"/>
      <c r="B835" s="21"/>
      <c r="C835" s="22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2"/>
      <c r="R835" s="22"/>
      <c r="S835" s="22"/>
      <c r="T835" s="22"/>
      <c r="U835" s="22"/>
      <c r="V835" s="23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3"/>
      <c r="AJ835" s="24"/>
    </row>
    <row r="836">
      <c r="A836" s="25"/>
      <c r="B836" s="25"/>
      <c r="C836" s="26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6"/>
      <c r="R836" s="26"/>
      <c r="S836" s="26"/>
      <c r="T836" s="26"/>
      <c r="U836" s="26"/>
      <c r="V836" s="27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7"/>
      <c r="AJ836" s="28"/>
    </row>
    <row r="837">
      <c r="A837" s="21"/>
      <c r="B837" s="21"/>
      <c r="C837" s="22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2"/>
      <c r="R837" s="22"/>
      <c r="S837" s="22"/>
      <c r="T837" s="22"/>
      <c r="U837" s="22"/>
      <c r="V837" s="23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3"/>
      <c r="AJ837" s="24"/>
    </row>
    <row r="838">
      <c r="A838" s="25"/>
      <c r="B838" s="25"/>
      <c r="C838" s="26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6"/>
      <c r="R838" s="26"/>
      <c r="S838" s="26"/>
      <c r="T838" s="26"/>
      <c r="U838" s="26"/>
      <c r="V838" s="27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7"/>
      <c r="AJ838" s="28"/>
    </row>
    <row r="839">
      <c r="A839" s="21"/>
      <c r="B839" s="21"/>
      <c r="C839" s="22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2"/>
      <c r="R839" s="22"/>
      <c r="S839" s="22"/>
      <c r="T839" s="22"/>
      <c r="U839" s="22"/>
      <c r="V839" s="23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3"/>
      <c r="AJ839" s="24"/>
    </row>
    <row r="840">
      <c r="A840" s="25"/>
      <c r="B840" s="25"/>
      <c r="C840" s="26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6"/>
      <c r="R840" s="26"/>
      <c r="S840" s="26"/>
      <c r="T840" s="26"/>
      <c r="U840" s="26"/>
      <c r="V840" s="27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7"/>
      <c r="AJ840" s="28"/>
    </row>
    <row r="841">
      <c r="A841" s="21"/>
      <c r="B841" s="21"/>
      <c r="C841" s="22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2"/>
      <c r="R841" s="22"/>
      <c r="S841" s="22"/>
      <c r="T841" s="22"/>
      <c r="U841" s="22"/>
      <c r="V841" s="23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3"/>
      <c r="AJ841" s="24"/>
    </row>
    <row r="842">
      <c r="A842" s="25"/>
      <c r="B842" s="25"/>
      <c r="C842" s="26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6"/>
      <c r="R842" s="26"/>
      <c r="S842" s="26"/>
      <c r="T842" s="26"/>
      <c r="U842" s="26"/>
      <c r="V842" s="27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7"/>
      <c r="AJ842" s="28"/>
    </row>
    <row r="843">
      <c r="A843" s="21"/>
      <c r="B843" s="21"/>
      <c r="C843" s="22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2"/>
      <c r="R843" s="22"/>
      <c r="S843" s="22"/>
      <c r="T843" s="22"/>
      <c r="U843" s="22"/>
      <c r="V843" s="23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3"/>
      <c r="AJ843" s="24"/>
    </row>
    <row r="844">
      <c r="A844" s="25"/>
      <c r="B844" s="25"/>
      <c r="C844" s="26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6"/>
      <c r="R844" s="26"/>
      <c r="S844" s="26"/>
      <c r="T844" s="26"/>
      <c r="U844" s="26"/>
      <c r="V844" s="27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7"/>
      <c r="AJ844" s="28"/>
    </row>
    <row r="845">
      <c r="A845" s="21"/>
      <c r="B845" s="21"/>
      <c r="C845" s="22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2"/>
      <c r="R845" s="22"/>
      <c r="S845" s="22"/>
      <c r="T845" s="22"/>
      <c r="U845" s="22"/>
      <c r="V845" s="23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3"/>
      <c r="AJ845" s="24"/>
    </row>
    <row r="846">
      <c r="A846" s="25"/>
      <c r="B846" s="25"/>
      <c r="C846" s="26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6"/>
      <c r="R846" s="26"/>
      <c r="S846" s="26"/>
      <c r="T846" s="26"/>
      <c r="U846" s="26"/>
      <c r="V846" s="27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7"/>
      <c r="AJ846" s="28"/>
    </row>
    <row r="847">
      <c r="A847" s="21"/>
      <c r="B847" s="21"/>
      <c r="C847" s="22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2"/>
      <c r="R847" s="22"/>
      <c r="S847" s="22"/>
      <c r="T847" s="22"/>
      <c r="U847" s="22"/>
      <c r="V847" s="23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3"/>
      <c r="AJ847" s="24"/>
    </row>
    <row r="848">
      <c r="A848" s="25"/>
      <c r="B848" s="25"/>
      <c r="C848" s="26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6"/>
      <c r="R848" s="26"/>
      <c r="S848" s="26"/>
      <c r="T848" s="26"/>
      <c r="U848" s="26"/>
      <c r="V848" s="27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7"/>
      <c r="AJ848" s="28"/>
    </row>
    <row r="849">
      <c r="A849" s="21"/>
      <c r="B849" s="21"/>
      <c r="C849" s="22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2"/>
      <c r="R849" s="22"/>
      <c r="S849" s="22"/>
      <c r="T849" s="22"/>
      <c r="U849" s="22"/>
      <c r="V849" s="23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3"/>
      <c r="AJ849" s="24"/>
    </row>
    <row r="850">
      <c r="A850" s="25"/>
      <c r="B850" s="25"/>
      <c r="C850" s="26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6"/>
      <c r="R850" s="26"/>
      <c r="S850" s="26"/>
      <c r="T850" s="26"/>
      <c r="U850" s="26"/>
      <c r="V850" s="27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7"/>
      <c r="AJ850" s="28"/>
    </row>
    <row r="851">
      <c r="A851" s="21"/>
      <c r="B851" s="21"/>
      <c r="C851" s="22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2"/>
      <c r="R851" s="22"/>
      <c r="S851" s="22"/>
      <c r="T851" s="22"/>
      <c r="U851" s="22"/>
      <c r="V851" s="23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3"/>
      <c r="AJ851" s="24"/>
    </row>
    <row r="852">
      <c r="A852" s="25"/>
      <c r="B852" s="25"/>
      <c r="C852" s="26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6"/>
      <c r="R852" s="26"/>
      <c r="S852" s="26"/>
      <c r="T852" s="26"/>
      <c r="U852" s="26"/>
      <c r="V852" s="27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7"/>
      <c r="AJ852" s="28"/>
    </row>
    <row r="853">
      <c r="A853" s="21"/>
      <c r="B853" s="21"/>
      <c r="C853" s="22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2"/>
      <c r="R853" s="22"/>
      <c r="S853" s="22"/>
      <c r="T853" s="22"/>
      <c r="U853" s="22"/>
      <c r="V853" s="23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3"/>
      <c r="AJ853" s="24"/>
    </row>
    <row r="854">
      <c r="A854" s="25"/>
      <c r="B854" s="25"/>
      <c r="C854" s="26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6"/>
      <c r="R854" s="26"/>
      <c r="S854" s="26"/>
      <c r="T854" s="26"/>
      <c r="U854" s="26"/>
      <c r="V854" s="27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7"/>
      <c r="AJ854" s="28"/>
    </row>
    <row r="855">
      <c r="A855" s="21"/>
      <c r="B855" s="21"/>
      <c r="C855" s="22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2"/>
      <c r="R855" s="22"/>
      <c r="S855" s="22"/>
      <c r="T855" s="22"/>
      <c r="U855" s="22"/>
      <c r="V855" s="23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3"/>
      <c r="AJ855" s="24"/>
    </row>
    <row r="856">
      <c r="A856" s="25"/>
      <c r="B856" s="25"/>
      <c r="C856" s="26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6"/>
      <c r="R856" s="26"/>
      <c r="S856" s="26"/>
      <c r="T856" s="26"/>
      <c r="U856" s="26"/>
      <c r="V856" s="27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7"/>
      <c r="AJ856" s="28"/>
    </row>
    <row r="857">
      <c r="A857" s="21"/>
      <c r="B857" s="21"/>
      <c r="C857" s="22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2"/>
      <c r="R857" s="22"/>
      <c r="S857" s="22"/>
      <c r="T857" s="22"/>
      <c r="U857" s="22"/>
      <c r="V857" s="23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3"/>
      <c r="AJ857" s="24"/>
    </row>
    <row r="858">
      <c r="A858" s="25"/>
      <c r="B858" s="25"/>
      <c r="C858" s="26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6"/>
      <c r="R858" s="26"/>
      <c r="S858" s="26"/>
      <c r="T858" s="26"/>
      <c r="U858" s="26"/>
      <c r="V858" s="27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7"/>
      <c r="AJ858" s="28"/>
    </row>
    <row r="859">
      <c r="A859" s="21"/>
      <c r="B859" s="21"/>
      <c r="C859" s="22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2"/>
      <c r="R859" s="22"/>
      <c r="S859" s="22"/>
      <c r="T859" s="22"/>
      <c r="U859" s="22"/>
      <c r="V859" s="23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3"/>
      <c r="AJ859" s="24"/>
    </row>
    <row r="860">
      <c r="A860" s="25"/>
      <c r="B860" s="25"/>
      <c r="C860" s="26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6"/>
      <c r="R860" s="26"/>
      <c r="S860" s="26"/>
      <c r="T860" s="26"/>
      <c r="U860" s="26"/>
      <c r="V860" s="27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7"/>
      <c r="AJ860" s="28"/>
    </row>
    <row r="861">
      <c r="A861" s="21"/>
      <c r="B861" s="21"/>
      <c r="C861" s="22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2"/>
      <c r="R861" s="22"/>
      <c r="S861" s="22"/>
      <c r="T861" s="22"/>
      <c r="U861" s="22"/>
      <c r="V861" s="23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3"/>
      <c r="AJ861" s="24"/>
    </row>
    <row r="862">
      <c r="A862" s="25"/>
      <c r="B862" s="25"/>
      <c r="C862" s="26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6"/>
      <c r="R862" s="26"/>
      <c r="S862" s="26"/>
      <c r="T862" s="26"/>
      <c r="U862" s="26"/>
      <c r="V862" s="27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7"/>
      <c r="AJ862" s="28"/>
    </row>
    <row r="863">
      <c r="A863" s="21"/>
      <c r="B863" s="21"/>
      <c r="C863" s="22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2"/>
      <c r="R863" s="22"/>
      <c r="S863" s="22"/>
      <c r="T863" s="22"/>
      <c r="U863" s="22"/>
      <c r="V863" s="23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3"/>
      <c r="AJ863" s="24"/>
    </row>
    <row r="864">
      <c r="A864" s="25"/>
      <c r="B864" s="25"/>
      <c r="C864" s="26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6"/>
      <c r="R864" s="26"/>
      <c r="S864" s="26"/>
      <c r="T864" s="26"/>
      <c r="U864" s="26"/>
      <c r="V864" s="27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7"/>
      <c r="AJ864" s="28"/>
    </row>
    <row r="865">
      <c r="A865" s="21"/>
      <c r="B865" s="21"/>
      <c r="C865" s="22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2"/>
      <c r="R865" s="22"/>
      <c r="S865" s="22"/>
      <c r="T865" s="22"/>
      <c r="U865" s="22"/>
      <c r="V865" s="23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3"/>
      <c r="AJ865" s="24"/>
    </row>
    <row r="866">
      <c r="A866" s="25"/>
      <c r="B866" s="25"/>
      <c r="C866" s="26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6"/>
      <c r="R866" s="26"/>
      <c r="S866" s="26"/>
      <c r="T866" s="26"/>
      <c r="U866" s="26"/>
      <c r="V866" s="27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7"/>
      <c r="AJ866" s="28"/>
    </row>
    <row r="867">
      <c r="A867" s="21"/>
      <c r="B867" s="21"/>
      <c r="C867" s="22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2"/>
      <c r="R867" s="22"/>
      <c r="S867" s="22"/>
      <c r="T867" s="22"/>
      <c r="U867" s="22"/>
      <c r="V867" s="23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3"/>
      <c r="AJ867" s="24"/>
    </row>
    <row r="868">
      <c r="A868" s="25"/>
      <c r="B868" s="25"/>
      <c r="C868" s="26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6"/>
      <c r="R868" s="26"/>
      <c r="S868" s="26"/>
      <c r="T868" s="26"/>
      <c r="U868" s="26"/>
      <c r="V868" s="27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7"/>
      <c r="AJ868" s="28"/>
    </row>
    <row r="869">
      <c r="A869" s="21"/>
      <c r="B869" s="21"/>
      <c r="C869" s="22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2"/>
      <c r="R869" s="22"/>
      <c r="S869" s="22"/>
      <c r="T869" s="22"/>
      <c r="U869" s="22"/>
      <c r="V869" s="23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3"/>
      <c r="AJ869" s="24"/>
    </row>
    <row r="870">
      <c r="A870" s="25"/>
      <c r="B870" s="25"/>
      <c r="C870" s="26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6"/>
      <c r="R870" s="26"/>
      <c r="S870" s="26"/>
      <c r="T870" s="26"/>
      <c r="U870" s="26"/>
      <c r="V870" s="27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7"/>
      <c r="AJ870" s="28"/>
    </row>
    <row r="871">
      <c r="A871" s="21"/>
      <c r="B871" s="21"/>
      <c r="C871" s="22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2"/>
      <c r="R871" s="22"/>
      <c r="S871" s="22"/>
      <c r="T871" s="22"/>
      <c r="U871" s="22"/>
      <c r="V871" s="23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3"/>
      <c r="AJ871" s="24"/>
    </row>
    <row r="872">
      <c r="A872" s="25"/>
      <c r="B872" s="25"/>
      <c r="C872" s="26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6"/>
      <c r="R872" s="26"/>
      <c r="S872" s="26"/>
      <c r="T872" s="26"/>
      <c r="U872" s="26"/>
      <c r="V872" s="27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7"/>
      <c r="AJ872" s="28"/>
    </row>
    <row r="873">
      <c r="A873" s="21"/>
      <c r="B873" s="21"/>
      <c r="C873" s="22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2"/>
      <c r="R873" s="22"/>
      <c r="S873" s="22"/>
      <c r="T873" s="22"/>
      <c r="U873" s="22"/>
      <c r="V873" s="23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3"/>
      <c r="AJ873" s="24"/>
    </row>
    <row r="874">
      <c r="A874" s="25"/>
      <c r="B874" s="25"/>
      <c r="C874" s="26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6"/>
      <c r="R874" s="26"/>
      <c r="S874" s="26"/>
      <c r="T874" s="26"/>
      <c r="U874" s="26"/>
      <c r="V874" s="27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7"/>
      <c r="AJ874" s="28"/>
    </row>
    <row r="875">
      <c r="A875" s="21"/>
      <c r="B875" s="21"/>
      <c r="C875" s="22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2"/>
      <c r="R875" s="22"/>
      <c r="S875" s="22"/>
      <c r="T875" s="22"/>
      <c r="U875" s="22"/>
      <c r="V875" s="23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3"/>
      <c r="AJ875" s="24"/>
    </row>
    <row r="876">
      <c r="A876" s="25"/>
      <c r="B876" s="25"/>
      <c r="C876" s="26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6"/>
      <c r="R876" s="26"/>
      <c r="S876" s="26"/>
      <c r="T876" s="26"/>
      <c r="U876" s="26"/>
      <c r="V876" s="27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7"/>
      <c r="AJ876" s="28"/>
    </row>
    <row r="877">
      <c r="A877" s="21"/>
      <c r="B877" s="21"/>
      <c r="C877" s="22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2"/>
      <c r="R877" s="22"/>
      <c r="S877" s="22"/>
      <c r="T877" s="22"/>
      <c r="U877" s="22"/>
      <c r="V877" s="23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3"/>
      <c r="AJ877" s="24"/>
    </row>
    <row r="878">
      <c r="A878" s="25"/>
      <c r="B878" s="25"/>
      <c r="C878" s="26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6"/>
      <c r="R878" s="26"/>
      <c r="S878" s="26"/>
      <c r="T878" s="26"/>
      <c r="U878" s="26"/>
      <c r="V878" s="27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7"/>
      <c r="AJ878" s="28"/>
    </row>
    <row r="879">
      <c r="A879" s="21"/>
      <c r="B879" s="21"/>
      <c r="C879" s="22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2"/>
      <c r="R879" s="22"/>
      <c r="S879" s="22"/>
      <c r="T879" s="22"/>
      <c r="U879" s="22"/>
      <c r="V879" s="23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3"/>
      <c r="AJ879" s="24"/>
    </row>
    <row r="880">
      <c r="A880" s="25"/>
      <c r="B880" s="25"/>
      <c r="C880" s="26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6"/>
      <c r="R880" s="26"/>
      <c r="S880" s="26"/>
      <c r="T880" s="26"/>
      <c r="U880" s="26"/>
      <c r="V880" s="27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7"/>
      <c r="AJ880" s="28"/>
    </row>
    <row r="881">
      <c r="A881" s="21"/>
      <c r="B881" s="21"/>
      <c r="C881" s="22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2"/>
      <c r="R881" s="22"/>
      <c r="S881" s="22"/>
      <c r="T881" s="22"/>
      <c r="U881" s="22"/>
      <c r="V881" s="23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3"/>
      <c r="AJ881" s="24"/>
    </row>
    <row r="882">
      <c r="A882" s="25"/>
      <c r="B882" s="25"/>
      <c r="C882" s="26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6"/>
      <c r="R882" s="26"/>
      <c r="S882" s="26"/>
      <c r="T882" s="26"/>
      <c r="U882" s="26"/>
      <c r="V882" s="27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7"/>
      <c r="AJ882" s="28"/>
    </row>
    <row r="883">
      <c r="A883" s="21"/>
      <c r="B883" s="21"/>
      <c r="C883" s="22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2"/>
      <c r="R883" s="22"/>
      <c r="S883" s="22"/>
      <c r="T883" s="22"/>
      <c r="U883" s="22"/>
      <c r="V883" s="23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3"/>
      <c r="AJ883" s="24"/>
    </row>
    <row r="884">
      <c r="A884" s="25"/>
      <c r="B884" s="25"/>
      <c r="C884" s="26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6"/>
      <c r="R884" s="26"/>
      <c r="S884" s="26"/>
      <c r="T884" s="26"/>
      <c r="U884" s="26"/>
      <c r="V884" s="27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7"/>
      <c r="AJ884" s="28"/>
    </row>
    <row r="885">
      <c r="A885" s="21"/>
      <c r="B885" s="21"/>
      <c r="C885" s="22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2"/>
      <c r="R885" s="22"/>
      <c r="S885" s="22"/>
      <c r="T885" s="22"/>
      <c r="U885" s="22"/>
      <c r="V885" s="23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3"/>
      <c r="AJ885" s="24"/>
    </row>
    <row r="886">
      <c r="A886" s="25"/>
      <c r="B886" s="25"/>
      <c r="C886" s="26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6"/>
      <c r="R886" s="26"/>
      <c r="S886" s="26"/>
      <c r="T886" s="26"/>
      <c r="U886" s="26"/>
      <c r="V886" s="27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7"/>
      <c r="AJ886" s="28"/>
    </row>
    <row r="887">
      <c r="A887" s="21"/>
      <c r="B887" s="21"/>
      <c r="C887" s="22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2"/>
      <c r="R887" s="22"/>
      <c r="S887" s="22"/>
      <c r="T887" s="22"/>
      <c r="U887" s="22"/>
      <c r="V887" s="23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3"/>
      <c r="AJ887" s="24"/>
    </row>
    <row r="888">
      <c r="A888" s="25"/>
      <c r="B888" s="25"/>
      <c r="C888" s="26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6"/>
      <c r="R888" s="26"/>
      <c r="S888" s="26"/>
      <c r="T888" s="26"/>
      <c r="U888" s="26"/>
      <c r="V888" s="27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7"/>
      <c r="AJ888" s="28"/>
    </row>
    <row r="889">
      <c r="A889" s="21"/>
      <c r="B889" s="21"/>
      <c r="C889" s="22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2"/>
      <c r="R889" s="22"/>
      <c r="S889" s="22"/>
      <c r="T889" s="22"/>
      <c r="U889" s="22"/>
      <c r="V889" s="23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3"/>
      <c r="AJ889" s="24"/>
    </row>
    <row r="890">
      <c r="A890" s="25"/>
      <c r="B890" s="25"/>
      <c r="C890" s="26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6"/>
      <c r="R890" s="26"/>
      <c r="S890" s="26"/>
      <c r="T890" s="26"/>
      <c r="U890" s="26"/>
      <c r="V890" s="27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7"/>
      <c r="AJ890" s="28"/>
    </row>
    <row r="891">
      <c r="A891" s="21"/>
      <c r="B891" s="21"/>
      <c r="C891" s="22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2"/>
      <c r="R891" s="22"/>
      <c r="S891" s="22"/>
      <c r="T891" s="22"/>
      <c r="U891" s="22"/>
      <c r="V891" s="23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3"/>
      <c r="AJ891" s="24"/>
    </row>
    <row r="892">
      <c r="A892" s="25"/>
      <c r="B892" s="25"/>
      <c r="C892" s="26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6"/>
      <c r="R892" s="26"/>
      <c r="S892" s="26"/>
      <c r="T892" s="26"/>
      <c r="U892" s="26"/>
      <c r="V892" s="27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7"/>
      <c r="AJ892" s="28"/>
    </row>
    <row r="893">
      <c r="A893" s="21"/>
      <c r="B893" s="21"/>
      <c r="C893" s="22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2"/>
      <c r="R893" s="22"/>
      <c r="S893" s="22"/>
      <c r="T893" s="22"/>
      <c r="U893" s="22"/>
      <c r="V893" s="23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3"/>
      <c r="AJ893" s="24"/>
    </row>
    <row r="894">
      <c r="A894" s="25"/>
      <c r="B894" s="25"/>
      <c r="C894" s="26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6"/>
      <c r="R894" s="26"/>
      <c r="S894" s="26"/>
      <c r="T894" s="26"/>
      <c r="U894" s="26"/>
      <c r="V894" s="27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7"/>
      <c r="AJ894" s="28"/>
    </row>
    <row r="895">
      <c r="A895" s="21"/>
      <c r="B895" s="21"/>
      <c r="C895" s="22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2"/>
      <c r="R895" s="22"/>
      <c r="S895" s="22"/>
      <c r="T895" s="22"/>
      <c r="U895" s="22"/>
      <c r="V895" s="23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3"/>
      <c r="AJ895" s="24"/>
    </row>
    <row r="896">
      <c r="A896" s="25"/>
      <c r="B896" s="25"/>
      <c r="C896" s="26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6"/>
      <c r="R896" s="26"/>
      <c r="S896" s="26"/>
      <c r="T896" s="26"/>
      <c r="U896" s="26"/>
      <c r="V896" s="27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7"/>
      <c r="AJ896" s="28"/>
    </row>
    <row r="897">
      <c r="A897" s="21"/>
      <c r="B897" s="21"/>
      <c r="C897" s="22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2"/>
      <c r="R897" s="22"/>
      <c r="S897" s="22"/>
      <c r="T897" s="22"/>
      <c r="U897" s="22"/>
      <c r="V897" s="23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3"/>
      <c r="AJ897" s="24"/>
    </row>
    <row r="898">
      <c r="A898" s="25"/>
      <c r="B898" s="25"/>
      <c r="C898" s="26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6"/>
      <c r="R898" s="26"/>
      <c r="S898" s="26"/>
      <c r="T898" s="26"/>
      <c r="U898" s="26"/>
      <c r="V898" s="27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7"/>
      <c r="AJ898" s="28"/>
    </row>
    <row r="899">
      <c r="A899" s="21"/>
      <c r="B899" s="21"/>
      <c r="C899" s="22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2"/>
      <c r="R899" s="22"/>
      <c r="S899" s="22"/>
      <c r="T899" s="22"/>
      <c r="U899" s="22"/>
      <c r="V899" s="23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3"/>
      <c r="AJ899" s="24"/>
    </row>
    <row r="900">
      <c r="A900" s="25"/>
      <c r="B900" s="25"/>
      <c r="C900" s="26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6"/>
      <c r="R900" s="26"/>
      <c r="S900" s="26"/>
      <c r="T900" s="26"/>
      <c r="U900" s="26"/>
      <c r="V900" s="27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7"/>
      <c r="AJ900" s="28"/>
    </row>
    <row r="901">
      <c r="A901" s="21"/>
      <c r="B901" s="21"/>
      <c r="C901" s="22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2"/>
      <c r="R901" s="22"/>
      <c r="S901" s="22"/>
      <c r="T901" s="22"/>
      <c r="U901" s="22"/>
      <c r="V901" s="23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3"/>
      <c r="AJ901" s="24"/>
    </row>
    <row r="902">
      <c r="A902" s="25"/>
      <c r="B902" s="25"/>
      <c r="C902" s="26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6"/>
      <c r="R902" s="26"/>
      <c r="S902" s="26"/>
      <c r="T902" s="26"/>
      <c r="U902" s="26"/>
      <c r="V902" s="27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7"/>
      <c r="AJ902" s="28"/>
    </row>
    <row r="903">
      <c r="A903" s="21"/>
      <c r="B903" s="21"/>
      <c r="C903" s="22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2"/>
      <c r="R903" s="22"/>
      <c r="S903" s="22"/>
      <c r="T903" s="22"/>
      <c r="U903" s="22"/>
      <c r="V903" s="23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3"/>
      <c r="AJ903" s="24"/>
    </row>
    <row r="904">
      <c r="A904" s="25"/>
      <c r="B904" s="25"/>
      <c r="C904" s="26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6"/>
      <c r="R904" s="26"/>
      <c r="S904" s="26"/>
      <c r="T904" s="26"/>
      <c r="U904" s="26"/>
      <c r="V904" s="27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7"/>
      <c r="AJ904" s="28"/>
    </row>
    <row r="905">
      <c r="A905" s="21"/>
      <c r="B905" s="21"/>
      <c r="C905" s="22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2"/>
      <c r="R905" s="22"/>
      <c r="S905" s="22"/>
      <c r="T905" s="22"/>
      <c r="U905" s="22"/>
      <c r="V905" s="23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3"/>
      <c r="AJ905" s="24"/>
    </row>
    <row r="906">
      <c r="A906" s="25"/>
      <c r="B906" s="25"/>
      <c r="C906" s="26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6"/>
      <c r="R906" s="26"/>
      <c r="S906" s="26"/>
      <c r="T906" s="26"/>
      <c r="U906" s="26"/>
      <c r="V906" s="27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7"/>
      <c r="AJ906" s="28"/>
    </row>
    <row r="907">
      <c r="A907" s="21"/>
      <c r="B907" s="21"/>
      <c r="C907" s="22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2"/>
      <c r="R907" s="22"/>
      <c r="S907" s="22"/>
      <c r="T907" s="22"/>
      <c r="U907" s="22"/>
      <c r="V907" s="23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3"/>
      <c r="AJ907" s="24"/>
    </row>
    <row r="908">
      <c r="A908" s="25"/>
      <c r="B908" s="25"/>
      <c r="C908" s="26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6"/>
      <c r="R908" s="26"/>
      <c r="S908" s="26"/>
      <c r="T908" s="26"/>
      <c r="U908" s="26"/>
      <c r="V908" s="27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7"/>
      <c r="AJ908" s="28"/>
    </row>
    <row r="909">
      <c r="A909" s="21"/>
      <c r="B909" s="21"/>
      <c r="C909" s="22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2"/>
      <c r="R909" s="22"/>
      <c r="S909" s="22"/>
      <c r="T909" s="22"/>
      <c r="U909" s="22"/>
      <c r="V909" s="23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3"/>
      <c r="AJ909" s="24"/>
    </row>
    <row r="910">
      <c r="A910" s="25"/>
      <c r="B910" s="25"/>
      <c r="C910" s="26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6"/>
      <c r="R910" s="26"/>
      <c r="S910" s="26"/>
      <c r="T910" s="26"/>
      <c r="U910" s="26"/>
      <c r="V910" s="27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7"/>
      <c r="AJ910" s="28"/>
    </row>
    <row r="911">
      <c r="A911" s="21"/>
      <c r="B911" s="21"/>
      <c r="C911" s="22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2"/>
      <c r="R911" s="22"/>
      <c r="S911" s="22"/>
      <c r="T911" s="22"/>
      <c r="U911" s="22"/>
      <c r="V911" s="23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3"/>
      <c r="AJ911" s="24"/>
    </row>
    <row r="912">
      <c r="A912" s="25"/>
      <c r="B912" s="25"/>
      <c r="C912" s="26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6"/>
      <c r="R912" s="26"/>
      <c r="S912" s="26"/>
      <c r="T912" s="26"/>
      <c r="U912" s="26"/>
      <c r="V912" s="27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7"/>
      <c r="AJ912" s="28"/>
    </row>
    <row r="913">
      <c r="A913" s="21"/>
      <c r="B913" s="21"/>
      <c r="C913" s="22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2"/>
      <c r="R913" s="22"/>
      <c r="S913" s="22"/>
      <c r="T913" s="22"/>
      <c r="U913" s="22"/>
      <c r="V913" s="23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3"/>
      <c r="AJ913" s="24"/>
    </row>
    <row r="914">
      <c r="A914" s="25"/>
      <c r="B914" s="25"/>
      <c r="C914" s="26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6"/>
      <c r="R914" s="26"/>
      <c r="S914" s="26"/>
      <c r="T914" s="26"/>
      <c r="U914" s="26"/>
      <c r="V914" s="27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7"/>
      <c r="AJ914" s="28"/>
    </row>
    <row r="915">
      <c r="A915" s="21"/>
      <c r="B915" s="21"/>
      <c r="C915" s="22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2"/>
      <c r="R915" s="22"/>
      <c r="S915" s="22"/>
      <c r="T915" s="22"/>
      <c r="U915" s="22"/>
      <c r="V915" s="23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3"/>
      <c r="AJ915" s="24"/>
    </row>
    <row r="916">
      <c r="A916" s="25"/>
      <c r="B916" s="25"/>
      <c r="C916" s="26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6"/>
      <c r="R916" s="26"/>
      <c r="S916" s="26"/>
      <c r="T916" s="26"/>
      <c r="U916" s="26"/>
      <c r="V916" s="27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7"/>
      <c r="AJ916" s="28"/>
    </row>
    <row r="917">
      <c r="A917" s="21"/>
      <c r="B917" s="21"/>
      <c r="C917" s="22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2"/>
      <c r="R917" s="22"/>
      <c r="S917" s="22"/>
      <c r="T917" s="22"/>
      <c r="U917" s="22"/>
      <c r="V917" s="23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3"/>
      <c r="AJ917" s="24"/>
    </row>
    <row r="918">
      <c r="A918" s="25"/>
      <c r="B918" s="25"/>
      <c r="C918" s="26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6"/>
      <c r="R918" s="26"/>
      <c r="S918" s="26"/>
      <c r="T918" s="26"/>
      <c r="U918" s="26"/>
      <c r="V918" s="27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7"/>
      <c r="AJ918" s="28"/>
    </row>
    <row r="919">
      <c r="A919" s="21"/>
      <c r="B919" s="21"/>
      <c r="C919" s="22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2"/>
      <c r="R919" s="22"/>
      <c r="S919" s="22"/>
      <c r="T919" s="22"/>
      <c r="U919" s="22"/>
      <c r="V919" s="23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3"/>
      <c r="AJ919" s="24"/>
    </row>
    <row r="920">
      <c r="A920" s="25"/>
      <c r="B920" s="25"/>
      <c r="C920" s="26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6"/>
      <c r="R920" s="26"/>
      <c r="S920" s="26"/>
      <c r="T920" s="26"/>
      <c r="U920" s="26"/>
      <c r="V920" s="27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7"/>
      <c r="AJ920" s="28"/>
    </row>
    <row r="921">
      <c r="A921" s="21"/>
      <c r="B921" s="21"/>
      <c r="C921" s="22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2"/>
      <c r="R921" s="22"/>
      <c r="S921" s="22"/>
      <c r="T921" s="22"/>
      <c r="U921" s="22"/>
      <c r="V921" s="23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3"/>
      <c r="AJ921" s="24"/>
    </row>
    <row r="922">
      <c r="A922" s="25"/>
      <c r="B922" s="25"/>
      <c r="C922" s="26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6"/>
      <c r="R922" s="26"/>
      <c r="S922" s="26"/>
      <c r="T922" s="26"/>
      <c r="U922" s="26"/>
      <c r="V922" s="27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7"/>
      <c r="AJ922" s="28"/>
    </row>
    <row r="923">
      <c r="A923" s="21"/>
      <c r="B923" s="21"/>
      <c r="C923" s="22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2"/>
      <c r="R923" s="22"/>
      <c r="S923" s="22"/>
      <c r="T923" s="22"/>
      <c r="U923" s="22"/>
      <c r="V923" s="23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3"/>
      <c r="AJ923" s="24"/>
    </row>
    <row r="924">
      <c r="A924" s="25"/>
      <c r="B924" s="25"/>
      <c r="C924" s="26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6"/>
      <c r="R924" s="26"/>
      <c r="S924" s="26"/>
      <c r="T924" s="26"/>
      <c r="U924" s="26"/>
      <c r="V924" s="27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7"/>
      <c r="AJ924" s="28"/>
    </row>
    <row r="925">
      <c r="A925" s="21"/>
      <c r="B925" s="21"/>
      <c r="C925" s="22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2"/>
      <c r="R925" s="22"/>
      <c r="S925" s="22"/>
      <c r="T925" s="22"/>
      <c r="U925" s="22"/>
      <c r="V925" s="23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3"/>
      <c r="AJ925" s="24"/>
    </row>
    <row r="926">
      <c r="A926" s="25"/>
      <c r="B926" s="25"/>
      <c r="C926" s="26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6"/>
      <c r="R926" s="26"/>
      <c r="S926" s="26"/>
      <c r="T926" s="26"/>
      <c r="U926" s="26"/>
      <c r="V926" s="27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7"/>
      <c r="AJ926" s="28"/>
    </row>
    <row r="927">
      <c r="A927" s="21"/>
      <c r="B927" s="21"/>
      <c r="C927" s="22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2"/>
      <c r="R927" s="22"/>
      <c r="S927" s="22"/>
      <c r="T927" s="22"/>
      <c r="U927" s="22"/>
      <c r="V927" s="23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3"/>
      <c r="AJ927" s="24"/>
    </row>
    <row r="928">
      <c r="A928" s="25"/>
      <c r="B928" s="25"/>
      <c r="C928" s="26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6"/>
      <c r="R928" s="26"/>
      <c r="S928" s="26"/>
      <c r="T928" s="26"/>
      <c r="U928" s="26"/>
      <c r="V928" s="27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7"/>
      <c r="AJ928" s="28"/>
    </row>
    <row r="929">
      <c r="A929" s="21"/>
      <c r="B929" s="21"/>
      <c r="C929" s="22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2"/>
      <c r="R929" s="22"/>
      <c r="S929" s="22"/>
      <c r="T929" s="22"/>
      <c r="U929" s="22"/>
      <c r="V929" s="23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3"/>
      <c r="AJ929" s="24"/>
    </row>
    <row r="930">
      <c r="A930" s="25"/>
      <c r="B930" s="25"/>
      <c r="C930" s="26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6"/>
      <c r="R930" s="26"/>
      <c r="S930" s="26"/>
      <c r="T930" s="26"/>
      <c r="U930" s="26"/>
      <c r="V930" s="27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7"/>
      <c r="AJ930" s="28"/>
    </row>
    <row r="931">
      <c r="A931" s="21"/>
      <c r="B931" s="21"/>
      <c r="C931" s="22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2"/>
      <c r="R931" s="22"/>
      <c r="S931" s="22"/>
      <c r="T931" s="22"/>
      <c r="U931" s="22"/>
      <c r="V931" s="23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3"/>
      <c r="AJ931" s="24"/>
    </row>
    <row r="932">
      <c r="A932" s="25"/>
      <c r="B932" s="25"/>
      <c r="C932" s="26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6"/>
      <c r="R932" s="26"/>
      <c r="S932" s="26"/>
      <c r="T932" s="26"/>
      <c r="U932" s="26"/>
      <c r="V932" s="27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7"/>
      <c r="AJ932" s="28"/>
    </row>
    <row r="933">
      <c r="A933" s="21"/>
      <c r="B933" s="21"/>
      <c r="C933" s="22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2"/>
      <c r="R933" s="22"/>
      <c r="S933" s="22"/>
      <c r="T933" s="22"/>
      <c r="U933" s="22"/>
      <c r="V933" s="23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3"/>
      <c r="AJ933" s="24"/>
    </row>
    <row r="934">
      <c r="A934" s="25"/>
      <c r="B934" s="25"/>
      <c r="C934" s="26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6"/>
      <c r="R934" s="26"/>
      <c r="S934" s="26"/>
      <c r="T934" s="26"/>
      <c r="U934" s="26"/>
      <c r="V934" s="27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7"/>
      <c r="AJ934" s="28"/>
    </row>
    <row r="935">
      <c r="A935" s="21"/>
      <c r="B935" s="21"/>
      <c r="C935" s="22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2"/>
      <c r="R935" s="22"/>
      <c r="S935" s="22"/>
      <c r="T935" s="22"/>
      <c r="U935" s="22"/>
      <c r="V935" s="23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3"/>
      <c r="AJ935" s="24"/>
    </row>
    <row r="936">
      <c r="A936" s="25"/>
      <c r="B936" s="25"/>
      <c r="C936" s="26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6"/>
      <c r="R936" s="26"/>
      <c r="S936" s="26"/>
      <c r="T936" s="26"/>
      <c r="U936" s="26"/>
      <c r="V936" s="27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7"/>
      <c r="AJ936" s="28"/>
    </row>
    <row r="937">
      <c r="A937" s="21"/>
      <c r="B937" s="21"/>
      <c r="C937" s="22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2"/>
      <c r="R937" s="22"/>
      <c r="S937" s="22"/>
      <c r="T937" s="22"/>
      <c r="U937" s="22"/>
      <c r="V937" s="23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3"/>
      <c r="AJ937" s="24"/>
    </row>
    <row r="938">
      <c r="A938" s="25"/>
      <c r="B938" s="25"/>
      <c r="C938" s="26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6"/>
      <c r="R938" s="26"/>
      <c r="S938" s="26"/>
      <c r="T938" s="26"/>
      <c r="U938" s="26"/>
      <c r="V938" s="27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7"/>
      <c r="AJ938" s="28"/>
    </row>
    <row r="939">
      <c r="A939" s="21"/>
      <c r="B939" s="21"/>
      <c r="C939" s="22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2"/>
      <c r="R939" s="22"/>
      <c r="S939" s="22"/>
      <c r="T939" s="22"/>
      <c r="U939" s="22"/>
      <c r="V939" s="23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3"/>
      <c r="AJ939" s="24"/>
    </row>
    <row r="940">
      <c r="A940" s="25"/>
      <c r="B940" s="25"/>
      <c r="C940" s="26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6"/>
      <c r="R940" s="26"/>
      <c r="S940" s="26"/>
      <c r="T940" s="26"/>
      <c r="U940" s="26"/>
      <c r="V940" s="27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7"/>
      <c r="AJ940" s="28"/>
    </row>
    <row r="941">
      <c r="A941" s="21"/>
      <c r="B941" s="21"/>
      <c r="C941" s="22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2"/>
      <c r="R941" s="22"/>
      <c r="S941" s="22"/>
      <c r="T941" s="22"/>
      <c r="U941" s="22"/>
      <c r="V941" s="23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3"/>
      <c r="AJ941" s="24"/>
    </row>
    <row r="942">
      <c r="A942" s="25"/>
      <c r="B942" s="25"/>
      <c r="C942" s="26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6"/>
      <c r="R942" s="26"/>
      <c r="S942" s="26"/>
      <c r="T942" s="26"/>
      <c r="U942" s="26"/>
      <c r="V942" s="27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7"/>
      <c r="AJ942" s="28"/>
    </row>
    <row r="943">
      <c r="A943" s="21"/>
      <c r="B943" s="21"/>
      <c r="C943" s="22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2"/>
      <c r="R943" s="22"/>
      <c r="S943" s="22"/>
      <c r="T943" s="22"/>
      <c r="U943" s="22"/>
      <c r="V943" s="23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3"/>
      <c r="AJ943" s="24"/>
    </row>
    <row r="944">
      <c r="A944" s="25"/>
      <c r="B944" s="25"/>
      <c r="C944" s="26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6"/>
      <c r="R944" s="26"/>
      <c r="S944" s="26"/>
      <c r="T944" s="26"/>
      <c r="U944" s="26"/>
      <c r="V944" s="27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7"/>
      <c r="AJ944" s="28"/>
    </row>
    <row r="945">
      <c r="A945" s="21"/>
      <c r="B945" s="21"/>
      <c r="C945" s="22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2"/>
      <c r="R945" s="22"/>
      <c r="S945" s="22"/>
      <c r="T945" s="22"/>
      <c r="U945" s="22"/>
      <c r="V945" s="23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3"/>
      <c r="AJ945" s="24"/>
    </row>
    <row r="946">
      <c r="A946" s="25"/>
      <c r="B946" s="25"/>
      <c r="C946" s="26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6"/>
      <c r="R946" s="26"/>
      <c r="S946" s="26"/>
      <c r="T946" s="26"/>
      <c r="U946" s="26"/>
      <c r="V946" s="27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7"/>
      <c r="AJ946" s="28"/>
    </row>
    <row r="947">
      <c r="A947" s="21"/>
      <c r="B947" s="21"/>
      <c r="C947" s="22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2"/>
      <c r="R947" s="22"/>
      <c r="S947" s="22"/>
      <c r="T947" s="22"/>
      <c r="U947" s="22"/>
      <c r="V947" s="23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3"/>
      <c r="AJ947" s="24"/>
    </row>
    <row r="948">
      <c r="A948" s="25"/>
      <c r="B948" s="25"/>
      <c r="C948" s="26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6"/>
      <c r="R948" s="26"/>
      <c r="S948" s="26"/>
      <c r="T948" s="26"/>
      <c r="U948" s="26"/>
      <c r="V948" s="27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7"/>
      <c r="AJ948" s="28"/>
    </row>
    <row r="949">
      <c r="A949" s="21"/>
      <c r="B949" s="21"/>
      <c r="C949" s="22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2"/>
      <c r="R949" s="22"/>
      <c r="S949" s="22"/>
      <c r="T949" s="22"/>
      <c r="U949" s="22"/>
      <c r="V949" s="23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3"/>
      <c r="AJ949" s="24"/>
    </row>
    <row r="950">
      <c r="A950" s="25"/>
      <c r="B950" s="25"/>
      <c r="C950" s="26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6"/>
      <c r="R950" s="26"/>
      <c r="S950" s="26"/>
      <c r="T950" s="26"/>
      <c r="U950" s="26"/>
      <c r="V950" s="27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7"/>
      <c r="AJ950" s="28"/>
    </row>
    <row r="951">
      <c r="A951" s="21"/>
      <c r="B951" s="21"/>
      <c r="C951" s="22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2"/>
      <c r="R951" s="22"/>
      <c r="S951" s="22"/>
      <c r="T951" s="22"/>
      <c r="U951" s="22"/>
      <c r="V951" s="23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3"/>
      <c r="AJ951" s="24"/>
    </row>
    <row r="952">
      <c r="A952" s="25"/>
      <c r="B952" s="25"/>
      <c r="C952" s="26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6"/>
      <c r="R952" s="26"/>
      <c r="S952" s="26"/>
      <c r="T952" s="26"/>
      <c r="U952" s="26"/>
      <c r="V952" s="27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7"/>
      <c r="AJ952" s="28"/>
    </row>
    <row r="953">
      <c r="A953" s="21"/>
      <c r="B953" s="21"/>
      <c r="C953" s="22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2"/>
      <c r="R953" s="22"/>
      <c r="S953" s="22"/>
      <c r="T953" s="22"/>
      <c r="U953" s="22"/>
      <c r="V953" s="23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3"/>
      <c r="AJ953" s="24"/>
    </row>
    <row r="954">
      <c r="A954" s="25"/>
      <c r="B954" s="25"/>
      <c r="C954" s="26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6"/>
      <c r="R954" s="26"/>
      <c r="S954" s="26"/>
      <c r="T954" s="26"/>
      <c r="U954" s="26"/>
      <c r="V954" s="27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7"/>
      <c r="AJ954" s="28"/>
    </row>
    <row r="955">
      <c r="A955" s="21"/>
      <c r="B955" s="21"/>
      <c r="C955" s="22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2"/>
      <c r="R955" s="22"/>
      <c r="S955" s="22"/>
      <c r="T955" s="22"/>
      <c r="U955" s="22"/>
      <c r="V955" s="23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3"/>
      <c r="AJ955" s="24"/>
    </row>
    <row r="956">
      <c r="A956" s="25"/>
      <c r="B956" s="25"/>
      <c r="C956" s="26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6"/>
      <c r="R956" s="26"/>
      <c r="S956" s="26"/>
      <c r="T956" s="26"/>
      <c r="U956" s="26"/>
      <c r="V956" s="27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7"/>
      <c r="AJ956" s="28"/>
    </row>
    <row r="957">
      <c r="A957" s="21"/>
      <c r="B957" s="21"/>
      <c r="C957" s="22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2"/>
      <c r="R957" s="22"/>
      <c r="S957" s="22"/>
      <c r="T957" s="22"/>
      <c r="U957" s="22"/>
      <c r="V957" s="23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3"/>
      <c r="AJ957" s="24"/>
    </row>
    <row r="958">
      <c r="A958" s="25"/>
      <c r="B958" s="25"/>
      <c r="C958" s="26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6"/>
      <c r="R958" s="26"/>
      <c r="S958" s="26"/>
      <c r="T958" s="26"/>
      <c r="U958" s="26"/>
      <c r="V958" s="27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7"/>
      <c r="AJ958" s="28"/>
    </row>
    <row r="959">
      <c r="A959" s="21"/>
      <c r="B959" s="21"/>
      <c r="C959" s="22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2"/>
      <c r="R959" s="22"/>
      <c r="S959" s="22"/>
      <c r="T959" s="22"/>
      <c r="U959" s="22"/>
      <c r="V959" s="23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3"/>
      <c r="AJ959" s="24"/>
    </row>
    <row r="960">
      <c r="A960" s="25"/>
      <c r="B960" s="25"/>
      <c r="C960" s="26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6"/>
      <c r="R960" s="26"/>
      <c r="S960" s="26"/>
      <c r="T960" s="26"/>
      <c r="U960" s="26"/>
      <c r="V960" s="27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7"/>
      <c r="AJ960" s="28"/>
    </row>
    <row r="961">
      <c r="A961" s="21"/>
      <c r="B961" s="21"/>
      <c r="C961" s="22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2"/>
      <c r="R961" s="22"/>
      <c r="S961" s="22"/>
      <c r="T961" s="22"/>
      <c r="U961" s="22"/>
      <c r="V961" s="23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3"/>
      <c r="AJ961" s="24"/>
    </row>
    <row r="962">
      <c r="A962" s="25"/>
      <c r="B962" s="25"/>
      <c r="C962" s="26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6"/>
      <c r="R962" s="26"/>
      <c r="S962" s="26"/>
      <c r="T962" s="26"/>
      <c r="U962" s="26"/>
      <c r="V962" s="27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7"/>
      <c r="AJ962" s="28"/>
    </row>
    <row r="963">
      <c r="A963" s="21"/>
      <c r="B963" s="21"/>
      <c r="C963" s="22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2"/>
      <c r="R963" s="22"/>
      <c r="S963" s="22"/>
      <c r="T963" s="22"/>
      <c r="U963" s="22"/>
      <c r="V963" s="23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3"/>
      <c r="AJ963" s="24"/>
    </row>
    <row r="964">
      <c r="A964" s="25"/>
      <c r="B964" s="25"/>
      <c r="C964" s="26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6"/>
      <c r="R964" s="26"/>
      <c r="S964" s="26"/>
      <c r="T964" s="26"/>
      <c r="U964" s="26"/>
      <c r="V964" s="27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7"/>
      <c r="AJ964" s="28"/>
    </row>
    <row r="965">
      <c r="A965" s="21"/>
      <c r="B965" s="21"/>
      <c r="C965" s="22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2"/>
      <c r="R965" s="22"/>
      <c r="S965" s="22"/>
      <c r="T965" s="22"/>
      <c r="U965" s="22"/>
      <c r="V965" s="23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3"/>
      <c r="AJ965" s="24"/>
    </row>
    <row r="966">
      <c r="A966" s="25"/>
      <c r="B966" s="25"/>
      <c r="C966" s="26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6"/>
      <c r="R966" s="26"/>
      <c r="S966" s="26"/>
      <c r="T966" s="26"/>
      <c r="U966" s="26"/>
      <c r="V966" s="27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7"/>
      <c r="AJ966" s="28"/>
    </row>
    <row r="967">
      <c r="A967" s="21"/>
      <c r="B967" s="21"/>
      <c r="C967" s="22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2"/>
      <c r="R967" s="22"/>
      <c r="S967" s="22"/>
      <c r="T967" s="22"/>
      <c r="U967" s="22"/>
      <c r="V967" s="23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3"/>
      <c r="AJ967" s="24"/>
    </row>
    <row r="968">
      <c r="A968" s="25"/>
      <c r="B968" s="25"/>
      <c r="C968" s="26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6"/>
      <c r="R968" s="26"/>
      <c r="S968" s="26"/>
      <c r="T968" s="26"/>
      <c r="U968" s="26"/>
      <c r="V968" s="27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7"/>
      <c r="AJ968" s="28"/>
    </row>
    <row r="969">
      <c r="A969" s="21"/>
      <c r="B969" s="21"/>
      <c r="C969" s="22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2"/>
      <c r="R969" s="22"/>
      <c r="S969" s="22"/>
      <c r="T969" s="22"/>
      <c r="U969" s="22"/>
      <c r="V969" s="23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3"/>
      <c r="AJ969" s="24"/>
    </row>
    <row r="970">
      <c r="A970" s="25"/>
      <c r="B970" s="25"/>
      <c r="C970" s="26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6"/>
      <c r="R970" s="26"/>
      <c r="S970" s="26"/>
      <c r="T970" s="26"/>
      <c r="U970" s="26"/>
      <c r="V970" s="27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7"/>
      <c r="AJ970" s="28"/>
    </row>
    <row r="971">
      <c r="A971" s="21"/>
      <c r="B971" s="21"/>
      <c r="C971" s="22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2"/>
      <c r="R971" s="22"/>
      <c r="S971" s="22"/>
      <c r="T971" s="22"/>
      <c r="U971" s="22"/>
      <c r="V971" s="23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3"/>
      <c r="AJ971" s="24"/>
    </row>
    <row r="972">
      <c r="A972" s="25"/>
      <c r="B972" s="25"/>
      <c r="C972" s="26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6"/>
      <c r="R972" s="26"/>
      <c r="S972" s="26"/>
      <c r="T972" s="26"/>
      <c r="U972" s="26"/>
      <c r="V972" s="27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7"/>
      <c r="AJ972" s="28"/>
    </row>
    <row r="973">
      <c r="A973" s="21"/>
      <c r="B973" s="21"/>
      <c r="C973" s="22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2"/>
      <c r="R973" s="22"/>
      <c r="S973" s="22"/>
      <c r="T973" s="22"/>
      <c r="U973" s="22"/>
      <c r="V973" s="23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3"/>
      <c r="AJ973" s="24"/>
    </row>
    <row r="974">
      <c r="A974" s="25"/>
      <c r="B974" s="25"/>
      <c r="C974" s="26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6"/>
      <c r="R974" s="26"/>
      <c r="S974" s="26"/>
      <c r="T974" s="26"/>
      <c r="U974" s="26"/>
      <c r="V974" s="27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7"/>
      <c r="AJ974" s="28"/>
    </row>
    <row r="975">
      <c r="A975" s="21"/>
      <c r="B975" s="21"/>
      <c r="C975" s="22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2"/>
      <c r="R975" s="22"/>
      <c r="S975" s="22"/>
      <c r="T975" s="22"/>
      <c r="U975" s="22"/>
      <c r="V975" s="23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3"/>
      <c r="AJ975" s="24"/>
    </row>
    <row r="976">
      <c r="A976" s="25"/>
      <c r="B976" s="25"/>
      <c r="C976" s="26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6"/>
      <c r="R976" s="26"/>
      <c r="S976" s="26"/>
      <c r="T976" s="26"/>
      <c r="U976" s="26"/>
      <c r="V976" s="27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7"/>
      <c r="AJ976" s="28"/>
    </row>
    <row r="977">
      <c r="A977" s="21"/>
      <c r="B977" s="21"/>
      <c r="C977" s="22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2"/>
      <c r="R977" s="22"/>
      <c r="S977" s="22"/>
      <c r="T977" s="22"/>
      <c r="U977" s="22"/>
      <c r="V977" s="23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3"/>
      <c r="AJ977" s="24"/>
    </row>
    <row r="978">
      <c r="A978" s="25"/>
      <c r="B978" s="25"/>
      <c r="C978" s="26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6"/>
      <c r="R978" s="26"/>
      <c r="S978" s="26"/>
      <c r="T978" s="26"/>
      <c r="U978" s="26"/>
      <c r="V978" s="27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7"/>
      <c r="AJ978" s="28"/>
    </row>
    <row r="979">
      <c r="A979" s="21"/>
      <c r="B979" s="21"/>
      <c r="C979" s="22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2"/>
      <c r="R979" s="22"/>
      <c r="S979" s="22"/>
      <c r="T979" s="22"/>
      <c r="U979" s="22"/>
      <c r="V979" s="23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3"/>
      <c r="AJ979" s="24"/>
    </row>
    <row r="980">
      <c r="A980" s="25"/>
      <c r="B980" s="25"/>
      <c r="C980" s="26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6"/>
      <c r="R980" s="26"/>
      <c r="S980" s="26"/>
      <c r="T980" s="26"/>
      <c r="U980" s="26"/>
      <c r="V980" s="27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7"/>
      <c r="AJ980" s="28"/>
    </row>
    <row r="981">
      <c r="A981" s="21"/>
      <c r="B981" s="21"/>
      <c r="C981" s="22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2"/>
      <c r="R981" s="22"/>
      <c r="S981" s="22"/>
      <c r="T981" s="22"/>
      <c r="U981" s="22"/>
      <c r="V981" s="23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3"/>
      <c r="AJ981" s="24"/>
    </row>
    <row r="982">
      <c r="A982" s="25"/>
      <c r="B982" s="25"/>
      <c r="C982" s="26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6"/>
      <c r="R982" s="26"/>
      <c r="S982" s="26"/>
      <c r="T982" s="26"/>
      <c r="U982" s="26"/>
      <c r="V982" s="27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7"/>
      <c r="AJ982" s="28"/>
    </row>
    <row r="983">
      <c r="A983" s="21"/>
      <c r="B983" s="21"/>
      <c r="C983" s="22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2"/>
      <c r="R983" s="22"/>
      <c r="S983" s="22"/>
      <c r="T983" s="22"/>
      <c r="U983" s="22"/>
      <c r="V983" s="23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3"/>
      <c r="AJ983" s="24"/>
    </row>
    <row r="984">
      <c r="A984" s="25"/>
      <c r="B984" s="25"/>
      <c r="C984" s="26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6"/>
      <c r="R984" s="26"/>
      <c r="S984" s="26"/>
      <c r="T984" s="26"/>
      <c r="U984" s="26"/>
      <c r="V984" s="27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7"/>
      <c r="AJ984" s="28"/>
    </row>
    <row r="985">
      <c r="A985" s="21"/>
      <c r="B985" s="21"/>
      <c r="C985" s="22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2"/>
      <c r="R985" s="22"/>
      <c r="S985" s="22"/>
      <c r="T985" s="22"/>
      <c r="U985" s="22"/>
      <c r="V985" s="23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3"/>
      <c r="AJ985" s="24"/>
    </row>
    <row r="986">
      <c r="A986" s="25"/>
      <c r="B986" s="25"/>
      <c r="C986" s="26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6"/>
      <c r="R986" s="26"/>
      <c r="S986" s="26"/>
      <c r="T986" s="26"/>
      <c r="U986" s="26"/>
      <c r="V986" s="27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7"/>
      <c r="AJ986" s="28"/>
    </row>
    <row r="987">
      <c r="A987" s="21"/>
      <c r="B987" s="21"/>
      <c r="C987" s="22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2"/>
      <c r="R987" s="22"/>
      <c r="S987" s="22"/>
      <c r="T987" s="22"/>
      <c r="U987" s="22"/>
      <c r="V987" s="23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3"/>
      <c r="AJ987" s="24"/>
    </row>
    <row r="988">
      <c r="A988" s="25"/>
      <c r="B988" s="25"/>
      <c r="C988" s="26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6"/>
      <c r="R988" s="26"/>
      <c r="S988" s="26"/>
      <c r="T988" s="26"/>
      <c r="U988" s="26"/>
      <c r="V988" s="27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7"/>
      <c r="AJ988" s="28"/>
    </row>
    <row r="989">
      <c r="A989" s="21"/>
      <c r="B989" s="21"/>
      <c r="C989" s="22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2"/>
      <c r="R989" s="22"/>
      <c r="S989" s="22"/>
      <c r="T989" s="22"/>
      <c r="U989" s="22"/>
      <c r="V989" s="23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3"/>
      <c r="AJ989" s="24"/>
    </row>
    <row r="990">
      <c r="A990" s="25"/>
      <c r="B990" s="25"/>
      <c r="C990" s="26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6"/>
      <c r="R990" s="26"/>
      <c r="S990" s="26"/>
      <c r="T990" s="26"/>
      <c r="U990" s="26"/>
      <c r="V990" s="27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7"/>
      <c r="AJ990" s="28"/>
    </row>
    <row r="991">
      <c r="A991" s="21"/>
      <c r="B991" s="21"/>
      <c r="C991" s="22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2"/>
      <c r="R991" s="22"/>
      <c r="S991" s="22"/>
      <c r="T991" s="22"/>
      <c r="U991" s="22"/>
      <c r="V991" s="23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3"/>
      <c r="AJ991" s="24"/>
    </row>
    <row r="992">
      <c r="A992" s="25"/>
      <c r="B992" s="25"/>
      <c r="C992" s="26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6"/>
      <c r="R992" s="26"/>
      <c r="S992" s="26"/>
      <c r="T992" s="26"/>
      <c r="U992" s="26"/>
      <c r="V992" s="27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7"/>
      <c r="AJ992" s="28"/>
    </row>
    <row r="993">
      <c r="A993" s="21"/>
      <c r="B993" s="21"/>
      <c r="C993" s="22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2"/>
      <c r="R993" s="22"/>
      <c r="S993" s="22"/>
      <c r="T993" s="22"/>
      <c r="U993" s="22"/>
      <c r="V993" s="23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3"/>
      <c r="AJ993" s="24"/>
    </row>
    <row r="994">
      <c r="A994" s="25"/>
      <c r="B994" s="25"/>
      <c r="C994" s="26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6"/>
      <c r="R994" s="26"/>
      <c r="S994" s="26"/>
      <c r="T994" s="26"/>
      <c r="U994" s="26"/>
      <c r="V994" s="27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7"/>
      <c r="AJ994" s="28"/>
    </row>
    <row r="995">
      <c r="A995" s="21"/>
      <c r="B995" s="21"/>
      <c r="C995" s="22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2"/>
      <c r="R995" s="22"/>
      <c r="S995" s="22"/>
      <c r="T995" s="22"/>
      <c r="U995" s="22"/>
      <c r="V995" s="23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3"/>
      <c r="AJ995" s="24"/>
    </row>
    <row r="996">
      <c r="A996" s="25"/>
      <c r="B996" s="25"/>
      <c r="C996" s="26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6"/>
      <c r="R996" s="26"/>
      <c r="S996" s="26"/>
      <c r="T996" s="26"/>
      <c r="U996" s="26"/>
      <c r="V996" s="27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7"/>
      <c r="AJ996" s="28"/>
    </row>
    <row r="997">
      <c r="A997" s="21"/>
      <c r="B997" s="21"/>
      <c r="C997" s="22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2"/>
      <c r="R997" s="22"/>
      <c r="S997" s="22"/>
      <c r="T997" s="22"/>
      <c r="U997" s="22"/>
      <c r="V997" s="23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3"/>
      <c r="AJ997" s="24"/>
    </row>
    <row r="998">
      <c r="A998" s="25"/>
      <c r="B998" s="25"/>
      <c r="C998" s="26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6"/>
      <c r="R998" s="26"/>
      <c r="S998" s="26"/>
      <c r="T998" s="26"/>
      <c r="U998" s="26"/>
      <c r="V998" s="27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7"/>
      <c r="AJ998" s="28"/>
    </row>
    <row r="999">
      <c r="A999" s="21"/>
      <c r="B999" s="21"/>
      <c r="C999" s="22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2"/>
      <c r="R999" s="22"/>
      <c r="S999" s="22"/>
      <c r="T999" s="22"/>
      <c r="U999" s="22"/>
      <c r="V999" s="23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3"/>
      <c r="AJ999" s="24"/>
    </row>
    <row r="1000">
      <c r="A1000" s="25"/>
      <c r="B1000" s="25"/>
      <c r="C1000" s="26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6"/>
      <c r="R1000" s="26"/>
      <c r="S1000" s="26"/>
      <c r="T1000" s="26"/>
      <c r="U1000" s="26"/>
      <c r="V1000" s="27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8"/>
      <c r="AI1000" s="27"/>
      <c r="AJ1000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21.88"/>
    <col customWidth="1" min="3" max="3" width="16.63"/>
  </cols>
  <sheetData>
    <row r="1">
      <c r="A1" s="29" t="s">
        <v>32</v>
      </c>
      <c r="B1" s="29" t="s">
        <v>33</v>
      </c>
      <c r="C1" s="29" t="s">
        <v>197</v>
      </c>
    </row>
    <row r="2">
      <c r="A2" s="30" t="s">
        <v>198</v>
      </c>
      <c r="B2" s="30" t="s">
        <v>199</v>
      </c>
      <c r="C2" s="30">
        <v>60.0</v>
      </c>
    </row>
    <row r="3">
      <c r="A3" s="30" t="s">
        <v>200</v>
      </c>
      <c r="B3" s="30" t="s">
        <v>201</v>
      </c>
      <c r="C3" s="30">
        <v>80.0</v>
      </c>
    </row>
    <row r="4">
      <c r="A4" s="30" t="s">
        <v>202</v>
      </c>
      <c r="B4" s="30" t="s">
        <v>203</v>
      </c>
      <c r="C4" s="30">
        <v>69.0</v>
      </c>
    </row>
    <row r="5">
      <c r="A5" s="30" t="s">
        <v>204</v>
      </c>
      <c r="B5" s="30" t="s">
        <v>205</v>
      </c>
      <c r="C5" s="30">
        <v>95.0</v>
      </c>
    </row>
    <row r="6">
      <c r="A6" s="30" t="s">
        <v>206</v>
      </c>
      <c r="B6" s="30" t="s">
        <v>207</v>
      </c>
      <c r="C6" s="30">
        <v>109.0</v>
      </c>
    </row>
    <row r="7">
      <c r="A7" s="30" t="s">
        <v>208</v>
      </c>
      <c r="B7" s="30" t="s">
        <v>203</v>
      </c>
      <c r="C7" s="30">
        <v>9.0</v>
      </c>
    </row>
    <row r="8">
      <c r="A8" s="30" t="s">
        <v>209</v>
      </c>
      <c r="B8" s="30" t="s">
        <v>201</v>
      </c>
      <c r="C8" s="30">
        <v>80.0</v>
      </c>
    </row>
    <row r="9">
      <c r="A9" s="30" t="s">
        <v>210</v>
      </c>
      <c r="B9" s="30" t="s">
        <v>211</v>
      </c>
      <c r="C9" s="30">
        <v>50.0</v>
      </c>
    </row>
    <row r="10">
      <c r="A10" s="30" t="s">
        <v>212</v>
      </c>
      <c r="B10" s="30" t="s">
        <v>213</v>
      </c>
      <c r="C10" s="30">
        <v>13.0</v>
      </c>
    </row>
    <row r="11">
      <c r="A11" s="30" t="s">
        <v>214</v>
      </c>
      <c r="B11" s="30" t="s">
        <v>215</v>
      </c>
      <c r="C11" s="30">
        <v>45.0</v>
      </c>
    </row>
    <row r="12">
      <c r="A12" s="30" t="s">
        <v>216</v>
      </c>
      <c r="B12" s="30" t="s">
        <v>217</v>
      </c>
      <c r="C12" s="30">
        <v>20.0</v>
      </c>
    </row>
    <row r="13">
      <c r="A13" s="30" t="s">
        <v>218</v>
      </c>
      <c r="B13" s="30" t="s">
        <v>219</v>
      </c>
      <c r="C13" s="30">
        <v>13.0</v>
      </c>
    </row>
    <row r="14">
      <c r="A14" s="30" t="s">
        <v>220</v>
      </c>
      <c r="B14" s="30" t="s">
        <v>203</v>
      </c>
      <c r="C14" s="30">
        <v>9.0</v>
      </c>
    </row>
    <row r="15">
      <c r="A15" s="30" t="s">
        <v>221</v>
      </c>
      <c r="B15" s="30" t="s">
        <v>207</v>
      </c>
      <c r="C15" s="30">
        <v>24.0</v>
      </c>
    </row>
    <row r="16">
      <c r="A16" s="30" t="s">
        <v>222</v>
      </c>
      <c r="B16" s="30" t="s">
        <v>199</v>
      </c>
      <c r="C16" s="30">
        <v>80.0</v>
      </c>
    </row>
    <row r="17">
      <c r="A17" s="30" t="s">
        <v>223</v>
      </c>
      <c r="B17" s="30" t="s">
        <v>224</v>
      </c>
      <c r="C17" s="30">
        <v>19.0</v>
      </c>
    </row>
    <row r="18">
      <c r="A18" s="30" t="s">
        <v>225</v>
      </c>
      <c r="B18" s="30" t="s">
        <v>226</v>
      </c>
      <c r="C18" s="30">
        <v>85.0</v>
      </c>
    </row>
    <row r="19">
      <c r="A19" s="30" t="s">
        <v>227</v>
      </c>
      <c r="B19" s="30" t="s">
        <v>228</v>
      </c>
      <c r="C19" s="30">
        <v>42.0</v>
      </c>
    </row>
    <row r="20">
      <c r="A20" s="30" t="s">
        <v>229</v>
      </c>
      <c r="B20" s="30" t="s">
        <v>230</v>
      </c>
      <c r="C20" s="30">
        <v>49.0</v>
      </c>
    </row>
    <row r="21">
      <c r="A21" s="30" t="s">
        <v>231</v>
      </c>
      <c r="B21" s="30" t="s">
        <v>213</v>
      </c>
      <c r="C21" s="30">
        <v>78.0</v>
      </c>
    </row>
    <row r="22">
      <c r="A22" s="30" t="s">
        <v>232</v>
      </c>
      <c r="B22" s="30" t="s">
        <v>233</v>
      </c>
      <c r="C22" s="30">
        <v>29.0</v>
      </c>
    </row>
    <row r="23">
      <c r="A23" s="30" t="s">
        <v>234</v>
      </c>
      <c r="B23" s="30" t="s">
        <v>235</v>
      </c>
      <c r="C23" s="30">
        <v>72.0</v>
      </c>
    </row>
    <row r="24">
      <c r="A24" s="30" t="s">
        <v>236</v>
      </c>
      <c r="B24" s="30" t="s">
        <v>233</v>
      </c>
      <c r="C24" s="30">
        <v>84.0</v>
      </c>
    </row>
    <row r="25">
      <c r="A25" s="30" t="s">
        <v>237</v>
      </c>
      <c r="B25" s="30" t="s">
        <v>238</v>
      </c>
      <c r="C25" s="30">
        <v>23.0</v>
      </c>
    </row>
    <row r="26">
      <c r="A26" s="30" t="s">
        <v>239</v>
      </c>
      <c r="B26" s="30" t="s">
        <v>240</v>
      </c>
      <c r="C26" s="30">
        <v>11.0</v>
      </c>
    </row>
    <row r="27">
      <c r="A27" s="30" t="s">
        <v>241</v>
      </c>
      <c r="B27" s="30" t="s">
        <v>213</v>
      </c>
      <c r="C27" s="30">
        <v>11.0</v>
      </c>
    </row>
    <row r="28">
      <c r="A28" s="30" t="s">
        <v>242</v>
      </c>
      <c r="B28" s="30" t="s">
        <v>243</v>
      </c>
      <c r="C28" s="30">
        <v>4.0</v>
      </c>
    </row>
    <row r="29">
      <c r="A29" s="30" t="s">
        <v>244</v>
      </c>
      <c r="B29" s="30" t="s">
        <v>238</v>
      </c>
      <c r="C29" s="30">
        <v>26.0</v>
      </c>
    </row>
    <row r="30">
      <c r="A30" s="30" t="s">
        <v>245</v>
      </c>
      <c r="B30" s="30" t="s">
        <v>243</v>
      </c>
      <c r="C30" s="30">
        <v>15.0</v>
      </c>
    </row>
    <row r="31">
      <c r="A31" s="30" t="s">
        <v>246</v>
      </c>
      <c r="B31" s="30" t="s">
        <v>247</v>
      </c>
      <c r="C31" s="30">
        <v>24.0</v>
      </c>
    </row>
    <row r="32">
      <c r="A32" s="30" t="s">
        <v>248</v>
      </c>
      <c r="B32" s="30" t="s">
        <v>203</v>
      </c>
      <c r="C32" s="30">
        <v>7.0</v>
      </c>
    </row>
    <row r="33">
      <c r="A33" s="30" t="s">
        <v>249</v>
      </c>
      <c r="B33" s="30" t="s">
        <v>250</v>
      </c>
      <c r="C33" s="30">
        <v>54.0</v>
      </c>
    </row>
    <row r="34">
      <c r="A34" s="30" t="s">
        <v>251</v>
      </c>
      <c r="B34" s="30" t="s">
        <v>213</v>
      </c>
      <c r="C34" s="30">
        <v>212.0</v>
      </c>
    </row>
    <row r="35">
      <c r="A35" s="30" t="s">
        <v>252</v>
      </c>
      <c r="B35" s="30" t="s">
        <v>253</v>
      </c>
      <c r="C35" s="30">
        <v>116.0</v>
      </c>
    </row>
    <row r="36">
      <c r="A36" s="30" t="s">
        <v>254</v>
      </c>
      <c r="B36" s="30" t="s">
        <v>199</v>
      </c>
      <c r="C36" s="30">
        <v>120.0</v>
      </c>
    </row>
    <row r="37">
      <c r="A37" s="30" t="s">
        <v>255</v>
      </c>
      <c r="B37" s="30" t="s">
        <v>256</v>
      </c>
      <c r="C37" s="30">
        <v>90.0</v>
      </c>
    </row>
    <row r="38">
      <c r="A38" s="30" t="s">
        <v>257</v>
      </c>
      <c r="B38" s="30" t="s">
        <v>233</v>
      </c>
      <c r="C38" s="30">
        <v>67.0</v>
      </c>
    </row>
    <row r="39">
      <c r="A39" s="30" t="s">
        <v>258</v>
      </c>
      <c r="B39" s="30" t="s">
        <v>259</v>
      </c>
      <c r="C39" s="30">
        <v>64.0</v>
      </c>
    </row>
    <row r="40">
      <c r="A40" s="30" t="s">
        <v>260</v>
      </c>
      <c r="B40" s="30" t="s">
        <v>199</v>
      </c>
      <c r="C40" s="30">
        <v>120.0</v>
      </c>
    </row>
    <row r="41">
      <c r="A41" s="30" t="s">
        <v>261</v>
      </c>
      <c r="B41" s="30" t="s">
        <v>262</v>
      </c>
      <c r="C41" s="30">
        <v>9.0</v>
      </c>
    </row>
    <row r="42">
      <c r="A42" s="30" t="s">
        <v>263</v>
      </c>
      <c r="B42" s="30" t="s">
        <v>207</v>
      </c>
      <c r="C42" s="30">
        <v>66.0</v>
      </c>
    </row>
    <row r="43">
      <c r="A43" s="30" t="s">
        <v>264</v>
      </c>
      <c r="B43" s="30" t="s">
        <v>240</v>
      </c>
      <c r="C43" s="30">
        <v>25.0</v>
      </c>
    </row>
    <row r="44">
      <c r="A44" s="30" t="s">
        <v>265</v>
      </c>
      <c r="B44" s="30" t="s">
        <v>233</v>
      </c>
      <c r="C44" s="30">
        <v>14.0</v>
      </c>
    </row>
    <row r="45">
      <c r="A45" s="30" t="s">
        <v>266</v>
      </c>
      <c r="B45" s="30" t="s">
        <v>267</v>
      </c>
      <c r="C45" s="30">
        <v>23.0</v>
      </c>
    </row>
    <row r="46">
      <c r="A46" s="30" t="s">
        <v>268</v>
      </c>
      <c r="B46" s="30" t="s">
        <v>269</v>
      </c>
      <c r="C46" s="30">
        <v>8.0</v>
      </c>
    </row>
    <row r="47">
      <c r="A47" s="30" t="s">
        <v>270</v>
      </c>
      <c r="B47" s="30" t="s">
        <v>271</v>
      </c>
      <c r="C47" s="30">
        <v>48.0</v>
      </c>
    </row>
    <row r="48">
      <c r="A48" s="30" t="s">
        <v>272</v>
      </c>
      <c r="B48" s="30" t="s">
        <v>247</v>
      </c>
      <c r="C48" s="30">
        <v>40.0</v>
      </c>
    </row>
    <row r="49">
      <c r="A49" s="30" t="s">
        <v>273</v>
      </c>
      <c r="B49" s="30" t="s">
        <v>207</v>
      </c>
      <c r="C49" s="30">
        <v>69.0</v>
      </c>
    </row>
    <row r="50">
      <c r="A50" s="30" t="s">
        <v>274</v>
      </c>
      <c r="B50" s="30" t="s">
        <v>207</v>
      </c>
      <c r="C50" s="30">
        <v>59.0</v>
      </c>
    </row>
    <row r="51">
      <c r="A51" s="30" t="s">
        <v>275</v>
      </c>
      <c r="B51" s="30" t="s">
        <v>262</v>
      </c>
      <c r="C51" s="30">
        <v>9.0</v>
      </c>
    </row>
    <row r="52">
      <c r="A52" s="30" t="s">
        <v>276</v>
      </c>
      <c r="B52" s="30" t="s">
        <v>277</v>
      </c>
      <c r="C52" s="30">
        <v>59.0</v>
      </c>
    </row>
    <row r="53">
      <c r="A53" s="30" t="s">
        <v>278</v>
      </c>
      <c r="B53" s="30" t="s">
        <v>279</v>
      </c>
      <c r="C53" s="30">
        <v>45.0</v>
      </c>
    </row>
    <row r="54">
      <c r="A54" s="30" t="s">
        <v>144</v>
      </c>
      <c r="B54" s="30" t="s">
        <v>238</v>
      </c>
      <c r="C54" s="30">
        <v>5.0</v>
      </c>
    </row>
    <row r="55">
      <c r="A55" s="30" t="s">
        <v>280</v>
      </c>
      <c r="B55" s="30" t="s">
        <v>281</v>
      </c>
      <c r="C55" s="30">
        <v>20.0</v>
      </c>
    </row>
    <row r="56">
      <c r="A56" s="30" t="s">
        <v>282</v>
      </c>
      <c r="B56" s="30" t="s">
        <v>224</v>
      </c>
      <c r="C56" s="30">
        <v>12.0</v>
      </c>
    </row>
    <row r="57">
      <c r="A57" s="30" t="s">
        <v>283</v>
      </c>
      <c r="B57" s="30" t="s">
        <v>207</v>
      </c>
      <c r="C57" s="30">
        <v>24.0</v>
      </c>
    </row>
    <row r="58">
      <c r="A58" s="30" t="s">
        <v>284</v>
      </c>
      <c r="B58" s="30" t="s">
        <v>262</v>
      </c>
      <c r="C58" s="30">
        <v>184.0</v>
      </c>
    </row>
    <row r="59">
      <c r="A59" s="30" t="s">
        <v>285</v>
      </c>
      <c r="B59" s="30" t="s">
        <v>262</v>
      </c>
      <c r="C59" s="30">
        <v>5.0</v>
      </c>
    </row>
    <row r="60">
      <c r="A60" s="30" t="s">
        <v>286</v>
      </c>
      <c r="B60" s="30" t="s">
        <v>269</v>
      </c>
      <c r="C60" s="30">
        <v>83.0</v>
      </c>
    </row>
    <row r="61">
      <c r="A61" s="30" t="s">
        <v>287</v>
      </c>
      <c r="B61" s="30" t="s">
        <v>288</v>
      </c>
      <c r="C61" s="30">
        <v>7.0</v>
      </c>
    </row>
    <row r="62">
      <c r="A62" s="30" t="s">
        <v>289</v>
      </c>
      <c r="B62" s="30" t="s">
        <v>228</v>
      </c>
      <c r="C62" s="30">
        <v>42.0</v>
      </c>
    </row>
    <row r="63">
      <c r="A63" s="30" t="s">
        <v>290</v>
      </c>
      <c r="B63" s="30" t="s">
        <v>215</v>
      </c>
      <c r="C63" s="30">
        <v>94.0</v>
      </c>
    </row>
    <row r="64">
      <c r="A64" s="30" t="s">
        <v>291</v>
      </c>
      <c r="B64" s="30" t="s">
        <v>230</v>
      </c>
      <c r="C64" s="30">
        <v>49.0</v>
      </c>
    </row>
    <row r="65">
      <c r="A65" s="30" t="s">
        <v>292</v>
      </c>
      <c r="B65" s="30" t="s">
        <v>230</v>
      </c>
      <c r="C65" s="30">
        <v>113.0</v>
      </c>
    </row>
    <row r="66">
      <c r="A66" s="30" t="s">
        <v>293</v>
      </c>
      <c r="B66" s="30" t="s">
        <v>228</v>
      </c>
      <c r="C66" s="30">
        <v>59.0</v>
      </c>
    </row>
    <row r="67">
      <c r="A67" s="30" t="s">
        <v>294</v>
      </c>
      <c r="B67" s="30" t="s">
        <v>295</v>
      </c>
      <c r="C67" s="30">
        <v>53.0</v>
      </c>
    </row>
    <row r="68">
      <c r="A68" s="30" t="s">
        <v>296</v>
      </c>
      <c r="B68" s="30" t="s">
        <v>297</v>
      </c>
      <c r="C68" s="30">
        <v>52.0</v>
      </c>
    </row>
    <row r="69">
      <c r="A69" s="30" t="s">
        <v>298</v>
      </c>
      <c r="B69" s="30" t="s">
        <v>288</v>
      </c>
      <c r="C69" s="30">
        <v>11.0</v>
      </c>
    </row>
    <row r="70">
      <c r="A70" s="30" t="s">
        <v>299</v>
      </c>
      <c r="B70" s="30" t="s">
        <v>213</v>
      </c>
      <c r="C70" s="30">
        <v>7.0</v>
      </c>
    </row>
    <row r="71">
      <c r="A71" s="30" t="s">
        <v>300</v>
      </c>
      <c r="B71" s="30" t="s">
        <v>301</v>
      </c>
      <c r="C71" s="30">
        <v>20.0</v>
      </c>
    </row>
    <row r="72">
      <c r="A72" s="30" t="s">
        <v>302</v>
      </c>
      <c r="B72" s="30" t="s">
        <v>303</v>
      </c>
      <c r="C72" s="30">
        <v>84.0</v>
      </c>
    </row>
    <row r="73">
      <c r="A73" s="30" t="s">
        <v>304</v>
      </c>
      <c r="B73" s="30" t="s">
        <v>215</v>
      </c>
      <c r="C73" s="30">
        <v>44.0</v>
      </c>
    </row>
    <row r="74">
      <c r="A74" s="30" t="s">
        <v>305</v>
      </c>
      <c r="B74" s="30" t="s">
        <v>306</v>
      </c>
      <c r="C74" s="30">
        <v>59.0</v>
      </c>
    </row>
    <row r="75">
      <c r="A75" s="30" t="s">
        <v>307</v>
      </c>
      <c r="B75" s="30" t="s">
        <v>288</v>
      </c>
      <c r="C75" s="30">
        <v>38.0</v>
      </c>
    </row>
    <row r="76">
      <c r="A76" s="30" t="s">
        <v>308</v>
      </c>
      <c r="B76" s="30" t="s">
        <v>288</v>
      </c>
      <c r="C76" s="30">
        <v>68.0</v>
      </c>
    </row>
    <row r="77">
      <c r="A77" s="30" t="s">
        <v>309</v>
      </c>
      <c r="B77" s="30" t="s">
        <v>310</v>
      </c>
      <c r="C77" s="30">
        <v>50.0</v>
      </c>
    </row>
    <row r="78">
      <c r="A78" s="30" t="s">
        <v>311</v>
      </c>
      <c r="B78" s="30" t="s">
        <v>312</v>
      </c>
      <c r="C78" s="30">
        <v>50.0</v>
      </c>
    </row>
    <row r="79">
      <c r="A79" s="30" t="s">
        <v>313</v>
      </c>
      <c r="B79" s="30" t="s">
        <v>219</v>
      </c>
      <c r="C79" s="30">
        <v>20.0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1" t="s">
        <v>314</v>
      </c>
      <c r="B1" s="31" t="s">
        <v>315</v>
      </c>
    </row>
    <row r="2">
      <c r="A2" s="32" t="s">
        <v>62</v>
      </c>
      <c r="B2" s="33">
        <v>2.35665566E8</v>
      </c>
    </row>
    <row r="3">
      <c r="A3" s="32" t="s">
        <v>144</v>
      </c>
      <c r="B3" s="33">
        <v>5.32616595E8</v>
      </c>
    </row>
    <row r="4">
      <c r="A4" s="32" t="s">
        <v>167</v>
      </c>
      <c r="B4" s="33">
        <v>1.76733968E8</v>
      </c>
    </row>
    <row r="5">
      <c r="A5" s="32" t="s">
        <v>126</v>
      </c>
      <c r="B5" s="33">
        <v>4.394245879E9</v>
      </c>
    </row>
    <row r="6">
      <c r="A6" s="32" t="s">
        <v>74</v>
      </c>
      <c r="B6" s="33">
        <v>6.2305891E7</v>
      </c>
    </row>
    <row r="7">
      <c r="A7" s="32" t="s">
        <v>175</v>
      </c>
      <c r="B7" s="33">
        <v>1.349217892E9</v>
      </c>
    </row>
    <row r="8">
      <c r="A8" s="32" t="s">
        <v>60</v>
      </c>
      <c r="B8" s="33">
        <v>3.27593725E8</v>
      </c>
    </row>
    <row r="9">
      <c r="A9" s="32" t="s">
        <v>177</v>
      </c>
      <c r="B9" s="33">
        <v>5.60279011E9</v>
      </c>
    </row>
    <row r="10">
      <c r="A10" s="32" t="s">
        <v>128</v>
      </c>
      <c r="B10" s="33">
        <v>6.71750768E8</v>
      </c>
    </row>
    <row r="11">
      <c r="A11" s="32" t="s">
        <v>114</v>
      </c>
      <c r="B11" s="33">
        <v>1.500728902E9</v>
      </c>
    </row>
    <row r="12">
      <c r="A12" s="32" t="s">
        <v>76</v>
      </c>
      <c r="B12" s="33">
        <v>5.146576868E9</v>
      </c>
    </row>
    <row r="13">
      <c r="A13" s="32" t="s">
        <v>94</v>
      </c>
      <c r="B13" s="33">
        <v>2.51003438E8</v>
      </c>
    </row>
    <row r="14">
      <c r="A14" s="32" t="s">
        <v>102</v>
      </c>
      <c r="B14" s="33">
        <v>1.420949112E9</v>
      </c>
    </row>
    <row r="15">
      <c r="A15" s="32" t="s">
        <v>58</v>
      </c>
      <c r="B15" s="33">
        <v>2.65877867E8</v>
      </c>
    </row>
    <row r="16">
      <c r="A16" s="32" t="s">
        <v>82</v>
      </c>
      <c r="B16" s="33">
        <v>1.677525446E9</v>
      </c>
    </row>
    <row r="17">
      <c r="A17" s="32" t="s">
        <v>316</v>
      </c>
      <c r="B17" s="33">
        <v>1.150645866E9</v>
      </c>
    </row>
    <row r="18">
      <c r="A18" s="32" t="s">
        <v>187</v>
      </c>
      <c r="B18" s="33">
        <v>5.33990587E8</v>
      </c>
    </row>
    <row r="19">
      <c r="A19" s="32" t="s">
        <v>189</v>
      </c>
      <c r="B19" s="33">
        <v>9.4843047E7</v>
      </c>
    </row>
    <row r="20">
      <c r="A20" s="32" t="s">
        <v>146</v>
      </c>
      <c r="B20" s="33">
        <v>9.95335937E8</v>
      </c>
    </row>
    <row r="21">
      <c r="A21" s="32" t="s">
        <v>134</v>
      </c>
      <c r="B21" s="33">
        <v>1.437415777E9</v>
      </c>
    </row>
    <row r="22">
      <c r="A22" s="32" t="s">
        <v>88</v>
      </c>
      <c r="B22" s="33">
        <v>1.095462329E9</v>
      </c>
    </row>
    <row r="23">
      <c r="A23" s="32" t="s">
        <v>148</v>
      </c>
      <c r="B23" s="33">
        <v>1.81492098E9</v>
      </c>
    </row>
    <row r="24">
      <c r="A24" s="32" t="s">
        <v>120</v>
      </c>
      <c r="B24" s="33">
        <v>1.67933529E9</v>
      </c>
    </row>
    <row r="25">
      <c r="A25" s="32" t="s">
        <v>108</v>
      </c>
      <c r="B25" s="33">
        <v>1.168097881E9</v>
      </c>
    </row>
    <row r="26">
      <c r="A26" s="32" t="s">
        <v>44</v>
      </c>
      <c r="B26" s="33">
        <v>1.87732538E8</v>
      </c>
    </row>
    <row r="27">
      <c r="A27" s="32" t="s">
        <v>38</v>
      </c>
      <c r="B27" s="33">
        <v>1.110559345E9</v>
      </c>
    </row>
    <row r="28">
      <c r="A28" s="32" t="s">
        <v>193</v>
      </c>
      <c r="B28" s="33">
        <v>5.25582771E8</v>
      </c>
    </row>
    <row r="29">
      <c r="A29" s="32" t="s">
        <v>169</v>
      </c>
      <c r="B29" s="33">
        <v>2.65784616E8</v>
      </c>
    </row>
    <row r="30">
      <c r="A30" s="32" t="s">
        <v>90</v>
      </c>
      <c r="B30" s="33">
        <v>3.0276824E8</v>
      </c>
    </row>
    <row r="31">
      <c r="A31" s="32" t="s">
        <v>158</v>
      </c>
      <c r="B31" s="33">
        <v>1.980568384E9</v>
      </c>
    </row>
    <row r="32">
      <c r="A32" s="32" t="s">
        <v>136</v>
      </c>
      <c r="B32" s="33">
        <v>2.68544014E8</v>
      </c>
    </row>
    <row r="33">
      <c r="A33" s="32" t="s">
        <v>171</v>
      </c>
      <c r="B33" s="33">
        <v>7.34632705E8</v>
      </c>
    </row>
    <row r="34">
      <c r="A34" s="32" t="s">
        <v>317</v>
      </c>
      <c r="B34" s="33">
        <v>2.90386402E8</v>
      </c>
    </row>
    <row r="35">
      <c r="A35" s="32" t="s">
        <v>138</v>
      </c>
      <c r="B35" s="33">
        <v>1.579130168E9</v>
      </c>
    </row>
    <row r="36">
      <c r="A36" s="32" t="s">
        <v>152</v>
      </c>
      <c r="B36" s="33">
        <v>2.55236961E8</v>
      </c>
    </row>
    <row r="37">
      <c r="A37" s="32" t="s">
        <v>64</v>
      </c>
      <c r="B37" s="33">
        <v>1.095587251E9</v>
      </c>
    </row>
    <row r="38">
      <c r="A38" s="32" t="s">
        <v>162</v>
      </c>
      <c r="B38" s="33">
        <v>9.1514307E7</v>
      </c>
    </row>
    <row r="39">
      <c r="A39" s="32" t="s">
        <v>164</v>
      </c>
      <c r="B39" s="33">
        <v>2.40822651E8</v>
      </c>
    </row>
    <row r="40">
      <c r="A40" s="32" t="s">
        <v>116</v>
      </c>
      <c r="B40" s="33">
        <v>1.118525506E9</v>
      </c>
    </row>
    <row r="41">
      <c r="A41" s="32" t="s">
        <v>106</v>
      </c>
      <c r="B41" s="33">
        <v>6.60411219E8</v>
      </c>
    </row>
    <row r="42">
      <c r="A42" s="32" t="s">
        <v>195</v>
      </c>
      <c r="B42" s="33">
        <v>1.98184909E8</v>
      </c>
    </row>
    <row r="43">
      <c r="A43" s="32" t="s">
        <v>173</v>
      </c>
      <c r="B43" s="33">
        <v>8.46244302E8</v>
      </c>
    </row>
    <row r="44">
      <c r="A44" s="32" t="s">
        <v>165</v>
      </c>
      <c r="B44" s="33">
        <v>4.96029967E8</v>
      </c>
    </row>
    <row r="45">
      <c r="A45" s="32" t="s">
        <v>183</v>
      </c>
      <c r="B45" s="33">
        <v>4.394332306E9</v>
      </c>
    </row>
    <row r="46">
      <c r="A46" s="32" t="s">
        <v>179</v>
      </c>
      <c r="B46" s="33">
        <v>4.09490388E8</v>
      </c>
    </row>
    <row r="47">
      <c r="A47" s="32" t="s">
        <v>318</v>
      </c>
      <c r="B47" s="33">
        <v>2.17622138E8</v>
      </c>
    </row>
    <row r="48">
      <c r="A48" s="32" t="s">
        <v>156</v>
      </c>
      <c r="B48" s="33">
        <v>8.1838843E7</v>
      </c>
    </row>
    <row r="49">
      <c r="A49" s="32" t="s">
        <v>100</v>
      </c>
      <c r="B49" s="33">
        <v>5.372783971E9</v>
      </c>
    </row>
    <row r="50">
      <c r="A50" s="32" t="s">
        <v>54</v>
      </c>
      <c r="B50" s="33">
        <v>4.801593832E9</v>
      </c>
    </row>
    <row r="51">
      <c r="A51" s="32" t="s">
        <v>110</v>
      </c>
      <c r="B51" s="33">
        <v>1.134986472E9</v>
      </c>
    </row>
    <row r="52">
      <c r="A52" s="32" t="s">
        <v>319</v>
      </c>
      <c r="B52" s="33">
        <v>7.06747385E8</v>
      </c>
    </row>
    <row r="53">
      <c r="A53" s="32" t="s">
        <v>191</v>
      </c>
      <c r="B53" s="33">
        <v>8.53202347E8</v>
      </c>
    </row>
    <row r="54">
      <c r="A54" s="32" t="s">
        <v>185</v>
      </c>
      <c r="B54" s="33">
        <v>9.5132977E8</v>
      </c>
    </row>
    <row r="55">
      <c r="A55" s="32" t="s">
        <v>96</v>
      </c>
      <c r="B55" s="33">
        <v>3.93173139E8</v>
      </c>
    </row>
    <row r="56">
      <c r="A56" s="32" t="s">
        <v>112</v>
      </c>
      <c r="B56" s="33">
        <v>2.867627068E9</v>
      </c>
    </row>
    <row r="57">
      <c r="A57" s="32" t="s">
        <v>124</v>
      </c>
      <c r="B57" s="33">
        <v>3.31799687E8</v>
      </c>
    </row>
    <row r="58">
      <c r="A58" s="32" t="s">
        <v>78</v>
      </c>
      <c r="B58" s="33">
        <v>2.61036182E8</v>
      </c>
    </row>
    <row r="59">
      <c r="A59" s="32" t="s">
        <v>72</v>
      </c>
      <c r="B59" s="33">
        <v>3.76187582E8</v>
      </c>
    </row>
    <row r="60">
      <c r="A60" s="32" t="s">
        <v>52</v>
      </c>
      <c r="B60" s="33">
        <v>2.68505432E8</v>
      </c>
    </row>
    <row r="61">
      <c r="A61" s="32" t="s">
        <v>80</v>
      </c>
      <c r="B61" s="33">
        <v>1.59430826E8</v>
      </c>
    </row>
    <row r="62">
      <c r="A62" s="32" t="s">
        <v>40</v>
      </c>
      <c r="B62" s="33">
        <v>2.379877655E9</v>
      </c>
    </row>
    <row r="63">
      <c r="A63" s="32" t="s">
        <v>48</v>
      </c>
      <c r="B63" s="33">
        <v>4.566445852E9</v>
      </c>
    </row>
    <row r="64">
      <c r="A64" s="32" t="s">
        <v>98</v>
      </c>
      <c r="B64" s="33">
        <v>2.75005663E8</v>
      </c>
    </row>
    <row r="65">
      <c r="A65" s="32" t="s">
        <v>46</v>
      </c>
      <c r="B65" s="33">
        <v>8.00010734E8</v>
      </c>
    </row>
    <row r="66">
      <c r="A66" s="32" t="s">
        <v>160</v>
      </c>
      <c r="B66" s="33">
        <v>3.09729428E8</v>
      </c>
    </row>
    <row r="67">
      <c r="A67" s="32" t="s">
        <v>104</v>
      </c>
      <c r="B67" s="33">
        <v>1.275798515E9</v>
      </c>
    </row>
    <row r="68">
      <c r="A68" s="32" t="s">
        <v>118</v>
      </c>
      <c r="B68" s="33">
        <v>1.193047233E9</v>
      </c>
    </row>
    <row r="69">
      <c r="A69" s="32" t="s">
        <v>56</v>
      </c>
      <c r="B69" s="33">
        <v>1.168230366E9</v>
      </c>
    </row>
    <row r="70">
      <c r="A70" s="32" t="s">
        <v>86</v>
      </c>
      <c r="B70" s="33">
        <v>1.218352541E9</v>
      </c>
    </row>
    <row r="71">
      <c r="A71" s="32" t="s">
        <v>130</v>
      </c>
      <c r="B71" s="33">
        <v>3.40001799E8</v>
      </c>
    </row>
    <row r="72">
      <c r="A72" s="32" t="s">
        <v>320</v>
      </c>
      <c r="B72" s="33">
        <v>3.42918449E8</v>
      </c>
    </row>
    <row r="73">
      <c r="A73" s="32" t="s">
        <v>181</v>
      </c>
      <c r="B73" s="33">
        <v>1.4237733E8</v>
      </c>
    </row>
    <row r="74">
      <c r="A74" s="32" t="s">
        <v>66</v>
      </c>
      <c r="B74" s="33">
        <v>6.00865451E8</v>
      </c>
    </row>
    <row r="75">
      <c r="A75" s="32" t="s">
        <v>142</v>
      </c>
      <c r="B75" s="33">
        <v>1.9575113E8</v>
      </c>
    </row>
    <row r="76">
      <c r="A76" s="32" t="s">
        <v>42</v>
      </c>
      <c r="B76" s="33">
        <v>6.83452836E8</v>
      </c>
    </row>
    <row r="77">
      <c r="A77" s="32" t="s">
        <v>321</v>
      </c>
      <c r="B77" s="33">
        <v>2.18568234E8</v>
      </c>
    </row>
    <row r="78">
      <c r="A78" s="32" t="s">
        <v>84</v>
      </c>
      <c r="B78" s="33">
        <v>4.23091712E8</v>
      </c>
    </row>
    <row r="79">
      <c r="A79" s="32" t="s">
        <v>92</v>
      </c>
      <c r="B79" s="33">
        <v>8.07896814E8</v>
      </c>
    </row>
    <row r="80">
      <c r="A80" s="32" t="s">
        <v>132</v>
      </c>
      <c r="B80" s="33">
        <v>5.14122351E8</v>
      </c>
    </row>
    <row r="81">
      <c r="A81" s="32" t="s">
        <v>150</v>
      </c>
      <c r="B81" s="33">
        <v>3.95801044E8</v>
      </c>
    </row>
    <row r="82">
      <c r="A82" s="32" t="s">
        <v>70</v>
      </c>
      <c r="B82" s="33">
        <v>1.086411192E9</v>
      </c>
    </row>
    <row r="83">
      <c r="A83" s="32" t="s">
        <v>36</v>
      </c>
      <c r="B83" s="33">
        <v>5.15117391E8</v>
      </c>
    </row>
    <row r="84">
      <c r="A84" s="32" t="s">
        <v>50</v>
      </c>
      <c r="B84" s="33">
        <v>4.196924316E9</v>
      </c>
    </row>
    <row r="85">
      <c r="A85" s="32" t="s">
        <v>122</v>
      </c>
      <c r="B85" s="33">
        <v>4.2138333E8</v>
      </c>
    </row>
    <row r="86">
      <c r="A86" s="32" t="s">
        <v>154</v>
      </c>
      <c r="B86" s="33">
        <v>1.114412532E9</v>
      </c>
    </row>
    <row r="87">
      <c r="A87" s="32" t="s">
        <v>140</v>
      </c>
      <c r="B87" s="33">
        <v>1.481593024E9</v>
      </c>
    </row>
    <row r="88">
      <c r="A88" s="32" t="s">
        <v>68</v>
      </c>
      <c r="B88" s="33">
        <v>2.89347914E8</v>
      </c>
    </row>
    <row r="89">
      <c r="A89" s="32" t="s">
        <v>322</v>
      </c>
      <c r="B89" s="33">
        <v>9.6372098181E10</v>
      </c>
    </row>
    <row r="90">
      <c r="A90" s="32" t="s">
        <v>323</v>
      </c>
      <c r="B90" s="34">
        <v>1.70478507866643E7</v>
      </c>
    </row>
    <row r="91">
      <c r="A91" s="35"/>
      <c r="B91" s="35"/>
    </row>
    <row r="92">
      <c r="A92" s="35"/>
      <c r="B92" s="35"/>
    </row>
    <row r="93">
      <c r="A93" s="35"/>
      <c r="B93" s="35"/>
    </row>
    <row r="94">
      <c r="A94" s="35"/>
      <c r="B94" s="35"/>
    </row>
    <row r="95">
      <c r="A95" s="35"/>
      <c r="B95" s="35"/>
    </row>
    <row r="96">
      <c r="A96" s="35"/>
      <c r="B96" s="35"/>
    </row>
    <row r="97">
      <c r="A97" s="35"/>
      <c r="B97" s="35"/>
    </row>
    <row r="98">
      <c r="A98" s="35"/>
      <c r="B98" s="35"/>
    </row>
    <row r="99">
      <c r="A99" s="35"/>
      <c r="B99" s="35"/>
    </row>
    <row r="100">
      <c r="A100" s="35"/>
      <c r="B100" s="35"/>
    </row>
    <row r="101">
      <c r="A101" s="35"/>
      <c r="B101" s="35"/>
    </row>
    <row r="102">
      <c r="A102" s="35"/>
      <c r="B102" s="35"/>
    </row>
    <row r="103">
      <c r="A103" s="35"/>
      <c r="B103" s="35"/>
    </row>
    <row r="104">
      <c r="A104" s="35"/>
      <c r="B104" s="35"/>
    </row>
    <row r="105">
      <c r="A105" s="35"/>
      <c r="B105" s="35"/>
    </row>
    <row r="106">
      <c r="A106" s="35"/>
      <c r="B106" s="35"/>
    </row>
    <row r="107">
      <c r="A107" s="35"/>
      <c r="B107" s="35"/>
    </row>
    <row r="108">
      <c r="A108" s="35"/>
      <c r="B108" s="35"/>
    </row>
    <row r="109">
      <c r="A109" s="35"/>
      <c r="B109" s="35"/>
    </row>
    <row r="110">
      <c r="A110" s="35"/>
      <c r="B110" s="35"/>
    </row>
    <row r="111">
      <c r="A111" s="35"/>
      <c r="B111" s="35"/>
    </row>
    <row r="112">
      <c r="A112" s="35"/>
      <c r="B112" s="35"/>
    </row>
    <row r="113">
      <c r="A113" s="35"/>
      <c r="B113" s="35"/>
    </row>
    <row r="114">
      <c r="A114" s="35"/>
      <c r="B114" s="35"/>
    </row>
    <row r="115">
      <c r="A115" s="35"/>
      <c r="B115" s="35"/>
    </row>
    <row r="116">
      <c r="A116" s="35"/>
      <c r="B116" s="35"/>
    </row>
    <row r="117">
      <c r="A117" s="35"/>
      <c r="B117" s="35"/>
    </row>
    <row r="118">
      <c r="A118" s="35"/>
      <c r="B118" s="35"/>
    </row>
    <row r="119">
      <c r="A119" s="35"/>
      <c r="B119" s="35"/>
    </row>
    <row r="120">
      <c r="A120" s="35"/>
      <c r="B120" s="35"/>
    </row>
    <row r="121">
      <c r="A121" s="35"/>
      <c r="B121" s="35"/>
    </row>
    <row r="122">
      <c r="A122" s="35"/>
      <c r="B122" s="35"/>
    </row>
    <row r="123">
      <c r="A123" s="35"/>
      <c r="B123" s="35"/>
    </row>
    <row r="124">
      <c r="A124" s="35"/>
      <c r="B124" s="35"/>
    </row>
    <row r="125">
      <c r="A125" s="35"/>
      <c r="B125" s="35"/>
    </row>
    <row r="126">
      <c r="A126" s="35"/>
      <c r="B126" s="35"/>
    </row>
    <row r="127">
      <c r="A127" s="35"/>
      <c r="B127" s="35"/>
    </row>
    <row r="128">
      <c r="A128" s="35"/>
      <c r="B128" s="35"/>
    </row>
    <row r="129">
      <c r="A129" s="35"/>
      <c r="B129" s="35"/>
    </row>
    <row r="130">
      <c r="A130" s="35"/>
      <c r="B130" s="35"/>
    </row>
    <row r="131">
      <c r="A131" s="35"/>
      <c r="B131" s="35"/>
    </row>
    <row r="132">
      <c r="A132" s="35"/>
      <c r="B132" s="35"/>
    </row>
    <row r="133">
      <c r="A133" s="35"/>
      <c r="B133" s="35"/>
    </row>
    <row r="134">
      <c r="A134" s="35"/>
      <c r="B134" s="35"/>
    </row>
    <row r="135">
      <c r="A135" s="35"/>
      <c r="B135" s="35"/>
    </row>
    <row r="136">
      <c r="A136" s="35"/>
      <c r="B136" s="35"/>
    </row>
    <row r="137">
      <c r="A137" s="35"/>
      <c r="B137" s="35"/>
    </row>
    <row r="138">
      <c r="A138" s="35"/>
      <c r="B138" s="35"/>
    </row>
    <row r="139">
      <c r="A139" s="35"/>
      <c r="B139" s="35"/>
    </row>
    <row r="140">
      <c r="A140" s="35"/>
      <c r="B140" s="35"/>
    </row>
    <row r="141">
      <c r="A141" s="35"/>
      <c r="B141" s="35"/>
    </row>
    <row r="142">
      <c r="A142" s="35"/>
      <c r="B142" s="35"/>
    </row>
    <row r="143">
      <c r="A143" s="35"/>
      <c r="B143" s="35"/>
    </row>
    <row r="144">
      <c r="A144" s="35"/>
      <c r="B144" s="35"/>
    </row>
    <row r="145">
      <c r="A145" s="35"/>
      <c r="B145" s="35"/>
    </row>
    <row r="146">
      <c r="A146" s="35"/>
      <c r="B146" s="35"/>
    </row>
    <row r="147">
      <c r="A147" s="35"/>
      <c r="B147" s="35"/>
    </row>
    <row r="148">
      <c r="A148" s="35"/>
      <c r="B148" s="35"/>
    </row>
    <row r="149">
      <c r="A149" s="35"/>
      <c r="B149" s="35"/>
    </row>
    <row r="150">
      <c r="A150" s="35"/>
      <c r="B150" s="35"/>
    </row>
    <row r="151">
      <c r="A151" s="35"/>
      <c r="B151" s="35"/>
    </row>
    <row r="152">
      <c r="A152" s="35"/>
      <c r="B152" s="35"/>
    </row>
    <row r="153">
      <c r="A153" s="35"/>
      <c r="B153" s="35"/>
    </row>
    <row r="154">
      <c r="A154" s="35"/>
      <c r="B154" s="35"/>
    </row>
    <row r="155">
      <c r="A155" s="35"/>
      <c r="B155" s="35"/>
    </row>
    <row r="156">
      <c r="A156" s="35"/>
      <c r="B156" s="35"/>
    </row>
    <row r="157">
      <c r="A157" s="35"/>
      <c r="B157" s="35"/>
    </row>
    <row r="158">
      <c r="A158" s="35"/>
      <c r="B158" s="35"/>
    </row>
    <row r="159">
      <c r="A159" s="35"/>
      <c r="B159" s="35"/>
    </row>
    <row r="160">
      <c r="A160" s="35"/>
      <c r="B160" s="35"/>
    </row>
    <row r="161">
      <c r="A161" s="35"/>
      <c r="B161" s="35"/>
    </row>
    <row r="162">
      <c r="A162" s="35"/>
      <c r="B162" s="35"/>
    </row>
    <row r="163">
      <c r="A163" s="35"/>
      <c r="B163" s="35"/>
    </row>
    <row r="164">
      <c r="A164" s="35"/>
      <c r="B164" s="35"/>
    </row>
    <row r="165">
      <c r="A165" s="35"/>
      <c r="B165" s="35"/>
    </row>
    <row r="166">
      <c r="A166" s="35"/>
      <c r="B166" s="35"/>
    </row>
    <row r="167">
      <c r="A167" s="35"/>
      <c r="B167" s="35"/>
    </row>
    <row r="168">
      <c r="A168" s="35"/>
      <c r="B168" s="35"/>
    </row>
    <row r="169">
      <c r="A169" s="35"/>
      <c r="B169" s="35"/>
    </row>
    <row r="170">
      <c r="A170" s="35"/>
      <c r="B170" s="35"/>
    </row>
    <row r="171">
      <c r="A171" s="35"/>
      <c r="B171" s="35"/>
    </row>
    <row r="172">
      <c r="A172" s="35"/>
      <c r="B172" s="35"/>
    </row>
    <row r="173">
      <c r="A173" s="35"/>
      <c r="B173" s="35"/>
    </row>
    <row r="174">
      <c r="A174" s="35"/>
      <c r="B174" s="35"/>
    </row>
    <row r="175">
      <c r="A175" s="35"/>
      <c r="B175" s="35"/>
    </row>
    <row r="176">
      <c r="A176" s="35"/>
      <c r="B176" s="35"/>
    </row>
    <row r="177">
      <c r="A177" s="35"/>
      <c r="B177" s="35"/>
    </row>
    <row r="178">
      <c r="A178" s="35"/>
      <c r="B178" s="35"/>
    </row>
    <row r="179">
      <c r="A179" s="35"/>
      <c r="B179" s="35"/>
    </row>
    <row r="180">
      <c r="A180" s="35"/>
      <c r="B180" s="35"/>
    </row>
    <row r="181">
      <c r="A181" s="35"/>
      <c r="B181" s="35"/>
    </row>
    <row r="182">
      <c r="A182" s="35"/>
      <c r="B182" s="35"/>
    </row>
    <row r="183">
      <c r="A183" s="35"/>
      <c r="B183" s="35"/>
    </row>
    <row r="184">
      <c r="A184" s="35"/>
      <c r="B184" s="35"/>
    </row>
    <row r="185">
      <c r="A185" s="35"/>
      <c r="B185" s="35"/>
    </row>
    <row r="186">
      <c r="A186" s="35"/>
      <c r="B186" s="35"/>
    </row>
    <row r="187">
      <c r="A187" s="35"/>
      <c r="B187" s="35"/>
    </row>
    <row r="188">
      <c r="A188" s="35"/>
      <c r="B188" s="35"/>
    </row>
    <row r="189">
      <c r="A189" s="35"/>
      <c r="B189" s="35"/>
    </row>
    <row r="190">
      <c r="A190" s="35"/>
      <c r="B190" s="35"/>
    </row>
    <row r="191">
      <c r="A191" s="35"/>
      <c r="B191" s="35"/>
    </row>
    <row r="192">
      <c r="A192" s="35"/>
      <c r="B192" s="35"/>
    </row>
    <row r="193">
      <c r="A193" s="35"/>
      <c r="B193" s="35"/>
    </row>
    <row r="194">
      <c r="A194" s="35"/>
      <c r="B194" s="35"/>
    </row>
    <row r="195">
      <c r="A195" s="35"/>
      <c r="B195" s="35"/>
    </row>
    <row r="196">
      <c r="A196" s="35"/>
      <c r="B196" s="35"/>
    </row>
    <row r="197">
      <c r="A197" s="35"/>
      <c r="B197" s="35"/>
    </row>
    <row r="198">
      <c r="A198" s="35"/>
      <c r="B198" s="35"/>
    </row>
    <row r="199">
      <c r="A199" s="35"/>
      <c r="B199" s="35"/>
    </row>
    <row r="200">
      <c r="A200" s="35"/>
      <c r="B200" s="35"/>
    </row>
    <row r="201">
      <c r="A201" s="35"/>
      <c r="B201" s="35"/>
    </row>
    <row r="202">
      <c r="A202" s="35"/>
      <c r="B202" s="35"/>
    </row>
    <row r="203">
      <c r="A203" s="35"/>
      <c r="B203" s="35"/>
    </row>
    <row r="204">
      <c r="A204" s="35"/>
      <c r="B204" s="35"/>
    </row>
    <row r="205">
      <c r="A205" s="35"/>
      <c r="B205" s="35"/>
    </row>
    <row r="206">
      <c r="A206" s="35"/>
      <c r="B206" s="35"/>
    </row>
    <row r="207">
      <c r="A207" s="35"/>
      <c r="B207" s="35"/>
    </row>
    <row r="208">
      <c r="A208" s="35"/>
      <c r="B208" s="35"/>
    </row>
    <row r="209">
      <c r="A209" s="35"/>
      <c r="B209" s="35"/>
    </row>
    <row r="210">
      <c r="A210" s="35"/>
      <c r="B210" s="35"/>
    </row>
    <row r="211">
      <c r="A211" s="35"/>
      <c r="B211" s="35"/>
    </row>
    <row r="212">
      <c r="A212" s="35"/>
      <c r="B212" s="35"/>
    </row>
    <row r="213">
      <c r="A213" s="35"/>
      <c r="B213" s="35"/>
    </row>
    <row r="214">
      <c r="A214" s="35"/>
      <c r="B214" s="35"/>
    </row>
    <row r="215">
      <c r="A215" s="35"/>
      <c r="B215" s="35"/>
    </row>
    <row r="216">
      <c r="A216" s="35"/>
      <c r="B216" s="35"/>
    </row>
    <row r="217">
      <c r="A217" s="35"/>
      <c r="B217" s="35"/>
    </row>
    <row r="218">
      <c r="A218" s="35"/>
      <c r="B218" s="35"/>
    </row>
    <row r="219">
      <c r="A219" s="35"/>
      <c r="B219" s="35"/>
    </row>
    <row r="220">
      <c r="A220" s="35"/>
      <c r="B220" s="35"/>
    </row>
    <row r="221">
      <c r="A221" s="35"/>
      <c r="B221" s="35"/>
    </row>
    <row r="222">
      <c r="A222" s="35"/>
      <c r="B222" s="35"/>
    </row>
    <row r="223">
      <c r="A223" s="35"/>
      <c r="B223" s="35"/>
    </row>
    <row r="224">
      <c r="A224" s="35"/>
      <c r="B224" s="35"/>
    </row>
    <row r="225">
      <c r="A225" s="35"/>
      <c r="B225" s="35"/>
    </row>
    <row r="226">
      <c r="A226" s="35"/>
      <c r="B226" s="35"/>
    </row>
    <row r="227">
      <c r="A227" s="35"/>
      <c r="B227" s="35"/>
    </row>
    <row r="228">
      <c r="A228" s="35"/>
      <c r="B228" s="35"/>
    </row>
    <row r="229">
      <c r="A229" s="35"/>
      <c r="B229" s="35"/>
    </row>
    <row r="230">
      <c r="A230" s="35"/>
      <c r="B230" s="35"/>
    </row>
    <row r="231">
      <c r="A231" s="35"/>
      <c r="B231" s="35"/>
    </row>
    <row r="232">
      <c r="A232" s="35"/>
      <c r="B232" s="35"/>
    </row>
    <row r="233">
      <c r="A233" s="35"/>
      <c r="B233" s="35"/>
    </row>
    <row r="234">
      <c r="A234" s="35"/>
      <c r="B234" s="35"/>
    </row>
    <row r="235">
      <c r="A235" s="35"/>
      <c r="B235" s="35"/>
    </row>
    <row r="236">
      <c r="A236" s="35"/>
      <c r="B236" s="35"/>
    </row>
    <row r="237">
      <c r="A237" s="35"/>
      <c r="B237" s="35"/>
    </row>
    <row r="238">
      <c r="A238" s="35"/>
      <c r="B238" s="35"/>
    </row>
    <row r="239">
      <c r="A239" s="35"/>
      <c r="B239" s="35"/>
    </row>
    <row r="240">
      <c r="A240" s="35"/>
      <c r="B240" s="35"/>
    </row>
    <row r="241">
      <c r="A241" s="35"/>
      <c r="B241" s="35"/>
    </row>
    <row r="242">
      <c r="A242" s="35"/>
      <c r="B242" s="35"/>
    </row>
    <row r="243">
      <c r="A243" s="35"/>
      <c r="B243" s="35"/>
    </row>
    <row r="244">
      <c r="A244" s="35"/>
      <c r="B244" s="35"/>
    </row>
    <row r="245">
      <c r="A245" s="35"/>
      <c r="B245" s="35"/>
    </row>
    <row r="246">
      <c r="A246" s="35"/>
      <c r="B246" s="35"/>
    </row>
    <row r="247">
      <c r="A247" s="35"/>
      <c r="B247" s="35"/>
    </row>
    <row r="248">
      <c r="A248" s="35"/>
      <c r="B248" s="35"/>
    </row>
    <row r="249">
      <c r="A249" s="35"/>
      <c r="B249" s="35"/>
    </row>
    <row r="250">
      <c r="A250" s="35"/>
      <c r="B250" s="35"/>
    </row>
    <row r="251">
      <c r="A251" s="35"/>
      <c r="B251" s="35"/>
    </row>
    <row r="252">
      <c r="A252" s="35"/>
      <c r="B252" s="35"/>
    </row>
    <row r="253">
      <c r="A253" s="35"/>
      <c r="B253" s="35"/>
    </row>
    <row r="254">
      <c r="A254" s="35"/>
      <c r="B254" s="35"/>
    </row>
    <row r="255">
      <c r="A255" s="35"/>
      <c r="B255" s="35"/>
    </row>
    <row r="256">
      <c r="A256" s="35"/>
      <c r="B256" s="35"/>
    </row>
    <row r="257">
      <c r="A257" s="35"/>
      <c r="B257" s="35"/>
    </row>
    <row r="258">
      <c r="A258" s="35"/>
      <c r="B258" s="35"/>
    </row>
    <row r="259">
      <c r="A259" s="35"/>
      <c r="B259" s="35"/>
    </row>
    <row r="260">
      <c r="A260" s="35"/>
      <c r="B260" s="35"/>
    </row>
    <row r="261">
      <c r="A261" s="35"/>
      <c r="B261" s="35"/>
    </row>
    <row r="262">
      <c r="A262" s="35"/>
      <c r="B262" s="35"/>
    </row>
    <row r="263">
      <c r="A263" s="35"/>
      <c r="B263" s="35"/>
    </row>
    <row r="264">
      <c r="A264" s="35"/>
      <c r="B264" s="35"/>
    </row>
    <row r="265">
      <c r="A265" s="35"/>
      <c r="B265" s="35"/>
    </row>
    <row r="266">
      <c r="A266" s="35"/>
      <c r="B266" s="35"/>
    </row>
    <row r="267">
      <c r="A267" s="35"/>
      <c r="B267" s="35"/>
    </row>
    <row r="268">
      <c r="A268" s="35"/>
      <c r="B268" s="35"/>
    </row>
    <row r="269">
      <c r="A269" s="35"/>
      <c r="B269" s="35"/>
    </row>
    <row r="270">
      <c r="A270" s="35"/>
      <c r="B270" s="35"/>
    </row>
    <row r="271">
      <c r="A271" s="35"/>
      <c r="B271" s="35"/>
    </row>
    <row r="272">
      <c r="A272" s="35"/>
      <c r="B272" s="35"/>
    </row>
    <row r="273">
      <c r="A273" s="35"/>
      <c r="B273" s="35"/>
    </row>
    <row r="274">
      <c r="A274" s="35"/>
      <c r="B274" s="35"/>
    </row>
    <row r="275">
      <c r="A275" s="35"/>
      <c r="B275" s="35"/>
    </row>
    <row r="276">
      <c r="A276" s="35"/>
      <c r="B276" s="35"/>
    </row>
    <row r="277">
      <c r="A277" s="35"/>
      <c r="B277" s="35"/>
    </row>
    <row r="278">
      <c r="A278" s="35"/>
      <c r="B278" s="35"/>
    </row>
    <row r="279">
      <c r="A279" s="35"/>
      <c r="B279" s="35"/>
    </row>
    <row r="280">
      <c r="A280" s="35"/>
      <c r="B280" s="35"/>
    </row>
    <row r="281">
      <c r="A281" s="35"/>
      <c r="B281" s="35"/>
    </row>
    <row r="282">
      <c r="A282" s="35"/>
      <c r="B282" s="35"/>
    </row>
    <row r="283">
      <c r="A283" s="35"/>
      <c r="B283" s="35"/>
    </row>
    <row r="284">
      <c r="A284" s="35"/>
      <c r="B284" s="35"/>
    </row>
    <row r="285">
      <c r="A285" s="35"/>
      <c r="B285" s="35"/>
    </row>
    <row r="286">
      <c r="A286" s="35"/>
      <c r="B286" s="35"/>
    </row>
    <row r="287">
      <c r="A287" s="35"/>
      <c r="B287" s="35"/>
    </row>
    <row r="288">
      <c r="A288" s="35"/>
      <c r="B288" s="35"/>
    </row>
    <row r="289">
      <c r="A289" s="35"/>
      <c r="B289" s="35"/>
    </row>
    <row r="290">
      <c r="A290" s="35"/>
      <c r="B290" s="35"/>
    </row>
    <row r="291">
      <c r="A291" s="35"/>
      <c r="B291" s="35"/>
    </row>
    <row r="292">
      <c r="A292" s="35"/>
      <c r="B292" s="35"/>
    </row>
    <row r="293">
      <c r="A293" s="35"/>
      <c r="B293" s="35"/>
    </row>
    <row r="294">
      <c r="A294" s="35"/>
      <c r="B294" s="35"/>
    </row>
    <row r="295">
      <c r="A295" s="35"/>
      <c r="B295" s="35"/>
    </row>
    <row r="296">
      <c r="A296" s="35"/>
      <c r="B296" s="35"/>
    </row>
    <row r="297">
      <c r="A297" s="35"/>
      <c r="B297" s="35"/>
    </row>
    <row r="298">
      <c r="A298" s="35"/>
      <c r="B298" s="35"/>
    </row>
    <row r="299">
      <c r="A299" s="35"/>
      <c r="B299" s="35"/>
    </row>
    <row r="300">
      <c r="A300" s="35"/>
      <c r="B300" s="35"/>
    </row>
    <row r="301">
      <c r="A301" s="35"/>
      <c r="B301" s="35"/>
    </row>
    <row r="302">
      <c r="A302" s="35"/>
      <c r="B302" s="35"/>
    </row>
    <row r="303">
      <c r="A303" s="35"/>
      <c r="B303" s="35"/>
    </row>
    <row r="304">
      <c r="A304" s="35"/>
      <c r="B304" s="35"/>
    </row>
    <row r="305">
      <c r="A305" s="35"/>
      <c r="B305" s="35"/>
    </row>
    <row r="306">
      <c r="A306" s="35"/>
      <c r="B306" s="35"/>
    </row>
    <row r="307">
      <c r="A307" s="35"/>
      <c r="B307" s="35"/>
    </row>
    <row r="308">
      <c r="A308" s="35"/>
      <c r="B308" s="35"/>
    </row>
    <row r="309">
      <c r="A309" s="35"/>
      <c r="B309" s="35"/>
    </row>
    <row r="310">
      <c r="A310" s="35"/>
      <c r="B310" s="35"/>
    </row>
    <row r="311">
      <c r="A311" s="35"/>
      <c r="B311" s="35"/>
    </row>
    <row r="312">
      <c r="A312" s="35"/>
      <c r="B312" s="35"/>
    </row>
    <row r="313">
      <c r="A313" s="35"/>
      <c r="B313" s="35"/>
    </row>
    <row r="314">
      <c r="A314" s="35"/>
      <c r="B314" s="35"/>
    </row>
    <row r="315">
      <c r="A315" s="35"/>
      <c r="B315" s="35"/>
    </row>
    <row r="316">
      <c r="A316" s="35"/>
      <c r="B316" s="35"/>
    </row>
    <row r="317">
      <c r="A317" s="35"/>
      <c r="B317" s="35"/>
    </row>
    <row r="318">
      <c r="A318" s="35"/>
      <c r="B318" s="35"/>
    </row>
    <row r="319">
      <c r="A319" s="35"/>
      <c r="B319" s="35"/>
    </row>
    <row r="320">
      <c r="A320" s="35"/>
      <c r="B320" s="35"/>
    </row>
    <row r="321">
      <c r="A321" s="35"/>
      <c r="B321" s="35"/>
    </row>
    <row r="322">
      <c r="A322" s="35"/>
      <c r="B322" s="35"/>
    </row>
    <row r="323">
      <c r="A323" s="35"/>
      <c r="B323" s="35"/>
    </row>
    <row r="324">
      <c r="A324" s="35"/>
      <c r="B324" s="35"/>
    </row>
    <row r="325">
      <c r="A325" s="35"/>
      <c r="B325" s="35"/>
    </row>
    <row r="326">
      <c r="A326" s="35"/>
      <c r="B326" s="35"/>
    </row>
    <row r="327">
      <c r="A327" s="35"/>
      <c r="B327" s="35"/>
    </row>
    <row r="328">
      <c r="A328" s="35"/>
      <c r="B328" s="35"/>
    </row>
    <row r="329">
      <c r="A329" s="35"/>
      <c r="B329" s="35"/>
    </row>
    <row r="330">
      <c r="A330" s="35"/>
      <c r="B330" s="35"/>
    </row>
    <row r="331">
      <c r="A331" s="35"/>
      <c r="B331" s="35"/>
    </row>
    <row r="332">
      <c r="A332" s="35"/>
      <c r="B332" s="35"/>
    </row>
    <row r="333">
      <c r="A333" s="35"/>
      <c r="B333" s="35"/>
    </row>
    <row r="334">
      <c r="A334" s="35"/>
      <c r="B334" s="35"/>
    </row>
    <row r="335">
      <c r="A335" s="35"/>
      <c r="B335" s="35"/>
    </row>
    <row r="336">
      <c r="A336" s="35"/>
      <c r="B336" s="35"/>
    </row>
    <row r="337">
      <c r="A337" s="35"/>
      <c r="B337" s="35"/>
    </row>
    <row r="338">
      <c r="A338" s="35"/>
      <c r="B338" s="35"/>
    </row>
    <row r="339">
      <c r="A339" s="35"/>
      <c r="B339" s="35"/>
    </row>
    <row r="340">
      <c r="A340" s="35"/>
      <c r="B340" s="35"/>
    </row>
    <row r="341">
      <c r="A341" s="35"/>
      <c r="B341" s="35"/>
    </row>
    <row r="342">
      <c r="A342" s="35"/>
      <c r="B342" s="35"/>
    </row>
    <row r="343">
      <c r="A343" s="35"/>
      <c r="B343" s="35"/>
    </row>
    <row r="344">
      <c r="A344" s="35"/>
      <c r="B344" s="35"/>
    </row>
    <row r="345">
      <c r="A345" s="35"/>
      <c r="B345" s="35"/>
    </row>
    <row r="346">
      <c r="A346" s="35"/>
      <c r="B346" s="35"/>
    </row>
    <row r="347">
      <c r="A347" s="35"/>
      <c r="B347" s="35"/>
    </row>
    <row r="348">
      <c r="A348" s="35"/>
      <c r="B348" s="35"/>
    </row>
    <row r="349">
      <c r="A349" s="35"/>
      <c r="B349" s="35"/>
    </row>
    <row r="350">
      <c r="A350" s="35"/>
      <c r="B350" s="35"/>
    </row>
    <row r="351">
      <c r="A351" s="35"/>
      <c r="B351" s="35"/>
    </row>
    <row r="352">
      <c r="A352" s="35"/>
      <c r="B352" s="35"/>
    </row>
    <row r="353">
      <c r="A353" s="35"/>
      <c r="B353" s="35"/>
    </row>
    <row r="354">
      <c r="A354" s="35"/>
      <c r="B354" s="35"/>
    </row>
    <row r="355">
      <c r="A355" s="35"/>
      <c r="B355" s="35"/>
    </row>
    <row r="356">
      <c r="A356" s="35"/>
      <c r="B356" s="35"/>
    </row>
    <row r="357">
      <c r="A357" s="35"/>
      <c r="B357" s="35"/>
    </row>
    <row r="358">
      <c r="A358" s="35"/>
      <c r="B358" s="35"/>
    </row>
    <row r="359">
      <c r="A359" s="35"/>
      <c r="B359" s="35"/>
    </row>
    <row r="360">
      <c r="A360" s="35"/>
      <c r="B360" s="35"/>
    </row>
    <row r="361">
      <c r="A361" s="35"/>
      <c r="B361" s="35"/>
    </row>
    <row r="362">
      <c r="A362" s="35"/>
      <c r="B362" s="35"/>
    </row>
    <row r="363">
      <c r="A363" s="35"/>
      <c r="B363" s="35"/>
    </row>
    <row r="364">
      <c r="A364" s="35"/>
      <c r="B364" s="35"/>
    </row>
    <row r="365">
      <c r="A365" s="35"/>
      <c r="B365" s="35"/>
    </row>
    <row r="366">
      <c r="A366" s="35"/>
      <c r="B366" s="35"/>
    </row>
    <row r="367">
      <c r="A367" s="35"/>
      <c r="B367" s="35"/>
    </row>
    <row r="368">
      <c r="A368" s="35"/>
      <c r="B368" s="35"/>
    </row>
    <row r="369">
      <c r="A369" s="35"/>
      <c r="B369" s="35"/>
    </row>
    <row r="370">
      <c r="A370" s="35"/>
      <c r="B370" s="35"/>
    </row>
    <row r="371">
      <c r="A371" s="35"/>
      <c r="B371" s="35"/>
    </row>
    <row r="372">
      <c r="A372" s="35"/>
      <c r="B372" s="35"/>
    </row>
    <row r="373">
      <c r="A373" s="35"/>
      <c r="B373" s="35"/>
    </row>
    <row r="374">
      <c r="A374" s="35"/>
      <c r="B374" s="35"/>
    </row>
    <row r="375">
      <c r="A375" s="35"/>
      <c r="B375" s="35"/>
    </row>
    <row r="376">
      <c r="A376" s="35"/>
      <c r="B376" s="35"/>
    </row>
    <row r="377">
      <c r="A377" s="35"/>
      <c r="B377" s="35"/>
    </row>
    <row r="378">
      <c r="A378" s="35"/>
      <c r="B378" s="35"/>
    </row>
    <row r="379">
      <c r="A379" s="35"/>
      <c r="B379" s="35"/>
    </row>
    <row r="380">
      <c r="A380" s="35"/>
      <c r="B380" s="35"/>
    </row>
    <row r="381">
      <c r="A381" s="35"/>
      <c r="B381" s="35"/>
    </row>
    <row r="382">
      <c r="A382" s="35"/>
      <c r="B382" s="35"/>
    </row>
    <row r="383">
      <c r="A383" s="35"/>
      <c r="B383" s="35"/>
    </row>
    <row r="384">
      <c r="A384" s="35"/>
      <c r="B384" s="35"/>
    </row>
    <row r="385">
      <c r="A385" s="35"/>
      <c r="B385" s="35"/>
    </row>
    <row r="386">
      <c r="A386" s="35"/>
      <c r="B386" s="35"/>
    </row>
    <row r="387">
      <c r="A387" s="35"/>
      <c r="B387" s="35"/>
    </row>
    <row r="388">
      <c r="A388" s="35"/>
      <c r="B388" s="35"/>
    </row>
    <row r="389">
      <c r="A389" s="35"/>
      <c r="B389" s="35"/>
    </row>
    <row r="390">
      <c r="A390" s="35"/>
      <c r="B390" s="35"/>
    </row>
    <row r="391">
      <c r="A391" s="35"/>
      <c r="B391" s="35"/>
    </row>
    <row r="392">
      <c r="A392" s="35"/>
      <c r="B392" s="35"/>
    </row>
    <row r="393">
      <c r="A393" s="35"/>
      <c r="B393" s="35"/>
    </row>
    <row r="394">
      <c r="A394" s="35"/>
      <c r="B394" s="35"/>
    </row>
    <row r="395">
      <c r="A395" s="35"/>
      <c r="B395" s="35"/>
    </row>
    <row r="396">
      <c r="A396" s="35"/>
      <c r="B396" s="35"/>
    </row>
    <row r="397">
      <c r="A397" s="35"/>
      <c r="B397" s="35"/>
    </row>
    <row r="398">
      <c r="A398" s="35"/>
      <c r="B398" s="35"/>
    </row>
    <row r="399">
      <c r="A399" s="35"/>
      <c r="B399" s="35"/>
    </row>
    <row r="400">
      <c r="A400" s="35"/>
      <c r="B400" s="35"/>
    </row>
    <row r="401">
      <c r="A401" s="35"/>
      <c r="B401" s="35"/>
    </row>
    <row r="402">
      <c r="A402" s="35"/>
      <c r="B402" s="35"/>
    </row>
    <row r="403">
      <c r="A403" s="35"/>
      <c r="B403" s="35"/>
    </row>
    <row r="404">
      <c r="A404" s="35"/>
      <c r="B404" s="35"/>
    </row>
    <row r="405">
      <c r="A405" s="35"/>
      <c r="B405" s="35"/>
    </row>
    <row r="406">
      <c r="A406" s="35"/>
      <c r="B406" s="35"/>
    </row>
    <row r="407">
      <c r="A407" s="35"/>
      <c r="B407" s="35"/>
    </row>
    <row r="408">
      <c r="A408" s="35"/>
      <c r="B408" s="35"/>
    </row>
    <row r="409">
      <c r="A409" s="35"/>
      <c r="B409" s="35"/>
    </row>
    <row r="410">
      <c r="A410" s="35"/>
      <c r="B410" s="35"/>
    </row>
    <row r="411">
      <c r="A411" s="35"/>
      <c r="B411" s="35"/>
    </row>
    <row r="412">
      <c r="A412" s="35"/>
      <c r="B412" s="35"/>
    </row>
    <row r="413">
      <c r="A413" s="35"/>
      <c r="B413" s="35"/>
    </row>
    <row r="414">
      <c r="A414" s="35"/>
      <c r="B414" s="35"/>
    </row>
    <row r="415">
      <c r="A415" s="35"/>
      <c r="B415" s="35"/>
    </row>
    <row r="416">
      <c r="A416" s="35"/>
      <c r="B416" s="35"/>
    </row>
    <row r="417">
      <c r="A417" s="35"/>
      <c r="B417" s="35"/>
    </row>
    <row r="418">
      <c r="A418" s="35"/>
      <c r="B418" s="35"/>
    </row>
    <row r="419">
      <c r="A419" s="35"/>
      <c r="B419" s="35"/>
    </row>
    <row r="420">
      <c r="A420" s="35"/>
      <c r="B420" s="35"/>
    </row>
    <row r="421">
      <c r="A421" s="35"/>
      <c r="B421" s="35"/>
    </row>
    <row r="422">
      <c r="A422" s="35"/>
      <c r="B422" s="35"/>
    </row>
    <row r="423">
      <c r="A423" s="35"/>
      <c r="B423" s="35"/>
    </row>
    <row r="424">
      <c r="A424" s="35"/>
      <c r="B424" s="35"/>
    </row>
    <row r="425">
      <c r="A425" s="35"/>
      <c r="B425" s="35"/>
    </row>
    <row r="426">
      <c r="A426" s="35"/>
      <c r="B426" s="35"/>
    </row>
    <row r="427">
      <c r="A427" s="35"/>
      <c r="B427" s="35"/>
    </row>
    <row r="428">
      <c r="A428" s="35"/>
      <c r="B428" s="35"/>
    </row>
    <row r="429">
      <c r="A429" s="35"/>
      <c r="B429" s="35"/>
    </row>
    <row r="430">
      <c r="A430" s="35"/>
      <c r="B430" s="35"/>
    </row>
    <row r="431">
      <c r="A431" s="35"/>
      <c r="B431" s="35"/>
    </row>
    <row r="432">
      <c r="A432" s="35"/>
      <c r="B432" s="35"/>
    </row>
    <row r="433">
      <c r="A433" s="35"/>
      <c r="B433" s="35"/>
    </row>
    <row r="434">
      <c r="A434" s="35"/>
      <c r="B434" s="35"/>
    </row>
    <row r="435">
      <c r="A435" s="35"/>
      <c r="B435" s="35"/>
    </row>
    <row r="436">
      <c r="A436" s="35"/>
      <c r="B436" s="35"/>
    </row>
    <row r="437">
      <c r="A437" s="35"/>
      <c r="B437" s="35"/>
    </row>
    <row r="438">
      <c r="A438" s="35"/>
      <c r="B438" s="35"/>
    </row>
    <row r="439">
      <c r="A439" s="35"/>
      <c r="B439" s="35"/>
    </row>
    <row r="440">
      <c r="A440" s="35"/>
      <c r="B440" s="35"/>
    </row>
    <row r="441">
      <c r="A441" s="35"/>
      <c r="B441" s="35"/>
    </row>
    <row r="442">
      <c r="A442" s="35"/>
      <c r="B442" s="35"/>
    </row>
    <row r="443">
      <c r="A443" s="35"/>
      <c r="B443" s="35"/>
    </row>
    <row r="444">
      <c r="A444" s="35"/>
      <c r="B444" s="35"/>
    </row>
    <row r="445">
      <c r="A445" s="35"/>
      <c r="B445" s="35"/>
    </row>
    <row r="446">
      <c r="A446" s="35"/>
      <c r="B446" s="35"/>
    </row>
    <row r="447">
      <c r="A447" s="35"/>
      <c r="B447" s="35"/>
    </row>
    <row r="448">
      <c r="A448" s="35"/>
      <c r="B448" s="35"/>
    </row>
    <row r="449">
      <c r="A449" s="35"/>
      <c r="B449" s="35"/>
    </row>
    <row r="450">
      <c r="A450" s="35"/>
      <c r="B450" s="35"/>
    </row>
    <row r="451">
      <c r="A451" s="35"/>
      <c r="B451" s="35"/>
    </row>
    <row r="452">
      <c r="A452" s="35"/>
      <c r="B452" s="35"/>
    </row>
    <row r="453">
      <c r="A453" s="35"/>
      <c r="B453" s="35"/>
    </row>
    <row r="454">
      <c r="A454" s="35"/>
      <c r="B454" s="35"/>
    </row>
    <row r="455">
      <c r="A455" s="35"/>
      <c r="B455" s="35"/>
    </row>
    <row r="456">
      <c r="A456" s="35"/>
      <c r="B456" s="35"/>
    </row>
    <row r="457">
      <c r="A457" s="35"/>
      <c r="B457" s="35"/>
    </row>
    <row r="458">
      <c r="A458" s="35"/>
      <c r="B458" s="35"/>
    </row>
    <row r="459">
      <c r="A459" s="35"/>
      <c r="B459" s="35"/>
    </row>
    <row r="460">
      <c r="A460" s="35"/>
      <c r="B460" s="35"/>
    </row>
    <row r="461">
      <c r="A461" s="35"/>
      <c r="B461" s="35"/>
    </row>
    <row r="462">
      <c r="A462" s="35"/>
      <c r="B462" s="35"/>
    </row>
    <row r="463">
      <c r="A463" s="35"/>
      <c r="B463" s="35"/>
    </row>
    <row r="464">
      <c r="A464" s="35"/>
      <c r="B464" s="35"/>
    </row>
    <row r="465">
      <c r="A465" s="35"/>
      <c r="B465" s="35"/>
    </row>
    <row r="466">
      <c r="A466" s="35"/>
      <c r="B466" s="35"/>
    </row>
    <row r="467">
      <c r="A467" s="35"/>
      <c r="B467" s="35"/>
    </row>
    <row r="468">
      <c r="A468" s="35"/>
      <c r="B468" s="35"/>
    </row>
    <row r="469">
      <c r="A469" s="35"/>
      <c r="B469" s="35"/>
    </row>
    <row r="470">
      <c r="A470" s="35"/>
      <c r="B470" s="35"/>
    </row>
    <row r="471">
      <c r="A471" s="35"/>
      <c r="B471" s="35"/>
    </row>
    <row r="472">
      <c r="A472" s="35"/>
      <c r="B472" s="35"/>
    </row>
    <row r="473">
      <c r="A473" s="35"/>
      <c r="B473" s="35"/>
    </row>
    <row r="474">
      <c r="A474" s="35"/>
      <c r="B474" s="35"/>
    </row>
    <row r="475">
      <c r="A475" s="35"/>
      <c r="B475" s="35"/>
    </row>
    <row r="476">
      <c r="A476" s="35"/>
      <c r="B476" s="35"/>
    </row>
    <row r="477">
      <c r="A477" s="35"/>
      <c r="B477" s="35"/>
    </row>
    <row r="478">
      <c r="A478" s="35"/>
      <c r="B478" s="35"/>
    </row>
    <row r="479">
      <c r="A479" s="35"/>
      <c r="B479" s="35"/>
    </row>
    <row r="480">
      <c r="A480" s="35"/>
      <c r="B480" s="35"/>
    </row>
    <row r="481">
      <c r="A481" s="35"/>
      <c r="B481" s="35"/>
    </row>
    <row r="482">
      <c r="A482" s="35"/>
      <c r="B482" s="35"/>
    </row>
    <row r="483">
      <c r="A483" s="35"/>
      <c r="B483" s="35"/>
    </row>
    <row r="484">
      <c r="A484" s="35"/>
      <c r="B484" s="35"/>
    </row>
    <row r="485">
      <c r="A485" s="35"/>
      <c r="B485" s="35"/>
    </row>
    <row r="486">
      <c r="A486" s="35"/>
      <c r="B486" s="35"/>
    </row>
    <row r="487">
      <c r="A487" s="35"/>
      <c r="B487" s="35"/>
    </row>
    <row r="488">
      <c r="A488" s="35"/>
      <c r="B488" s="35"/>
    </row>
    <row r="489">
      <c r="A489" s="35"/>
      <c r="B489" s="35"/>
    </row>
    <row r="490">
      <c r="A490" s="35"/>
      <c r="B490" s="35"/>
    </row>
    <row r="491">
      <c r="A491" s="35"/>
      <c r="B491" s="35"/>
    </row>
    <row r="492">
      <c r="A492" s="35"/>
      <c r="B492" s="35"/>
    </row>
    <row r="493">
      <c r="A493" s="35"/>
      <c r="B493" s="35"/>
    </row>
    <row r="494">
      <c r="A494" s="35"/>
      <c r="B494" s="35"/>
    </row>
    <row r="495">
      <c r="A495" s="35"/>
      <c r="B495" s="35"/>
    </row>
    <row r="496">
      <c r="A496" s="35"/>
      <c r="B496" s="35"/>
    </row>
    <row r="497">
      <c r="A497" s="35"/>
      <c r="B497" s="35"/>
    </row>
    <row r="498">
      <c r="A498" s="35"/>
      <c r="B498" s="35"/>
    </row>
    <row r="499">
      <c r="A499" s="35"/>
      <c r="B499" s="35"/>
    </row>
    <row r="500">
      <c r="A500" s="35"/>
      <c r="B500" s="35"/>
    </row>
    <row r="501">
      <c r="A501" s="35"/>
      <c r="B501" s="35"/>
    </row>
    <row r="502">
      <c r="A502" s="35"/>
      <c r="B502" s="35"/>
    </row>
    <row r="503">
      <c r="A503" s="35"/>
      <c r="B503" s="35"/>
    </row>
    <row r="504">
      <c r="A504" s="35"/>
      <c r="B504" s="35"/>
    </row>
    <row r="505">
      <c r="A505" s="35"/>
      <c r="B505" s="35"/>
    </row>
    <row r="506">
      <c r="A506" s="35"/>
      <c r="B506" s="35"/>
    </row>
    <row r="507">
      <c r="A507" s="35"/>
      <c r="B507" s="35"/>
    </row>
    <row r="508">
      <c r="A508" s="35"/>
      <c r="B508" s="35"/>
    </row>
    <row r="509">
      <c r="A509" s="35"/>
      <c r="B509" s="35"/>
    </row>
    <row r="510">
      <c r="A510" s="35"/>
      <c r="B510" s="35"/>
    </row>
    <row r="511">
      <c r="A511" s="35"/>
      <c r="B511" s="35"/>
    </row>
    <row r="512">
      <c r="A512" s="35"/>
      <c r="B512" s="35"/>
    </row>
    <row r="513">
      <c r="A513" s="35"/>
      <c r="B513" s="35"/>
    </row>
    <row r="514">
      <c r="A514" s="35"/>
      <c r="B514" s="35"/>
    </row>
    <row r="515">
      <c r="A515" s="35"/>
      <c r="B515" s="35"/>
    </row>
    <row r="516">
      <c r="A516" s="35"/>
      <c r="B516" s="35"/>
    </row>
    <row r="517">
      <c r="A517" s="35"/>
      <c r="B517" s="35"/>
    </row>
    <row r="518">
      <c r="A518" s="35"/>
      <c r="B518" s="35"/>
    </row>
    <row r="519">
      <c r="A519" s="35"/>
      <c r="B519" s="35"/>
    </row>
    <row r="520">
      <c r="A520" s="35"/>
      <c r="B520" s="35"/>
    </row>
    <row r="521">
      <c r="A521" s="35"/>
      <c r="B521" s="35"/>
    </row>
    <row r="522">
      <c r="A522" s="35"/>
      <c r="B522" s="35"/>
    </row>
    <row r="523">
      <c r="A523" s="35"/>
      <c r="B523" s="35"/>
    </row>
    <row r="524">
      <c r="A524" s="35"/>
      <c r="B524" s="35"/>
    </row>
    <row r="525">
      <c r="A525" s="35"/>
      <c r="B525" s="35"/>
    </row>
    <row r="526">
      <c r="A526" s="35"/>
      <c r="B526" s="35"/>
    </row>
    <row r="527">
      <c r="A527" s="35"/>
      <c r="B527" s="35"/>
    </row>
    <row r="528">
      <c r="A528" s="35"/>
      <c r="B528" s="35"/>
    </row>
    <row r="529">
      <c r="A529" s="35"/>
      <c r="B529" s="35"/>
    </row>
    <row r="530">
      <c r="A530" s="35"/>
      <c r="B530" s="35"/>
    </row>
    <row r="531">
      <c r="A531" s="35"/>
      <c r="B531" s="35"/>
    </row>
    <row r="532">
      <c r="A532" s="35"/>
      <c r="B532" s="35"/>
    </row>
    <row r="533">
      <c r="A533" s="35"/>
      <c r="B533" s="35"/>
    </row>
    <row r="534">
      <c r="A534" s="35"/>
      <c r="B534" s="35"/>
    </row>
    <row r="535">
      <c r="A535" s="35"/>
      <c r="B535" s="35"/>
    </row>
    <row r="536">
      <c r="A536" s="35"/>
      <c r="B536" s="35"/>
    </row>
    <row r="537">
      <c r="A537" s="35"/>
      <c r="B537" s="35"/>
    </row>
    <row r="538">
      <c r="A538" s="35"/>
      <c r="B538" s="35"/>
    </row>
    <row r="539">
      <c r="A539" s="35"/>
      <c r="B539" s="35"/>
    </row>
    <row r="540">
      <c r="A540" s="35"/>
      <c r="B540" s="35"/>
    </row>
    <row r="541">
      <c r="A541" s="35"/>
      <c r="B541" s="35"/>
    </row>
    <row r="542">
      <c r="A542" s="35"/>
      <c r="B542" s="35"/>
    </row>
    <row r="543">
      <c r="A543" s="35"/>
      <c r="B543" s="35"/>
    </row>
    <row r="544">
      <c r="A544" s="35"/>
      <c r="B544" s="35"/>
    </row>
    <row r="545">
      <c r="A545" s="35"/>
      <c r="B545" s="35"/>
    </row>
    <row r="546">
      <c r="A546" s="35"/>
      <c r="B546" s="35"/>
    </row>
    <row r="547">
      <c r="A547" s="35"/>
      <c r="B547" s="35"/>
    </row>
    <row r="548">
      <c r="A548" s="35"/>
      <c r="B548" s="35"/>
    </row>
    <row r="549">
      <c r="A549" s="35"/>
      <c r="B549" s="35"/>
    </row>
    <row r="550">
      <c r="A550" s="35"/>
      <c r="B550" s="35"/>
    </row>
    <row r="551">
      <c r="A551" s="35"/>
      <c r="B551" s="35"/>
    </row>
    <row r="552">
      <c r="A552" s="35"/>
      <c r="B552" s="35"/>
    </row>
    <row r="553">
      <c r="A553" s="35"/>
      <c r="B553" s="35"/>
    </row>
    <row r="554">
      <c r="A554" s="35"/>
      <c r="B554" s="35"/>
    </row>
    <row r="555">
      <c r="A555" s="35"/>
      <c r="B555" s="35"/>
    </row>
    <row r="556">
      <c r="A556" s="35"/>
      <c r="B556" s="35"/>
    </row>
    <row r="557">
      <c r="A557" s="35"/>
      <c r="B557" s="35"/>
    </row>
    <row r="558">
      <c r="A558" s="35"/>
      <c r="B558" s="35"/>
    </row>
    <row r="559">
      <c r="A559" s="35"/>
      <c r="B559" s="35"/>
    </row>
    <row r="560">
      <c r="A560" s="35"/>
      <c r="B560" s="35"/>
    </row>
    <row r="561">
      <c r="A561" s="35"/>
      <c r="B561" s="35"/>
    </row>
    <row r="562">
      <c r="A562" s="35"/>
      <c r="B562" s="35"/>
    </row>
    <row r="563">
      <c r="A563" s="35"/>
      <c r="B563" s="35"/>
    </row>
    <row r="564">
      <c r="A564" s="35"/>
      <c r="B564" s="35"/>
    </row>
    <row r="565">
      <c r="A565" s="35"/>
      <c r="B565" s="35"/>
    </row>
    <row r="566">
      <c r="A566" s="35"/>
      <c r="B566" s="35"/>
    </row>
    <row r="567">
      <c r="A567" s="35"/>
      <c r="B567" s="35"/>
    </row>
    <row r="568">
      <c r="A568" s="35"/>
      <c r="B568" s="35"/>
    </row>
    <row r="569">
      <c r="A569" s="35"/>
      <c r="B569" s="35"/>
    </row>
    <row r="570">
      <c r="A570" s="35"/>
      <c r="B570" s="35"/>
    </row>
    <row r="571">
      <c r="A571" s="35"/>
      <c r="B571" s="35"/>
    </row>
    <row r="572">
      <c r="A572" s="35"/>
      <c r="B572" s="35"/>
    </row>
    <row r="573">
      <c r="A573" s="35"/>
      <c r="B573" s="35"/>
    </row>
    <row r="574">
      <c r="A574" s="35"/>
      <c r="B574" s="35"/>
    </row>
    <row r="575">
      <c r="A575" s="35"/>
      <c r="B575" s="35"/>
    </row>
    <row r="576">
      <c r="A576" s="35"/>
      <c r="B576" s="35"/>
    </row>
    <row r="577">
      <c r="A577" s="35"/>
      <c r="B577" s="35"/>
    </row>
    <row r="578">
      <c r="A578" s="35"/>
      <c r="B578" s="35"/>
    </row>
    <row r="579">
      <c r="A579" s="35"/>
      <c r="B579" s="35"/>
    </row>
    <row r="580">
      <c r="A580" s="35"/>
      <c r="B580" s="35"/>
    </row>
    <row r="581">
      <c r="A581" s="35"/>
      <c r="B581" s="35"/>
    </row>
    <row r="582">
      <c r="A582" s="35"/>
      <c r="B582" s="35"/>
    </row>
    <row r="583">
      <c r="A583" s="35"/>
      <c r="B583" s="35"/>
    </row>
    <row r="584">
      <c r="A584" s="35"/>
      <c r="B584" s="35"/>
    </row>
    <row r="585">
      <c r="A585" s="35"/>
      <c r="B585" s="35"/>
    </row>
    <row r="586">
      <c r="A586" s="35"/>
      <c r="B586" s="35"/>
    </row>
    <row r="587">
      <c r="A587" s="35"/>
      <c r="B587" s="35"/>
    </row>
    <row r="588">
      <c r="A588" s="35"/>
      <c r="B588" s="35"/>
    </row>
    <row r="589">
      <c r="A589" s="35"/>
      <c r="B589" s="35"/>
    </row>
    <row r="590">
      <c r="A590" s="35"/>
      <c r="B590" s="35"/>
    </row>
    <row r="591">
      <c r="A591" s="35"/>
      <c r="B591" s="35"/>
    </row>
    <row r="592">
      <c r="A592" s="35"/>
      <c r="B592" s="35"/>
    </row>
    <row r="593">
      <c r="A593" s="35"/>
      <c r="B593" s="35"/>
    </row>
    <row r="594">
      <c r="A594" s="35"/>
      <c r="B594" s="35"/>
    </row>
    <row r="595">
      <c r="A595" s="35"/>
      <c r="B595" s="35"/>
    </row>
    <row r="596">
      <c r="A596" s="35"/>
      <c r="B596" s="35"/>
    </row>
    <row r="597">
      <c r="A597" s="35"/>
      <c r="B597" s="35"/>
    </row>
    <row r="598">
      <c r="A598" s="35"/>
      <c r="B598" s="35"/>
    </row>
    <row r="599">
      <c r="A599" s="35"/>
      <c r="B599" s="35"/>
    </row>
    <row r="600">
      <c r="A600" s="35"/>
      <c r="B600" s="35"/>
    </row>
    <row r="601">
      <c r="A601" s="35"/>
      <c r="B601" s="35"/>
    </row>
    <row r="602">
      <c r="A602" s="35"/>
      <c r="B602" s="35"/>
    </row>
    <row r="603">
      <c r="A603" s="35"/>
      <c r="B603" s="35"/>
    </row>
    <row r="604">
      <c r="A604" s="35"/>
      <c r="B604" s="35"/>
    </row>
    <row r="605">
      <c r="A605" s="35"/>
      <c r="B605" s="35"/>
    </row>
    <row r="606">
      <c r="A606" s="35"/>
      <c r="B606" s="35"/>
    </row>
    <row r="607">
      <c r="A607" s="35"/>
      <c r="B607" s="35"/>
    </row>
    <row r="608">
      <c r="A608" s="35"/>
      <c r="B608" s="35"/>
    </row>
    <row r="609">
      <c r="A609" s="35"/>
      <c r="B609" s="35"/>
    </row>
    <row r="610">
      <c r="A610" s="35"/>
      <c r="B610" s="35"/>
    </row>
    <row r="611">
      <c r="A611" s="35"/>
      <c r="B611" s="35"/>
    </row>
    <row r="612">
      <c r="A612" s="35"/>
      <c r="B612" s="35"/>
    </row>
    <row r="613">
      <c r="A613" s="35"/>
      <c r="B613" s="35"/>
    </row>
    <row r="614">
      <c r="A614" s="35"/>
      <c r="B614" s="35"/>
    </row>
    <row r="615">
      <c r="A615" s="35"/>
      <c r="B615" s="35"/>
    </row>
    <row r="616">
      <c r="A616" s="35"/>
      <c r="B616" s="35"/>
    </row>
    <row r="617">
      <c r="A617" s="35"/>
      <c r="B617" s="35"/>
    </row>
    <row r="618">
      <c r="A618" s="35"/>
      <c r="B618" s="35"/>
    </row>
    <row r="619">
      <c r="A619" s="35"/>
      <c r="B619" s="35"/>
    </row>
    <row r="620">
      <c r="A620" s="35"/>
      <c r="B620" s="35"/>
    </row>
    <row r="621">
      <c r="A621" s="35"/>
      <c r="B621" s="35"/>
    </row>
    <row r="622">
      <c r="A622" s="35"/>
      <c r="B622" s="35"/>
    </row>
    <row r="623">
      <c r="A623" s="35"/>
      <c r="B623" s="35"/>
    </row>
    <row r="624">
      <c r="A624" s="35"/>
      <c r="B624" s="35"/>
    </row>
    <row r="625">
      <c r="A625" s="35"/>
      <c r="B625" s="35"/>
    </row>
    <row r="626">
      <c r="A626" s="35"/>
      <c r="B626" s="35"/>
    </row>
    <row r="627">
      <c r="A627" s="35"/>
      <c r="B627" s="35"/>
    </row>
    <row r="628">
      <c r="A628" s="35"/>
      <c r="B628" s="35"/>
    </row>
    <row r="629">
      <c r="A629" s="35"/>
      <c r="B629" s="35"/>
    </row>
    <row r="630">
      <c r="A630" s="35"/>
      <c r="B630" s="35"/>
    </row>
    <row r="631">
      <c r="A631" s="35"/>
      <c r="B631" s="35"/>
    </row>
    <row r="632">
      <c r="A632" s="35"/>
      <c r="B632" s="35"/>
    </row>
    <row r="633">
      <c r="A633" s="35"/>
      <c r="B633" s="35"/>
    </row>
    <row r="634">
      <c r="A634" s="35"/>
      <c r="B634" s="35"/>
    </row>
    <row r="635">
      <c r="A635" s="35"/>
      <c r="B635" s="35"/>
    </row>
    <row r="636">
      <c r="A636" s="35"/>
      <c r="B636" s="35"/>
    </row>
    <row r="637">
      <c r="A637" s="35"/>
      <c r="B637" s="35"/>
    </row>
    <row r="638">
      <c r="A638" s="35"/>
      <c r="B638" s="35"/>
    </row>
    <row r="639">
      <c r="A639" s="35"/>
      <c r="B639" s="35"/>
    </row>
    <row r="640">
      <c r="A640" s="35"/>
      <c r="B640" s="35"/>
    </row>
    <row r="641">
      <c r="A641" s="35"/>
      <c r="B641" s="35"/>
    </row>
    <row r="642">
      <c r="A642" s="35"/>
      <c r="B642" s="35"/>
    </row>
    <row r="643">
      <c r="A643" s="35"/>
      <c r="B643" s="35"/>
    </row>
    <row r="644">
      <c r="A644" s="35"/>
      <c r="B644" s="35"/>
    </row>
    <row r="645">
      <c r="A645" s="35"/>
      <c r="B645" s="35"/>
    </row>
    <row r="646">
      <c r="A646" s="35"/>
      <c r="B646" s="35"/>
    </row>
    <row r="647">
      <c r="A647" s="35"/>
      <c r="B647" s="35"/>
    </row>
    <row r="648">
      <c r="A648" s="35"/>
      <c r="B648" s="35"/>
    </row>
    <row r="649">
      <c r="A649" s="35"/>
      <c r="B649" s="35"/>
    </row>
    <row r="650">
      <c r="A650" s="35"/>
      <c r="B650" s="35"/>
    </row>
    <row r="651">
      <c r="A651" s="35"/>
      <c r="B651" s="35"/>
    </row>
    <row r="652">
      <c r="A652" s="35"/>
      <c r="B652" s="35"/>
    </row>
    <row r="653">
      <c r="A653" s="35"/>
      <c r="B653" s="35"/>
    </row>
    <row r="654">
      <c r="A654" s="35"/>
      <c r="B654" s="35"/>
    </row>
    <row r="655">
      <c r="A655" s="35"/>
      <c r="B655" s="35"/>
    </row>
    <row r="656">
      <c r="A656" s="35"/>
      <c r="B656" s="35"/>
    </row>
    <row r="657">
      <c r="A657" s="35"/>
      <c r="B657" s="35"/>
    </row>
    <row r="658">
      <c r="A658" s="35"/>
      <c r="B658" s="35"/>
    </row>
    <row r="659">
      <c r="A659" s="35"/>
      <c r="B659" s="35"/>
    </row>
    <row r="660">
      <c r="A660" s="35"/>
      <c r="B660" s="35"/>
    </row>
    <row r="661">
      <c r="A661" s="35"/>
      <c r="B661" s="35"/>
    </row>
    <row r="662">
      <c r="A662" s="35"/>
      <c r="B662" s="35"/>
    </row>
    <row r="663">
      <c r="A663" s="35"/>
      <c r="B663" s="35"/>
    </row>
    <row r="664">
      <c r="A664" s="35"/>
      <c r="B664" s="35"/>
    </row>
    <row r="665">
      <c r="A665" s="35"/>
      <c r="B665" s="35"/>
    </row>
    <row r="666">
      <c r="A666" s="35"/>
      <c r="B666" s="35"/>
    </row>
    <row r="667">
      <c r="A667" s="35"/>
      <c r="B667" s="35"/>
    </row>
    <row r="668">
      <c r="A668" s="35"/>
      <c r="B668" s="35"/>
    </row>
    <row r="669">
      <c r="A669" s="35"/>
      <c r="B669" s="35"/>
    </row>
    <row r="670">
      <c r="A670" s="35"/>
      <c r="B670" s="35"/>
    </row>
    <row r="671">
      <c r="A671" s="35"/>
      <c r="B671" s="35"/>
    </row>
    <row r="672">
      <c r="A672" s="35"/>
      <c r="B672" s="35"/>
    </row>
    <row r="673">
      <c r="A673" s="35"/>
      <c r="B673" s="35"/>
    </row>
    <row r="674">
      <c r="A674" s="35"/>
      <c r="B674" s="35"/>
    </row>
    <row r="675">
      <c r="A675" s="35"/>
      <c r="B675" s="35"/>
    </row>
    <row r="676">
      <c r="A676" s="35"/>
      <c r="B676" s="35"/>
    </row>
    <row r="677">
      <c r="A677" s="35"/>
      <c r="B677" s="35"/>
    </row>
    <row r="678">
      <c r="A678" s="35"/>
      <c r="B678" s="35"/>
    </row>
    <row r="679">
      <c r="A679" s="35"/>
      <c r="B679" s="35"/>
    </row>
    <row r="680">
      <c r="A680" s="35"/>
      <c r="B680" s="35"/>
    </row>
    <row r="681">
      <c r="A681" s="35"/>
      <c r="B681" s="35"/>
    </row>
    <row r="682">
      <c r="A682" s="35"/>
      <c r="B682" s="35"/>
    </row>
    <row r="683">
      <c r="A683" s="35"/>
      <c r="B683" s="35"/>
    </row>
    <row r="684">
      <c r="A684" s="35"/>
      <c r="B684" s="35"/>
    </row>
    <row r="685">
      <c r="A685" s="35"/>
      <c r="B685" s="35"/>
    </row>
    <row r="686">
      <c r="A686" s="35"/>
      <c r="B686" s="35"/>
    </row>
    <row r="687">
      <c r="A687" s="35"/>
      <c r="B687" s="35"/>
    </row>
    <row r="688">
      <c r="A688" s="35"/>
      <c r="B688" s="35"/>
    </row>
    <row r="689">
      <c r="A689" s="35"/>
      <c r="B689" s="35"/>
    </row>
    <row r="690">
      <c r="A690" s="35"/>
      <c r="B690" s="35"/>
    </row>
    <row r="691">
      <c r="A691" s="35"/>
      <c r="B691" s="35"/>
    </row>
    <row r="692">
      <c r="A692" s="35"/>
      <c r="B692" s="35"/>
    </row>
    <row r="693">
      <c r="A693" s="35"/>
      <c r="B693" s="35"/>
    </row>
    <row r="694">
      <c r="A694" s="35"/>
      <c r="B694" s="35"/>
    </row>
    <row r="695">
      <c r="A695" s="35"/>
      <c r="B695" s="35"/>
    </row>
    <row r="696">
      <c r="A696" s="35"/>
      <c r="B696" s="35"/>
    </row>
    <row r="697">
      <c r="A697" s="35"/>
      <c r="B697" s="35"/>
    </row>
    <row r="698">
      <c r="A698" s="35"/>
      <c r="B698" s="35"/>
    </row>
    <row r="699">
      <c r="A699" s="35"/>
      <c r="B699" s="35"/>
    </row>
    <row r="700">
      <c r="A700" s="35"/>
      <c r="B700" s="35"/>
    </row>
    <row r="701">
      <c r="A701" s="35"/>
      <c r="B701" s="35"/>
    </row>
    <row r="702">
      <c r="A702" s="35"/>
      <c r="B702" s="35"/>
    </row>
    <row r="703">
      <c r="A703" s="35"/>
      <c r="B703" s="35"/>
    </row>
    <row r="704">
      <c r="A704" s="35"/>
      <c r="B704" s="35"/>
    </row>
    <row r="705">
      <c r="A705" s="35"/>
      <c r="B705" s="35"/>
    </row>
    <row r="706">
      <c r="A706" s="35"/>
      <c r="B706" s="35"/>
    </row>
    <row r="707">
      <c r="A707" s="35"/>
      <c r="B707" s="35"/>
    </row>
    <row r="708">
      <c r="A708" s="35"/>
      <c r="B708" s="35"/>
    </row>
    <row r="709">
      <c r="A709" s="35"/>
      <c r="B709" s="35"/>
    </row>
    <row r="710">
      <c r="A710" s="35"/>
      <c r="B710" s="35"/>
    </row>
    <row r="711">
      <c r="A711" s="35"/>
      <c r="B711" s="35"/>
    </row>
    <row r="712">
      <c r="A712" s="35"/>
      <c r="B712" s="35"/>
    </row>
    <row r="713">
      <c r="A713" s="35"/>
      <c r="B713" s="35"/>
    </row>
    <row r="714">
      <c r="A714" s="35"/>
      <c r="B714" s="35"/>
    </row>
    <row r="715">
      <c r="A715" s="35"/>
      <c r="B715" s="35"/>
    </row>
    <row r="716">
      <c r="A716" s="35"/>
      <c r="B716" s="35"/>
    </row>
    <row r="717">
      <c r="A717" s="35"/>
      <c r="B717" s="35"/>
    </row>
    <row r="718">
      <c r="A718" s="35"/>
      <c r="B718" s="35"/>
    </row>
    <row r="719">
      <c r="A719" s="35"/>
      <c r="B719" s="35"/>
    </row>
    <row r="720">
      <c r="A720" s="35"/>
      <c r="B720" s="35"/>
    </row>
    <row r="721">
      <c r="A721" s="35"/>
      <c r="B721" s="35"/>
    </row>
    <row r="722">
      <c r="A722" s="35"/>
      <c r="B722" s="35"/>
    </row>
    <row r="723">
      <c r="A723" s="35"/>
      <c r="B723" s="35"/>
    </row>
    <row r="724">
      <c r="A724" s="35"/>
      <c r="B724" s="35"/>
    </row>
    <row r="725">
      <c r="A725" s="35"/>
      <c r="B725" s="35"/>
    </row>
    <row r="726">
      <c r="A726" s="35"/>
      <c r="B726" s="35"/>
    </row>
    <row r="727">
      <c r="A727" s="35"/>
      <c r="B727" s="35"/>
    </row>
    <row r="728">
      <c r="A728" s="35"/>
      <c r="B728" s="35"/>
    </row>
    <row r="729">
      <c r="A729" s="35"/>
      <c r="B729" s="35"/>
    </row>
    <row r="730">
      <c r="A730" s="35"/>
      <c r="B730" s="35"/>
    </row>
    <row r="731">
      <c r="A731" s="35"/>
      <c r="B731" s="35"/>
    </row>
    <row r="732">
      <c r="A732" s="35"/>
      <c r="B732" s="35"/>
    </row>
    <row r="733">
      <c r="A733" s="35"/>
      <c r="B733" s="35"/>
    </row>
    <row r="734">
      <c r="A734" s="35"/>
      <c r="B734" s="35"/>
    </row>
    <row r="735">
      <c r="A735" s="35"/>
      <c r="B735" s="35"/>
    </row>
    <row r="736">
      <c r="A736" s="35"/>
      <c r="B736" s="35"/>
    </row>
    <row r="737">
      <c r="A737" s="35"/>
      <c r="B737" s="35"/>
    </row>
    <row r="738">
      <c r="A738" s="35"/>
      <c r="B738" s="35"/>
    </row>
    <row r="739">
      <c r="A739" s="35"/>
      <c r="B739" s="35"/>
    </row>
    <row r="740">
      <c r="A740" s="35"/>
      <c r="B740" s="35"/>
    </row>
    <row r="741">
      <c r="A741" s="35"/>
      <c r="B741" s="35"/>
    </row>
    <row r="742">
      <c r="A742" s="35"/>
      <c r="B742" s="35"/>
    </row>
    <row r="743">
      <c r="A743" s="35"/>
      <c r="B743" s="35"/>
    </row>
    <row r="744">
      <c r="A744" s="35"/>
      <c r="B744" s="35"/>
    </row>
    <row r="745">
      <c r="A745" s="35"/>
      <c r="B745" s="35"/>
    </row>
    <row r="746">
      <c r="A746" s="35"/>
      <c r="B746" s="35"/>
    </row>
    <row r="747">
      <c r="A747" s="35"/>
      <c r="B747" s="35"/>
    </row>
    <row r="748">
      <c r="A748" s="35"/>
      <c r="B748" s="35"/>
    </row>
    <row r="749">
      <c r="A749" s="35"/>
      <c r="B749" s="35"/>
    </row>
    <row r="750">
      <c r="A750" s="35"/>
      <c r="B750" s="35"/>
    </row>
    <row r="751">
      <c r="A751" s="35"/>
      <c r="B751" s="35"/>
    </row>
    <row r="752">
      <c r="A752" s="35"/>
      <c r="B752" s="35"/>
    </row>
    <row r="753">
      <c r="A753" s="35"/>
      <c r="B753" s="35"/>
    </row>
    <row r="754">
      <c r="A754" s="35"/>
      <c r="B754" s="35"/>
    </row>
    <row r="755">
      <c r="A755" s="35"/>
      <c r="B755" s="35"/>
    </row>
    <row r="756">
      <c r="A756" s="35"/>
      <c r="B756" s="35"/>
    </row>
    <row r="757">
      <c r="A757" s="35"/>
      <c r="B757" s="35"/>
    </row>
    <row r="758">
      <c r="A758" s="35"/>
      <c r="B758" s="35"/>
    </row>
    <row r="759">
      <c r="A759" s="35"/>
      <c r="B759" s="35"/>
    </row>
    <row r="760">
      <c r="A760" s="35"/>
      <c r="B760" s="35"/>
    </row>
    <row r="761">
      <c r="A761" s="35"/>
      <c r="B761" s="35"/>
    </row>
    <row r="762">
      <c r="A762" s="35"/>
      <c r="B762" s="35"/>
    </row>
    <row r="763">
      <c r="A763" s="35"/>
      <c r="B763" s="35"/>
    </row>
    <row r="764">
      <c r="A764" s="35"/>
      <c r="B764" s="35"/>
    </row>
    <row r="765">
      <c r="A765" s="35"/>
      <c r="B765" s="35"/>
    </row>
    <row r="766">
      <c r="A766" s="35"/>
      <c r="B766" s="35"/>
    </row>
    <row r="767">
      <c r="A767" s="35"/>
      <c r="B767" s="35"/>
    </row>
    <row r="768">
      <c r="A768" s="35"/>
      <c r="B768" s="35"/>
    </row>
    <row r="769">
      <c r="A769" s="35"/>
      <c r="B769" s="35"/>
    </row>
    <row r="770">
      <c r="A770" s="35"/>
      <c r="B770" s="35"/>
    </row>
    <row r="771">
      <c r="A771" s="35"/>
      <c r="B771" s="35"/>
    </row>
    <row r="772">
      <c r="A772" s="35"/>
      <c r="B772" s="35"/>
    </row>
    <row r="773">
      <c r="A773" s="35"/>
      <c r="B773" s="35"/>
    </row>
    <row r="774">
      <c r="A774" s="35"/>
      <c r="B774" s="35"/>
    </row>
    <row r="775">
      <c r="A775" s="35"/>
      <c r="B775" s="35"/>
    </row>
    <row r="776">
      <c r="A776" s="35"/>
      <c r="B776" s="35"/>
    </row>
    <row r="777">
      <c r="A777" s="35"/>
      <c r="B777" s="35"/>
    </row>
    <row r="778">
      <c r="A778" s="35"/>
      <c r="B778" s="35"/>
    </row>
    <row r="779">
      <c r="A779" s="35"/>
      <c r="B779" s="35"/>
    </row>
    <row r="780">
      <c r="A780" s="35"/>
      <c r="B780" s="35"/>
    </row>
    <row r="781">
      <c r="A781" s="35"/>
      <c r="B781" s="35"/>
    </row>
    <row r="782">
      <c r="A782" s="35"/>
      <c r="B782" s="35"/>
    </row>
    <row r="783">
      <c r="A783" s="35"/>
      <c r="B783" s="35"/>
    </row>
    <row r="784">
      <c r="A784" s="35"/>
      <c r="B784" s="35"/>
    </row>
    <row r="785">
      <c r="A785" s="35"/>
      <c r="B785" s="35"/>
    </row>
    <row r="786">
      <c r="A786" s="35"/>
      <c r="B786" s="35"/>
    </row>
    <row r="787">
      <c r="A787" s="35"/>
      <c r="B787" s="35"/>
    </row>
    <row r="788">
      <c r="A788" s="35"/>
      <c r="B788" s="35"/>
    </row>
    <row r="789">
      <c r="A789" s="35"/>
      <c r="B789" s="35"/>
    </row>
    <row r="790">
      <c r="A790" s="35"/>
      <c r="B790" s="35"/>
    </row>
    <row r="791">
      <c r="A791" s="35"/>
      <c r="B791" s="35"/>
    </row>
    <row r="792">
      <c r="A792" s="35"/>
      <c r="B792" s="35"/>
    </row>
    <row r="793">
      <c r="A793" s="35"/>
      <c r="B793" s="35"/>
    </row>
    <row r="794">
      <c r="A794" s="35"/>
      <c r="B794" s="35"/>
    </row>
    <row r="795">
      <c r="A795" s="35"/>
      <c r="B795" s="35"/>
    </row>
    <row r="796">
      <c r="A796" s="35"/>
      <c r="B796" s="35"/>
    </row>
    <row r="797">
      <c r="A797" s="35"/>
      <c r="B797" s="35"/>
    </row>
    <row r="798">
      <c r="A798" s="35"/>
      <c r="B798" s="35"/>
    </row>
    <row r="799">
      <c r="A799" s="35"/>
      <c r="B799" s="35"/>
    </row>
    <row r="800">
      <c r="A800" s="35"/>
      <c r="B800" s="35"/>
    </row>
    <row r="801">
      <c r="A801" s="35"/>
      <c r="B801" s="35"/>
    </row>
    <row r="802">
      <c r="A802" s="35"/>
      <c r="B802" s="35"/>
    </row>
    <row r="803">
      <c r="A803" s="35"/>
      <c r="B803" s="35"/>
    </row>
    <row r="804">
      <c r="A804" s="35"/>
      <c r="B804" s="35"/>
    </row>
    <row r="805">
      <c r="A805" s="35"/>
      <c r="B805" s="35"/>
    </row>
    <row r="806">
      <c r="A806" s="35"/>
      <c r="B806" s="35"/>
    </row>
    <row r="807">
      <c r="A807" s="35"/>
      <c r="B807" s="35"/>
    </row>
    <row r="808">
      <c r="A808" s="35"/>
      <c r="B808" s="35"/>
    </row>
    <row r="809">
      <c r="A809" s="35"/>
      <c r="B809" s="35"/>
    </row>
    <row r="810">
      <c r="A810" s="35"/>
      <c r="B810" s="35"/>
    </row>
    <row r="811">
      <c r="A811" s="35"/>
      <c r="B811" s="35"/>
    </row>
    <row r="812">
      <c r="A812" s="35"/>
      <c r="B812" s="35"/>
    </row>
    <row r="813">
      <c r="A813" s="35"/>
      <c r="B813" s="35"/>
    </row>
    <row r="814">
      <c r="A814" s="35"/>
      <c r="B814" s="35"/>
    </row>
    <row r="815">
      <c r="A815" s="35"/>
      <c r="B815" s="35"/>
    </row>
    <row r="816">
      <c r="A816" s="35"/>
      <c r="B816" s="35"/>
    </row>
    <row r="817">
      <c r="A817" s="35"/>
      <c r="B817" s="35"/>
    </row>
    <row r="818">
      <c r="A818" s="35"/>
      <c r="B818" s="35"/>
    </row>
    <row r="819">
      <c r="A819" s="35"/>
      <c r="B819" s="35"/>
    </row>
    <row r="820">
      <c r="A820" s="35"/>
      <c r="B820" s="35"/>
    </row>
    <row r="821">
      <c r="A821" s="35"/>
      <c r="B821" s="35"/>
    </row>
    <row r="822">
      <c r="A822" s="35"/>
      <c r="B822" s="35"/>
    </row>
    <row r="823">
      <c r="A823" s="35"/>
      <c r="B823" s="35"/>
    </row>
    <row r="824">
      <c r="A824" s="35"/>
      <c r="B824" s="35"/>
    </row>
    <row r="825">
      <c r="A825" s="35"/>
      <c r="B825" s="35"/>
    </row>
    <row r="826">
      <c r="A826" s="35"/>
      <c r="B826" s="35"/>
    </row>
    <row r="827">
      <c r="A827" s="35"/>
      <c r="B827" s="35"/>
    </row>
    <row r="828">
      <c r="A828" s="35"/>
      <c r="B828" s="35"/>
    </row>
    <row r="829">
      <c r="A829" s="35"/>
      <c r="B829" s="35"/>
    </row>
    <row r="830">
      <c r="A830" s="35"/>
      <c r="B830" s="35"/>
    </row>
    <row r="831">
      <c r="A831" s="35"/>
      <c r="B831" s="35"/>
    </row>
    <row r="832">
      <c r="A832" s="35"/>
      <c r="B832" s="35"/>
    </row>
    <row r="833">
      <c r="A833" s="35"/>
      <c r="B833" s="35"/>
    </row>
    <row r="834">
      <c r="A834" s="35"/>
      <c r="B834" s="35"/>
    </row>
    <row r="835">
      <c r="A835" s="35"/>
      <c r="B835" s="35"/>
    </row>
    <row r="836">
      <c r="A836" s="35"/>
      <c r="B836" s="35"/>
    </row>
    <row r="837">
      <c r="A837" s="35"/>
      <c r="B837" s="35"/>
    </row>
    <row r="838">
      <c r="A838" s="35"/>
      <c r="B838" s="35"/>
    </row>
    <row r="839">
      <c r="A839" s="35"/>
      <c r="B839" s="35"/>
    </row>
    <row r="840">
      <c r="A840" s="35"/>
      <c r="B840" s="35"/>
    </row>
    <row r="841">
      <c r="A841" s="35"/>
      <c r="B841" s="35"/>
    </row>
    <row r="842">
      <c r="A842" s="35"/>
      <c r="B842" s="35"/>
    </row>
    <row r="843">
      <c r="A843" s="35"/>
      <c r="B843" s="35"/>
    </row>
    <row r="844">
      <c r="A844" s="35"/>
      <c r="B844" s="35"/>
    </row>
    <row r="845">
      <c r="A845" s="35"/>
      <c r="B845" s="35"/>
    </row>
    <row r="846">
      <c r="A846" s="35"/>
      <c r="B846" s="35"/>
    </row>
    <row r="847">
      <c r="A847" s="35"/>
      <c r="B847" s="35"/>
    </row>
    <row r="848">
      <c r="A848" s="35"/>
      <c r="B848" s="35"/>
    </row>
    <row r="849">
      <c r="A849" s="35"/>
      <c r="B849" s="35"/>
    </row>
    <row r="850">
      <c r="A850" s="35"/>
      <c r="B850" s="35"/>
    </row>
    <row r="851">
      <c r="A851" s="35"/>
      <c r="B851" s="35"/>
    </row>
    <row r="852">
      <c r="A852" s="35"/>
      <c r="B852" s="35"/>
    </row>
    <row r="853">
      <c r="A853" s="35"/>
      <c r="B853" s="35"/>
    </row>
    <row r="854">
      <c r="A854" s="35"/>
      <c r="B854" s="35"/>
    </row>
    <row r="855">
      <c r="A855" s="35"/>
      <c r="B855" s="35"/>
    </row>
    <row r="856">
      <c r="A856" s="35"/>
      <c r="B856" s="35"/>
    </row>
    <row r="857">
      <c r="A857" s="35"/>
      <c r="B857" s="35"/>
    </row>
    <row r="858">
      <c r="A858" s="35"/>
      <c r="B858" s="35"/>
    </row>
    <row r="859">
      <c r="A859" s="35"/>
      <c r="B859" s="35"/>
    </row>
    <row r="860">
      <c r="A860" s="35"/>
      <c r="B860" s="35"/>
    </row>
    <row r="861">
      <c r="A861" s="35"/>
      <c r="B861" s="35"/>
    </row>
    <row r="862">
      <c r="A862" s="35"/>
      <c r="B862" s="35"/>
    </row>
    <row r="863">
      <c r="A863" s="35"/>
      <c r="B863" s="35"/>
    </row>
    <row r="864">
      <c r="A864" s="35"/>
      <c r="B864" s="35"/>
    </row>
    <row r="865">
      <c r="A865" s="35"/>
      <c r="B865" s="35"/>
    </row>
    <row r="866">
      <c r="A866" s="35"/>
      <c r="B866" s="35"/>
    </row>
    <row r="867">
      <c r="A867" s="35"/>
      <c r="B867" s="35"/>
    </row>
    <row r="868">
      <c r="A868" s="35"/>
      <c r="B868" s="35"/>
    </row>
    <row r="869">
      <c r="A869" s="35"/>
      <c r="B869" s="35"/>
    </row>
    <row r="870">
      <c r="A870" s="35"/>
      <c r="B870" s="35"/>
    </row>
    <row r="871">
      <c r="A871" s="35"/>
      <c r="B871" s="35"/>
    </row>
    <row r="872">
      <c r="A872" s="35"/>
      <c r="B872" s="35"/>
    </row>
    <row r="873">
      <c r="A873" s="35"/>
      <c r="B873" s="35"/>
    </row>
    <row r="874">
      <c r="A874" s="35"/>
      <c r="B874" s="35"/>
    </row>
    <row r="875">
      <c r="A875" s="35"/>
      <c r="B875" s="35"/>
    </row>
    <row r="876">
      <c r="A876" s="35"/>
      <c r="B876" s="35"/>
    </row>
    <row r="877">
      <c r="A877" s="35"/>
      <c r="B877" s="35"/>
    </row>
    <row r="878">
      <c r="A878" s="35"/>
      <c r="B878" s="35"/>
    </row>
    <row r="879">
      <c r="A879" s="35"/>
      <c r="B879" s="35"/>
    </row>
    <row r="880">
      <c r="A880" s="35"/>
      <c r="B880" s="35"/>
    </row>
    <row r="881">
      <c r="A881" s="35"/>
      <c r="B881" s="35"/>
    </row>
    <row r="882">
      <c r="A882" s="35"/>
      <c r="B882" s="35"/>
    </row>
    <row r="883">
      <c r="A883" s="35"/>
      <c r="B883" s="35"/>
    </row>
    <row r="884">
      <c r="A884" s="35"/>
      <c r="B884" s="35"/>
    </row>
    <row r="885">
      <c r="A885" s="35"/>
      <c r="B885" s="35"/>
    </row>
    <row r="886">
      <c r="A886" s="35"/>
      <c r="B886" s="35"/>
    </row>
    <row r="887">
      <c r="A887" s="35"/>
      <c r="B887" s="35"/>
    </row>
    <row r="888">
      <c r="A888" s="35"/>
      <c r="B888" s="35"/>
    </row>
    <row r="889">
      <c r="A889" s="35"/>
      <c r="B889" s="35"/>
    </row>
    <row r="890">
      <c r="A890" s="35"/>
      <c r="B890" s="35"/>
    </row>
    <row r="891">
      <c r="A891" s="35"/>
      <c r="B891" s="35"/>
    </row>
    <row r="892">
      <c r="A892" s="35"/>
      <c r="B892" s="35"/>
    </row>
    <row r="893">
      <c r="A893" s="35"/>
      <c r="B893" s="35"/>
    </row>
    <row r="894">
      <c r="A894" s="35"/>
      <c r="B894" s="35"/>
    </row>
    <row r="895">
      <c r="A895" s="35"/>
      <c r="B895" s="35"/>
    </row>
    <row r="896">
      <c r="A896" s="35"/>
      <c r="B896" s="35"/>
    </row>
    <row r="897">
      <c r="A897" s="35"/>
      <c r="B897" s="35"/>
    </row>
    <row r="898">
      <c r="A898" s="35"/>
      <c r="B898" s="35"/>
    </row>
    <row r="899">
      <c r="A899" s="35"/>
      <c r="B899" s="35"/>
    </row>
    <row r="900">
      <c r="A900" s="35"/>
      <c r="B900" s="35"/>
    </row>
    <row r="901">
      <c r="A901" s="35"/>
      <c r="B901" s="35"/>
    </row>
    <row r="902">
      <c r="A902" s="35"/>
      <c r="B902" s="35"/>
    </row>
    <row r="903">
      <c r="A903" s="35"/>
      <c r="B903" s="35"/>
    </row>
    <row r="904">
      <c r="A904" s="35"/>
      <c r="B904" s="35"/>
    </row>
    <row r="905">
      <c r="A905" s="35"/>
      <c r="B905" s="35"/>
    </row>
    <row r="906">
      <c r="A906" s="35"/>
      <c r="B906" s="35"/>
    </row>
    <row r="907">
      <c r="A907" s="35"/>
      <c r="B907" s="35"/>
    </row>
    <row r="908">
      <c r="A908" s="35"/>
      <c r="B908" s="35"/>
    </row>
    <row r="909">
      <c r="A909" s="35"/>
      <c r="B909" s="35"/>
    </row>
    <row r="910">
      <c r="A910" s="35"/>
      <c r="B910" s="35"/>
    </row>
    <row r="911">
      <c r="A911" s="35"/>
      <c r="B911" s="35"/>
    </row>
    <row r="912">
      <c r="A912" s="35"/>
      <c r="B912" s="35"/>
    </row>
    <row r="913">
      <c r="A913" s="35"/>
      <c r="B913" s="35"/>
    </row>
    <row r="914">
      <c r="A914" s="35"/>
      <c r="B914" s="35"/>
    </row>
    <row r="915">
      <c r="A915" s="35"/>
      <c r="B915" s="35"/>
    </row>
    <row r="916">
      <c r="A916" s="35"/>
      <c r="B916" s="35"/>
    </row>
    <row r="917">
      <c r="A917" s="35"/>
      <c r="B917" s="35"/>
    </row>
    <row r="918">
      <c r="A918" s="35"/>
      <c r="B918" s="35"/>
    </row>
    <row r="919">
      <c r="A919" s="35"/>
      <c r="B919" s="35"/>
    </row>
    <row r="920">
      <c r="A920" s="35"/>
      <c r="B920" s="35"/>
    </row>
    <row r="921">
      <c r="A921" s="35"/>
      <c r="B921" s="35"/>
    </row>
    <row r="922">
      <c r="A922" s="35"/>
      <c r="B922" s="35"/>
    </row>
    <row r="923">
      <c r="A923" s="35"/>
      <c r="B923" s="35"/>
    </row>
    <row r="924">
      <c r="A924" s="35"/>
      <c r="B924" s="35"/>
    </row>
    <row r="925">
      <c r="A925" s="35"/>
      <c r="B925" s="35"/>
    </row>
    <row r="926">
      <c r="A926" s="35"/>
      <c r="B926" s="35"/>
    </row>
    <row r="927">
      <c r="A927" s="35"/>
      <c r="B927" s="35"/>
    </row>
    <row r="928">
      <c r="A928" s="35"/>
      <c r="B928" s="35"/>
    </row>
    <row r="929">
      <c r="A929" s="35"/>
      <c r="B929" s="35"/>
    </row>
    <row r="930">
      <c r="A930" s="35"/>
      <c r="B930" s="35"/>
    </row>
    <row r="931">
      <c r="A931" s="35"/>
      <c r="B931" s="35"/>
    </row>
    <row r="932">
      <c r="A932" s="35"/>
      <c r="B932" s="35"/>
    </row>
    <row r="933">
      <c r="A933" s="35"/>
      <c r="B933" s="35"/>
    </row>
    <row r="934">
      <c r="A934" s="35"/>
      <c r="B934" s="35"/>
    </row>
    <row r="935">
      <c r="A935" s="35"/>
      <c r="B935" s="35"/>
    </row>
    <row r="936">
      <c r="A936" s="35"/>
      <c r="B936" s="35"/>
    </row>
    <row r="937">
      <c r="A937" s="35"/>
      <c r="B937" s="35"/>
    </row>
    <row r="938">
      <c r="A938" s="35"/>
      <c r="B938" s="35"/>
    </row>
    <row r="939">
      <c r="A939" s="35"/>
      <c r="B939" s="35"/>
    </row>
    <row r="940">
      <c r="A940" s="35"/>
      <c r="B940" s="35"/>
    </row>
    <row r="941">
      <c r="A941" s="35"/>
      <c r="B941" s="35"/>
    </row>
    <row r="942">
      <c r="A942" s="35"/>
      <c r="B942" s="35"/>
    </row>
    <row r="943">
      <c r="A943" s="35"/>
      <c r="B943" s="35"/>
    </row>
    <row r="944">
      <c r="A944" s="35"/>
      <c r="B944" s="35"/>
    </row>
    <row r="945">
      <c r="A945" s="35"/>
      <c r="B945" s="35"/>
    </row>
    <row r="946">
      <c r="A946" s="35"/>
      <c r="B946" s="35"/>
    </row>
    <row r="947">
      <c r="A947" s="35"/>
      <c r="B947" s="35"/>
    </row>
    <row r="948">
      <c r="A948" s="35"/>
      <c r="B948" s="35"/>
    </row>
    <row r="949">
      <c r="A949" s="35"/>
      <c r="B949" s="35"/>
    </row>
    <row r="950">
      <c r="A950" s="35"/>
      <c r="B950" s="35"/>
    </row>
    <row r="951">
      <c r="A951" s="35"/>
      <c r="B951" s="35"/>
    </row>
    <row r="952">
      <c r="A952" s="35"/>
      <c r="B952" s="35"/>
    </row>
    <row r="953">
      <c r="A953" s="35"/>
      <c r="B953" s="35"/>
    </row>
    <row r="954">
      <c r="A954" s="35"/>
      <c r="B954" s="35"/>
    </row>
    <row r="955">
      <c r="A955" s="35"/>
      <c r="B955" s="35"/>
    </row>
    <row r="956">
      <c r="A956" s="35"/>
      <c r="B956" s="35"/>
    </row>
    <row r="957">
      <c r="A957" s="35"/>
      <c r="B957" s="35"/>
    </row>
    <row r="958">
      <c r="A958" s="35"/>
      <c r="B958" s="35"/>
    </row>
    <row r="959">
      <c r="A959" s="35"/>
      <c r="B959" s="35"/>
    </row>
    <row r="960">
      <c r="A960" s="35"/>
      <c r="B960" s="35"/>
    </row>
    <row r="961">
      <c r="A961" s="35"/>
      <c r="B961" s="35"/>
    </row>
    <row r="962">
      <c r="A962" s="35"/>
      <c r="B962" s="35"/>
    </row>
    <row r="963">
      <c r="A963" s="35"/>
      <c r="B963" s="35"/>
    </row>
    <row r="964">
      <c r="A964" s="35"/>
      <c r="B964" s="35"/>
    </row>
    <row r="965">
      <c r="A965" s="35"/>
      <c r="B965" s="35"/>
    </row>
    <row r="966">
      <c r="A966" s="35"/>
      <c r="B966" s="35"/>
    </row>
    <row r="967">
      <c r="A967" s="35"/>
      <c r="B967" s="35"/>
    </row>
    <row r="968">
      <c r="A968" s="35"/>
      <c r="B968" s="35"/>
    </row>
    <row r="969">
      <c r="A969" s="35"/>
      <c r="B969" s="35"/>
    </row>
    <row r="970">
      <c r="A970" s="35"/>
      <c r="B970" s="35"/>
    </row>
    <row r="971">
      <c r="A971" s="35"/>
      <c r="B971" s="35"/>
    </row>
    <row r="972">
      <c r="A972" s="35"/>
      <c r="B972" s="35"/>
    </row>
    <row r="973">
      <c r="A973" s="35"/>
      <c r="B973" s="35"/>
    </row>
    <row r="974">
      <c r="A974" s="35"/>
      <c r="B974" s="35"/>
    </row>
    <row r="975">
      <c r="A975" s="35"/>
      <c r="B975" s="35"/>
    </row>
    <row r="976">
      <c r="A976" s="35"/>
      <c r="B976" s="35"/>
    </row>
    <row r="977">
      <c r="A977" s="35"/>
      <c r="B977" s="35"/>
    </row>
    <row r="978">
      <c r="A978" s="35"/>
      <c r="B978" s="35"/>
    </row>
    <row r="979">
      <c r="A979" s="35"/>
      <c r="B979" s="35"/>
    </row>
    <row r="980">
      <c r="A980" s="35"/>
      <c r="B980" s="35"/>
    </row>
    <row r="981">
      <c r="A981" s="35"/>
      <c r="B981" s="35"/>
    </row>
    <row r="982">
      <c r="A982" s="35"/>
      <c r="B982" s="35"/>
    </row>
    <row r="983">
      <c r="A983" s="35"/>
      <c r="B983" s="35"/>
    </row>
    <row r="984">
      <c r="A984" s="35"/>
      <c r="B984" s="35"/>
    </row>
    <row r="985">
      <c r="A985" s="35"/>
      <c r="B985" s="35"/>
    </row>
    <row r="986">
      <c r="A986" s="35"/>
      <c r="B986" s="35"/>
    </row>
    <row r="987">
      <c r="A987" s="35"/>
      <c r="B987" s="35"/>
    </row>
    <row r="988">
      <c r="A988" s="35"/>
      <c r="B988" s="35"/>
    </row>
    <row r="989">
      <c r="A989" s="35"/>
      <c r="B989" s="35"/>
    </row>
    <row r="990">
      <c r="A990" s="35"/>
      <c r="B990" s="35"/>
    </row>
    <row r="991">
      <c r="A991" s="35"/>
      <c r="B991" s="35"/>
    </row>
    <row r="992">
      <c r="A992" s="35"/>
      <c r="B992" s="35"/>
    </row>
    <row r="993">
      <c r="A993" s="35"/>
      <c r="B993" s="35"/>
    </row>
    <row r="994">
      <c r="A994" s="35"/>
      <c r="B994" s="35"/>
    </row>
    <row r="995">
      <c r="A995" s="35"/>
      <c r="B995" s="35"/>
    </row>
    <row r="996">
      <c r="A996" s="35"/>
      <c r="B996" s="35"/>
    </row>
    <row r="997">
      <c r="A997" s="35"/>
      <c r="B997" s="35"/>
    </row>
    <row r="998">
      <c r="A998" s="35"/>
      <c r="B998" s="35"/>
    </row>
    <row r="999">
      <c r="A999" s="35"/>
      <c r="B999" s="35"/>
    </row>
    <row r="1000">
      <c r="A1000" s="35"/>
      <c r="B1000" s="3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6" t="s">
        <v>324</v>
      </c>
      <c r="B1" s="36" t="s">
        <v>325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8" t="s">
        <v>112</v>
      </c>
      <c r="B2" s="38" t="s">
        <v>258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9" t="s">
        <v>183</v>
      </c>
      <c r="B3" s="39" t="s">
        <v>304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38" t="s">
        <v>48</v>
      </c>
      <c r="B4" s="38" t="s">
        <v>202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39" t="s">
        <v>177</v>
      </c>
      <c r="B5" s="39" t="s">
        <v>299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38" t="s">
        <v>36</v>
      </c>
      <c r="B6" s="38" t="s">
        <v>198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39" t="s">
        <v>193</v>
      </c>
      <c r="B7" s="39" t="s">
        <v>311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38" t="s">
        <v>88</v>
      </c>
      <c r="B8" s="38" t="s">
        <v>241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39" t="s">
        <v>50</v>
      </c>
      <c r="B9" s="39" t="s">
        <v>209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8" t="s">
        <v>195</v>
      </c>
      <c r="B10" s="38" t="s">
        <v>313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9" t="s">
        <v>76</v>
      </c>
      <c r="B11" s="39" t="s">
        <v>231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8" t="s">
        <v>60</v>
      </c>
      <c r="B12" s="38" t="s">
        <v>218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9" t="s">
        <v>148</v>
      </c>
      <c r="B13" s="39" t="s">
        <v>282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8" t="s">
        <v>100</v>
      </c>
      <c r="B14" s="38" t="s">
        <v>249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9" t="s">
        <v>54</v>
      </c>
      <c r="B15" s="39" t="s">
        <v>212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8" t="s">
        <v>160</v>
      </c>
      <c r="B16" s="38" t="s">
        <v>287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9" t="s">
        <v>72</v>
      </c>
      <c r="B17" s="39" t="s">
        <v>227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8" t="s">
        <v>173</v>
      </c>
      <c r="B18" s="38" t="s">
        <v>296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9" t="s">
        <v>185</v>
      </c>
      <c r="B19" s="39" t="s">
        <v>305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8" t="s">
        <v>64</v>
      </c>
      <c r="B20" s="38" t="s">
        <v>221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39" t="s">
        <v>191</v>
      </c>
      <c r="B21" s="39" t="s">
        <v>309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38" t="s">
        <v>326</v>
      </c>
      <c r="B22" s="38" t="s">
        <v>327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9" t="s">
        <v>328</v>
      </c>
      <c r="B23" s="39" t="s">
        <v>329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8" t="s">
        <v>40</v>
      </c>
      <c r="B24" s="38" t="s">
        <v>202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39" t="s">
        <v>96</v>
      </c>
      <c r="B25" s="39" t="s">
        <v>246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38" t="s">
        <v>120</v>
      </c>
      <c r="B26" s="38" t="s">
        <v>263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39" t="s">
        <v>330</v>
      </c>
      <c r="B27" s="39" t="s">
        <v>331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8" t="s">
        <v>165</v>
      </c>
      <c r="B28" s="38" t="s">
        <v>291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9" t="s">
        <v>102</v>
      </c>
      <c r="B29" s="39" t="s">
        <v>251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38" t="s">
        <v>332</v>
      </c>
      <c r="B30" s="38" t="s">
        <v>333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39" t="s">
        <v>86</v>
      </c>
      <c r="B31" s="39" t="s">
        <v>239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38" t="s">
        <v>46</v>
      </c>
      <c r="B32" s="38" t="s">
        <v>208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39" t="s">
        <v>334</v>
      </c>
      <c r="B33" s="39" t="s">
        <v>263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38" t="s">
        <v>82</v>
      </c>
      <c r="B34" s="38" t="s">
        <v>236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39" t="s">
        <v>126</v>
      </c>
      <c r="B35" s="39" t="s">
        <v>266</v>
      </c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38" t="s">
        <v>335</v>
      </c>
      <c r="B36" s="38" t="s">
        <v>336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9" t="s">
        <v>337</v>
      </c>
      <c r="B37" s="39" t="s">
        <v>338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8" t="s">
        <v>339</v>
      </c>
      <c r="B38" s="38" t="s">
        <v>340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9" t="s">
        <v>66</v>
      </c>
      <c r="B39" s="39" t="s">
        <v>222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8" t="s">
        <v>78</v>
      </c>
      <c r="B40" s="38" t="s">
        <v>232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9" t="s">
        <v>175</v>
      </c>
      <c r="B41" s="39" t="s">
        <v>298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8" t="s">
        <v>134</v>
      </c>
      <c r="B42" s="38" t="s">
        <v>273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9" t="s">
        <v>341</v>
      </c>
      <c r="B43" s="39" t="s">
        <v>342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8" t="s">
        <v>118</v>
      </c>
      <c r="B44" s="38" t="s">
        <v>261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9" t="s">
        <v>80</v>
      </c>
      <c r="B45" s="39" t="s">
        <v>234</v>
      </c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8" t="s">
        <v>122</v>
      </c>
      <c r="B46" s="38" t="s">
        <v>264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9" t="s">
        <v>116</v>
      </c>
      <c r="B47" s="39" t="s">
        <v>260</v>
      </c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8" t="s">
        <v>343</v>
      </c>
      <c r="B48" s="38" t="s">
        <v>344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9" t="s">
        <v>38</v>
      </c>
      <c r="B49" s="39" t="s">
        <v>200</v>
      </c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8" t="s">
        <v>345</v>
      </c>
      <c r="B50" s="38" t="s">
        <v>346</v>
      </c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9" t="s">
        <v>347</v>
      </c>
      <c r="B51" s="39" t="s">
        <v>348</v>
      </c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8" t="s">
        <v>169</v>
      </c>
      <c r="B52" s="38" t="s">
        <v>293</v>
      </c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9" t="s">
        <v>349</v>
      </c>
      <c r="B53" s="39" t="s">
        <v>350</v>
      </c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8" t="s">
        <v>351</v>
      </c>
      <c r="B54" s="38" t="s">
        <v>338</v>
      </c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9" t="s">
        <v>124</v>
      </c>
      <c r="B55" s="39" t="s">
        <v>265</v>
      </c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8" t="s">
        <v>352</v>
      </c>
      <c r="B56" s="38" t="s">
        <v>353</v>
      </c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9" t="s">
        <v>104</v>
      </c>
      <c r="B57" s="39" t="s">
        <v>252</v>
      </c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8" t="s">
        <v>140</v>
      </c>
      <c r="B58" s="38" t="s">
        <v>276</v>
      </c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9" t="s">
        <v>70</v>
      </c>
      <c r="B59" s="39" t="s">
        <v>225</v>
      </c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8" t="s">
        <v>52</v>
      </c>
      <c r="B60" s="38" t="s">
        <v>210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9" t="s">
        <v>106</v>
      </c>
      <c r="B61" s="39" t="s">
        <v>254</v>
      </c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8" t="s">
        <v>92</v>
      </c>
      <c r="B62" s="38" t="s">
        <v>244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9" t="s">
        <v>354</v>
      </c>
      <c r="B63" s="39" t="s">
        <v>355</v>
      </c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8" t="s">
        <v>187</v>
      </c>
      <c r="B64" s="38" t="s">
        <v>307</v>
      </c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9" t="s">
        <v>74</v>
      </c>
      <c r="B65" s="39" t="s">
        <v>229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8" t="s">
        <v>356</v>
      </c>
      <c r="B66" s="38" t="s">
        <v>357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9" t="s">
        <v>179</v>
      </c>
      <c r="B67" s="39" t="s">
        <v>300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8" t="s">
        <v>358</v>
      </c>
      <c r="B68" s="38" t="s">
        <v>359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9" t="s">
        <v>114</v>
      </c>
      <c r="B69" s="39" t="s">
        <v>231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8" t="s">
        <v>68</v>
      </c>
      <c r="B70" s="38" t="s">
        <v>223</v>
      </c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9" t="s">
        <v>360</v>
      </c>
      <c r="B71" s="39" t="s">
        <v>361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8" t="s">
        <v>189</v>
      </c>
      <c r="B72" s="38" t="s">
        <v>308</v>
      </c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9" t="s">
        <v>42</v>
      </c>
      <c r="B73" s="39" t="s">
        <v>204</v>
      </c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8" t="s">
        <v>362</v>
      </c>
      <c r="B74" s="38" t="s">
        <v>363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9" t="s">
        <v>94</v>
      </c>
      <c r="B75" s="39" t="s">
        <v>245</v>
      </c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8" t="s">
        <v>364</v>
      </c>
      <c r="B76" s="38" t="s">
        <v>365</v>
      </c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9" t="s">
        <v>128</v>
      </c>
      <c r="B77" s="39" t="s">
        <v>268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8" t="s">
        <v>366</v>
      </c>
      <c r="B78" s="38" t="s">
        <v>367</v>
      </c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9" t="s">
        <v>368</v>
      </c>
      <c r="B79" s="39" t="s">
        <v>369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8" t="s">
        <v>370</v>
      </c>
      <c r="B80" s="40" t="s">
        <v>371</v>
      </c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9" t="s">
        <v>372</v>
      </c>
      <c r="B81" s="39" t="s">
        <v>373</v>
      </c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8" t="s">
        <v>90</v>
      </c>
      <c r="B82" s="38" t="s">
        <v>242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9" t="s">
        <v>62</v>
      </c>
      <c r="B83" s="39" t="s">
        <v>220</v>
      </c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8" t="s">
        <v>171</v>
      </c>
      <c r="B84" s="38" t="s">
        <v>294</v>
      </c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9" t="s">
        <v>158</v>
      </c>
      <c r="B85" s="39" t="s">
        <v>274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8" t="s">
        <v>56</v>
      </c>
      <c r="B86" s="38" t="s">
        <v>214</v>
      </c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9" t="s">
        <v>181</v>
      </c>
      <c r="B87" s="39" t="s">
        <v>302</v>
      </c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8" t="s">
        <v>374</v>
      </c>
      <c r="B88" s="38" t="s">
        <v>375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9" t="s">
        <v>376</v>
      </c>
      <c r="B89" s="39" t="s">
        <v>377</v>
      </c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8" t="s">
        <v>154</v>
      </c>
      <c r="B90" s="38" t="s">
        <v>285</v>
      </c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9" t="s">
        <v>378</v>
      </c>
      <c r="B91" s="39" t="s">
        <v>379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8" t="s">
        <v>138</v>
      </c>
      <c r="B92" s="38" t="s">
        <v>275</v>
      </c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9" t="s">
        <v>98</v>
      </c>
      <c r="B93" s="39" t="s">
        <v>248</v>
      </c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8" t="s">
        <v>380</v>
      </c>
      <c r="B94" s="38" t="s">
        <v>381</v>
      </c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9" t="s">
        <v>146</v>
      </c>
      <c r="B95" s="39" t="s">
        <v>280</v>
      </c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8" t="s">
        <v>108</v>
      </c>
      <c r="B96" s="38" t="s">
        <v>255</v>
      </c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9" t="s">
        <v>58</v>
      </c>
      <c r="B97" s="39" t="s">
        <v>216</v>
      </c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8" t="s">
        <v>382</v>
      </c>
      <c r="B98" s="38" t="s">
        <v>383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9" t="s">
        <v>164</v>
      </c>
      <c r="B99" s="39" t="s">
        <v>290</v>
      </c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8" t="s">
        <v>384</v>
      </c>
      <c r="B100" s="38" t="s">
        <v>385</v>
      </c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9" t="s">
        <v>386</v>
      </c>
      <c r="B101" s="39" t="s">
        <v>387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8" t="s">
        <v>44</v>
      </c>
      <c r="B102" s="38" t="s">
        <v>206</v>
      </c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9" t="s">
        <v>388</v>
      </c>
      <c r="B103" s="39" t="s">
        <v>389</v>
      </c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8" t="s">
        <v>390</v>
      </c>
      <c r="B104" s="38" t="s">
        <v>198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9" t="s">
        <v>156</v>
      </c>
      <c r="B105" s="39" t="s">
        <v>286</v>
      </c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8" t="s">
        <v>391</v>
      </c>
      <c r="B106" s="38" t="s">
        <v>392</v>
      </c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9" t="s">
        <v>393</v>
      </c>
      <c r="B107" s="39" t="s">
        <v>394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8" t="s">
        <v>110</v>
      </c>
      <c r="B108" s="38" t="s">
        <v>257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9" t="s">
        <v>130</v>
      </c>
      <c r="B109" s="39" t="s">
        <v>270</v>
      </c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8" t="s">
        <v>395</v>
      </c>
      <c r="B110" s="38" t="s">
        <v>396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9" t="s">
        <v>167</v>
      </c>
      <c r="B111" s="39" t="s">
        <v>292</v>
      </c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8" t="s">
        <v>142</v>
      </c>
      <c r="B112" s="38" t="s">
        <v>278</v>
      </c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9" t="s">
        <v>397</v>
      </c>
      <c r="B113" s="39" t="s">
        <v>398</v>
      </c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8" t="s">
        <v>399</v>
      </c>
      <c r="B114" s="38" t="s">
        <v>400</v>
      </c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9" t="s">
        <v>144</v>
      </c>
      <c r="B115" s="39" t="s">
        <v>144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8" t="s">
        <v>162</v>
      </c>
      <c r="B116" s="38" t="s">
        <v>289</v>
      </c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9" t="s">
        <v>132</v>
      </c>
      <c r="B117" s="39" t="s">
        <v>272</v>
      </c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8" t="s">
        <v>401</v>
      </c>
      <c r="B118" s="38" t="s">
        <v>402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9" t="s">
        <v>403</v>
      </c>
      <c r="B119" s="39" t="s">
        <v>404</v>
      </c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8" t="s">
        <v>405</v>
      </c>
      <c r="B120" s="38" t="s">
        <v>406</v>
      </c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9" t="s">
        <v>84</v>
      </c>
      <c r="B121" s="39" t="s">
        <v>237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8" t="s">
        <v>407</v>
      </c>
      <c r="B122" s="38" t="s">
        <v>408</v>
      </c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9" t="s">
        <v>409</v>
      </c>
      <c r="B123" s="39" t="s">
        <v>410</v>
      </c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8" t="s">
        <v>411</v>
      </c>
      <c r="B124" s="38" t="s">
        <v>412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9" t="s">
        <v>413</v>
      </c>
      <c r="B125" s="39" t="s">
        <v>414</v>
      </c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8" t="s">
        <v>415</v>
      </c>
      <c r="B126" s="38" t="s">
        <v>416</v>
      </c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9" t="s">
        <v>417</v>
      </c>
      <c r="B127" s="39" t="s">
        <v>418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8" t="s">
        <v>419</v>
      </c>
      <c r="B128" s="38" t="s">
        <v>420</v>
      </c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9" t="s">
        <v>421</v>
      </c>
      <c r="B129" s="39" t="s">
        <v>422</v>
      </c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8" t="s">
        <v>150</v>
      </c>
      <c r="B130" s="38" t="s">
        <v>283</v>
      </c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9" t="s">
        <v>152</v>
      </c>
      <c r="B131" s="39" t="s">
        <v>284</v>
      </c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8" t="s">
        <v>423</v>
      </c>
      <c r="B132" s="38" t="s">
        <v>424</v>
      </c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9" t="s">
        <v>425</v>
      </c>
      <c r="B133" s="39" t="s">
        <v>426</v>
      </c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8" t="s">
        <v>427</v>
      </c>
      <c r="B134" s="38" t="s">
        <v>428</v>
      </c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9" t="s">
        <v>429</v>
      </c>
      <c r="B135" s="39" t="s">
        <v>430</v>
      </c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8" t="s">
        <v>431</v>
      </c>
      <c r="B136" s="38" t="s">
        <v>432</v>
      </c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9" t="s">
        <v>433</v>
      </c>
      <c r="B137" s="39" t="s">
        <v>434</v>
      </c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8" t="s">
        <v>435</v>
      </c>
      <c r="B138" s="38" t="s">
        <v>436</v>
      </c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9" t="s">
        <v>437</v>
      </c>
      <c r="B139" s="39" t="s">
        <v>438</v>
      </c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8" t="s">
        <v>439</v>
      </c>
      <c r="B140" s="38" t="s">
        <v>440</v>
      </c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9" t="s">
        <v>441</v>
      </c>
      <c r="B141" s="39" t="s">
        <v>442</v>
      </c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8" t="s">
        <v>443</v>
      </c>
      <c r="B142" s="38" t="s">
        <v>444</v>
      </c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9" t="s">
        <v>445</v>
      </c>
      <c r="B143" s="39" t="s">
        <v>446</v>
      </c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8" t="s">
        <v>447</v>
      </c>
      <c r="B144" s="38" t="s">
        <v>448</v>
      </c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9" t="s">
        <v>449</v>
      </c>
      <c r="B145" s="39" t="s">
        <v>449</v>
      </c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8" t="s">
        <v>450</v>
      </c>
      <c r="B146" s="38" t="s">
        <v>451</v>
      </c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9" t="s">
        <v>452</v>
      </c>
      <c r="B147" s="39" t="s">
        <v>453</v>
      </c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8" t="s">
        <v>454</v>
      </c>
      <c r="B148" s="38" t="s">
        <v>455</v>
      </c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9" t="s">
        <v>456</v>
      </c>
      <c r="B149" s="39" t="s">
        <v>212</v>
      </c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8" t="s">
        <v>457</v>
      </c>
      <c r="B150" s="38" t="s">
        <v>458</v>
      </c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9" t="s">
        <v>459</v>
      </c>
      <c r="B151" s="39" t="s">
        <v>460</v>
      </c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8" t="s">
        <v>461</v>
      </c>
      <c r="B152" s="38" t="s">
        <v>462</v>
      </c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9" t="s">
        <v>463</v>
      </c>
      <c r="B153" s="39" t="s">
        <v>464</v>
      </c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8" t="s">
        <v>465</v>
      </c>
      <c r="B154" s="38" t="s">
        <v>466</v>
      </c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9" t="s">
        <v>467</v>
      </c>
      <c r="B155" s="39" t="s">
        <v>468</v>
      </c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8" t="s">
        <v>469</v>
      </c>
      <c r="B156" s="38" t="s">
        <v>470</v>
      </c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9" t="s">
        <v>471</v>
      </c>
      <c r="B157" s="39" t="s">
        <v>472</v>
      </c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8" t="s">
        <v>473</v>
      </c>
      <c r="B158" s="38" t="s">
        <v>474</v>
      </c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9" t="s">
        <v>475</v>
      </c>
      <c r="B159" s="39" t="s">
        <v>476</v>
      </c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8" t="s">
        <v>477</v>
      </c>
      <c r="B160" s="38" t="s">
        <v>478</v>
      </c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9" t="s">
        <v>479</v>
      </c>
      <c r="B161" s="39" t="s">
        <v>480</v>
      </c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8" t="s">
        <v>481</v>
      </c>
      <c r="B162" s="38" t="s">
        <v>482</v>
      </c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9" t="s">
        <v>483</v>
      </c>
      <c r="B163" s="39" t="s">
        <v>484</v>
      </c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8" t="s">
        <v>485</v>
      </c>
      <c r="B164" s="38" t="s">
        <v>486</v>
      </c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9" t="s">
        <v>487</v>
      </c>
      <c r="B165" s="39" t="s">
        <v>488</v>
      </c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8" t="s">
        <v>489</v>
      </c>
      <c r="B166" s="38" t="s">
        <v>490</v>
      </c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9" t="s">
        <v>491</v>
      </c>
      <c r="B167" s="39" t="s">
        <v>492</v>
      </c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8" t="s">
        <v>493</v>
      </c>
      <c r="B168" s="38" t="s">
        <v>494</v>
      </c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9" t="s">
        <v>495</v>
      </c>
      <c r="B169" s="39" t="s">
        <v>496</v>
      </c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8" t="s">
        <v>497</v>
      </c>
      <c r="B170" s="38" t="s">
        <v>498</v>
      </c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9" t="s">
        <v>499</v>
      </c>
      <c r="B171" s="39" t="s">
        <v>500</v>
      </c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8" t="s">
        <v>501</v>
      </c>
      <c r="B172" s="38" t="s">
        <v>273</v>
      </c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9" t="s">
        <v>136</v>
      </c>
      <c r="B173" s="39" t="s">
        <v>274</v>
      </c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8" t="s">
        <v>502</v>
      </c>
      <c r="B174" s="38" t="s">
        <v>503</v>
      </c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9" t="s">
        <v>504</v>
      </c>
      <c r="B175" s="39" t="s">
        <v>505</v>
      </c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8" t="s">
        <v>506</v>
      </c>
      <c r="B176" s="38" t="s">
        <v>507</v>
      </c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9" t="s">
        <v>508</v>
      </c>
      <c r="B177" s="39" t="s">
        <v>509</v>
      </c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8" t="s">
        <v>510</v>
      </c>
      <c r="B178" s="38" t="s">
        <v>511</v>
      </c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9" t="s">
        <v>512</v>
      </c>
      <c r="B179" s="39" t="s">
        <v>513</v>
      </c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8" t="s">
        <v>514</v>
      </c>
      <c r="B180" s="38" t="s">
        <v>396</v>
      </c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9" t="s">
        <v>515</v>
      </c>
      <c r="B181" s="39" t="s">
        <v>516</v>
      </c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8" t="s">
        <v>517</v>
      </c>
      <c r="B182" s="38" t="s">
        <v>518</v>
      </c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9" t="s">
        <v>519</v>
      </c>
      <c r="B183" s="39" t="s">
        <v>520</v>
      </c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8" t="s">
        <v>521</v>
      </c>
      <c r="B184" s="38" t="s">
        <v>522</v>
      </c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9" t="s">
        <v>523</v>
      </c>
      <c r="B185" s="39" t="s">
        <v>524</v>
      </c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8" t="s">
        <v>525</v>
      </c>
      <c r="B186" s="38" t="s">
        <v>526</v>
      </c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9" t="s">
        <v>527</v>
      </c>
      <c r="B187" s="39" t="s">
        <v>528</v>
      </c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8" t="s">
        <v>529</v>
      </c>
      <c r="B188" s="38" t="s">
        <v>530</v>
      </c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9" t="s">
        <v>531</v>
      </c>
      <c r="B189" s="39" t="s">
        <v>532</v>
      </c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8" t="s">
        <v>533</v>
      </c>
      <c r="B190" s="38" t="s">
        <v>534</v>
      </c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9" t="s">
        <v>535</v>
      </c>
      <c r="B191" s="39" t="s">
        <v>414</v>
      </c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8" t="s">
        <v>536</v>
      </c>
      <c r="B192" s="38" t="s">
        <v>446</v>
      </c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9" t="s">
        <v>537</v>
      </c>
      <c r="B193" s="39" t="s">
        <v>538</v>
      </c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8" t="s">
        <v>539</v>
      </c>
      <c r="B194" s="38" t="s">
        <v>540</v>
      </c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9" t="s">
        <v>541</v>
      </c>
      <c r="B195" s="39" t="s">
        <v>542</v>
      </c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8" t="s">
        <v>543</v>
      </c>
      <c r="B196" s="38" t="s">
        <v>544</v>
      </c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9" t="s">
        <v>545</v>
      </c>
      <c r="B197" s="39" t="s">
        <v>546</v>
      </c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8" t="s">
        <v>547</v>
      </c>
      <c r="B198" s="38" t="s">
        <v>548</v>
      </c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9" t="s">
        <v>549</v>
      </c>
      <c r="B199" s="39" t="s">
        <v>550</v>
      </c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8" t="s">
        <v>551</v>
      </c>
      <c r="B200" s="38" t="s">
        <v>552</v>
      </c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9" t="s">
        <v>553</v>
      </c>
      <c r="B201" s="39" t="s">
        <v>554</v>
      </c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8" t="s">
        <v>555</v>
      </c>
      <c r="B202" s="38" t="s">
        <v>556</v>
      </c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9" t="s">
        <v>557</v>
      </c>
      <c r="B203" s="39" t="s">
        <v>558</v>
      </c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8" t="s">
        <v>559</v>
      </c>
      <c r="B204" s="38" t="s">
        <v>560</v>
      </c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9" t="s">
        <v>561</v>
      </c>
      <c r="B205" s="39" t="s">
        <v>562</v>
      </c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8" t="s">
        <v>563</v>
      </c>
      <c r="B206" s="38" t="s">
        <v>564</v>
      </c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9" t="s">
        <v>565</v>
      </c>
      <c r="B207" s="39" t="s">
        <v>566</v>
      </c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8" t="s">
        <v>567</v>
      </c>
      <c r="B208" s="38" t="s">
        <v>327</v>
      </c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9" t="s">
        <v>568</v>
      </c>
      <c r="B209" s="39" t="s">
        <v>569</v>
      </c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8" t="s">
        <v>570</v>
      </c>
      <c r="B210" s="38" t="s">
        <v>571</v>
      </c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9" t="s">
        <v>572</v>
      </c>
      <c r="B211" s="39" t="s">
        <v>573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8" t="s">
        <v>574</v>
      </c>
      <c r="B212" s="38" t="s">
        <v>575</v>
      </c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9" t="s">
        <v>576</v>
      </c>
      <c r="B213" s="39" t="s">
        <v>577</v>
      </c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8" t="s">
        <v>578</v>
      </c>
      <c r="B214" s="38" t="s">
        <v>579</v>
      </c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9" t="s">
        <v>580</v>
      </c>
      <c r="B215" s="39" t="s">
        <v>344</v>
      </c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8" t="s">
        <v>581</v>
      </c>
      <c r="B216" s="38" t="s">
        <v>582</v>
      </c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9" t="s">
        <v>583</v>
      </c>
      <c r="B217" s="39" t="s">
        <v>584</v>
      </c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8" t="s">
        <v>585</v>
      </c>
      <c r="B218" s="38" t="s">
        <v>586</v>
      </c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9" t="s">
        <v>587</v>
      </c>
      <c r="B219" s="39" t="s">
        <v>249</v>
      </c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8" t="s">
        <v>588</v>
      </c>
      <c r="B220" s="38" t="s">
        <v>589</v>
      </c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9" t="s">
        <v>590</v>
      </c>
      <c r="B221" s="39" t="s">
        <v>591</v>
      </c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8" t="s">
        <v>590</v>
      </c>
      <c r="B222" s="38" t="s">
        <v>592</v>
      </c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9" t="s">
        <v>593</v>
      </c>
      <c r="B223" s="39" t="s">
        <v>594</v>
      </c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8" t="s">
        <v>595</v>
      </c>
      <c r="B224" s="38" t="s">
        <v>596</v>
      </c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9" t="s">
        <v>597</v>
      </c>
      <c r="B225" s="39" t="s">
        <v>598</v>
      </c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8" t="s">
        <v>599</v>
      </c>
      <c r="B226" s="38" t="s">
        <v>600</v>
      </c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9" t="s">
        <v>601</v>
      </c>
      <c r="B227" s="39" t="s">
        <v>602</v>
      </c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8" t="s">
        <v>603</v>
      </c>
      <c r="B228" s="38" t="s">
        <v>604</v>
      </c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9" t="s">
        <v>605</v>
      </c>
      <c r="B229" s="39" t="s">
        <v>606</v>
      </c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8" t="s">
        <v>607</v>
      </c>
      <c r="B230" s="38" t="s">
        <v>604</v>
      </c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9" t="s">
        <v>608</v>
      </c>
      <c r="B231" s="39" t="s">
        <v>609</v>
      </c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8" t="s">
        <v>610</v>
      </c>
      <c r="B232" s="38" t="s">
        <v>611</v>
      </c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9" t="s">
        <v>612</v>
      </c>
      <c r="B233" s="39" t="s">
        <v>613</v>
      </c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8" t="s">
        <v>614</v>
      </c>
      <c r="B234" s="38" t="s">
        <v>615</v>
      </c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9" t="s">
        <v>616</v>
      </c>
      <c r="B235" s="39" t="s">
        <v>577</v>
      </c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8" t="s">
        <v>617</v>
      </c>
      <c r="B236" s="38" t="s">
        <v>618</v>
      </c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9" t="s">
        <v>619</v>
      </c>
      <c r="B237" s="39" t="s">
        <v>620</v>
      </c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8" t="s">
        <v>621</v>
      </c>
      <c r="B238" s="38" t="s">
        <v>260</v>
      </c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9" t="s">
        <v>622</v>
      </c>
      <c r="B239" s="39" t="s">
        <v>623</v>
      </c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8" t="s">
        <v>624</v>
      </c>
      <c r="B240" s="38" t="s">
        <v>594</v>
      </c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9" t="s">
        <v>625</v>
      </c>
      <c r="B241" s="39" t="s">
        <v>626</v>
      </c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8" t="s">
        <v>627</v>
      </c>
      <c r="B242" s="38" t="s">
        <v>628</v>
      </c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9" t="s">
        <v>629</v>
      </c>
      <c r="B243" s="39" t="s">
        <v>630</v>
      </c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8" t="s">
        <v>631</v>
      </c>
      <c r="B244" s="38" t="s">
        <v>254</v>
      </c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9" t="s">
        <v>632</v>
      </c>
      <c r="B245" s="39" t="s">
        <v>633</v>
      </c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8" t="s">
        <v>634</v>
      </c>
      <c r="B246" s="38" t="s">
        <v>548</v>
      </c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9" t="s">
        <v>635</v>
      </c>
      <c r="B247" s="39" t="s">
        <v>636</v>
      </c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8" t="s">
        <v>637</v>
      </c>
      <c r="B248" s="38" t="s">
        <v>638</v>
      </c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9" t="s">
        <v>639</v>
      </c>
      <c r="B249" s="39" t="s">
        <v>640</v>
      </c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8" t="s">
        <v>641</v>
      </c>
      <c r="B250" s="38" t="s">
        <v>642</v>
      </c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9" t="s">
        <v>643</v>
      </c>
      <c r="B251" s="39" t="s">
        <v>644</v>
      </c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8" t="s">
        <v>645</v>
      </c>
      <c r="B252" s="38" t="s">
        <v>400</v>
      </c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9" t="s">
        <v>646</v>
      </c>
      <c r="B253" s="39" t="s">
        <v>647</v>
      </c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8" t="s">
        <v>648</v>
      </c>
      <c r="B254" s="38" t="s">
        <v>649</v>
      </c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9" t="s">
        <v>650</v>
      </c>
      <c r="B255" s="39" t="s">
        <v>651</v>
      </c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8" t="s">
        <v>652</v>
      </c>
      <c r="B256" s="38" t="s">
        <v>245</v>
      </c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9" t="s">
        <v>653</v>
      </c>
      <c r="B257" s="39" t="s">
        <v>216</v>
      </c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8" t="s">
        <v>654</v>
      </c>
      <c r="B258" s="38" t="s">
        <v>655</v>
      </c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9" t="s">
        <v>656</v>
      </c>
      <c r="B259" s="39" t="s">
        <v>657</v>
      </c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8" t="s">
        <v>658</v>
      </c>
      <c r="B260" s="38" t="s">
        <v>649</v>
      </c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9" t="s">
        <v>659</v>
      </c>
      <c r="B261" s="39" t="s">
        <v>660</v>
      </c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8" t="s">
        <v>661</v>
      </c>
      <c r="B262" s="38" t="s">
        <v>662</v>
      </c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9" t="s">
        <v>663</v>
      </c>
      <c r="B263" s="39" t="s">
        <v>664</v>
      </c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8" t="s">
        <v>665</v>
      </c>
      <c r="B264" s="38" t="s">
        <v>666</v>
      </c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9" t="s">
        <v>667</v>
      </c>
      <c r="B265" s="39" t="s">
        <v>668</v>
      </c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8" t="s">
        <v>669</v>
      </c>
      <c r="B266" s="38" t="s">
        <v>670</v>
      </c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9" t="s">
        <v>671</v>
      </c>
      <c r="B267" s="39" t="s">
        <v>672</v>
      </c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8" t="s">
        <v>673</v>
      </c>
      <c r="B268" s="38" t="s">
        <v>573</v>
      </c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9" t="s">
        <v>674</v>
      </c>
      <c r="B269" s="39" t="s">
        <v>675</v>
      </c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8" t="s">
        <v>676</v>
      </c>
      <c r="B270" s="38" t="s">
        <v>675</v>
      </c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9" t="s">
        <v>677</v>
      </c>
      <c r="B271" s="39" t="s">
        <v>678</v>
      </c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8" t="s">
        <v>679</v>
      </c>
      <c r="B272" s="38" t="s">
        <v>680</v>
      </c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9" t="s">
        <v>681</v>
      </c>
      <c r="B273" s="39" t="s">
        <v>682</v>
      </c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8" t="s">
        <v>683</v>
      </c>
      <c r="B274" s="38" t="s">
        <v>684</v>
      </c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9" t="s">
        <v>685</v>
      </c>
      <c r="B275" s="39" t="s">
        <v>686</v>
      </c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8" t="s">
        <v>687</v>
      </c>
      <c r="B276" s="38" t="s">
        <v>688</v>
      </c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9" t="s">
        <v>689</v>
      </c>
      <c r="B277" s="39" t="s">
        <v>690</v>
      </c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8" t="s">
        <v>691</v>
      </c>
      <c r="B278" s="38" t="s">
        <v>692</v>
      </c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9" t="s">
        <v>693</v>
      </c>
      <c r="B279" s="39" t="s">
        <v>690</v>
      </c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8" t="s">
        <v>694</v>
      </c>
      <c r="B280" s="38" t="s">
        <v>554</v>
      </c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9" t="s">
        <v>695</v>
      </c>
      <c r="B281" s="39" t="s">
        <v>696</v>
      </c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8" t="s">
        <v>697</v>
      </c>
      <c r="B282" s="38" t="s">
        <v>690</v>
      </c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9" t="s">
        <v>698</v>
      </c>
      <c r="B283" s="39" t="s">
        <v>699</v>
      </c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8" t="s">
        <v>700</v>
      </c>
      <c r="B284" s="38" t="s">
        <v>432</v>
      </c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9" t="s">
        <v>701</v>
      </c>
      <c r="B285" s="39" t="s">
        <v>702</v>
      </c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8" t="s">
        <v>703</v>
      </c>
      <c r="B286" s="38" t="s">
        <v>664</v>
      </c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9" t="s">
        <v>704</v>
      </c>
      <c r="B287" s="39" t="s">
        <v>640</v>
      </c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8" t="s">
        <v>705</v>
      </c>
      <c r="B288" s="38" t="s">
        <v>706</v>
      </c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9" t="s">
        <v>707</v>
      </c>
      <c r="B289" s="39" t="s">
        <v>708</v>
      </c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8" t="s">
        <v>709</v>
      </c>
      <c r="B290" s="38" t="s">
        <v>710</v>
      </c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9" t="s">
        <v>711</v>
      </c>
      <c r="B291" s="39" t="s">
        <v>712</v>
      </c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8" t="s">
        <v>713</v>
      </c>
      <c r="B292" s="38" t="s">
        <v>714</v>
      </c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9" t="s">
        <v>715</v>
      </c>
      <c r="B293" s="39" t="s">
        <v>716</v>
      </c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8" t="s">
        <v>717</v>
      </c>
      <c r="B294" s="38" t="s">
        <v>718</v>
      </c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9" t="s">
        <v>719</v>
      </c>
      <c r="B295" s="39" t="s">
        <v>720</v>
      </c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8" t="s">
        <v>721</v>
      </c>
      <c r="B296" s="38" t="s">
        <v>722</v>
      </c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9" t="s">
        <v>723</v>
      </c>
      <c r="B297" s="39" t="s">
        <v>724</v>
      </c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8" t="s">
        <v>725</v>
      </c>
      <c r="B298" s="38" t="s">
        <v>726</v>
      </c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9" t="s">
        <v>727</v>
      </c>
      <c r="B299" s="39" t="s">
        <v>728</v>
      </c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8" t="s">
        <v>729</v>
      </c>
      <c r="B300" s="38" t="s">
        <v>730</v>
      </c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9" t="s">
        <v>731</v>
      </c>
      <c r="B301" s="39" t="s">
        <v>732</v>
      </c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8" t="s">
        <v>733</v>
      </c>
      <c r="B302" s="38" t="s">
        <v>734</v>
      </c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9" t="s">
        <v>735</v>
      </c>
      <c r="B303" s="39" t="s">
        <v>283</v>
      </c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8" t="s">
        <v>736</v>
      </c>
      <c r="B304" s="38" t="s">
        <v>737</v>
      </c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9" t="s">
        <v>738</v>
      </c>
      <c r="B305" s="39" t="s">
        <v>739</v>
      </c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8" t="s">
        <v>740</v>
      </c>
      <c r="B306" s="38" t="s">
        <v>741</v>
      </c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9" t="s">
        <v>742</v>
      </c>
      <c r="B307" s="39" t="s">
        <v>743</v>
      </c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8" t="s">
        <v>744</v>
      </c>
      <c r="B308" s="38" t="s">
        <v>745</v>
      </c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9" t="s">
        <v>746</v>
      </c>
      <c r="B309" s="39" t="s">
        <v>462</v>
      </c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8" t="s">
        <v>747</v>
      </c>
      <c r="B310" s="38" t="s">
        <v>748</v>
      </c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9" t="s">
        <v>749</v>
      </c>
      <c r="B311" s="39" t="s">
        <v>706</v>
      </c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8" t="s">
        <v>750</v>
      </c>
      <c r="B312" s="38" t="s">
        <v>751</v>
      </c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9" t="s">
        <v>752</v>
      </c>
      <c r="B313" s="39" t="s">
        <v>712</v>
      </c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8" t="s">
        <v>753</v>
      </c>
      <c r="B314" s="38" t="s">
        <v>655</v>
      </c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9" t="s">
        <v>754</v>
      </c>
      <c r="B315" s="39" t="s">
        <v>755</v>
      </c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8" t="s">
        <v>756</v>
      </c>
      <c r="B316" s="38" t="s">
        <v>757</v>
      </c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9" t="s">
        <v>758</v>
      </c>
      <c r="B317" s="39" t="s">
        <v>759</v>
      </c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8" t="s">
        <v>760</v>
      </c>
      <c r="B318" s="38" t="s">
        <v>761</v>
      </c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9" t="s">
        <v>762</v>
      </c>
      <c r="B319" s="39" t="s">
        <v>763</v>
      </c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8" t="s">
        <v>764</v>
      </c>
      <c r="B320" s="38" t="s">
        <v>765</v>
      </c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9" t="s">
        <v>766</v>
      </c>
      <c r="B321" s="39" t="s">
        <v>699</v>
      </c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8" t="s">
        <v>767</v>
      </c>
      <c r="B322" s="38" t="s">
        <v>768</v>
      </c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9" t="s">
        <v>769</v>
      </c>
      <c r="B323" s="39" t="s">
        <v>770</v>
      </c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8" t="s">
        <v>771</v>
      </c>
      <c r="B324" s="38" t="s">
        <v>772</v>
      </c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9" t="s">
        <v>773</v>
      </c>
      <c r="B325" s="39" t="s">
        <v>774</v>
      </c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8" t="s">
        <v>775</v>
      </c>
      <c r="B326" s="38" t="s">
        <v>720</v>
      </c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9" t="s">
        <v>776</v>
      </c>
      <c r="B327" s="39" t="s">
        <v>478</v>
      </c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8" t="s">
        <v>777</v>
      </c>
      <c r="B328" s="38" t="s">
        <v>778</v>
      </c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9" t="s">
        <v>779</v>
      </c>
      <c r="B329" s="39" t="s">
        <v>680</v>
      </c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8" t="s">
        <v>780</v>
      </c>
      <c r="B330" s="38" t="s">
        <v>781</v>
      </c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9" t="s">
        <v>782</v>
      </c>
      <c r="B331" s="39" t="s">
        <v>783</v>
      </c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8" t="s">
        <v>784</v>
      </c>
      <c r="B332" s="38" t="s">
        <v>785</v>
      </c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9" t="s">
        <v>786</v>
      </c>
      <c r="B333" s="39" t="s">
        <v>787</v>
      </c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8" t="s">
        <v>788</v>
      </c>
      <c r="B334" s="38" t="s">
        <v>789</v>
      </c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9" t="s">
        <v>790</v>
      </c>
      <c r="B335" s="39" t="s">
        <v>682</v>
      </c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8" t="s">
        <v>791</v>
      </c>
      <c r="B336" s="38" t="s">
        <v>792</v>
      </c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9" t="s">
        <v>793</v>
      </c>
      <c r="B337" s="39" t="s">
        <v>708</v>
      </c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8" t="s">
        <v>794</v>
      </c>
      <c r="B338" s="38" t="s">
        <v>795</v>
      </c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9" t="s">
        <v>796</v>
      </c>
      <c r="B339" s="39" t="s">
        <v>797</v>
      </c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8" t="s">
        <v>798</v>
      </c>
      <c r="B340" s="38" t="s">
        <v>799</v>
      </c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9" t="s">
        <v>800</v>
      </c>
      <c r="B341" s="39" t="s">
        <v>768</v>
      </c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8" t="s">
        <v>801</v>
      </c>
      <c r="B342" s="38" t="s">
        <v>636</v>
      </c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9" t="s">
        <v>802</v>
      </c>
      <c r="B343" s="39" t="s">
        <v>739</v>
      </c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8" t="s">
        <v>803</v>
      </c>
      <c r="B344" s="38" t="s">
        <v>795</v>
      </c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9" t="s">
        <v>804</v>
      </c>
      <c r="B345" s="39" t="s">
        <v>805</v>
      </c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8" t="s">
        <v>806</v>
      </c>
      <c r="B346" s="38" t="s">
        <v>807</v>
      </c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9" t="s">
        <v>808</v>
      </c>
      <c r="B347" s="39" t="s">
        <v>809</v>
      </c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8" t="s">
        <v>810</v>
      </c>
      <c r="B348" s="38" t="s">
        <v>684</v>
      </c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9" t="s">
        <v>811</v>
      </c>
      <c r="B349" s="39" t="s">
        <v>755</v>
      </c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8" t="s">
        <v>812</v>
      </c>
      <c r="B350" s="38" t="s">
        <v>789</v>
      </c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9" t="s">
        <v>813</v>
      </c>
      <c r="B351" s="39" t="s">
        <v>814</v>
      </c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8" t="s">
        <v>815</v>
      </c>
      <c r="B352" s="38" t="s">
        <v>816</v>
      </c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9" t="s">
        <v>817</v>
      </c>
      <c r="B353" s="39" t="s">
        <v>263</v>
      </c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8" t="s">
        <v>818</v>
      </c>
      <c r="B354" s="38" t="s">
        <v>781</v>
      </c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9" t="s">
        <v>819</v>
      </c>
      <c r="B355" s="39" t="s">
        <v>613</v>
      </c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8" t="s">
        <v>820</v>
      </c>
      <c r="B356" s="38" t="s">
        <v>586</v>
      </c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9" t="s">
        <v>821</v>
      </c>
      <c r="B357" s="39" t="s">
        <v>292</v>
      </c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8" t="s">
        <v>822</v>
      </c>
      <c r="B358" s="38" t="s">
        <v>823</v>
      </c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9" t="s">
        <v>824</v>
      </c>
      <c r="B359" s="39" t="s">
        <v>825</v>
      </c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8" t="s">
        <v>826</v>
      </c>
      <c r="B360" s="38" t="s">
        <v>827</v>
      </c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9" t="s">
        <v>828</v>
      </c>
      <c r="B361" s="39" t="s">
        <v>829</v>
      </c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8" t="s">
        <v>830</v>
      </c>
      <c r="B362" s="38" t="s">
        <v>774</v>
      </c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9" t="s">
        <v>831</v>
      </c>
      <c r="B363" s="39" t="s">
        <v>741</v>
      </c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8" t="s">
        <v>832</v>
      </c>
      <c r="B364" s="38" t="s">
        <v>724</v>
      </c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9" t="s">
        <v>833</v>
      </c>
      <c r="B365" s="39" t="s">
        <v>834</v>
      </c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8" t="s">
        <v>835</v>
      </c>
      <c r="B366" s="38" t="s">
        <v>809</v>
      </c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9" t="s">
        <v>836</v>
      </c>
      <c r="B367" s="39" t="s">
        <v>837</v>
      </c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8" t="s">
        <v>838</v>
      </c>
      <c r="B368" s="38" t="s">
        <v>839</v>
      </c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9" t="s">
        <v>840</v>
      </c>
      <c r="B369" s="39" t="s">
        <v>841</v>
      </c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8" t="s">
        <v>842</v>
      </c>
      <c r="B370" s="38" t="s">
        <v>843</v>
      </c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9" t="s">
        <v>844</v>
      </c>
      <c r="B371" s="39" t="s">
        <v>837</v>
      </c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8" t="s">
        <v>845</v>
      </c>
      <c r="B372" s="38" t="s">
        <v>846</v>
      </c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9" t="s">
        <v>847</v>
      </c>
      <c r="B373" s="39" t="s">
        <v>745</v>
      </c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8" t="s">
        <v>848</v>
      </c>
      <c r="B374" s="38" t="s">
        <v>849</v>
      </c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9" t="s">
        <v>850</v>
      </c>
      <c r="B375" s="39" t="s">
        <v>851</v>
      </c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8" t="s">
        <v>852</v>
      </c>
      <c r="B376" s="38" t="s">
        <v>853</v>
      </c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9" t="s">
        <v>854</v>
      </c>
      <c r="B377" s="39" t="s">
        <v>851</v>
      </c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8" t="s">
        <v>855</v>
      </c>
      <c r="B378" s="38" t="s">
        <v>856</v>
      </c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9" t="s">
        <v>857</v>
      </c>
      <c r="B379" s="39" t="s">
        <v>573</v>
      </c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8" t="s">
        <v>858</v>
      </c>
      <c r="B380" s="38" t="s">
        <v>748</v>
      </c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9" t="s">
        <v>859</v>
      </c>
      <c r="B381" s="39" t="s">
        <v>860</v>
      </c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8" t="s">
        <v>861</v>
      </c>
      <c r="B382" s="38" t="s">
        <v>862</v>
      </c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9" t="s">
        <v>863</v>
      </c>
      <c r="B383" s="39" t="s">
        <v>809</v>
      </c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8" t="s">
        <v>864</v>
      </c>
      <c r="B384" s="38" t="s">
        <v>592</v>
      </c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9" t="s">
        <v>864</v>
      </c>
      <c r="B385" s="39" t="s">
        <v>591</v>
      </c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8" t="s">
        <v>865</v>
      </c>
      <c r="B386" s="38" t="s">
        <v>866</v>
      </c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9" t="s">
        <v>867</v>
      </c>
      <c r="B387" s="39" t="s">
        <v>816</v>
      </c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8" t="s">
        <v>868</v>
      </c>
      <c r="B388" s="38" t="s">
        <v>724</v>
      </c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9" t="s">
        <v>869</v>
      </c>
      <c r="B389" s="39" t="s">
        <v>870</v>
      </c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8" t="s">
        <v>871</v>
      </c>
      <c r="B390" s="38" t="s">
        <v>872</v>
      </c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9" t="s">
        <v>873</v>
      </c>
      <c r="B391" s="39" t="s">
        <v>722</v>
      </c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8" t="s">
        <v>874</v>
      </c>
      <c r="B392" s="38" t="s">
        <v>843</v>
      </c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9" t="s">
        <v>875</v>
      </c>
      <c r="B393" s="39" t="s">
        <v>722</v>
      </c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8" t="s">
        <v>876</v>
      </c>
      <c r="B394" s="38" t="s">
        <v>877</v>
      </c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9" t="s">
        <v>878</v>
      </c>
      <c r="B395" s="39" t="s">
        <v>805</v>
      </c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8" t="s">
        <v>879</v>
      </c>
      <c r="B396" s="38" t="s">
        <v>880</v>
      </c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9" t="s">
        <v>881</v>
      </c>
      <c r="B397" s="39" t="s">
        <v>882</v>
      </c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8" t="s">
        <v>883</v>
      </c>
      <c r="B398" s="38" t="s">
        <v>843</v>
      </c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9" t="s">
        <v>884</v>
      </c>
      <c r="B399" s="39" t="s">
        <v>872</v>
      </c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8" t="s">
        <v>885</v>
      </c>
      <c r="B400" s="38" t="s">
        <v>722</v>
      </c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9" t="s">
        <v>886</v>
      </c>
      <c r="B401" s="39" t="s">
        <v>853</v>
      </c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8" t="s">
        <v>887</v>
      </c>
      <c r="B402" s="38" t="s">
        <v>888</v>
      </c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9" t="s">
        <v>889</v>
      </c>
      <c r="B403" s="39" t="s">
        <v>778</v>
      </c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8" t="s">
        <v>890</v>
      </c>
      <c r="B404" s="38" t="s">
        <v>866</v>
      </c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9" t="s">
        <v>891</v>
      </c>
      <c r="B405" s="39" t="s">
        <v>892</v>
      </c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8" t="s">
        <v>893</v>
      </c>
      <c r="B406" s="38" t="s">
        <v>894</v>
      </c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9" t="s">
        <v>895</v>
      </c>
      <c r="B407" s="39" t="s">
        <v>274</v>
      </c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8" t="s">
        <v>896</v>
      </c>
      <c r="B408" s="38" t="s">
        <v>809</v>
      </c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9" t="s">
        <v>897</v>
      </c>
      <c r="B409" s="39" t="s">
        <v>892</v>
      </c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8" t="s">
        <v>898</v>
      </c>
      <c r="B410" s="38" t="s">
        <v>892</v>
      </c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9" t="s">
        <v>899</v>
      </c>
      <c r="B411" s="39" t="s">
        <v>216</v>
      </c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8" t="s">
        <v>900</v>
      </c>
      <c r="B412" s="38" t="s">
        <v>198</v>
      </c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9" t="s">
        <v>901</v>
      </c>
      <c r="B413" s="39" t="s">
        <v>902</v>
      </c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8" t="s">
        <v>903</v>
      </c>
      <c r="B414" s="38" t="s">
        <v>904</v>
      </c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9" t="s">
        <v>905</v>
      </c>
      <c r="B415" s="39" t="s">
        <v>772</v>
      </c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8" t="s">
        <v>906</v>
      </c>
      <c r="B416" s="38" t="s">
        <v>734</v>
      </c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9" t="s">
        <v>907</v>
      </c>
      <c r="B417" s="39" t="s">
        <v>785</v>
      </c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8" t="s">
        <v>908</v>
      </c>
      <c r="B418" s="38" t="s">
        <v>904</v>
      </c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9" t="s">
        <v>909</v>
      </c>
      <c r="B419" s="39" t="s">
        <v>910</v>
      </c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8" t="s">
        <v>911</v>
      </c>
      <c r="B420" s="38" t="s">
        <v>432</v>
      </c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9" t="s">
        <v>912</v>
      </c>
      <c r="B421" s="39" t="s">
        <v>894</v>
      </c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8" t="s">
        <v>913</v>
      </c>
      <c r="B422" s="38" t="s">
        <v>809</v>
      </c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9" t="s">
        <v>914</v>
      </c>
      <c r="B423" s="39" t="s">
        <v>915</v>
      </c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8" t="s">
        <v>916</v>
      </c>
      <c r="B424" s="38" t="s">
        <v>917</v>
      </c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9" t="s">
        <v>918</v>
      </c>
      <c r="B425" s="39" t="s">
        <v>917</v>
      </c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8" t="s">
        <v>919</v>
      </c>
      <c r="B426" s="38" t="s">
        <v>870</v>
      </c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9" t="s">
        <v>920</v>
      </c>
      <c r="B427" s="39" t="s">
        <v>708</v>
      </c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8" t="s">
        <v>921</v>
      </c>
      <c r="B428" s="38" t="s">
        <v>922</v>
      </c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9" t="s">
        <v>923</v>
      </c>
      <c r="B429" s="39" t="s">
        <v>924</v>
      </c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8" t="s">
        <v>925</v>
      </c>
      <c r="B430" s="38" t="s">
        <v>809</v>
      </c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9" t="s">
        <v>926</v>
      </c>
      <c r="B431" s="39" t="s">
        <v>927</v>
      </c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8" t="s">
        <v>928</v>
      </c>
      <c r="B432" s="38" t="s">
        <v>929</v>
      </c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9" t="s">
        <v>930</v>
      </c>
      <c r="B433" s="39" t="s">
        <v>809</v>
      </c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8" t="s">
        <v>931</v>
      </c>
      <c r="B434" s="38" t="s">
        <v>932</v>
      </c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9" t="s">
        <v>933</v>
      </c>
      <c r="B435" s="39" t="s">
        <v>934</v>
      </c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8" t="s">
        <v>935</v>
      </c>
      <c r="B436" s="38" t="s">
        <v>759</v>
      </c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9" t="s">
        <v>936</v>
      </c>
      <c r="B437" s="39" t="s">
        <v>937</v>
      </c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8" t="s">
        <v>938</v>
      </c>
      <c r="B438" s="38" t="s">
        <v>937</v>
      </c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9" t="s">
        <v>939</v>
      </c>
      <c r="B439" s="39" t="s">
        <v>870</v>
      </c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8" t="s">
        <v>940</v>
      </c>
      <c r="B440" s="38" t="s">
        <v>940</v>
      </c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9" t="s">
        <v>941</v>
      </c>
      <c r="B441" s="39" t="s">
        <v>882</v>
      </c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8" t="s">
        <v>942</v>
      </c>
      <c r="B442" s="38" t="s">
        <v>787</v>
      </c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9" t="s">
        <v>943</v>
      </c>
      <c r="B443" s="39" t="s">
        <v>944</v>
      </c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8" t="s">
        <v>945</v>
      </c>
      <c r="B444" s="38" t="s">
        <v>946</v>
      </c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9" t="s">
        <v>947</v>
      </c>
      <c r="B445" s="39" t="s">
        <v>716</v>
      </c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8" t="s">
        <v>948</v>
      </c>
      <c r="B446" s="38" t="s">
        <v>846</v>
      </c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9" t="s">
        <v>949</v>
      </c>
      <c r="B447" s="39" t="s">
        <v>950</v>
      </c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8" t="s">
        <v>951</v>
      </c>
      <c r="B448" s="38" t="s">
        <v>702</v>
      </c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9" t="s">
        <v>952</v>
      </c>
      <c r="B449" s="39" t="s">
        <v>953</v>
      </c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8" t="s">
        <v>954</v>
      </c>
      <c r="B450" s="38" t="s">
        <v>954</v>
      </c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9" t="s">
        <v>955</v>
      </c>
      <c r="B451" s="39" t="s">
        <v>956</v>
      </c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8" t="s">
        <v>957</v>
      </c>
      <c r="B452" s="38" t="s">
        <v>958</v>
      </c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9" t="s">
        <v>959</v>
      </c>
      <c r="B453" s="39" t="s">
        <v>960</v>
      </c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8" t="s">
        <v>961</v>
      </c>
      <c r="B454" s="38" t="s">
        <v>962</v>
      </c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9" t="s">
        <v>963</v>
      </c>
      <c r="B455" s="39" t="s">
        <v>964</v>
      </c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8" t="s">
        <v>965</v>
      </c>
      <c r="B456" s="38" t="s">
        <v>965</v>
      </c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9" t="s">
        <v>966</v>
      </c>
      <c r="B457" s="39" t="s">
        <v>966</v>
      </c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8" t="s">
        <v>967</v>
      </c>
      <c r="B458" s="38" t="s">
        <v>958</v>
      </c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9" t="s">
        <v>968</v>
      </c>
      <c r="B459" s="39" t="s">
        <v>969</v>
      </c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8" t="s">
        <v>970</v>
      </c>
      <c r="B460" s="38" t="s">
        <v>971</v>
      </c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9" t="s">
        <v>972</v>
      </c>
      <c r="B461" s="39" t="s">
        <v>973</v>
      </c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8" t="s">
        <v>974</v>
      </c>
      <c r="B462" s="38" t="s">
        <v>973</v>
      </c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9" t="s">
        <v>975</v>
      </c>
      <c r="B463" s="39" t="s">
        <v>976</v>
      </c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8" t="s">
        <v>977</v>
      </c>
      <c r="B464" s="38" t="s">
        <v>976</v>
      </c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9" t="s">
        <v>978</v>
      </c>
      <c r="B465" s="39" t="s">
        <v>979</v>
      </c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8" t="s">
        <v>980</v>
      </c>
      <c r="B466" s="38" t="s">
        <v>981</v>
      </c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9" t="s">
        <v>982</v>
      </c>
      <c r="B467" s="39" t="s">
        <v>981</v>
      </c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8" t="s">
        <v>983</v>
      </c>
      <c r="B468" s="38" t="s">
        <v>979</v>
      </c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9" t="s">
        <v>984</v>
      </c>
      <c r="B469" s="39" t="s">
        <v>984</v>
      </c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8" t="s">
        <v>985</v>
      </c>
      <c r="B470" s="38" t="s">
        <v>986</v>
      </c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9" t="s">
        <v>987</v>
      </c>
      <c r="B471" s="39" t="s">
        <v>988</v>
      </c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8" t="s">
        <v>989</v>
      </c>
      <c r="B472" s="38" t="s">
        <v>988</v>
      </c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9" t="s">
        <v>990</v>
      </c>
      <c r="B473" s="39" t="s">
        <v>950</v>
      </c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8" t="s">
        <v>991</v>
      </c>
      <c r="B474" s="38" t="s">
        <v>991</v>
      </c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9" t="s">
        <v>992</v>
      </c>
      <c r="B475" s="39" t="s">
        <v>530</v>
      </c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8" t="s">
        <v>993</v>
      </c>
      <c r="B476" s="38" t="s">
        <v>994</v>
      </c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9" t="s">
        <v>995</v>
      </c>
      <c r="B477" s="39" t="s">
        <v>995</v>
      </c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8" t="s">
        <v>996</v>
      </c>
      <c r="B478" s="38" t="s">
        <v>814</v>
      </c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9" t="s">
        <v>997</v>
      </c>
      <c r="B479" s="39" t="s">
        <v>825</v>
      </c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8" t="s">
        <v>998</v>
      </c>
      <c r="B480" s="38" t="s">
        <v>999</v>
      </c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9" t="s">
        <v>1000</v>
      </c>
      <c r="B481" s="39" t="s">
        <v>1001</v>
      </c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8" t="s">
        <v>1002</v>
      </c>
      <c r="B482" s="38" t="s">
        <v>1001</v>
      </c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9" t="s">
        <v>1003</v>
      </c>
      <c r="B483" s="39" t="s">
        <v>1004</v>
      </c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8" t="s">
        <v>1005</v>
      </c>
      <c r="B484" s="38" t="s">
        <v>1004</v>
      </c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9" t="s">
        <v>1006</v>
      </c>
      <c r="B485" s="39" t="s">
        <v>1006</v>
      </c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8" t="s">
        <v>1007</v>
      </c>
      <c r="B486" s="38" t="s">
        <v>904</v>
      </c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9" t="s">
        <v>1008</v>
      </c>
      <c r="B487" s="39" t="s">
        <v>1009</v>
      </c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8" t="s">
        <v>1010</v>
      </c>
      <c r="B488" s="38" t="s">
        <v>1009</v>
      </c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9" t="s">
        <v>1011</v>
      </c>
      <c r="B489" s="39" t="s">
        <v>1009</v>
      </c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8" t="s">
        <v>1012</v>
      </c>
      <c r="B490" s="38" t="s">
        <v>1013</v>
      </c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9" t="s">
        <v>1014</v>
      </c>
      <c r="B491" s="39" t="s">
        <v>1015</v>
      </c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8" t="s">
        <v>1016</v>
      </c>
      <c r="B492" s="38" t="s">
        <v>1017</v>
      </c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9" t="s">
        <v>1018</v>
      </c>
      <c r="B493" s="39" t="s">
        <v>1013</v>
      </c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8" t="s">
        <v>1019</v>
      </c>
      <c r="B494" s="38" t="s">
        <v>1020</v>
      </c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9" t="s">
        <v>1021</v>
      </c>
      <c r="B495" s="39" t="s">
        <v>1022</v>
      </c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8" t="s">
        <v>1023</v>
      </c>
      <c r="B496" s="38" t="s">
        <v>1022</v>
      </c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9" t="s">
        <v>1024</v>
      </c>
      <c r="B497" s="39" t="s">
        <v>1025</v>
      </c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8" t="s">
        <v>1026</v>
      </c>
      <c r="B498" s="38" t="s">
        <v>1026</v>
      </c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9" t="s">
        <v>1027</v>
      </c>
      <c r="B499" s="39" t="s">
        <v>1027</v>
      </c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8" t="s">
        <v>1028</v>
      </c>
      <c r="B500" s="38" t="s">
        <v>1028</v>
      </c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9" t="s">
        <v>1029</v>
      </c>
      <c r="B501" s="39" t="s">
        <v>1029</v>
      </c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8" t="s">
        <v>1030</v>
      </c>
      <c r="B502" s="38" t="s">
        <v>1030</v>
      </c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9" t="s">
        <v>1031</v>
      </c>
      <c r="B503" s="39" t="s">
        <v>1032</v>
      </c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8" t="s">
        <v>1033</v>
      </c>
      <c r="B504" s="38" t="s">
        <v>1033</v>
      </c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9" t="s">
        <v>1034</v>
      </c>
      <c r="B505" s="39" t="s">
        <v>1034</v>
      </c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8" t="s">
        <v>1035</v>
      </c>
      <c r="B506" s="38" t="s">
        <v>1035</v>
      </c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9" t="s">
        <v>1036</v>
      </c>
      <c r="B507" s="39" t="s">
        <v>528</v>
      </c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8" t="s">
        <v>1037</v>
      </c>
      <c r="B508" s="38" t="s">
        <v>633</v>
      </c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9" t="s">
        <v>1038</v>
      </c>
      <c r="B509" s="39" t="s">
        <v>1038</v>
      </c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8" t="s">
        <v>1039</v>
      </c>
      <c r="B510" s="38" t="s">
        <v>1040</v>
      </c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9" t="s">
        <v>1041</v>
      </c>
      <c r="B511" s="39" t="s">
        <v>1041</v>
      </c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8" t="s">
        <v>1042</v>
      </c>
      <c r="B512" s="38" t="s">
        <v>1042</v>
      </c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9" t="s">
        <v>1043</v>
      </c>
      <c r="B513" s="39" t="s">
        <v>1043</v>
      </c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8" t="s">
        <v>1044</v>
      </c>
      <c r="B514" s="38" t="s">
        <v>1045</v>
      </c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9" t="s">
        <v>1046</v>
      </c>
      <c r="B515" s="39" t="s">
        <v>1047</v>
      </c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8" t="s">
        <v>1048</v>
      </c>
      <c r="B516" s="38" t="s">
        <v>1049</v>
      </c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9" t="s">
        <v>1050</v>
      </c>
      <c r="B517" s="39" t="s">
        <v>1050</v>
      </c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8" t="s">
        <v>1051</v>
      </c>
      <c r="B518" s="38" t="s">
        <v>1052</v>
      </c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9" t="s">
        <v>1053</v>
      </c>
      <c r="B519" s="39" t="s">
        <v>1052</v>
      </c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8" t="s">
        <v>1054</v>
      </c>
      <c r="B520" s="38" t="s">
        <v>1055</v>
      </c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9" t="s">
        <v>1056</v>
      </c>
      <c r="B521" s="39" t="s">
        <v>979</v>
      </c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8" t="s">
        <v>1057</v>
      </c>
      <c r="B522" s="38" t="s">
        <v>888</v>
      </c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9" t="s">
        <v>1058</v>
      </c>
      <c r="B523" s="39" t="s">
        <v>649</v>
      </c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8" t="s">
        <v>1059</v>
      </c>
      <c r="B524" s="38" t="s">
        <v>964</v>
      </c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9" t="s">
        <v>1060</v>
      </c>
      <c r="B525" s="39" t="s">
        <v>757</v>
      </c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8" t="s">
        <v>1061</v>
      </c>
      <c r="B526" s="38" t="s">
        <v>1062</v>
      </c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9" t="s">
        <v>1063</v>
      </c>
      <c r="B527" s="39" t="s">
        <v>1064</v>
      </c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8" t="s">
        <v>1065</v>
      </c>
      <c r="B528" s="38" t="s">
        <v>1066</v>
      </c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9" t="s">
        <v>1067</v>
      </c>
      <c r="B529" s="39" t="s">
        <v>986</v>
      </c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8" t="s">
        <v>1068</v>
      </c>
      <c r="B530" s="38" t="s">
        <v>994</v>
      </c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9" t="s">
        <v>1069</v>
      </c>
      <c r="B531" s="39" t="s">
        <v>877</v>
      </c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8" t="s">
        <v>1070</v>
      </c>
      <c r="B532" s="38" t="s">
        <v>839</v>
      </c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9" t="s">
        <v>1071</v>
      </c>
      <c r="B533" s="39" t="s">
        <v>716</v>
      </c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8" t="s">
        <v>1072</v>
      </c>
      <c r="B534" s="38" t="s">
        <v>807</v>
      </c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9" t="s">
        <v>1073</v>
      </c>
      <c r="B535" s="39" t="s">
        <v>640</v>
      </c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8" t="s">
        <v>1074</v>
      </c>
      <c r="B536" s="38" t="s">
        <v>1075</v>
      </c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2"/>
      <c r="B537" s="32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2"/>
      <c r="B538" s="32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2"/>
      <c r="B539" s="32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2"/>
      <c r="B540" s="32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2"/>
      <c r="B541" s="32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2"/>
      <c r="B542" s="32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2"/>
      <c r="B543" s="32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2"/>
      <c r="B544" s="32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2"/>
      <c r="B545" s="32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2"/>
      <c r="B546" s="32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2"/>
      <c r="B547" s="32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2"/>
      <c r="B548" s="32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2"/>
      <c r="B549" s="32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2"/>
      <c r="B550" s="32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2"/>
      <c r="B551" s="32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2"/>
      <c r="B552" s="32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2"/>
      <c r="B553" s="32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2"/>
      <c r="B554" s="32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2"/>
      <c r="B555" s="32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2"/>
      <c r="B556" s="32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2"/>
      <c r="B557" s="32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2"/>
      <c r="B558" s="32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2"/>
      <c r="B559" s="32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2"/>
      <c r="B560" s="32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2"/>
      <c r="B561" s="32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2"/>
      <c r="B562" s="32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2"/>
      <c r="B563" s="32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2"/>
      <c r="B564" s="32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2"/>
      <c r="B565" s="32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2"/>
      <c r="B566" s="32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2"/>
      <c r="B567" s="32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2"/>
      <c r="B568" s="32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2"/>
      <c r="B569" s="32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2"/>
      <c r="B570" s="32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2"/>
      <c r="B571" s="32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2"/>
      <c r="B572" s="32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2"/>
      <c r="B573" s="32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2"/>
      <c r="B574" s="32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2"/>
      <c r="B575" s="32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2"/>
      <c r="B576" s="32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2"/>
      <c r="B577" s="32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2"/>
      <c r="B578" s="32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2"/>
      <c r="B579" s="32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2"/>
      <c r="B580" s="32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2"/>
      <c r="B581" s="32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2"/>
      <c r="B582" s="32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2"/>
      <c r="B583" s="32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2"/>
      <c r="B584" s="32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2"/>
      <c r="B585" s="32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2"/>
      <c r="B586" s="32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2"/>
      <c r="B587" s="32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2"/>
      <c r="B588" s="32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2"/>
      <c r="B589" s="32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2"/>
      <c r="B590" s="32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2"/>
      <c r="B591" s="32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2"/>
      <c r="B592" s="32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2"/>
      <c r="B593" s="32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2"/>
      <c r="B594" s="32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2"/>
      <c r="B595" s="32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2"/>
      <c r="B596" s="32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2"/>
      <c r="B597" s="32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2"/>
      <c r="B598" s="32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2"/>
      <c r="B599" s="32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2"/>
      <c r="B600" s="32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2"/>
      <c r="B601" s="32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2"/>
      <c r="B602" s="32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2"/>
      <c r="B603" s="32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2"/>
      <c r="B604" s="32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2"/>
      <c r="B605" s="32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2"/>
      <c r="B606" s="32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2"/>
      <c r="B607" s="32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2"/>
      <c r="B608" s="32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2"/>
      <c r="B609" s="32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2"/>
      <c r="B610" s="32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2"/>
      <c r="B611" s="32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2"/>
      <c r="B612" s="32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2"/>
      <c r="B613" s="32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2"/>
      <c r="B614" s="32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2"/>
      <c r="B615" s="32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2"/>
      <c r="B616" s="32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2"/>
      <c r="B617" s="32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2"/>
      <c r="B618" s="32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2"/>
      <c r="B619" s="32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2"/>
      <c r="B620" s="32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2"/>
      <c r="B621" s="32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2"/>
      <c r="B622" s="32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2"/>
      <c r="B623" s="32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2"/>
      <c r="B624" s="32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2"/>
      <c r="B625" s="32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2"/>
      <c r="B626" s="32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2"/>
      <c r="B627" s="32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2"/>
      <c r="B628" s="32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2"/>
      <c r="B629" s="32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2"/>
      <c r="B630" s="32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2"/>
      <c r="B631" s="32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2"/>
      <c r="B632" s="32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2"/>
      <c r="B633" s="32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2"/>
      <c r="B634" s="32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2"/>
      <c r="B635" s="32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2"/>
      <c r="B636" s="32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2"/>
      <c r="B637" s="32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2"/>
      <c r="B638" s="32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2"/>
      <c r="B639" s="32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2"/>
      <c r="B640" s="32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2"/>
      <c r="B641" s="32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2"/>
      <c r="B642" s="32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2"/>
      <c r="B643" s="32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2"/>
      <c r="B644" s="32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2"/>
      <c r="B645" s="32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2"/>
      <c r="B646" s="32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2"/>
      <c r="B647" s="32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2"/>
      <c r="B648" s="32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2"/>
      <c r="B649" s="32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2"/>
      <c r="B650" s="32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2"/>
      <c r="B651" s="32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2"/>
      <c r="B652" s="32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2"/>
      <c r="B653" s="32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2"/>
      <c r="B654" s="32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2"/>
      <c r="B655" s="32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2"/>
      <c r="B656" s="32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2"/>
      <c r="B657" s="32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2"/>
      <c r="B658" s="32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2"/>
      <c r="B659" s="32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2"/>
      <c r="B660" s="32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2"/>
      <c r="B661" s="32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2"/>
      <c r="B662" s="32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2"/>
      <c r="B663" s="32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2"/>
      <c r="B664" s="32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2"/>
      <c r="B665" s="32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2"/>
      <c r="B666" s="32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2"/>
      <c r="B667" s="32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2"/>
      <c r="B668" s="32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2"/>
      <c r="B669" s="32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2"/>
      <c r="B670" s="32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2"/>
      <c r="B671" s="32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2"/>
      <c r="B672" s="32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2"/>
      <c r="B673" s="32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2"/>
      <c r="B674" s="32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2"/>
      <c r="B675" s="32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2"/>
      <c r="B676" s="32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2"/>
      <c r="B677" s="32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2"/>
      <c r="B678" s="32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2"/>
      <c r="B679" s="32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2"/>
      <c r="B680" s="32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2"/>
      <c r="B681" s="32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2"/>
      <c r="B682" s="32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2"/>
      <c r="B683" s="32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2"/>
      <c r="B684" s="32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2"/>
      <c r="B685" s="32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2"/>
      <c r="B686" s="32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2"/>
      <c r="B687" s="32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2"/>
      <c r="B688" s="32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2"/>
      <c r="B689" s="32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2"/>
      <c r="B690" s="32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2"/>
      <c r="B691" s="32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2"/>
      <c r="B692" s="32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2"/>
      <c r="B693" s="32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2"/>
      <c r="B694" s="32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2"/>
      <c r="B695" s="32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2"/>
      <c r="B696" s="32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2"/>
      <c r="B697" s="32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2"/>
      <c r="B698" s="32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2"/>
      <c r="B699" s="32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2"/>
      <c r="B700" s="32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2"/>
      <c r="B701" s="32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2"/>
      <c r="B702" s="32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2"/>
      <c r="B703" s="32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2"/>
      <c r="B704" s="32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2"/>
      <c r="B705" s="32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2"/>
      <c r="B706" s="32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2"/>
      <c r="B707" s="32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2"/>
      <c r="B708" s="32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2"/>
      <c r="B709" s="32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2"/>
      <c r="B710" s="32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2"/>
      <c r="B711" s="32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2"/>
      <c r="B712" s="32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2"/>
      <c r="B713" s="32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2"/>
      <c r="B714" s="32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2"/>
      <c r="B715" s="32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2"/>
      <c r="B716" s="32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2"/>
      <c r="B717" s="32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2"/>
      <c r="B718" s="32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2"/>
      <c r="B719" s="32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2"/>
      <c r="B720" s="32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2"/>
      <c r="B721" s="32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2"/>
      <c r="B722" s="32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2"/>
      <c r="B723" s="32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2"/>
      <c r="B724" s="32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2"/>
      <c r="B725" s="32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2"/>
      <c r="B726" s="32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2"/>
      <c r="B727" s="32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2"/>
      <c r="B728" s="32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2"/>
      <c r="B729" s="32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2"/>
      <c r="B730" s="32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2"/>
      <c r="B731" s="32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2"/>
      <c r="B732" s="32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2"/>
      <c r="B733" s="32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2"/>
      <c r="B734" s="32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2"/>
      <c r="B735" s="32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2"/>
      <c r="B736" s="32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2"/>
      <c r="B737" s="32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2"/>
      <c r="B738" s="32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2"/>
      <c r="B739" s="32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2"/>
      <c r="B740" s="32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2"/>
      <c r="B741" s="32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2"/>
      <c r="B742" s="32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2"/>
      <c r="B743" s="32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2"/>
      <c r="B744" s="32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2"/>
      <c r="B745" s="32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2"/>
      <c r="B746" s="32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2"/>
      <c r="B747" s="32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2"/>
      <c r="B748" s="32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2"/>
      <c r="B749" s="32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2"/>
      <c r="B750" s="32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2"/>
      <c r="B751" s="32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2"/>
      <c r="B752" s="32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2"/>
      <c r="B753" s="32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2"/>
      <c r="B754" s="32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2"/>
      <c r="B755" s="32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2"/>
      <c r="B756" s="32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2"/>
      <c r="B757" s="32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2"/>
      <c r="B758" s="32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2"/>
      <c r="B759" s="32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2"/>
      <c r="B760" s="32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2"/>
      <c r="B761" s="32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2"/>
      <c r="B762" s="32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2"/>
      <c r="B763" s="32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2"/>
      <c r="B764" s="32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2"/>
      <c r="B765" s="32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2"/>
      <c r="B766" s="32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2"/>
      <c r="B767" s="32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2"/>
      <c r="B768" s="32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2"/>
      <c r="B769" s="32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2"/>
      <c r="B770" s="32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2"/>
      <c r="B771" s="32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2"/>
      <c r="B772" s="32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2"/>
      <c r="B773" s="32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2"/>
      <c r="B774" s="32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2"/>
      <c r="B775" s="32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2"/>
      <c r="B776" s="32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2"/>
      <c r="B777" s="32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2"/>
      <c r="B778" s="32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2"/>
      <c r="B779" s="32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2"/>
      <c r="B780" s="32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2"/>
      <c r="B781" s="32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2"/>
      <c r="B782" s="32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2"/>
      <c r="B783" s="32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2"/>
      <c r="B784" s="32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2"/>
      <c r="B785" s="32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2"/>
      <c r="B786" s="32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2"/>
      <c r="B787" s="32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2"/>
      <c r="B788" s="32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2"/>
      <c r="B789" s="32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2"/>
      <c r="B790" s="32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2"/>
      <c r="B791" s="32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2"/>
      <c r="B792" s="32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2"/>
      <c r="B793" s="32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2"/>
      <c r="B794" s="32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2"/>
      <c r="B795" s="32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2"/>
      <c r="B796" s="32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2"/>
      <c r="B797" s="32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2"/>
      <c r="B798" s="32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2"/>
      <c r="B799" s="32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2"/>
      <c r="B800" s="32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2"/>
      <c r="B801" s="32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2"/>
      <c r="B802" s="32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2"/>
      <c r="B803" s="32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2"/>
      <c r="B804" s="32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2"/>
      <c r="B805" s="32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2"/>
      <c r="B806" s="32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2"/>
      <c r="B807" s="32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2"/>
      <c r="B808" s="32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2"/>
      <c r="B809" s="32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2"/>
      <c r="B810" s="32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2"/>
      <c r="B811" s="32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2"/>
      <c r="B812" s="32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2"/>
      <c r="B813" s="32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2"/>
      <c r="B814" s="32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2"/>
      <c r="B815" s="32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2"/>
      <c r="B816" s="32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2"/>
      <c r="B817" s="32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2"/>
      <c r="B818" s="32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2"/>
      <c r="B819" s="32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2"/>
      <c r="B820" s="32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2"/>
      <c r="B821" s="32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2"/>
      <c r="B822" s="32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2"/>
      <c r="B823" s="32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2"/>
      <c r="B824" s="32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2"/>
      <c r="B825" s="32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2"/>
      <c r="B826" s="32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2"/>
      <c r="B827" s="32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2"/>
      <c r="B828" s="32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2"/>
      <c r="B829" s="32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2"/>
      <c r="B830" s="32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2"/>
      <c r="B831" s="32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2"/>
      <c r="B832" s="32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2"/>
      <c r="B833" s="32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2"/>
      <c r="B834" s="32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2"/>
      <c r="B835" s="32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2"/>
      <c r="B836" s="32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2"/>
      <c r="B837" s="32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2"/>
      <c r="B838" s="32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2"/>
      <c r="B839" s="32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2"/>
      <c r="B840" s="32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2"/>
      <c r="B841" s="32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2"/>
      <c r="B842" s="32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2"/>
      <c r="B843" s="32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2"/>
      <c r="B844" s="32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2"/>
      <c r="B845" s="32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2"/>
      <c r="B846" s="32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2"/>
      <c r="B847" s="32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2"/>
      <c r="B848" s="32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2"/>
      <c r="B849" s="32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2"/>
      <c r="B850" s="32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2"/>
      <c r="B851" s="32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2"/>
      <c r="B852" s="32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2"/>
      <c r="B853" s="32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2"/>
      <c r="B854" s="32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2"/>
      <c r="B855" s="32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2"/>
      <c r="B856" s="32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2"/>
      <c r="B857" s="32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2"/>
      <c r="B858" s="32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2"/>
      <c r="B859" s="32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2"/>
      <c r="B860" s="32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2"/>
      <c r="B861" s="32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2"/>
      <c r="B862" s="32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2"/>
      <c r="B863" s="32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2"/>
      <c r="B864" s="32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2"/>
      <c r="B865" s="32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2"/>
      <c r="B866" s="32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2"/>
      <c r="B867" s="32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2"/>
      <c r="B868" s="32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2"/>
      <c r="B869" s="32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2"/>
      <c r="B870" s="32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2"/>
      <c r="B871" s="32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2"/>
      <c r="B872" s="32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2"/>
      <c r="B873" s="32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2"/>
      <c r="B874" s="32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2"/>
      <c r="B875" s="32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2"/>
      <c r="B876" s="32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2"/>
      <c r="B877" s="32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2"/>
      <c r="B878" s="32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2"/>
      <c r="B879" s="32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2"/>
      <c r="B880" s="32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2"/>
      <c r="B881" s="32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2"/>
      <c r="B882" s="32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2"/>
      <c r="B883" s="32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2"/>
      <c r="B884" s="32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2"/>
      <c r="B885" s="32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2"/>
      <c r="B886" s="32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2"/>
      <c r="B887" s="32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2"/>
      <c r="B888" s="32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2"/>
      <c r="B889" s="32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2"/>
      <c r="B890" s="32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2"/>
      <c r="B891" s="32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2"/>
      <c r="B892" s="32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2"/>
      <c r="B893" s="32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2"/>
      <c r="B894" s="32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2"/>
      <c r="B895" s="32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2"/>
      <c r="B896" s="32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2"/>
      <c r="B897" s="32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2"/>
      <c r="B898" s="32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2"/>
      <c r="B899" s="32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2"/>
      <c r="B900" s="32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2"/>
      <c r="B901" s="32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2"/>
      <c r="B902" s="32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2"/>
      <c r="B903" s="32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2"/>
      <c r="B904" s="32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2"/>
      <c r="B905" s="32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2"/>
      <c r="B906" s="32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2"/>
      <c r="B907" s="32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2"/>
      <c r="B908" s="32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2"/>
      <c r="B909" s="32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2"/>
      <c r="B910" s="32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2"/>
      <c r="B911" s="32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2"/>
      <c r="B912" s="32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2"/>
      <c r="B913" s="32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2"/>
      <c r="B914" s="32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2"/>
      <c r="B915" s="32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2"/>
      <c r="B916" s="32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2"/>
      <c r="B917" s="32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2"/>
      <c r="B918" s="32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2"/>
      <c r="B919" s="32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2"/>
      <c r="B920" s="32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2"/>
      <c r="B921" s="32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2"/>
      <c r="B922" s="32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2"/>
      <c r="B923" s="32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2"/>
      <c r="B924" s="32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2"/>
      <c r="B925" s="32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2"/>
      <c r="B926" s="32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2"/>
      <c r="B927" s="32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2"/>
      <c r="B928" s="32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2"/>
      <c r="B929" s="32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2"/>
      <c r="B930" s="32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2"/>
      <c r="B931" s="32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2"/>
      <c r="B932" s="32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2"/>
      <c r="B933" s="32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2"/>
      <c r="B934" s="32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2"/>
      <c r="B935" s="32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2"/>
      <c r="B936" s="32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2"/>
      <c r="B937" s="32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2"/>
      <c r="B938" s="32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2"/>
      <c r="B939" s="32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2"/>
      <c r="B940" s="32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2"/>
      <c r="B941" s="32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2"/>
      <c r="B942" s="32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2"/>
      <c r="B943" s="32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2"/>
      <c r="B944" s="32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2"/>
      <c r="B945" s="32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2"/>
      <c r="B946" s="32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2"/>
      <c r="B947" s="32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2"/>
      <c r="B948" s="32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2"/>
      <c r="B949" s="32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2"/>
      <c r="B950" s="32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2"/>
      <c r="B951" s="32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2"/>
      <c r="B952" s="32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2"/>
      <c r="B953" s="32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2"/>
      <c r="B954" s="32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2"/>
      <c r="B955" s="32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2"/>
      <c r="B956" s="32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2"/>
      <c r="B957" s="32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2"/>
      <c r="B958" s="32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2"/>
      <c r="B959" s="32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2"/>
      <c r="B960" s="32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32"/>
      <c r="B961" s="32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32"/>
      <c r="B962" s="32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32"/>
      <c r="B963" s="32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32"/>
      <c r="B964" s="32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32"/>
      <c r="B965" s="32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32"/>
      <c r="B966" s="32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32"/>
      <c r="B967" s="32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32"/>
      <c r="B968" s="32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32"/>
      <c r="B969" s="32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32"/>
      <c r="B970" s="32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32"/>
      <c r="B971" s="32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32"/>
      <c r="B972" s="32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32"/>
      <c r="B973" s="32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32"/>
      <c r="B974" s="32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32"/>
      <c r="B975" s="32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32"/>
      <c r="B976" s="32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32"/>
      <c r="B977" s="32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32"/>
      <c r="B978" s="32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32"/>
      <c r="B979" s="32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32"/>
      <c r="B980" s="32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32"/>
      <c r="B981" s="32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32"/>
      <c r="B982" s="32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32"/>
      <c r="B983" s="32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32"/>
      <c r="B984" s="32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32"/>
      <c r="B985" s="32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32"/>
      <c r="B986" s="32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32"/>
      <c r="B987" s="32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32"/>
      <c r="B988" s="32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32"/>
      <c r="B989" s="32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32"/>
      <c r="B990" s="32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32"/>
      <c r="B991" s="32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32"/>
      <c r="B992" s="32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32"/>
      <c r="B993" s="32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32"/>
      <c r="B994" s="32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32"/>
      <c r="B995" s="32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32"/>
      <c r="B996" s="32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32"/>
      <c r="B997" s="32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32"/>
      <c r="B998" s="32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32"/>
      <c r="B999" s="32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>
      <c r="A1000" s="32"/>
      <c r="B1000" s="32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drawing r:id="rId1"/>
</worksheet>
</file>