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GIHAN XL\"/>
    </mc:Choice>
  </mc:AlternateContent>
  <bookViews>
    <workbookView xWindow="0" yWindow="0" windowWidth="19200" windowHeight="6420"/>
  </bookViews>
  <sheets>
    <sheet name="Feb 22" sheetId="1" r:id="rId1"/>
  </sheets>
  <externalReferences>
    <externalReference r:id="rId2"/>
  </externalReferences>
  <definedNames>
    <definedName name="_xlnm._FilterDatabase" localSheetId="0" hidden="1">'Feb 22'!$A$22:$M$129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9" i="1" l="1"/>
  <c r="L129" i="1"/>
  <c r="K129" i="1"/>
  <c r="J129" i="1"/>
  <c r="E128" i="1"/>
  <c r="E127" i="1"/>
  <c r="E126" i="1"/>
  <c r="E125" i="1"/>
  <c r="E124" i="1"/>
  <c r="E123" i="1"/>
  <c r="E122" i="1"/>
  <c r="E121" i="1"/>
  <c r="E120" i="1"/>
  <c r="E119" i="1"/>
  <c r="A119" i="1"/>
  <c r="A120" i="1" s="1"/>
  <c r="A121" i="1" s="1"/>
  <c r="A122" i="1" s="1"/>
  <c r="A123" i="1" s="1"/>
  <c r="A124" i="1" s="1"/>
  <c r="A125" i="1" s="1"/>
  <c r="A126" i="1" s="1"/>
  <c r="A127" i="1" s="1"/>
  <c r="A128" i="1" s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E43" i="1"/>
  <c r="A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E23" i="1"/>
  <c r="L18" i="1"/>
  <c r="L17" i="1"/>
  <c r="L16" i="1"/>
  <c r="L15" i="1"/>
</calcChain>
</file>

<file path=xl/sharedStrings.xml><?xml version="1.0" encoding="utf-8"?>
<sst xmlns="http://schemas.openxmlformats.org/spreadsheetml/2006/main" count="348" uniqueCount="98">
  <si>
    <t>PT XL AXIATA TBK</t>
  </si>
  <si>
    <t>XL Axiata Tower</t>
  </si>
  <si>
    <t>Jl. H.R. Rasuna Said X5 Kav 11-12 Kuningan Timur, Setiabudi, Jakarta Selatan 12950 Indonesia 
				Telepon (021) 5761881 / 5761880</t>
  </si>
  <si>
    <t>Nama Perusahaan</t>
  </si>
  <si>
    <t>BANGUN DESA  LOGISTINDO Please Specify</t>
  </si>
  <si>
    <t>N.P.W.P 1.345.276.8-092.000 PKP:23/02/1996</t>
  </si>
  <si>
    <t>Alamat Perusahaan</t>
  </si>
  <si>
    <t xml:space="preserve"> JAKARTA BARAT, 11730</t>
  </si>
  <si>
    <t>Nomor Kode Pelanggan</t>
  </si>
  <si>
    <t>Periode Penagihan</t>
  </si>
  <si>
    <t>1 January 2022 s/d 31 January 2022</t>
  </si>
  <si>
    <t>Tanggal Jatuh Tempo</t>
  </si>
  <si>
    <t>27 February 2022</t>
  </si>
  <si>
    <t>Sisa Tagihan Lalu</t>
  </si>
  <si>
    <t>Pembayaran diterima</t>
  </si>
  <si>
    <t>Jumlah Tagihan Bulan Ini</t>
  </si>
  <si>
    <t>Jumlah Tagihan</t>
  </si>
  <si>
    <t>No</t>
  </si>
  <si>
    <t>Customer ID</t>
  </si>
  <si>
    <t>Account ID</t>
  </si>
  <si>
    <t>MSISDN</t>
  </si>
  <si>
    <t>Check NAMA USER</t>
  </si>
  <si>
    <t>Subscriber Name</t>
  </si>
  <si>
    <t>Credit Limit</t>
  </si>
  <si>
    <t>Entitle</t>
  </si>
  <si>
    <t>Status</t>
  </si>
  <si>
    <t>Jumlah Pembayaran</t>
  </si>
  <si>
    <t>Tagihan Bulan Ini</t>
  </si>
  <si>
    <t>MODEM- PT BANGUN DESA LOGISTINDO</t>
  </si>
  <si>
    <t>-</t>
  </si>
  <si>
    <t>Active</t>
  </si>
  <si>
    <t>BANGUN DESA LOGISTINDO 13 . Ibu</t>
  </si>
  <si>
    <t>PT BDT HALIM 1 .</t>
  </si>
  <si>
    <t>PT BDT HALIM 2 . .</t>
  </si>
  <si>
    <t>Mr.</t>
  </si>
  <si>
    <t>BANGUN DESA  LOGISTINDO</t>
  </si>
  <si>
    <t>EXPORT .</t>
  </si>
  <si>
    <t>Ibu</t>
  </si>
  <si>
    <t>PT BANGUN DESA LOGISTINDO 42 . 42</t>
  </si>
  <si>
    <t>Please Specify</t>
  </si>
  <si>
    <t>PT BANGUN DESA LOGISTINDO 34</t>
  </si>
  <si>
    <t>Bapak</t>
  </si>
  <si>
    <t>WAWAN SETIAWAN .</t>
  </si>
  <si>
    <t>BANDES TRAINING CENTER .</t>
  </si>
  <si>
    <t>RENDY PUTRA .</t>
  </si>
  <si>
    <t>ABDUL MUIS</t>
  </si>
  <si>
    <t>BANGUN DESA LOGISTINDO 99</t>
  </si>
  <si>
    <t>AAN KURNIAWAN</t>
  </si>
  <si>
    <t>BANGUN DESA LOGISTINDO 94 .</t>
  </si>
  <si>
    <t>ADE SETIAWAN</t>
  </si>
  <si>
    <t>BANGUN DESA LOGISTINDO 7 .</t>
  </si>
  <si>
    <t>BANGUN DESA LOGISTINDO 1 .</t>
  </si>
  <si>
    <t>BANGUN DESA LOGISTINDO 68</t>
  </si>
  <si>
    <t>BANGUN DESA LOGISTINDO 66</t>
  </si>
  <si>
    <t>BANGUN DESA LOGISTINDO 59</t>
  </si>
  <si>
    <t>BANGUN DESA LOGISTINDO 58</t>
  </si>
  <si>
    <t>BANGUN DESA LOGISTINDO 49</t>
  </si>
  <si>
    <t>BANGUN DESA LOGISTINDO 45</t>
  </si>
  <si>
    <t>BANGUN DESA LOGISTINDO 41</t>
  </si>
  <si>
    <t>BANGUN DESA LOGISTINDO 40</t>
  </si>
  <si>
    <t>BANGUN DESA LOGISTINDO 29</t>
  </si>
  <si>
    <t>BANGUN DESA LOGISTINDO 27</t>
  </si>
  <si>
    <t>BANGUN DESA LOGISTINDO 19 .</t>
  </si>
  <si>
    <t>BANGUN DESA LOGISTINDO  70</t>
  </si>
  <si>
    <t>BANGUN DESA LOGISTINDO  67</t>
  </si>
  <si>
    <t>BUDY APRIYANTO</t>
  </si>
  <si>
    <t>YATI SUDATI</t>
  </si>
  <si>
    <t>PT BANGUN DESA LOGISTINDO .</t>
  </si>
  <si>
    <t>PT BANGUN DESA LOGISTINDO 59 .</t>
  </si>
  <si>
    <t>PT BANGUN DESA LOGISTINDO 57 .</t>
  </si>
  <si>
    <t>PT BANGUN DESA LOGISTINDO 56 .</t>
  </si>
  <si>
    <t>PT BANGUN DESA LOGISTINDO 63 .</t>
  </si>
  <si>
    <t>PT BANGUN DESA LOGISTINDO 62 .</t>
  </si>
  <si>
    <t>PT BANGUN DESA LOGISTINDO 61 .</t>
  </si>
  <si>
    <t>PT BANGUN DESA LOGISTINDO ..</t>
  </si>
  <si>
    <t>ARIFIN SAMSUDIN</t>
  </si>
  <si>
    <t>JAYADI .</t>
  </si>
  <si>
    <t>FAHMI .</t>
  </si>
  <si>
    <t>AFANDI .</t>
  </si>
  <si>
    <t>A NAWAWI</t>
  </si>
  <si>
    <t>RUDIK WAHYU</t>
  </si>
  <si>
    <t>UKI .</t>
  </si>
  <si>
    <t>INFINET BDL</t>
  </si>
  <si>
    <t>PT BANGUN DESA LOGISTINDO 53 .</t>
  </si>
  <si>
    <t>PT BANGUN DESA LOGISTINDO 52 .</t>
  </si>
  <si>
    <t>PT BANGUN DESA LOGISTINDO 43</t>
  </si>
  <si>
    <t>PT BANGUN DESA LOGISTINDO 41</t>
  </si>
  <si>
    <t>PT BANGUN DESA LOGISTINDO 40</t>
  </si>
  <si>
    <t>PT BANGUN DESA LOGISTINDO 36</t>
  </si>
  <si>
    <t>PT BANGUN DESA LOGISTINDO 35</t>
  </si>
  <si>
    <t>BANGUN DESA LOGISTINDO  (J2 PRIME)</t>
  </si>
  <si>
    <t>BANGUN DESA LOGISTINDO (J2 PRIME)</t>
  </si>
  <si>
    <t>BANGUN DESA LOGISTINDO 01 .</t>
  </si>
  <si>
    <t>SOBARI . Please Specify</t>
  </si>
  <si>
    <t>BANGUN DESA LOGISTINDO (J2 PRIME) 2</t>
  </si>
  <si>
    <t>BANGUN DESA LOGISTINDO (J2 PRIME) 1 1</t>
  </si>
  <si>
    <t>IIN JAHIDIN</t>
  </si>
  <si>
    <t>KARIM KARIM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</si>
</sst>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\R\p* #,##0_);_(\R\p* \(#,##0\);_(\R\p* &quot;-&quot;_);_(@_)"/>
  </numFmts>
  <fonts count="4" x14ac:knownFonts="1">
    <font>
      <sz val="11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0"/>
      </patternFill>
    </fill>
    <fill>
      <patternFill patternType="solid">
        <fgColor indexed="22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1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/>
    <xf numFmtId="0" fontId="2" fillId="0" borderId="0" xfId="0" applyFont="1"/>
    <xf numFmtId="0" fontId="3" fillId="0" borderId="0" xfId="0" applyFont="1"/>
    <xf numFmtId="0" fontId="2" fillId="0" borderId="0" xfId="0" applyFont="1" applyBorder="1" applyAlignment="1">
      <alignment wrapText="1"/>
    </xf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right" vertical="top" wrapText="1"/>
    </xf>
    <xf numFmtId="164" fontId="2" fillId="0" borderId="0" xfId="0" applyNumberFormat="1" applyFont="1" applyBorder="1"/>
    <xf numFmtId="164" fontId="1" fillId="2" borderId="0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164" fontId="2" fillId="5" borderId="1" xfId="0" applyNumberFormat="1" applyFont="1" applyFill="1" applyBorder="1"/>
    <xf numFmtId="1" fontId="3" fillId="0" borderId="1" xfId="0" applyNumberFormat="1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3" fillId="0" borderId="0" xfId="0" applyFont="1" applyBorder="1"/>
    <xf numFmtId="164" fontId="1" fillId="3" borderId="1" xfId="0" applyNumberFormat="1" applyFont="1" applyFill="1" applyBorder="1"/>
    <xf numFmtId="164" fontId="1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95250</xdr:rowOff>
    </xdr:from>
    <xdr:to>
      <xdr:col>2</xdr:col>
      <xdr:colOff>390525</xdr:colOff>
      <xdr:row>4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D7CCCB-EC0E-4E99-AD9C-E8608BF71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100" y="260350"/>
          <a:ext cx="1806575" cy="447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User%20X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NDLING"/>
      <sheetName val="NOMOR REGULER AKTIF"/>
      <sheetName val="DATABASE"/>
    </sheetNames>
    <sheetDataSet>
      <sheetData sheetId="0"/>
      <sheetData sheetId="1"/>
      <sheetData sheetId="2">
        <row r="1">
          <cell r="B1" t="str">
            <v>NO SIMCARD</v>
          </cell>
          <cell r="C1" t="str">
            <v>NAMA</v>
          </cell>
        </row>
        <row r="2">
          <cell r="B2">
            <v>628176677299</v>
          </cell>
          <cell r="C2" t="str">
            <v>YATI SUDATI</v>
          </cell>
        </row>
        <row r="3">
          <cell r="B3">
            <v>628176677300</v>
          </cell>
          <cell r="C3" t="str">
            <v>BUDI APRIYANTO</v>
          </cell>
        </row>
        <row r="4">
          <cell r="B4">
            <v>628170146580</v>
          </cell>
          <cell r="C4" t="str">
            <v>RIZKI EKA PUTRA</v>
          </cell>
        </row>
        <row r="5">
          <cell r="B5">
            <v>628170182001</v>
          </cell>
          <cell r="C5" t="str">
            <v>HENDRA K - 4002103 .</v>
          </cell>
        </row>
        <row r="6">
          <cell r="B6">
            <v>628170184712</v>
          </cell>
          <cell r="C6" t="str">
            <v>Ibu Chia / Denny IT</v>
          </cell>
        </row>
        <row r="7">
          <cell r="B7">
            <v>628170184722</v>
          </cell>
          <cell r="C7" t="str">
            <v>RANI MAYASARI</v>
          </cell>
        </row>
        <row r="8">
          <cell r="B8">
            <v>628170184723</v>
          </cell>
          <cell r="C8" t="str">
            <v>DARU LOKA PALA</v>
          </cell>
        </row>
        <row r="9">
          <cell r="B9">
            <v>628170184725</v>
          </cell>
          <cell r="C9" t="str">
            <v>POERWOKO SOEPARYONO</v>
          </cell>
        </row>
        <row r="10">
          <cell r="B10">
            <v>628170184726</v>
          </cell>
          <cell r="C10" t="str">
            <v>ANDI BURHAN</v>
          </cell>
        </row>
        <row r="11">
          <cell r="B11">
            <v>628170184728</v>
          </cell>
          <cell r="C11" t="str">
            <v>HASAN</v>
          </cell>
        </row>
        <row r="12">
          <cell r="B12">
            <v>628170184729</v>
          </cell>
          <cell r="C12" t="str">
            <v>AULIA WULANDARI</v>
          </cell>
        </row>
        <row r="13">
          <cell r="B13">
            <v>628170184730</v>
          </cell>
          <cell r="C13" t="str">
            <v>MEDI YUDHISTIRA</v>
          </cell>
        </row>
        <row r="14">
          <cell r="B14">
            <v>628170184733</v>
          </cell>
          <cell r="C14" t="str">
            <v>NANDA</v>
          </cell>
        </row>
        <row r="15">
          <cell r="B15">
            <v>628170184739</v>
          </cell>
          <cell r="C15" t="str">
            <v xml:space="preserve"> Ibu</v>
          </cell>
        </row>
        <row r="16">
          <cell r="B16">
            <v>628170184755</v>
          </cell>
          <cell r="C16" t="str">
            <v>WAWAN</v>
          </cell>
        </row>
        <row r="17">
          <cell r="B17">
            <v>628170184770</v>
          </cell>
          <cell r="C17" t="str">
            <v>ARFAN BAYU HARIADHI</v>
          </cell>
        </row>
        <row r="18">
          <cell r="B18">
            <v>628170184788</v>
          </cell>
          <cell r="C18" t="str">
            <v>MATHALI</v>
          </cell>
        </row>
        <row r="19">
          <cell r="B19">
            <v>628170184871</v>
          </cell>
          <cell r="C19" t="str">
            <v>INFINET BDL</v>
          </cell>
        </row>
        <row r="20">
          <cell r="B20">
            <v>628170184874</v>
          </cell>
          <cell r="C20" t="str">
            <v>INFINET BDL</v>
          </cell>
        </row>
        <row r="21">
          <cell r="B21">
            <v>628170185748</v>
          </cell>
          <cell r="C21" t="str">
            <v>ADITYO SASIKIRONO</v>
          </cell>
        </row>
        <row r="22">
          <cell r="B22">
            <v>628170185770</v>
          </cell>
          <cell r="C22" t="str">
            <v>ELISY</v>
          </cell>
        </row>
        <row r="23">
          <cell r="B23">
            <v>628170185773</v>
          </cell>
          <cell r="C23" t="str">
            <v>KAMIL</v>
          </cell>
        </row>
        <row r="24">
          <cell r="B24">
            <v>628170185785</v>
          </cell>
          <cell r="C24" t="str">
            <v xml:space="preserve">EXPORT . </v>
          </cell>
        </row>
        <row r="25">
          <cell r="B25">
            <v>628170185791</v>
          </cell>
          <cell r="C25" t="str">
            <v xml:space="preserve">RUDIK WAHYU </v>
          </cell>
        </row>
        <row r="26">
          <cell r="B26">
            <v>628170185793</v>
          </cell>
          <cell r="C26" t="str">
            <v xml:space="preserve">A NAWAWI </v>
          </cell>
        </row>
        <row r="27">
          <cell r="B27">
            <v>628170185802</v>
          </cell>
          <cell r="C27" t="str">
            <v xml:space="preserve">AFANDI . </v>
          </cell>
        </row>
        <row r="28">
          <cell r="B28">
            <v>628170185804</v>
          </cell>
          <cell r="C28" t="str">
            <v>LUTHFI</v>
          </cell>
        </row>
        <row r="29">
          <cell r="B29">
            <v>628170185811</v>
          </cell>
          <cell r="C29" t="str">
            <v xml:space="preserve">FAHMI . </v>
          </cell>
        </row>
        <row r="30">
          <cell r="B30">
            <v>628170185813</v>
          </cell>
          <cell r="C30" t="str">
            <v xml:space="preserve">JAYADI . </v>
          </cell>
        </row>
        <row r="31">
          <cell r="B31">
            <v>628170185818</v>
          </cell>
          <cell r="C31" t="str">
            <v>ARIFIN SAMADANI</v>
          </cell>
        </row>
        <row r="32">
          <cell r="B32">
            <v>628170773553</v>
          </cell>
          <cell r="C32" t="str">
            <v>APRIL AMIL</v>
          </cell>
        </row>
        <row r="33">
          <cell r="B33">
            <v>628170773559</v>
          </cell>
          <cell r="C33" t="str">
            <v>LALA GUSMAN</v>
          </cell>
        </row>
        <row r="34">
          <cell r="B34">
            <v>628170776646</v>
          </cell>
          <cell r="C34" t="str">
            <v>DIMAS EXIM</v>
          </cell>
        </row>
        <row r="35">
          <cell r="B35">
            <v>628170776647</v>
          </cell>
          <cell r="C35" t="str">
            <v>DEVI EXIM</v>
          </cell>
        </row>
        <row r="36">
          <cell r="B36">
            <v>628170776648</v>
          </cell>
          <cell r="C36" t="str">
            <v>OPS CARDIG</v>
          </cell>
        </row>
        <row r="37">
          <cell r="B37">
            <v>628176022153</v>
          </cell>
          <cell r="C37" t="str">
            <v>HENDRA CIPTA HLP</v>
          </cell>
        </row>
        <row r="38">
          <cell r="B38">
            <v>628176022154</v>
          </cell>
          <cell r="C38" t="str">
            <v xml:space="preserve">BERTUS HLP </v>
          </cell>
        </row>
        <row r="39">
          <cell r="B39">
            <v>628176022159</v>
          </cell>
          <cell r="C39" t="str">
            <v>EKO PRAMONO HLP</v>
          </cell>
        </row>
        <row r="40">
          <cell r="B40">
            <v>628176480903</v>
          </cell>
          <cell r="C40" t="str">
            <v>RICHARD  VINANTUM</v>
          </cell>
        </row>
        <row r="41">
          <cell r="B41">
            <v>628176677248</v>
          </cell>
          <cell r="C41" t="str">
            <v>MADE RINA MARTINI</v>
          </cell>
        </row>
        <row r="42">
          <cell r="B42">
            <v>628176677249</v>
          </cell>
          <cell r="C42" t="str">
            <v>BIA LAKSMANA</v>
          </cell>
        </row>
        <row r="43">
          <cell r="B43">
            <v>628176677252</v>
          </cell>
          <cell r="C43" t="str">
            <v>LISA SETIAWATI</v>
          </cell>
        </row>
        <row r="44">
          <cell r="B44">
            <v>628176677253</v>
          </cell>
          <cell r="C44" t="str">
            <v>YULIANA ALINURDJAJA</v>
          </cell>
        </row>
        <row r="45">
          <cell r="B45">
            <v>628176677254</v>
          </cell>
          <cell r="C45" t="str">
            <v>DIAS HERDIANSYAH</v>
          </cell>
        </row>
        <row r="46">
          <cell r="B46">
            <v>628176799602</v>
          </cell>
          <cell r="C46" t="str">
            <v>BHARATA NUGRAHA</v>
          </cell>
        </row>
        <row r="47">
          <cell r="B47">
            <v>628176799605</v>
          </cell>
          <cell r="C47" t="str">
            <v>FADHIL AMIL</v>
          </cell>
        </row>
        <row r="48">
          <cell r="B48">
            <v>628176799621</v>
          </cell>
          <cell r="C48" t="str">
            <v xml:space="preserve">YANCE LOHJINAWI </v>
          </cell>
        </row>
        <row r="49">
          <cell r="B49">
            <v>628176799655</v>
          </cell>
          <cell r="C49" t="str">
            <v xml:space="preserve">NENDI </v>
          </cell>
        </row>
        <row r="50">
          <cell r="B50">
            <v>628176799657</v>
          </cell>
          <cell r="C50" t="str">
            <v>ANDI CGK</v>
          </cell>
        </row>
        <row r="51">
          <cell r="B51">
            <v>628176799674</v>
          </cell>
          <cell r="C51" t="str">
            <v xml:space="preserve">GADING SAVIRA PT. BDL </v>
          </cell>
        </row>
        <row r="52">
          <cell r="B52">
            <v>628176799676</v>
          </cell>
          <cell r="C52" t="str">
            <v xml:space="preserve">IWAN PT. BDL </v>
          </cell>
        </row>
        <row r="53">
          <cell r="B53">
            <v>628176799677</v>
          </cell>
          <cell r="C53" t="str">
            <v xml:space="preserve">DWI OKTAVIA PT. BDL </v>
          </cell>
        </row>
        <row r="54">
          <cell r="B54">
            <v>628176799687</v>
          </cell>
          <cell r="C54" t="str">
            <v xml:space="preserve">MOUDY PT. BDL </v>
          </cell>
        </row>
        <row r="55">
          <cell r="B55">
            <v>628176799688</v>
          </cell>
          <cell r="C55" t="str">
            <v xml:space="preserve">AHMAD MAULUDIN PT. BDL </v>
          </cell>
        </row>
        <row r="56">
          <cell r="B56">
            <v>628176799689</v>
          </cell>
          <cell r="C56" t="str">
            <v xml:space="preserve">ARIYANTO PT. BDL </v>
          </cell>
        </row>
        <row r="57">
          <cell r="B57">
            <v>628176799693</v>
          </cell>
          <cell r="C57" t="str">
            <v xml:space="preserve">NURHASAN PT. BDL </v>
          </cell>
        </row>
        <row r="58">
          <cell r="B58">
            <v>628176799695</v>
          </cell>
          <cell r="C58" t="str">
            <v xml:space="preserve">PUDJI PT. BDL </v>
          </cell>
        </row>
        <row r="59">
          <cell r="B59">
            <v>628176799697</v>
          </cell>
          <cell r="C59" t="str">
            <v xml:space="preserve">TIARA INDAH PT. BDL </v>
          </cell>
        </row>
        <row r="60">
          <cell r="B60">
            <v>628176799698</v>
          </cell>
          <cell r="C60" t="str">
            <v xml:space="preserve">SUHERMAN PT. BDL </v>
          </cell>
        </row>
        <row r="61">
          <cell r="B61">
            <v>628176799707</v>
          </cell>
          <cell r="C61" t="str">
            <v>HULMAN</v>
          </cell>
        </row>
        <row r="62">
          <cell r="B62">
            <v>628176799708</v>
          </cell>
          <cell r="C62" t="str">
            <v xml:space="preserve">BEJO PT. BDL </v>
          </cell>
        </row>
        <row r="63">
          <cell r="B63">
            <v>628176799709</v>
          </cell>
          <cell r="C63" t="str">
            <v xml:space="preserve">AHMAD ZULKIFLI PT. BDL </v>
          </cell>
        </row>
        <row r="64">
          <cell r="B64">
            <v>628176799710</v>
          </cell>
          <cell r="C64" t="str">
            <v xml:space="preserve">DINA MARLINA PT. BDL </v>
          </cell>
        </row>
        <row r="65">
          <cell r="B65">
            <v>628176799712</v>
          </cell>
          <cell r="C65" t="str">
            <v xml:space="preserve">YANTO PT. BDL </v>
          </cell>
        </row>
        <row r="66">
          <cell r="B66">
            <v>628176799716</v>
          </cell>
          <cell r="C66" t="str">
            <v xml:space="preserve">HENDRI PT BDL </v>
          </cell>
        </row>
        <row r="67">
          <cell r="B67">
            <v>628176799718</v>
          </cell>
          <cell r="C67" t="str">
            <v xml:space="preserve">JAMAL PT. BDL </v>
          </cell>
        </row>
        <row r="68">
          <cell r="B68">
            <v>628176799721</v>
          </cell>
          <cell r="C68" t="str">
            <v xml:space="preserve">ENDANG PT. BDL </v>
          </cell>
        </row>
        <row r="69">
          <cell r="B69">
            <v>628176799724</v>
          </cell>
          <cell r="C69" t="str">
            <v xml:space="preserve">FIKRI PT. BDL </v>
          </cell>
        </row>
        <row r="70">
          <cell r="B70">
            <v>628176799725</v>
          </cell>
          <cell r="C70" t="str">
            <v xml:space="preserve">LISTIYAWATI </v>
          </cell>
        </row>
        <row r="71">
          <cell r="B71">
            <v>628176799726</v>
          </cell>
          <cell r="C71" t="str">
            <v>YULIANA HILDAYANTI</v>
          </cell>
        </row>
        <row r="72">
          <cell r="B72">
            <v>628176799730</v>
          </cell>
          <cell r="C72" t="str">
            <v>M UAWAISY ALQURNI</v>
          </cell>
        </row>
        <row r="73">
          <cell r="B73">
            <v>628176799731</v>
          </cell>
          <cell r="C73" t="str">
            <v xml:space="preserve">RIDHU SANI PT. BDL </v>
          </cell>
        </row>
        <row r="74">
          <cell r="B74">
            <v>628176799733</v>
          </cell>
          <cell r="C74" t="str">
            <v xml:space="preserve">DEWI YULIAWATI </v>
          </cell>
        </row>
        <row r="75">
          <cell r="B75">
            <v>628176799735</v>
          </cell>
          <cell r="C75" t="str">
            <v>RIDHO AMANILLAH</v>
          </cell>
        </row>
        <row r="76">
          <cell r="B76">
            <v>628176799737</v>
          </cell>
          <cell r="C76" t="str">
            <v xml:space="preserve">AUDREY </v>
          </cell>
        </row>
        <row r="77">
          <cell r="B77">
            <v>628176799739</v>
          </cell>
          <cell r="C77" t="str">
            <v>SULIS SETIYAWATI</v>
          </cell>
        </row>
        <row r="78">
          <cell r="B78">
            <v>628176799743</v>
          </cell>
          <cell r="C78" t="str">
            <v xml:space="preserve">ABDULAH PT. BDL </v>
          </cell>
        </row>
        <row r="79">
          <cell r="B79">
            <v>628176799746</v>
          </cell>
          <cell r="C79" t="str">
            <v xml:space="preserve">AHMAD ZULKIFRI PT. BDL </v>
          </cell>
        </row>
        <row r="80">
          <cell r="B80">
            <v>628176799747</v>
          </cell>
          <cell r="C80" t="str">
            <v>YUDA PT BDL</v>
          </cell>
        </row>
        <row r="81">
          <cell r="B81">
            <v>628176799750</v>
          </cell>
          <cell r="C81" t="str">
            <v>ADE SETIAWAN</v>
          </cell>
        </row>
        <row r="82">
          <cell r="B82">
            <v>628176799752</v>
          </cell>
          <cell r="C82" t="str">
            <v xml:space="preserve">MUKHLIS PT. BDL </v>
          </cell>
        </row>
        <row r="83">
          <cell r="B83">
            <v>628176799753</v>
          </cell>
          <cell r="C83" t="str">
            <v>AAN KURNIAWAN</v>
          </cell>
        </row>
        <row r="84">
          <cell r="B84">
            <v>628176799762</v>
          </cell>
          <cell r="C84" t="str">
            <v xml:space="preserve">MAHFUZ PT. BDL </v>
          </cell>
        </row>
        <row r="85">
          <cell r="B85">
            <v>628176799763</v>
          </cell>
          <cell r="C85" t="str">
            <v xml:space="preserve">RIYAN HIDAYAT PT BDL </v>
          </cell>
        </row>
        <row r="86">
          <cell r="B86">
            <v>628176799769</v>
          </cell>
          <cell r="C86" t="str">
            <v>ABDUL MUIS</v>
          </cell>
        </row>
        <row r="87">
          <cell r="B87">
            <v>62818671706</v>
          </cell>
          <cell r="C87" t="str">
            <v xml:space="preserve">KARIM </v>
          </cell>
        </row>
        <row r="88">
          <cell r="B88">
            <v>62818671713</v>
          </cell>
          <cell r="C88" t="str">
            <v>IIN JAHIDIN</v>
          </cell>
        </row>
        <row r="89">
          <cell r="B89">
            <v>62818671715</v>
          </cell>
          <cell r="C89" t="str">
            <v xml:space="preserve">RONI LO. PT BDL </v>
          </cell>
        </row>
        <row r="90">
          <cell r="B90">
            <v>62818885313</v>
          </cell>
          <cell r="C90" t="str">
            <v>HERMAN HIDAYAT</v>
          </cell>
        </row>
        <row r="91">
          <cell r="B91">
            <v>62818885314</v>
          </cell>
          <cell r="C91" t="str">
            <v xml:space="preserve">YUDI PT. BDL </v>
          </cell>
        </row>
        <row r="92">
          <cell r="B92">
            <v>62818885317</v>
          </cell>
          <cell r="C92" t="str">
            <v>SOBARI . Please Specify</v>
          </cell>
        </row>
        <row r="93">
          <cell r="B93">
            <v>62818885318</v>
          </cell>
          <cell r="C93" t="str">
            <v>SOERYO</v>
          </cell>
        </row>
        <row r="94">
          <cell r="B94">
            <v>62818885319</v>
          </cell>
          <cell r="C94" t="str">
            <v>MADI PERDANA</v>
          </cell>
        </row>
        <row r="95">
          <cell r="B95">
            <v>62818885320</v>
          </cell>
          <cell r="C95" t="str">
            <v xml:space="preserve">AVSEC PT. BDL </v>
          </cell>
        </row>
        <row r="96">
          <cell r="B96">
            <v>62818885322</v>
          </cell>
          <cell r="C96" t="str">
            <v xml:space="preserve">BUDISANTOSO PT. BDL </v>
          </cell>
        </row>
        <row r="97">
          <cell r="B97">
            <v>6287780856507</v>
          </cell>
          <cell r="C97" t="str">
            <v>RENDY PUTRA 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129"/>
  <sheetViews>
    <sheetView tabSelected="1" topLeftCell="A21" workbookViewId="0">
      <selection activeCell="E104" sqref="E104"/>
    </sheetView>
  </sheetViews>
  <sheetFormatPr defaultColWidth="8.90625" defaultRowHeight="13" x14ac:dyDescent="0.3"/>
  <cols>
    <col min="1" max="1" width="9" style="2" bestFit="1" customWidth="1"/>
    <col min="2" max="2" width="11.81640625" style="2" bestFit="1" customWidth="1"/>
    <col min="3" max="3" width="13.54296875" style="2" bestFit="1" customWidth="1"/>
    <col min="4" max="4" width="16.54296875" style="2" bestFit="1" customWidth="1"/>
    <col min="5" max="5" width="22.36328125" style="3" bestFit="1" customWidth="1"/>
    <col min="6" max="6" width="34.36328125" style="2" bestFit="1" customWidth="1"/>
    <col min="7" max="7" width="12" style="2" bestFit="1" customWidth="1"/>
    <col min="8" max="8" width="6.81640625" style="2" bestFit="1" customWidth="1"/>
    <col min="9" max="9" width="6.54296875" style="2" bestFit="1" customWidth="1"/>
    <col min="10" max="10" width="18.453125" style="2" bestFit="1" customWidth="1"/>
    <col min="11" max="11" width="20.08984375" style="2" bestFit="1" customWidth="1"/>
    <col min="12" max="21" width="20.6328125" style="2" customWidth="1"/>
    <col min="22" max="16384" width="8.90625" style="2"/>
  </cols>
  <sheetData>
    <row r="6" spans="1:13" x14ac:dyDescent="0.3">
      <c r="A6" s="1" t="s">
        <v>0</v>
      </c>
    </row>
    <row r="7" spans="1:13" x14ac:dyDescent="0.3">
      <c r="A7" s="1" t="s">
        <v>1</v>
      </c>
    </row>
    <row r="8" spans="1:13" x14ac:dyDescent="0.3">
      <c r="A8" s="4" t="s">
        <v>2</v>
      </c>
      <c r="B8" s="4"/>
      <c r="C8" s="4"/>
      <c r="D8" s="4"/>
      <c r="E8" s="4"/>
      <c r="F8" s="4"/>
      <c r="G8" s="4"/>
    </row>
    <row r="9" spans="1:13" x14ac:dyDescent="0.3">
      <c r="A9" s="4"/>
      <c r="B9" s="4"/>
      <c r="C9" s="4"/>
      <c r="D9" s="4"/>
      <c r="E9" s="4"/>
      <c r="F9" s="4"/>
      <c r="G9" s="4"/>
      <c r="K9" s="5" t="s">
        <v>3</v>
      </c>
      <c r="L9" s="6" t="s">
        <v>4</v>
      </c>
      <c r="M9" s="6"/>
    </row>
    <row r="10" spans="1:13" x14ac:dyDescent="0.3">
      <c r="A10" s="7" t="s">
        <v>5</v>
      </c>
      <c r="B10" s="7"/>
      <c r="C10" s="7"/>
      <c r="D10" s="7"/>
      <c r="E10" s="7"/>
      <c r="F10" s="7"/>
      <c r="G10" s="7"/>
      <c r="K10" s="5" t="s">
        <v>6</v>
      </c>
      <c r="L10" s="8" t="s">
        <v>7</v>
      </c>
      <c r="M10" s="8"/>
    </row>
    <row r="11" spans="1:13" x14ac:dyDescent="0.3">
      <c r="L11" s="8"/>
      <c r="M11" s="8"/>
    </row>
    <row r="12" spans="1:13" x14ac:dyDescent="0.3">
      <c r="K12" s="5" t="s">
        <v>8</v>
      </c>
      <c r="L12" s="6">
        <v>90301019</v>
      </c>
      <c r="M12" s="6"/>
    </row>
    <row r="13" spans="1:13" x14ac:dyDescent="0.3">
      <c r="K13" s="5" t="s">
        <v>9</v>
      </c>
      <c r="L13" s="6" t="s">
        <v>10</v>
      </c>
      <c r="M13" s="6"/>
    </row>
    <row r="14" spans="1:13" x14ac:dyDescent="0.3">
      <c r="K14" s="5" t="s">
        <v>11</v>
      </c>
      <c r="L14" s="6" t="s">
        <v>12</v>
      </c>
      <c r="M14" s="6"/>
    </row>
    <row r="15" spans="1:13" x14ac:dyDescent="0.3">
      <c r="K15" s="5" t="s">
        <v>13</v>
      </c>
      <c r="L15" s="9">
        <f>SUM(K20:K128)</f>
        <v>-536511.39999999991</v>
      </c>
      <c r="M15" s="9"/>
    </row>
    <row r="16" spans="1:13" x14ac:dyDescent="0.3">
      <c r="K16" s="5" t="s">
        <v>14</v>
      </c>
      <c r="L16" s="9">
        <f>SUM(J20:J128)</f>
        <v>21450046</v>
      </c>
      <c r="M16" s="9"/>
    </row>
    <row r="17" spans="1:13" x14ac:dyDescent="0.3">
      <c r="K17" s="5" t="s">
        <v>15</v>
      </c>
      <c r="L17" s="10">
        <f>SUM(L20:L128)</f>
        <v>22871148.719999999</v>
      </c>
      <c r="M17" s="10"/>
    </row>
    <row r="18" spans="1:13" x14ac:dyDescent="0.3">
      <c r="K18" s="5" t="s">
        <v>16</v>
      </c>
      <c r="L18" s="9">
        <f>SUM(M20:M128)</f>
        <v>22334637.319999993</v>
      </c>
      <c r="M18" s="9"/>
    </row>
    <row r="22" spans="1:13" x14ac:dyDescent="0.3">
      <c r="A22" s="11" t="s">
        <v>17</v>
      </c>
      <c r="B22" s="11" t="s">
        <v>18</v>
      </c>
      <c r="C22" s="11" t="s">
        <v>19</v>
      </c>
      <c r="D22" s="11" t="s">
        <v>20</v>
      </c>
      <c r="E22" s="12" t="s">
        <v>21</v>
      </c>
      <c r="F22" s="11" t="s">
        <v>22</v>
      </c>
      <c r="G22" s="11" t="s">
        <v>23</v>
      </c>
      <c r="H22" s="11" t="s">
        <v>24</v>
      </c>
      <c r="I22" s="11" t="s">
        <v>25</v>
      </c>
      <c r="J22" s="11" t="s">
        <v>26</v>
      </c>
      <c r="K22" s="11" t="s">
        <v>13</v>
      </c>
      <c r="L22" s="11" t="s">
        <v>27</v>
      </c>
      <c r="M22" s="11" t="s">
        <v>16</v>
      </c>
    </row>
    <row r="23" spans="1:13" x14ac:dyDescent="0.3">
      <c r="A23" s="13">
        <v>2</v>
      </c>
      <c r="B23" s="13">
        <v>90301019</v>
      </c>
      <c r="C23" s="13">
        <v>1005949331</v>
      </c>
      <c r="D23" s="13">
        <v>628176880694</v>
      </c>
      <c r="E23" s="14" t="e">
        <f>VLOOKUP(D23,[1]DATABASE!$B$1:$C$97,2,FALSE)</f>
        <v>#N/A</v>
      </c>
      <c r="F23" s="15" t="s">
        <v>28</v>
      </c>
      <c r="G23" s="16">
        <v>189001</v>
      </c>
      <c r="H23" s="15" t="s">
        <v>29</v>
      </c>
      <c r="I23" s="15" t="s">
        <v>30</v>
      </c>
      <c r="J23" s="16">
        <v>0</v>
      </c>
      <c r="K23" s="16">
        <v>0</v>
      </c>
      <c r="L23" s="17">
        <v>207900</v>
      </c>
      <c r="M23" s="16">
        <v>207900</v>
      </c>
    </row>
    <row r="24" spans="1:13" x14ac:dyDescent="0.3">
      <c r="A24" s="13">
        <f>A23+1</f>
        <v>3</v>
      </c>
      <c r="B24" s="13">
        <v>90301019</v>
      </c>
      <c r="C24" s="13">
        <v>1004085483</v>
      </c>
      <c r="D24" s="13">
        <v>628176799737</v>
      </c>
      <c r="E24" s="14" t="str">
        <f>VLOOKUP(D24,[1]DATABASE!$B$1:$C$97,2,FALSE)</f>
        <v xml:space="preserve">AUDREY </v>
      </c>
      <c r="F24" s="15" t="s">
        <v>31</v>
      </c>
      <c r="G24" s="16">
        <v>225001</v>
      </c>
      <c r="H24" s="15" t="s">
        <v>29</v>
      </c>
      <c r="I24" s="15" t="s">
        <v>30</v>
      </c>
      <c r="J24" s="16">
        <v>247500</v>
      </c>
      <c r="K24" s="16">
        <v>0</v>
      </c>
      <c r="L24" s="17">
        <v>247500</v>
      </c>
      <c r="M24" s="16">
        <v>247500</v>
      </c>
    </row>
    <row r="25" spans="1:13" x14ac:dyDescent="0.3">
      <c r="A25" s="13">
        <f>A24+1</f>
        <v>4</v>
      </c>
      <c r="B25" s="13">
        <v>90301019</v>
      </c>
      <c r="C25" s="13">
        <v>1004668992</v>
      </c>
      <c r="D25" s="13">
        <v>628176665565</v>
      </c>
      <c r="E25" s="14" t="e">
        <f>VLOOKUP(D25,[1]DATABASE!$B$1:$C$97,2,FALSE)</f>
        <v>#N/A</v>
      </c>
      <c r="F25" s="15" t="s">
        <v>32</v>
      </c>
      <c r="G25" s="16">
        <v>500001</v>
      </c>
      <c r="H25" s="15" t="s">
        <v>29</v>
      </c>
      <c r="I25" s="15" t="s">
        <v>30</v>
      </c>
      <c r="J25" s="16">
        <v>492516</v>
      </c>
      <c r="K25" s="16">
        <v>-0.13</v>
      </c>
      <c r="L25" s="17">
        <v>550000</v>
      </c>
      <c r="M25" s="16">
        <v>549999.87</v>
      </c>
    </row>
    <row r="26" spans="1:13" x14ac:dyDescent="0.3">
      <c r="A26" s="13">
        <f>A25+1</f>
        <v>5</v>
      </c>
      <c r="B26" s="13">
        <v>90301019</v>
      </c>
      <c r="C26" s="13">
        <v>1004668995</v>
      </c>
      <c r="D26" s="13">
        <v>628176665558</v>
      </c>
      <c r="E26" s="14" t="e">
        <f>VLOOKUP(D26,[1]DATABASE!$B$1:$C$97,2,FALSE)</f>
        <v>#N/A</v>
      </c>
      <c r="F26" s="15" t="s">
        <v>33</v>
      </c>
      <c r="G26" s="16">
        <v>500001</v>
      </c>
      <c r="H26" s="15" t="s">
        <v>29</v>
      </c>
      <c r="I26" s="15" t="s">
        <v>30</v>
      </c>
      <c r="J26" s="16">
        <v>492515</v>
      </c>
      <c r="K26" s="16">
        <v>0.37</v>
      </c>
      <c r="L26" s="17">
        <v>550000</v>
      </c>
      <c r="M26" s="16">
        <v>550000.37</v>
      </c>
    </row>
    <row r="27" spans="1:13" x14ac:dyDescent="0.3">
      <c r="A27" s="13">
        <f>A26+1</f>
        <v>6</v>
      </c>
      <c r="B27" s="13">
        <v>90301019</v>
      </c>
      <c r="C27" s="13">
        <v>1005581485</v>
      </c>
      <c r="D27" s="13">
        <v>628170777146</v>
      </c>
      <c r="E27" s="14" t="e">
        <f>VLOOKUP(D27,[1]DATABASE!$B$1:$C$97,2,FALSE)</f>
        <v>#N/A</v>
      </c>
      <c r="F27" s="15" t="s">
        <v>34</v>
      </c>
      <c r="G27" s="16">
        <v>500001</v>
      </c>
      <c r="H27" s="15" t="s">
        <v>29</v>
      </c>
      <c r="I27" s="15" t="s">
        <v>30</v>
      </c>
      <c r="J27" s="16">
        <v>550000</v>
      </c>
      <c r="K27" s="16">
        <v>0</v>
      </c>
      <c r="L27" s="17">
        <v>550000</v>
      </c>
      <c r="M27" s="16">
        <v>550000</v>
      </c>
    </row>
    <row r="28" spans="1:13" x14ac:dyDescent="0.3">
      <c r="A28" s="13">
        <f>A27+1</f>
        <v>7</v>
      </c>
      <c r="B28" s="13">
        <v>90301019</v>
      </c>
      <c r="C28" s="13">
        <v>1005581489</v>
      </c>
      <c r="D28" s="13">
        <v>628170777145</v>
      </c>
      <c r="E28" s="14" t="e">
        <f>VLOOKUP(D28,[1]DATABASE!$B$1:$C$97,2,FALSE)</f>
        <v>#N/A</v>
      </c>
      <c r="F28" s="15" t="s">
        <v>35</v>
      </c>
      <c r="G28" s="16">
        <v>500001</v>
      </c>
      <c r="H28" s="15" t="s">
        <v>29</v>
      </c>
      <c r="I28" s="15" t="s">
        <v>30</v>
      </c>
      <c r="J28" s="16">
        <v>550000</v>
      </c>
      <c r="K28" s="16">
        <v>0</v>
      </c>
      <c r="L28" s="17">
        <v>550000</v>
      </c>
      <c r="M28" s="16">
        <v>550000</v>
      </c>
    </row>
    <row r="29" spans="1:13" x14ac:dyDescent="0.3">
      <c r="A29" s="13">
        <f>A28+1</f>
        <v>8</v>
      </c>
      <c r="B29" s="13">
        <v>90301019</v>
      </c>
      <c r="C29" s="13">
        <v>1005581570</v>
      </c>
      <c r="D29" s="13">
        <v>628170773567</v>
      </c>
      <c r="E29" s="14" t="e">
        <f>VLOOKUP(D29,[1]DATABASE!$B$1:$C$97,2,FALSE)</f>
        <v>#N/A</v>
      </c>
      <c r="F29" s="15" t="s">
        <v>35</v>
      </c>
      <c r="G29" s="16">
        <v>500001</v>
      </c>
      <c r="H29" s="15" t="s">
        <v>29</v>
      </c>
      <c r="I29" s="15" t="s">
        <v>30</v>
      </c>
      <c r="J29" s="16">
        <v>550000</v>
      </c>
      <c r="K29" s="16">
        <v>0</v>
      </c>
      <c r="L29" s="17">
        <v>550000</v>
      </c>
      <c r="M29" s="16">
        <v>550000</v>
      </c>
    </row>
    <row r="30" spans="1:13" x14ac:dyDescent="0.3">
      <c r="A30" s="13">
        <f>A29+1</f>
        <v>9</v>
      </c>
      <c r="B30" s="13">
        <v>90301019</v>
      </c>
      <c r="C30" s="13">
        <v>1005581492</v>
      </c>
      <c r="D30" s="13">
        <v>628170773565</v>
      </c>
      <c r="E30" s="14" t="e">
        <f>VLOOKUP(D30,[1]DATABASE!$B$1:$C$97,2,FALSE)</f>
        <v>#N/A</v>
      </c>
      <c r="F30" s="15" t="s">
        <v>35</v>
      </c>
      <c r="G30" s="16">
        <v>500001</v>
      </c>
      <c r="H30" s="15" t="s">
        <v>29</v>
      </c>
      <c r="I30" s="15" t="s">
        <v>30</v>
      </c>
      <c r="J30" s="16">
        <v>550000</v>
      </c>
      <c r="K30" s="16">
        <v>0</v>
      </c>
      <c r="L30" s="17">
        <v>550000</v>
      </c>
      <c r="M30" s="16">
        <v>550000</v>
      </c>
    </row>
    <row r="31" spans="1:13" x14ac:dyDescent="0.3">
      <c r="A31" s="13">
        <f>A30+1</f>
        <v>10</v>
      </c>
      <c r="B31" s="13">
        <v>90301019</v>
      </c>
      <c r="C31" s="13">
        <v>1005581249</v>
      </c>
      <c r="D31" s="13">
        <v>628170773563</v>
      </c>
      <c r="E31" s="14" t="e">
        <f>VLOOKUP(D31,[1]DATABASE!$B$1:$C$97,2,FALSE)</f>
        <v>#N/A</v>
      </c>
      <c r="F31" s="15" t="s">
        <v>35</v>
      </c>
      <c r="G31" s="16">
        <v>500001</v>
      </c>
      <c r="H31" s="15" t="s">
        <v>29</v>
      </c>
      <c r="I31" s="15" t="s">
        <v>30</v>
      </c>
      <c r="J31" s="16">
        <v>550000</v>
      </c>
      <c r="K31" s="16">
        <v>0</v>
      </c>
      <c r="L31" s="17">
        <v>550000</v>
      </c>
      <c r="M31" s="16">
        <v>550000</v>
      </c>
    </row>
    <row r="32" spans="1:13" x14ac:dyDescent="0.3">
      <c r="A32" s="13">
        <f>A31+1</f>
        <v>11</v>
      </c>
      <c r="B32" s="13">
        <v>90301019</v>
      </c>
      <c r="C32" s="13">
        <v>1005581353</v>
      </c>
      <c r="D32" s="13">
        <v>628170773562</v>
      </c>
      <c r="E32" s="14" t="e">
        <f>VLOOKUP(D32,[1]DATABASE!$B$1:$C$97,2,FALSE)</f>
        <v>#N/A</v>
      </c>
      <c r="F32" s="15" t="s">
        <v>35</v>
      </c>
      <c r="G32" s="16">
        <v>500001</v>
      </c>
      <c r="H32" s="15" t="s">
        <v>29</v>
      </c>
      <c r="I32" s="15" t="s">
        <v>30</v>
      </c>
      <c r="J32" s="16">
        <v>550000</v>
      </c>
      <c r="K32" s="16">
        <v>0</v>
      </c>
      <c r="L32" s="17">
        <v>550000</v>
      </c>
      <c r="M32" s="16">
        <v>550000</v>
      </c>
    </row>
    <row r="33" spans="1:13" x14ac:dyDescent="0.3">
      <c r="A33" s="13">
        <f>A32+1</f>
        <v>12</v>
      </c>
      <c r="B33" s="13">
        <v>90301019</v>
      </c>
      <c r="C33" s="13">
        <v>1004650575</v>
      </c>
      <c r="D33" s="13">
        <v>628170185785</v>
      </c>
      <c r="E33" s="14" t="str">
        <f>VLOOKUP(D33,[1]DATABASE!$B$1:$C$97,2,FALSE)</f>
        <v xml:space="preserve">EXPORT . </v>
      </c>
      <c r="F33" s="15" t="s">
        <v>36</v>
      </c>
      <c r="G33" s="16">
        <v>44001</v>
      </c>
      <c r="H33" s="15" t="s">
        <v>29</v>
      </c>
      <c r="I33" s="15" t="s">
        <v>30</v>
      </c>
      <c r="J33" s="16">
        <v>48399</v>
      </c>
      <c r="K33" s="16">
        <v>0.35</v>
      </c>
      <c r="L33" s="17">
        <v>48400</v>
      </c>
      <c r="M33" s="16">
        <v>48400.35</v>
      </c>
    </row>
    <row r="34" spans="1:13" x14ac:dyDescent="0.3">
      <c r="A34" s="13">
        <f>A33+1</f>
        <v>13</v>
      </c>
      <c r="B34" s="13">
        <v>90301019</v>
      </c>
      <c r="C34" s="13">
        <v>1004707316</v>
      </c>
      <c r="D34" s="13">
        <v>628170184739</v>
      </c>
      <c r="E34" s="14" t="str">
        <f>VLOOKUP(D34,[1]DATABASE!$B$1:$C$97,2,FALSE)</f>
        <v xml:space="preserve"> Ibu</v>
      </c>
      <c r="F34" s="15" t="s">
        <v>37</v>
      </c>
      <c r="G34" s="16">
        <v>225001</v>
      </c>
      <c r="H34" s="15" t="s">
        <v>29</v>
      </c>
      <c r="I34" s="15" t="s">
        <v>30</v>
      </c>
      <c r="J34" s="16">
        <v>247500</v>
      </c>
      <c r="K34" s="16">
        <v>0</v>
      </c>
      <c r="L34" s="17">
        <v>247500</v>
      </c>
      <c r="M34" s="16">
        <v>247500</v>
      </c>
    </row>
    <row r="35" spans="1:13" x14ac:dyDescent="0.3">
      <c r="A35" s="13">
        <f>A34+1</f>
        <v>14</v>
      </c>
      <c r="B35" s="13">
        <v>90301019</v>
      </c>
      <c r="C35" s="13">
        <v>1004707534</v>
      </c>
      <c r="D35" s="13">
        <v>628170184730</v>
      </c>
      <c r="E35" s="14" t="str">
        <f>VLOOKUP(D35,[1]DATABASE!$B$1:$C$97,2,FALSE)</f>
        <v>MEDI YUDHISTIRA</v>
      </c>
      <c r="F35" s="15" t="s">
        <v>38</v>
      </c>
      <c r="G35" s="16">
        <v>225001</v>
      </c>
      <c r="H35" s="15" t="s">
        <v>29</v>
      </c>
      <c r="I35" s="15" t="s">
        <v>30</v>
      </c>
      <c r="J35" s="16">
        <v>247500</v>
      </c>
      <c r="K35" s="16">
        <v>0</v>
      </c>
      <c r="L35" s="17">
        <v>247500</v>
      </c>
      <c r="M35" s="16">
        <v>247500</v>
      </c>
    </row>
    <row r="36" spans="1:13" x14ac:dyDescent="0.3">
      <c r="A36" s="13">
        <f>A35+1</f>
        <v>15</v>
      </c>
      <c r="B36" s="13">
        <v>90301019</v>
      </c>
      <c r="C36" s="13">
        <v>1004707529</v>
      </c>
      <c r="D36" s="13">
        <v>628170184726</v>
      </c>
      <c r="E36" s="14" t="str">
        <f>VLOOKUP(D36,[1]DATABASE!$B$1:$C$97,2,FALSE)</f>
        <v>ANDI BURHAN</v>
      </c>
      <c r="F36" s="15" t="s">
        <v>39</v>
      </c>
      <c r="G36" s="16">
        <v>225001</v>
      </c>
      <c r="H36" s="15" t="s">
        <v>29</v>
      </c>
      <c r="I36" s="15" t="s">
        <v>30</v>
      </c>
      <c r="J36" s="16">
        <v>247500</v>
      </c>
      <c r="K36" s="16">
        <v>0</v>
      </c>
      <c r="L36" s="17">
        <v>247500</v>
      </c>
      <c r="M36" s="16">
        <v>247500</v>
      </c>
    </row>
    <row r="37" spans="1:13" x14ac:dyDescent="0.3">
      <c r="A37" s="13">
        <f>A36+1</f>
        <v>16</v>
      </c>
      <c r="B37" s="13">
        <v>90301019</v>
      </c>
      <c r="C37" s="13">
        <v>1004707522</v>
      </c>
      <c r="D37" s="13">
        <v>628170184714</v>
      </c>
      <c r="E37" s="14" t="e">
        <f>VLOOKUP(D37,[1]DATABASE!$B$1:$C$97,2,FALSE)</f>
        <v>#N/A</v>
      </c>
      <c r="F37" s="15" t="s">
        <v>39</v>
      </c>
      <c r="G37" s="16">
        <v>500001</v>
      </c>
      <c r="H37" s="15" t="s">
        <v>29</v>
      </c>
      <c r="I37" s="15" t="s">
        <v>30</v>
      </c>
      <c r="J37" s="16">
        <v>550000</v>
      </c>
      <c r="K37" s="16">
        <v>0</v>
      </c>
      <c r="L37" s="17">
        <v>550000</v>
      </c>
      <c r="M37" s="16">
        <v>550000</v>
      </c>
    </row>
    <row r="38" spans="1:13" x14ac:dyDescent="0.3">
      <c r="A38" s="13">
        <f>A37+1</f>
        <v>17</v>
      </c>
      <c r="B38" s="13">
        <v>90301019</v>
      </c>
      <c r="C38" s="13">
        <v>1004707523</v>
      </c>
      <c r="D38" s="13">
        <v>628170184713</v>
      </c>
      <c r="E38" s="14" t="e">
        <f>VLOOKUP(D38,[1]DATABASE!$B$1:$C$97,2,FALSE)</f>
        <v>#N/A</v>
      </c>
      <c r="F38" s="15" t="s">
        <v>40</v>
      </c>
      <c r="G38" s="16">
        <v>500001</v>
      </c>
      <c r="H38" s="15" t="s">
        <v>29</v>
      </c>
      <c r="I38" s="15" t="s">
        <v>30</v>
      </c>
      <c r="J38" s="16">
        <v>550000</v>
      </c>
      <c r="K38" s="16">
        <v>0</v>
      </c>
      <c r="L38" s="17">
        <v>550000</v>
      </c>
      <c r="M38" s="16">
        <v>550000</v>
      </c>
    </row>
    <row r="39" spans="1:13" x14ac:dyDescent="0.3">
      <c r="A39" s="13">
        <f>A38+1</f>
        <v>18</v>
      </c>
      <c r="B39" s="13">
        <v>90301019</v>
      </c>
      <c r="C39" s="13">
        <v>1000709031</v>
      </c>
      <c r="D39" s="13">
        <v>62819230465</v>
      </c>
      <c r="E39" s="14" t="e">
        <f>VLOOKUP(D39,[1]DATABASE!$B$1:$C$97,2,FALSE)</f>
        <v>#N/A</v>
      </c>
      <c r="F39" s="15" t="s">
        <v>41</v>
      </c>
      <c r="G39" s="16">
        <v>500001</v>
      </c>
      <c r="H39" s="15" t="s">
        <v>29</v>
      </c>
      <c r="I39" s="15" t="s">
        <v>30</v>
      </c>
      <c r="J39" s="16">
        <v>0</v>
      </c>
      <c r="K39" s="16">
        <v>-536514.18000000005</v>
      </c>
      <c r="L39" s="17">
        <v>550000</v>
      </c>
      <c r="M39" s="16">
        <v>13485.82</v>
      </c>
    </row>
    <row r="40" spans="1:13" x14ac:dyDescent="0.3">
      <c r="A40" s="13">
        <f>A39+1</f>
        <v>19</v>
      </c>
      <c r="B40" s="13">
        <v>90301019</v>
      </c>
      <c r="C40" s="13">
        <v>1005949809</v>
      </c>
      <c r="D40" s="13">
        <v>62817771092</v>
      </c>
      <c r="E40" s="14" t="e">
        <f>VLOOKUP(D40,[1]DATABASE!$B$1:$C$97,2,FALSE)</f>
        <v>#N/A</v>
      </c>
      <c r="F40" s="15" t="s">
        <v>42</v>
      </c>
      <c r="G40" s="16">
        <v>225001</v>
      </c>
      <c r="H40" s="15" t="s">
        <v>29</v>
      </c>
      <c r="I40" s="15" t="s">
        <v>30</v>
      </c>
      <c r="J40" s="16">
        <v>0</v>
      </c>
      <c r="K40" s="16">
        <v>0</v>
      </c>
      <c r="L40" s="17">
        <v>231532.26</v>
      </c>
      <c r="M40" s="16">
        <v>231532.26</v>
      </c>
    </row>
    <row r="41" spans="1:13" x14ac:dyDescent="0.3">
      <c r="A41" s="13">
        <f>A40+1</f>
        <v>20</v>
      </c>
      <c r="B41" s="13">
        <v>90301019</v>
      </c>
      <c r="C41" s="13">
        <v>1005949970</v>
      </c>
      <c r="D41" s="13">
        <v>62817771091</v>
      </c>
      <c r="E41" s="14" t="e">
        <f>VLOOKUP(D41,[1]DATABASE!$B$1:$C$97,2,FALSE)</f>
        <v>#N/A</v>
      </c>
      <c r="F41" s="15" t="s">
        <v>43</v>
      </c>
      <c r="G41" s="16">
        <v>450001</v>
      </c>
      <c r="H41" s="15" t="s">
        <v>29</v>
      </c>
      <c r="I41" s="15" t="s">
        <v>30</v>
      </c>
      <c r="J41" s="16">
        <v>0</v>
      </c>
      <c r="K41" s="16">
        <v>0</v>
      </c>
      <c r="L41" s="17">
        <v>463064.51</v>
      </c>
      <c r="M41" s="16">
        <v>463064.51</v>
      </c>
    </row>
    <row r="42" spans="1:13" x14ac:dyDescent="0.3">
      <c r="A42" s="13">
        <v>1</v>
      </c>
      <c r="B42" s="13">
        <v>90301019</v>
      </c>
      <c r="C42" s="13">
        <v>1004655143</v>
      </c>
      <c r="D42" s="13">
        <v>6287780856507</v>
      </c>
      <c r="E42" s="18" t="str">
        <f>VLOOKUP(D42,[1]DATABASE!$B:$C,2,FALSE)</f>
        <v>RENDY PUTRA .</v>
      </c>
      <c r="F42" s="15" t="s">
        <v>44</v>
      </c>
      <c r="G42" s="16">
        <v>44001</v>
      </c>
      <c r="H42" s="15" t="s">
        <v>29</v>
      </c>
      <c r="I42" s="15" t="s">
        <v>30</v>
      </c>
      <c r="J42" s="16">
        <v>203614</v>
      </c>
      <c r="K42" s="16">
        <v>-0.03</v>
      </c>
      <c r="L42" s="17">
        <v>7806.45</v>
      </c>
      <c r="M42" s="16">
        <v>7806.42</v>
      </c>
    </row>
    <row r="43" spans="1:13" x14ac:dyDescent="0.3">
      <c r="A43" s="13">
        <f>A42+1</f>
        <v>2</v>
      </c>
      <c r="B43" s="13">
        <v>90301019</v>
      </c>
      <c r="C43" s="13">
        <v>1004430172</v>
      </c>
      <c r="D43" s="13">
        <v>628176799769</v>
      </c>
      <c r="E43" s="18" t="str">
        <f>VLOOKUP(D43,[1]DATABASE!$B$1:$C$97,2,FALSE)</f>
        <v>ABDUL MUIS</v>
      </c>
      <c r="F43" s="15" t="s">
        <v>45</v>
      </c>
      <c r="G43" s="16">
        <v>44001</v>
      </c>
      <c r="H43" s="15" t="s">
        <v>29</v>
      </c>
      <c r="I43" s="15" t="s">
        <v>30</v>
      </c>
      <c r="J43" s="16">
        <v>48399</v>
      </c>
      <c r="K43" s="16">
        <v>-0.44</v>
      </c>
      <c r="L43" s="17">
        <v>48400</v>
      </c>
      <c r="M43" s="16">
        <v>48399.56</v>
      </c>
    </row>
    <row r="44" spans="1:13" x14ac:dyDescent="0.3">
      <c r="A44" s="13">
        <f>A43+1</f>
        <v>3</v>
      </c>
      <c r="B44" s="13">
        <v>90301019</v>
      </c>
      <c r="C44" s="13">
        <v>1004134944</v>
      </c>
      <c r="D44" s="13">
        <v>628176799763</v>
      </c>
      <c r="E44" s="18" t="str">
        <f>VLOOKUP(D44,[1]DATABASE!$B$1:$C$97,2,FALSE)</f>
        <v xml:space="preserve">RIYAN HIDAYAT PT BDL </v>
      </c>
      <c r="F44" s="15" t="s">
        <v>46</v>
      </c>
      <c r="G44" s="16">
        <v>44001</v>
      </c>
      <c r="H44" s="15" t="s">
        <v>29</v>
      </c>
      <c r="I44" s="15" t="s">
        <v>30</v>
      </c>
      <c r="J44" s="16">
        <v>48401</v>
      </c>
      <c r="K44" s="16">
        <v>-0.17</v>
      </c>
      <c r="L44" s="17">
        <v>48400</v>
      </c>
      <c r="M44" s="16">
        <v>48399.83</v>
      </c>
    </row>
    <row r="45" spans="1:13" x14ac:dyDescent="0.3">
      <c r="A45" s="13">
        <f>A44+1</f>
        <v>4</v>
      </c>
      <c r="B45" s="13">
        <v>90301019</v>
      </c>
      <c r="C45" s="13">
        <v>1004430124</v>
      </c>
      <c r="D45" s="13">
        <v>628176799762</v>
      </c>
      <c r="E45" s="18" t="str">
        <f>VLOOKUP(D45,[1]DATABASE!$B$1:$C$97,2,FALSE)</f>
        <v xml:space="preserve">MAHFUZ PT. BDL </v>
      </c>
      <c r="F45" s="15" t="s">
        <v>39</v>
      </c>
      <c r="G45" s="16">
        <v>44001</v>
      </c>
      <c r="H45" s="15" t="s">
        <v>29</v>
      </c>
      <c r="I45" s="15" t="s">
        <v>30</v>
      </c>
      <c r="J45" s="16">
        <v>48400</v>
      </c>
      <c r="K45" s="16">
        <v>-0.34</v>
      </c>
      <c r="L45" s="17">
        <v>48400</v>
      </c>
      <c r="M45" s="16">
        <v>48399.66</v>
      </c>
    </row>
    <row r="46" spans="1:13" x14ac:dyDescent="0.3">
      <c r="A46" s="13">
        <f>A45+1</f>
        <v>5</v>
      </c>
      <c r="B46" s="13">
        <v>90301019</v>
      </c>
      <c r="C46" s="13">
        <v>1004430171</v>
      </c>
      <c r="D46" s="13">
        <v>628176799753</v>
      </c>
      <c r="E46" s="18" t="str">
        <f>VLOOKUP(D46,[1]DATABASE!$B$1:$C$97,2,FALSE)</f>
        <v>AAN KURNIAWAN</v>
      </c>
      <c r="F46" s="15" t="s">
        <v>47</v>
      </c>
      <c r="G46" s="16">
        <v>225001</v>
      </c>
      <c r="H46" s="15" t="s">
        <v>29</v>
      </c>
      <c r="I46" s="15" t="s">
        <v>30</v>
      </c>
      <c r="J46" s="16">
        <v>247499</v>
      </c>
      <c r="K46" s="16">
        <v>-0.14000000000000001</v>
      </c>
      <c r="L46" s="17">
        <v>247500</v>
      </c>
      <c r="M46" s="16">
        <v>247499.86</v>
      </c>
    </row>
    <row r="47" spans="1:13" x14ac:dyDescent="0.3">
      <c r="A47" s="13">
        <f>A46+1</f>
        <v>6</v>
      </c>
      <c r="B47" s="13">
        <v>90301019</v>
      </c>
      <c r="C47" s="13">
        <v>1004134946</v>
      </c>
      <c r="D47" s="13">
        <v>628176799752</v>
      </c>
      <c r="E47" s="18" t="str">
        <f>VLOOKUP(D47,[1]DATABASE!$B$1:$C$97,2,FALSE)</f>
        <v xml:space="preserve">MUKHLIS PT. BDL </v>
      </c>
      <c r="F47" s="15" t="s">
        <v>48</v>
      </c>
      <c r="G47" s="16">
        <v>44001</v>
      </c>
      <c r="H47" s="15" t="s">
        <v>29</v>
      </c>
      <c r="I47" s="15" t="s">
        <v>30</v>
      </c>
      <c r="J47" s="16">
        <v>48400</v>
      </c>
      <c r="K47" s="16">
        <v>-0.37</v>
      </c>
      <c r="L47" s="17">
        <v>48400</v>
      </c>
      <c r="M47" s="16">
        <v>48399.63</v>
      </c>
    </row>
    <row r="48" spans="1:13" x14ac:dyDescent="0.3">
      <c r="A48" s="13">
        <f>A47+1</f>
        <v>7</v>
      </c>
      <c r="B48" s="13">
        <v>90301019</v>
      </c>
      <c r="C48" s="13">
        <v>1004430230</v>
      </c>
      <c r="D48" s="13">
        <v>628176799750</v>
      </c>
      <c r="E48" s="18" t="str">
        <f>VLOOKUP(D48,[1]DATABASE!$B$1:$C$97,2,FALSE)</f>
        <v>ADE SETIAWAN</v>
      </c>
      <c r="F48" s="15" t="s">
        <v>49</v>
      </c>
      <c r="G48" s="16">
        <v>44001</v>
      </c>
      <c r="H48" s="15" t="s">
        <v>29</v>
      </c>
      <c r="I48" s="15" t="s">
        <v>30</v>
      </c>
      <c r="J48" s="16">
        <v>48399</v>
      </c>
      <c r="K48" s="16">
        <v>0.36</v>
      </c>
      <c r="L48" s="17">
        <v>48400</v>
      </c>
      <c r="M48" s="16">
        <v>48400.36</v>
      </c>
    </row>
    <row r="49" spans="1:13" x14ac:dyDescent="0.3">
      <c r="A49" s="13">
        <f>A48+1</f>
        <v>8</v>
      </c>
      <c r="B49" s="13">
        <v>90301019</v>
      </c>
      <c r="C49" s="13">
        <v>1004430170</v>
      </c>
      <c r="D49" s="13">
        <v>628176799747</v>
      </c>
      <c r="E49" s="18" t="str">
        <f>VLOOKUP(D49,[1]DATABASE!$B$1:$C$97,2,FALSE)</f>
        <v>YUDA PT BDL</v>
      </c>
      <c r="F49" s="15" t="s">
        <v>39</v>
      </c>
      <c r="G49" s="16">
        <v>44001</v>
      </c>
      <c r="H49" s="15" t="s">
        <v>29</v>
      </c>
      <c r="I49" s="15" t="s">
        <v>30</v>
      </c>
      <c r="J49" s="16">
        <v>48400</v>
      </c>
      <c r="K49" s="16">
        <v>0.06</v>
      </c>
      <c r="L49" s="17">
        <v>48400</v>
      </c>
      <c r="M49" s="16">
        <v>48400.06</v>
      </c>
    </row>
    <row r="50" spans="1:13" x14ac:dyDescent="0.3">
      <c r="A50" s="13">
        <f>A49+1</f>
        <v>9</v>
      </c>
      <c r="B50" s="13">
        <v>90301019</v>
      </c>
      <c r="C50" s="13">
        <v>1004134937</v>
      </c>
      <c r="D50" s="13">
        <v>628176799746</v>
      </c>
      <c r="E50" s="18" t="str">
        <f>VLOOKUP(D50,[1]DATABASE!$B$1:$C$97,2,FALSE)</f>
        <v xml:space="preserve">AHMAD ZULKIFRI PT. BDL </v>
      </c>
      <c r="F50" s="15" t="s">
        <v>39</v>
      </c>
      <c r="G50" s="16">
        <v>44001</v>
      </c>
      <c r="H50" s="15" t="s">
        <v>29</v>
      </c>
      <c r="I50" s="15" t="s">
        <v>30</v>
      </c>
      <c r="J50" s="16">
        <v>48400</v>
      </c>
      <c r="K50" s="16">
        <v>0.43</v>
      </c>
      <c r="L50" s="17">
        <v>48400</v>
      </c>
      <c r="M50" s="16">
        <v>48400.43</v>
      </c>
    </row>
    <row r="51" spans="1:13" x14ac:dyDescent="0.3">
      <c r="A51" s="13">
        <f>A50+1</f>
        <v>10</v>
      </c>
      <c r="B51" s="13">
        <v>90301019</v>
      </c>
      <c r="C51" s="13">
        <v>1004430229</v>
      </c>
      <c r="D51" s="13">
        <v>628176799743</v>
      </c>
      <c r="E51" s="18" t="str">
        <f>VLOOKUP(D51,[1]DATABASE!$B$1:$C$97,2,FALSE)</f>
        <v xml:space="preserve">ABDULAH PT. BDL </v>
      </c>
      <c r="F51" s="15" t="s">
        <v>39</v>
      </c>
      <c r="G51" s="16">
        <v>44001</v>
      </c>
      <c r="H51" s="15" t="s">
        <v>29</v>
      </c>
      <c r="I51" s="15" t="s">
        <v>30</v>
      </c>
      <c r="J51" s="16">
        <v>48392</v>
      </c>
      <c r="K51" s="16">
        <v>-0.04</v>
      </c>
      <c r="L51" s="17">
        <v>48400</v>
      </c>
      <c r="M51" s="16">
        <v>48399.96</v>
      </c>
    </row>
    <row r="52" spans="1:13" x14ac:dyDescent="0.3">
      <c r="A52" s="13">
        <f>A51+1</f>
        <v>11</v>
      </c>
      <c r="B52" s="13">
        <v>90301019</v>
      </c>
      <c r="C52" s="13">
        <v>1004083397</v>
      </c>
      <c r="D52" s="13">
        <v>628176799739</v>
      </c>
      <c r="E52" s="18" t="str">
        <f>VLOOKUP(D52,[1]DATABASE!$B$1:$C$97,2,FALSE)</f>
        <v>SULIS SETIYAWATI</v>
      </c>
      <c r="F52" s="15" t="s">
        <v>37</v>
      </c>
      <c r="G52" s="16">
        <v>225001</v>
      </c>
      <c r="H52" s="15" t="s">
        <v>29</v>
      </c>
      <c r="I52" s="15" t="s">
        <v>30</v>
      </c>
      <c r="J52" s="16">
        <v>247500</v>
      </c>
      <c r="K52" s="16">
        <v>0.32</v>
      </c>
      <c r="L52" s="17">
        <v>247500</v>
      </c>
      <c r="M52" s="16">
        <v>247500.32</v>
      </c>
    </row>
    <row r="53" spans="1:13" x14ac:dyDescent="0.3">
      <c r="A53" s="13">
        <f>A52+1</f>
        <v>12</v>
      </c>
      <c r="B53" s="13">
        <v>90301019</v>
      </c>
      <c r="C53" s="13">
        <v>1004085482</v>
      </c>
      <c r="D53" s="13">
        <v>628176799735</v>
      </c>
      <c r="E53" s="18" t="str">
        <f>VLOOKUP(D53,[1]DATABASE!$B$1:$C$97,2,FALSE)</f>
        <v>RIDHO AMANILLAH</v>
      </c>
      <c r="F53" s="15" t="s">
        <v>37</v>
      </c>
      <c r="G53" s="16">
        <v>225001</v>
      </c>
      <c r="H53" s="15" t="s">
        <v>29</v>
      </c>
      <c r="I53" s="15" t="s">
        <v>30</v>
      </c>
      <c r="J53" s="16">
        <v>247499</v>
      </c>
      <c r="K53" s="16">
        <v>0.28000000000000003</v>
      </c>
      <c r="L53" s="17">
        <v>247500</v>
      </c>
      <c r="M53" s="16">
        <v>247500.28</v>
      </c>
    </row>
    <row r="54" spans="1:13" x14ac:dyDescent="0.3">
      <c r="A54" s="13">
        <f>A53+1</f>
        <v>13</v>
      </c>
      <c r="B54" s="13">
        <v>90301019</v>
      </c>
      <c r="C54" s="13">
        <v>1004083385</v>
      </c>
      <c r="D54" s="13">
        <v>628176799733</v>
      </c>
      <c r="E54" s="18" t="str">
        <f>VLOOKUP(D54,[1]DATABASE!$B$1:$C$97,2,FALSE)</f>
        <v xml:space="preserve">DEWI YULIAWATI </v>
      </c>
      <c r="F54" s="15" t="s">
        <v>37</v>
      </c>
      <c r="G54" s="16">
        <v>225001</v>
      </c>
      <c r="H54" s="15" t="s">
        <v>29</v>
      </c>
      <c r="I54" s="15" t="s">
        <v>30</v>
      </c>
      <c r="J54" s="16">
        <v>247494</v>
      </c>
      <c r="K54" s="16">
        <v>-0.13</v>
      </c>
      <c r="L54" s="17">
        <v>247500</v>
      </c>
      <c r="M54" s="16">
        <v>247499.87</v>
      </c>
    </row>
    <row r="55" spans="1:13" x14ac:dyDescent="0.3">
      <c r="A55" s="13">
        <f>A54+1</f>
        <v>14</v>
      </c>
      <c r="B55" s="13">
        <v>90301019</v>
      </c>
      <c r="C55" s="13">
        <v>1004083384</v>
      </c>
      <c r="D55" s="13">
        <v>628176799731</v>
      </c>
      <c r="E55" s="18" t="str">
        <f>VLOOKUP(D55,[1]DATABASE!$B$1:$C$97,2,FALSE)</f>
        <v xml:space="preserve">RIDHU SANI PT. BDL </v>
      </c>
      <c r="F55" s="15" t="s">
        <v>50</v>
      </c>
      <c r="G55" s="16">
        <v>135001</v>
      </c>
      <c r="H55" s="15" t="s">
        <v>29</v>
      </c>
      <c r="I55" s="15" t="s">
        <v>30</v>
      </c>
      <c r="J55" s="16">
        <v>148500</v>
      </c>
      <c r="K55" s="16">
        <v>0</v>
      </c>
      <c r="L55" s="17">
        <v>148500</v>
      </c>
      <c r="M55" s="16">
        <v>148500</v>
      </c>
    </row>
    <row r="56" spans="1:13" x14ac:dyDescent="0.3">
      <c r="A56" s="13">
        <f>A55+1</f>
        <v>15</v>
      </c>
      <c r="B56" s="13">
        <v>90301019</v>
      </c>
      <c r="C56" s="13">
        <v>1004085460</v>
      </c>
      <c r="D56" s="13">
        <v>628176799730</v>
      </c>
      <c r="E56" s="18" t="str">
        <f>VLOOKUP(D56,[1]DATABASE!$B$1:$C$97,2,FALSE)</f>
        <v>M UAWAISY ALQURNI</v>
      </c>
      <c r="F56" s="15" t="s">
        <v>39</v>
      </c>
      <c r="G56" s="16">
        <v>225001</v>
      </c>
      <c r="H56" s="15" t="s">
        <v>29</v>
      </c>
      <c r="I56" s="15" t="s">
        <v>30</v>
      </c>
      <c r="J56" s="16">
        <v>247500</v>
      </c>
      <c r="K56" s="16">
        <v>0</v>
      </c>
      <c r="L56" s="17">
        <v>247500</v>
      </c>
      <c r="M56" s="16">
        <v>247500</v>
      </c>
    </row>
    <row r="57" spans="1:13" x14ac:dyDescent="0.3">
      <c r="A57" s="13">
        <f>A56+1</f>
        <v>16</v>
      </c>
      <c r="B57" s="13">
        <v>90301019</v>
      </c>
      <c r="C57" s="13">
        <v>1004083375</v>
      </c>
      <c r="D57" s="13">
        <v>628176799726</v>
      </c>
      <c r="E57" s="18" t="str">
        <f>VLOOKUP(D57,[1]DATABASE!$B$1:$C$97,2,FALSE)</f>
        <v>YULIANA HILDAYANTI</v>
      </c>
      <c r="F57" s="15" t="s">
        <v>37</v>
      </c>
      <c r="G57" s="16">
        <v>450001</v>
      </c>
      <c r="H57" s="15" t="s">
        <v>29</v>
      </c>
      <c r="I57" s="15" t="s">
        <v>30</v>
      </c>
      <c r="J57" s="16">
        <v>494997</v>
      </c>
      <c r="K57" s="16">
        <v>-0.2</v>
      </c>
      <c r="L57" s="17">
        <v>495000</v>
      </c>
      <c r="M57" s="16">
        <v>494999.8</v>
      </c>
    </row>
    <row r="58" spans="1:13" x14ac:dyDescent="0.3">
      <c r="A58" s="13">
        <f>A57+1</f>
        <v>17</v>
      </c>
      <c r="B58" s="13">
        <v>90301019</v>
      </c>
      <c r="C58" s="13">
        <v>1004085449</v>
      </c>
      <c r="D58" s="13">
        <v>628176799725</v>
      </c>
      <c r="E58" s="18" t="str">
        <f>VLOOKUP(D58,[1]DATABASE!$B$1:$C$97,2,FALSE)</f>
        <v xml:space="preserve">LISTIYAWATI </v>
      </c>
      <c r="F58" s="15" t="s">
        <v>51</v>
      </c>
      <c r="G58" s="16">
        <v>225001</v>
      </c>
      <c r="H58" s="15" t="s">
        <v>29</v>
      </c>
      <c r="I58" s="15" t="s">
        <v>30</v>
      </c>
      <c r="J58" s="16">
        <v>247500</v>
      </c>
      <c r="K58" s="16">
        <v>-0.03</v>
      </c>
      <c r="L58" s="17">
        <v>247500</v>
      </c>
      <c r="M58" s="16">
        <v>247499.97</v>
      </c>
    </row>
    <row r="59" spans="1:13" x14ac:dyDescent="0.3">
      <c r="A59" s="13">
        <f>A58+1</f>
        <v>18</v>
      </c>
      <c r="B59" s="13">
        <v>90301019</v>
      </c>
      <c r="C59" s="13">
        <v>1004430126</v>
      </c>
      <c r="D59" s="13">
        <v>628176799724</v>
      </c>
      <c r="E59" s="18" t="str">
        <f>VLOOKUP(D59,[1]DATABASE!$B$1:$C$97,2,FALSE)</f>
        <v xml:space="preserve">FIKRI PT. BDL </v>
      </c>
      <c r="F59" s="15" t="s">
        <v>39</v>
      </c>
      <c r="G59" s="16">
        <v>44001</v>
      </c>
      <c r="H59" s="15" t="s">
        <v>29</v>
      </c>
      <c r="I59" s="15" t="s">
        <v>30</v>
      </c>
      <c r="J59" s="16">
        <v>48400</v>
      </c>
      <c r="K59" s="16">
        <v>-0.14000000000000001</v>
      </c>
      <c r="L59" s="17">
        <v>48400</v>
      </c>
      <c r="M59" s="16">
        <v>48399.86</v>
      </c>
    </row>
    <row r="60" spans="1:13" x14ac:dyDescent="0.3">
      <c r="A60" s="13">
        <f>A59+1</f>
        <v>19</v>
      </c>
      <c r="B60" s="13">
        <v>90301019</v>
      </c>
      <c r="C60" s="13">
        <v>1004090629</v>
      </c>
      <c r="D60" s="13">
        <v>628176799721</v>
      </c>
      <c r="E60" s="18" t="str">
        <f>VLOOKUP(D60,[1]DATABASE!$B$1:$C$97,2,FALSE)</f>
        <v xml:space="preserve">ENDANG PT. BDL </v>
      </c>
      <c r="F60" s="15" t="s">
        <v>52</v>
      </c>
      <c r="G60" s="16">
        <v>44001</v>
      </c>
      <c r="H60" s="15" t="s">
        <v>29</v>
      </c>
      <c r="I60" s="15" t="s">
        <v>30</v>
      </c>
      <c r="J60" s="16">
        <v>48400</v>
      </c>
      <c r="K60" s="16">
        <v>0</v>
      </c>
      <c r="L60" s="17">
        <v>48400</v>
      </c>
      <c r="M60" s="16">
        <v>48400</v>
      </c>
    </row>
    <row r="61" spans="1:13" x14ac:dyDescent="0.3">
      <c r="A61" s="13">
        <f>A60+1</f>
        <v>20</v>
      </c>
      <c r="B61" s="13">
        <v>90301019</v>
      </c>
      <c r="C61" s="13">
        <v>1004087758</v>
      </c>
      <c r="D61" s="13">
        <v>628176799718</v>
      </c>
      <c r="E61" s="18" t="str">
        <f>VLOOKUP(D61,[1]DATABASE!$B$1:$C$97,2,FALSE)</f>
        <v xml:space="preserve">JAMAL PT. BDL </v>
      </c>
      <c r="F61" s="15" t="s">
        <v>53</v>
      </c>
      <c r="G61" s="16">
        <v>44001</v>
      </c>
      <c r="H61" s="15" t="s">
        <v>29</v>
      </c>
      <c r="I61" s="15" t="s">
        <v>30</v>
      </c>
      <c r="J61" s="16">
        <v>48400</v>
      </c>
      <c r="K61" s="16">
        <v>0</v>
      </c>
      <c r="L61" s="17">
        <v>48400</v>
      </c>
      <c r="M61" s="16">
        <v>48400</v>
      </c>
    </row>
    <row r="62" spans="1:13" x14ac:dyDescent="0.3">
      <c r="A62" s="13">
        <f>A61+1</f>
        <v>21</v>
      </c>
      <c r="B62" s="13">
        <v>90301019</v>
      </c>
      <c r="C62" s="13">
        <v>1004087757</v>
      </c>
      <c r="D62" s="13">
        <v>628176799716</v>
      </c>
      <c r="E62" s="18" t="str">
        <f>VLOOKUP(D62,[1]DATABASE!$B$1:$C$97,2,FALSE)</f>
        <v xml:space="preserve">HENDRI PT BDL </v>
      </c>
      <c r="F62" s="15" t="s">
        <v>39</v>
      </c>
      <c r="G62" s="16">
        <v>44001</v>
      </c>
      <c r="H62" s="15" t="s">
        <v>29</v>
      </c>
      <c r="I62" s="15" t="s">
        <v>30</v>
      </c>
      <c r="J62" s="16">
        <v>48400</v>
      </c>
      <c r="K62" s="16">
        <v>0</v>
      </c>
      <c r="L62" s="17">
        <v>48400</v>
      </c>
      <c r="M62" s="16">
        <v>48400</v>
      </c>
    </row>
    <row r="63" spans="1:13" x14ac:dyDescent="0.3">
      <c r="A63" s="13">
        <f>A62+1</f>
        <v>22</v>
      </c>
      <c r="B63" s="13">
        <v>90301019</v>
      </c>
      <c r="C63" s="13">
        <v>1004083398</v>
      </c>
      <c r="D63" s="13">
        <v>628176799712</v>
      </c>
      <c r="E63" s="18" t="str">
        <f>VLOOKUP(D63,[1]DATABASE!$B$1:$C$97,2,FALSE)</f>
        <v xml:space="preserve">YANTO PT. BDL </v>
      </c>
      <c r="F63" s="15" t="s">
        <v>39</v>
      </c>
      <c r="G63" s="16">
        <v>44001</v>
      </c>
      <c r="H63" s="15" t="s">
        <v>29</v>
      </c>
      <c r="I63" s="15" t="s">
        <v>30</v>
      </c>
      <c r="J63" s="16">
        <v>48400</v>
      </c>
      <c r="K63" s="16">
        <v>0</v>
      </c>
      <c r="L63" s="17">
        <v>48400</v>
      </c>
      <c r="M63" s="16">
        <v>48400</v>
      </c>
    </row>
    <row r="64" spans="1:13" x14ac:dyDescent="0.3">
      <c r="A64" s="13">
        <f>A63+1</f>
        <v>23</v>
      </c>
      <c r="B64" s="13">
        <v>90301019</v>
      </c>
      <c r="C64" s="13">
        <v>1004087751</v>
      </c>
      <c r="D64" s="13">
        <v>628176799710</v>
      </c>
      <c r="E64" s="18" t="str">
        <f>VLOOKUP(D64,[1]DATABASE!$B$1:$C$97,2,FALSE)</f>
        <v xml:space="preserve">DINA MARLINA PT. BDL </v>
      </c>
      <c r="F64" s="15" t="s">
        <v>39</v>
      </c>
      <c r="G64" s="16">
        <v>135001</v>
      </c>
      <c r="H64" s="15" t="s">
        <v>29</v>
      </c>
      <c r="I64" s="15" t="s">
        <v>30</v>
      </c>
      <c r="J64" s="16">
        <v>148501</v>
      </c>
      <c r="K64" s="16">
        <v>0.39</v>
      </c>
      <c r="L64" s="17">
        <v>148500</v>
      </c>
      <c r="M64" s="16">
        <v>148500.39000000001</v>
      </c>
    </row>
    <row r="65" spans="1:13" x14ac:dyDescent="0.3">
      <c r="A65" s="13">
        <f>A64+1</f>
        <v>24</v>
      </c>
      <c r="B65" s="13">
        <v>90301019</v>
      </c>
      <c r="C65" s="13">
        <v>1004085486</v>
      </c>
      <c r="D65" s="13">
        <v>628176799709</v>
      </c>
      <c r="E65" s="18" t="str">
        <f>VLOOKUP(D65,[1]DATABASE!$B$1:$C$97,2,FALSE)</f>
        <v xml:space="preserve">AHMAD ZULKIFLI PT. BDL </v>
      </c>
      <c r="F65" s="15" t="s">
        <v>54</v>
      </c>
      <c r="G65" s="16">
        <v>44001</v>
      </c>
      <c r="H65" s="15" t="s">
        <v>29</v>
      </c>
      <c r="I65" s="15" t="s">
        <v>30</v>
      </c>
      <c r="J65" s="16">
        <v>48400</v>
      </c>
      <c r="K65" s="16">
        <v>0</v>
      </c>
      <c r="L65" s="17">
        <v>48400</v>
      </c>
      <c r="M65" s="16">
        <v>48400</v>
      </c>
    </row>
    <row r="66" spans="1:13" x14ac:dyDescent="0.3">
      <c r="A66" s="13">
        <f>A65+1</f>
        <v>25</v>
      </c>
      <c r="B66" s="13">
        <v>90301019</v>
      </c>
      <c r="C66" s="13">
        <v>1004087745</v>
      </c>
      <c r="D66" s="13">
        <v>628176799708</v>
      </c>
      <c r="E66" s="18" t="str">
        <f>VLOOKUP(D66,[1]DATABASE!$B$1:$C$97,2,FALSE)</f>
        <v xml:space="preserve">BEJO PT. BDL </v>
      </c>
      <c r="F66" s="15" t="s">
        <v>55</v>
      </c>
      <c r="G66" s="16">
        <v>44001</v>
      </c>
      <c r="H66" s="15" t="s">
        <v>29</v>
      </c>
      <c r="I66" s="15" t="s">
        <v>30</v>
      </c>
      <c r="J66" s="16">
        <v>48400</v>
      </c>
      <c r="K66" s="16">
        <v>0</v>
      </c>
      <c r="L66" s="17">
        <v>48400</v>
      </c>
      <c r="M66" s="16">
        <v>48400</v>
      </c>
    </row>
    <row r="67" spans="1:13" x14ac:dyDescent="0.3">
      <c r="A67" s="13">
        <f>A66+1</f>
        <v>26</v>
      </c>
      <c r="B67" s="13">
        <v>90301019</v>
      </c>
      <c r="C67" s="13">
        <v>1004083390</v>
      </c>
      <c r="D67" s="13">
        <v>628176799707</v>
      </c>
      <c r="E67" s="18" t="str">
        <f>VLOOKUP(D67,[1]DATABASE!$B$1:$C$97,2,FALSE)</f>
        <v>HULMAN</v>
      </c>
      <c r="F67" s="15" t="s">
        <v>39</v>
      </c>
      <c r="G67" s="16">
        <v>225001</v>
      </c>
      <c r="H67" s="15" t="s">
        <v>29</v>
      </c>
      <c r="I67" s="15" t="s">
        <v>30</v>
      </c>
      <c r="J67" s="16">
        <v>247498</v>
      </c>
      <c r="K67" s="16">
        <v>-0.39</v>
      </c>
      <c r="L67" s="17">
        <v>247500</v>
      </c>
      <c r="M67" s="16">
        <v>247499.61</v>
      </c>
    </row>
    <row r="68" spans="1:13" x14ac:dyDescent="0.3">
      <c r="A68" s="13">
        <f>A67+1</f>
        <v>27</v>
      </c>
      <c r="B68" s="13">
        <v>90301019</v>
      </c>
      <c r="C68" s="13">
        <v>1004090621</v>
      </c>
      <c r="D68" s="13">
        <v>628176799698</v>
      </c>
      <c r="E68" s="18" t="str">
        <f>VLOOKUP(D68,[1]DATABASE!$B$1:$C$97,2,FALSE)</f>
        <v xml:space="preserve">SUHERMAN PT. BDL </v>
      </c>
      <c r="F68" s="15" t="s">
        <v>56</v>
      </c>
      <c r="G68" s="16">
        <v>44001</v>
      </c>
      <c r="H68" s="15" t="s">
        <v>29</v>
      </c>
      <c r="I68" s="15" t="s">
        <v>30</v>
      </c>
      <c r="J68" s="16">
        <v>48400</v>
      </c>
      <c r="K68" s="16">
        <v>0</v>
      </c>
      <c r="L68" s="17">
        <v>48400</v>
      </c>
      <c r="M68" s="16">
        <v>48400</v>
      </c>
    </row>
    <row r="69" spans="1:13" x14ac:dyDescent="0.3">
      <c r="A69" s="13">
        <f>A68+1</f>
        <v>28</v>
      </c>
      <c r="B69" s="13">
        <v>90301019</v>
      </c>
      <c r="C69" s="13">
        <v>1004087755</v>
      </c>
      <c r="D69" s="13">
        <v>628176799697</v>
      </c>
      <c r="E69" s="18" t="str">
        <f>VLOOKUP(D69,[1]DATABASE!$B$1:$C$97,2,FALSE)</f>
        <v xml:space="preserve">TIARA INDAH PT. BDL </v>
      </c>
      <c r="F69" s="15" t="s">
        <v>41</v>
      </c>
      <c r="G69" s="16">
        <v>44001</v>
      </c>
      <c r="H69" s="15" t="s">
        <v>29</v>
      </c>
      <c r="I69" s="15" t="s">
        <v>30</v>
      </c>
      <c r="J69" s="16">
        <v>48400</v>
      </c>
      <c r="K69" s="16">
        <v>0</v>
      </c>
      <c r="L69" s="17">
        <v>48400</v>
      </c>
      <c r="M69" s="16">
        <v>48400</v>
      </c>
    </row>
    <row r="70" spans="1:13" x14ac:dyDescent="0.3">
      <c r="A70" s="13">
        <f>A69+1</f>
        <v>29</v>
      </c>
      <c r="B70" s="13">
        <v>90301019</v>
      </c>
      <c r="C70" s="13">
        <v>1004085485</v>
      </c>
      <c r="D70" s="13">
        <v>628176799693</v>
      </c>
      <c r="E70" s="18" t="str">
        <f>VLOOKUP(D70,[1]DATABASE!$B$1:$C$97,2,FALSE)</f>
        <v xml:space="preserve">NURHASAN PT. BDL </v>
      </c>
      <c r="F70" s="15" t="s">
        <v>57</v>
      </c>
      <c r="G70" s="16">
        <v>44001</v>
      </c>
      <c r="H70" s="15" t="s">
        <v>29</v>
      </c>
      <c r="I70" s="15" t="s">
        <v>30</v>
      </c>
      <c r="J70" s="16">
        <v>48400</v>
      </c>
      <c r="K70" s="16">
        <v>0</v>
      </c>
      <c r="L70" s="17">
        <v>48400</v>
      </c>
      <c r="M70" s="16">
        <v>48400</v>
      </c>
    </row>
    <row r="71" spans="1:13" x14ac:dyDescent="0.3">
      <c r="A71" s="13">
        <f>A70+1</f>
        <v>30</v>
      </c>
      <c r="B71" s="13">
        <v>90301019</v>
      </c>
      <c r="C71" s="13">
        <v>1004087946</v>
      </c>
      <c r="D71" s="13">
        <v>628176799689</v>
      </c>
      <c r="E71" s="18" t="str">
        <f>VLOOKUP(D71,[1]DATABASE!$B$1:$C$97,2,FALSE)</f>
        <v xml:space="preserve">ARIYANTO PT. BDL </v>
      </c>
      <c r="F71" s="15" t="s">
        <v>58</v>
      </c>
      <c r="G71" s="16">
        <v>44001</v>
      </c>
      <c r="H71" s="15" t="s">
        <v>29</v>
      </c>
      <c r="I71" s="15" t="s">
        <v>30</v>
      </c>
      <c r="J71" s="16">
        <v>48400</v>
      </c>
      <c r="K71" s="16">
        <v>0</v>
      </c>
      <c r="L71" s="17">
        <v>48400</v>
      </c>
      <c r="M71" s="16">
        <v>48400</v>
      </c>
    </row>
    <row r="72" spans="1:13" x14ac:dyDescent="0.3">
      <c r="A72" s="13">
        <f>A71+1</f>
        <v>31</v>
      </c>
      <c r="B72" s="13">
        <v>90301019</v>
      </c>
      <c r="C72" s="13">
        <v>1004085476</v>
      </c>
      <c r="D72" s="13">
        <v>628176799688</v>
      </c>
      <c r="E72" s="18" t="str">
        <f>VLOOKUP(D72,[1]DATABASE!$B$1:$C$97,2,FALSE)</f>
        <v xml:space="preserve">AHMAD MAULUDIN PT. BDL </v>
      </c>
      <c r="F72" s="15" t="s">
        <v>59</v>
      </c>
      <c r="G72" s="16">
        <v>44001</v>
      </c>
      <c r="H72" s="15" t="s">
        <v>29</v>
      </c>
      <c r="I72" s="15" t="s">
        <v>30</v>
      </c>
      <c r="J72" s="16">
        <v>48400</v>
      </c>
      <c r="K72" s="16">
        <v>0</v>
      </c>
      <c r="L72" s="17">
        <v>48400</v>
      </c>
      <c r="M72" s="16">
        <v>48400</v>
      </c>
    </row>
    <row r="73" spans="1:13" x14ac:dyDescent="0.3">
      <c r="A73" s="13">
        <f>A72+1</f>
        <v>32</v>
      </c>
      <c r="B73" s="13">
        <v>90301019</v>
      </c>
      <c r="C73" s="13">
        <v>1004087943</v>
      </c>
      <c r="D73" s="13">
        <v>628176799687</v>
      </c>
      <c r="E73" s="18" t="str">
        <f>VLOOKUP(D73,[1]DATABASE!$B$1:$C$97,2,FALSE)</f>
        <v xml:space="preserve">MOUDY PT. BDL </v>
      </c>
      <c r="F73" s="15" t="s">
        <v>41</v>
      </c>
      <c r="G73" s="16">
        <v>44001</v>
      </c>
      <c r="H73" s="15" t="s">
        <v>29</v>
      </c>
      <c r="I73" s="15" t="s">
        <v>30</v>
      </c>
      <c r="J73" s="16">
        <v>48400</v>
      </c>
      <c r="K73" s="16">
        <v>0</v>
      </c>
      <c r="L73" s="17">
        <v>48400</v>
      </c>
      <c r="M73" s="16">
        <v>48400</v>
      </c>
    </row>
    <row r="74" spans="1:13" x14ac:dyDescent="0.3">
      <c r="A74" s="13">
        <f>A73+1</f>
        <v>33</v>
      </c>
      <c r="B74" s="13">
        <v>90301019</v>
      </c>
      <c r="C74" s="13">
        <v>1004087726</v>
      </c>
      <c r="D74" s="13">
        <v>628176799677</v>
      </c>
      <c r="E74" s="18" t="str">
        <f>VLOOKUP(D74,[1]DATABASE!$B$1:$C$97,2,FALSE)</f>
        <v xml:space="preserve">DWI OKTAVIA PT. BDL </v>
      </c>
      <c r="F74" s="15" t="s">
        <v>41</v>
      </c>
      <c r="G74" s="16">
        <v>44001</v>
      </c>
      <c r="H74" s="15" t="s">
        <v>29</v>
      </c>
      <c r="I74" s="15" t="s">
        <v>30</v>
      </c>
      <c r="J74" s="16">
        <v>48400</v>
      </c>
      <c r="K74" s="16">
        <v>0</v>
      </c>
      <c r="L74" s="17">
        <v>48400</v>
      </c>
      <c r="M74" s="16">
        <v>48400</v>
      </c>
    </row>
    <row r="75" spans="1:13" x14ac:dyDescent="0.3">
      <c r="A75" s="13">
        <f>A74+1</f>
        <v>34</v>
      </c>
      <c r="B75" s="13">
        <v>90301019</v>
      </c>
      <c r="C75" s="13">
        <v>1004087925</v>
      </c>
      <c r="D75" s="13">
        <v>628176799676</v>
      </c>
      <c r="E75" s="18" t="str">
        <f>VLOOKUP(D75,[1]DATABASE!$B$1:$C$97,2,FALSE)</f>
        <v xml:space="preserve">IWAN PT. BDL </v>
      </c>
      <c r="F75" s="15" t="s">
        <v>60</v>
      </c>
      <c r="G75" s="16">
        <v>44001</v>
      </c>
      <c r="H75" s="15" t="s">
        <v>29</v>
      </c>
      <c r="I75" s="15" t="s">
        <v>30</v>
      </c>
      <c r="J75" s="16">
        <v>48400</v>
      </c>
      <c r="K75" s="16">
        <v>0</v>
      </c>
      <c r="L75" s="17">
        <v>48400</v>
      </c>
      <c r="M75" s="16">
        <v>48400</v>
      </c>
    </row>
    <row r="76" spans="1:13" x14ac:dyDescent="0.3">
      <c r="A76" s="13">
        <f>A75+1</f>
        <v>35</v>
      </c>
      <c r="B76" s="13">
        <v>90301019</v>
      </c>
      <c r="C76" s="13">
        <v>1004087725</v>
      </c>
      <c r="D76" s="13">
        <v>628176799674</v>
      </c>
      <c r="E76" s="18" t="str">
        <f>VLOOKUP(D76,[1]DATABASE!$B$1:$C$97,2,FALSE)</f>
        <v xml:space="preserve">GADING SAVIRA PT. BDL </v>
      </c>
      <c r="F76" s="15" t="s">
        <v>61</v>
      </c>
      <c r="G76" s="16">
        <v>135001</v>
      </c>
      <c r="H76" s="15" t="s">
        <v>29</v>
      </c>
      <c r="I76" s="15" t="s">
        <v>30</v>
      </c>
      <c r="J76" s="16">
        <v>148500</v>
      </c>
      <c r="K76" s="16">
        <v>0.28999999999999998</v>
      </c>
      <c r="L76" s="17">
        <v>148500</v>
      </c>
      <c r="M76" s="16">
        <v>148500.29</v>
      </c>
    </row>
    <row r="77" spans="1:13" x14ac:dyDescent="0.3">
      <c r="A77" s="13">
        <f>A76+1</f>
        <v>36</v>
      </c>
      <c r="B77" s="13">
        <v>90301019</v>
      </c>
      <c r="C77" s="13">
        <v>1004083404</v>
      </c>
      <c r="D77" s="13">
        <v>628176799657</v>
      </c>
      <c r="E77" s="18" t="str">
        <f>VLOOKUP(D77,[1]DATABASE!$B$1:$C$97,2,FALSE)</f>
        <v>ANDI CGK</v>
      </c>
      <c r="F77" s="15" t="s">
        <v>62</v>
      </c>
      <c r="G77" s="16">
        <v>44001</v>
      </c>
      <c r="H77" s="15" t="s">
        <v>29</v>
      </c>
      <c r="I77" s="15" t="s">
        <v>30</v>
      </c>
      <c r="J77" s="16">
        <v>48400</v>
      </c>
      <c r="K77" s="16">
        <v>0</v>
      </c>
      <c r="L77" s="17">
        <v>48400</v>
      </c>
      <c r="M77" s="16">
        <v>48400</v>
      </c>
    </row>
    <row r="78" spans="1:13" x14ac:dyDescent="0.3">
      <c r="A78" s="13">
        <f>A77+1</f>
        <v>37</v>
      </c>
      <c r="B78" s="13">
        <v>90301019</v>
      </c>
      <c r="C78" s="13">
        <v>1004083406</v>
      </c>
      <c r="D78" s="13">
        <v>628176799655</v>
      </c>
      <c r="E78" s="18" t="str">
        <f>VLOOKUP(D78,[1]DATABASE!$B$1:$C$97,2,FALSE)</f>
        <v xml:space="preserve">NENDI </v>
      </c>
      <c r="F78" s="15" t="s">
        <v>37</v>
      </c>
      <c r="G78" s="16">
        <v>225001</v>
      </c>
      <c r="H78" s="15" t="s">
        <v>29</v>
      </c>
      <c r="I78" s="15" t="s">
        <v>30</v>
      </c>
      <c r="J78" s="16">
        <v>247494</v>
      </c>
      <c r="K78" s="16">
        <v>-0.21</v>
      </c>
      <c r="L78" s="17">
        <v>247500</v>
      </c>
      <c r="M78" s="16">
        <v>247499.79</v>
      </c>
    </row>
    <row r="79" spans="1:13" x14ac:dyDescent="0.3">
      <c r="A79" s="13">
        <f>A78+1</f>
        <v>38</v>
      </c>
      <c r="B79" s="13">
        <v>90301019</v>
      </c>
      <c r="C79" s="13">
        <v>1004121559</v>
      </c>
      <c r="D79" s="13">
        <v>628176799605</v>
      </c>
      <c r="E79" s="18" t="str">
        <f>VLOOKUP(D79,[1]DATABASE!$B$1:$C$97,2,FALSE)</f>
        <v>FADHIL AMIL</v>
      </c>
      <c r="F79" s="15" t="s">
        <v>63</v>
      </c>
      <c r="G79" s="16">
        <v>44001</v>
      </c>
      <c r="H79" s="15" t="s">
        <v>29</v>
      </c>
      <c r="I79" s="15" t="s">
        <v>30</v>
      </c>
      <c r="J79" s="16">
        <v>48400</v>
      </c>
      <c r="K79" s="16">
        <v>-0.44</v>
      </c>
      <c r="L79" s="17">
        <v>48400</v>
      </c>
      <c r="M79" s="16">
        <v>48399.56</v>
      </c>
    </row>
    <row r="80" spans="1:13" x14ac:dyDescent="0.3">
      <c r="A80" s="13">
        <f>A79+1</f>
        <v>39</v>
      </c>
      <c r="B80" s="13">
        <v>90301019</v>
      </c>
      <c r="C80" s="13">
        <v>1004121556</v>
      </c>
      <c r="D80" s="13">
        <v>628176799602</v>
      </c>
      <c r="E80" s="18" t="str">
        <f>VLOOKUP(D80,[1]DATABASE!$B$1:$C$97,2,FALSE)</f>
        <v>BHARATA NUGRAHA</v>
      </c>
      <c r="F80" s="15" t="s">
        <v>64</v>
      </c>
      <c r="G80" s="16">
        <v>450001</v>
      </c>
      <c r="H80" s="15" t="s">
        <v>29</v>
      </c>
      <c r="I80" s="15" t="s">
        <v>30</v>
      </c>
      <c r="J80" s="16">
        <v>494999</v>
      </c>
      <c r="K80" s="16">
        <v>0.16</v>
      </c>
      <c r="L80" s="17">
        <v>495000</v>
      </c>
      <c r="M80" s="16">
        <v>495000.16</v>
      </c>
    </row>
    <row r="81" spans="1:13" x14ac:dyDescent="0.3">
      <c r="A81" s="13">
        <f>A80+1</f>
        <v>40</v>
      </c>
      <c r="B81" s="13">
        <v>90301019</v>
      </c>
      <c r="C81" s="13">
        <v>1005910741</v>
      </c>
      <c r="D81" s="13">
        <v>628176677300</v>
      </c>
      <c r="E81" s="18" t="str">
        <f>VLOOKUP(D81,[1]DATABASE!$B$1:$C$97,2,FALSE)</f>
        <v>BUDI APRIYANTO</v>
      </c>
      <c r="F81" s="15" t="s">
        <v>65</v>
      </c>
      <c r="G81" s="16">
        <v>225001</v>
      </c>
      <c r="H81" s="15" t="s">
        <v>29</v>
      </c>
      <c r="I81" s="15" t="s">
        <v>30</v>
      </c>
      <c r="J81" s="16">
        <v>247500</v>
      </c>
      <c r="K81" s="16">
        <v>0</v>
      </c>
      <c r="L81" s="17">
        <v>247500</v>
      </c>
      <c r="M81" s="16">
        <v>247500</v>
      </c>
    </row>
    <row r="82" spans="1:13" x14ac:dyDescent="0.3">
      <c r="A82" s="13">
        <f>A81+1</f>
        <v>41</v>
      </c>
      <c r="B82" s="13">
        <v>90301019</v>
      </c>
      <c r="C82" s="13">
        <v>1005910591</v>
      </c>
      <c r="D82" s="13">
        <v>628176677299</v>
      </c>
      <c r="E82" s="18" t="str">
        <f>VLOOKUP(D82,[1]DATABASE!$B$1:$C$97,2,FALSE)</f>
        <v>YATI SUDATI</v>
      </c>
      <c r="F82" s="15" t="s">
        <v>66</v>
      </c>
      <c r="G82" s="16">
        <v>225001</v>
      </c>
      <c r="H82" s="15" t="s">
        <v>29</v>
      </c>
      <c r="I82" s="15" t="s">
        <v>30</v>
      </c>
      <c r="J82" s="16">
        <v>247500</v>
      </c>
      <c r="K82" s="16">
        <v>0</v>
      </c>
      <c r="L82" s="17">
        <v>247500</v>
      </c>
      <c r="M82" s="16">
        <v>247500</v>
      </c>
    </row>
    <row r="83" spans="1:13" x14ac:dyDescent="0.3">
      <c r="A83" s="13">
        <f>A82+1</f>
        <v>42</v>
      </c>
      <c r="B83" s="13">
        <v>90301019</v>
      </c>
      <c r="C83" s="13">
        <v>1005910868</v>
      </c>
      <c r="D83" s="13">
        <v>628176677254</v>
      </c>
      <c r="E83" s="18" t="str">
        <f>VLOOKUP(D83,[1]DATABASE!$B$1:$C$97,2,FALSE)</f>
        <v>DIAS HERDIANSYAH</v>
      </c>
      <c r="F83" s="15" t="s">
        <v>67</v>
      </c>
      <c r="G83" s="16">
        <v>245001</v>
      </c>
      <c r="H83" s="15" t="s">
        <v>29</v>
      </c>
      <c r="I83" s="15" t="s">
        <v>30</v>
      </c>
      <c r="J83" s="16">
        <v>819500</v>
      </c>
      <c r="K83" s="16">
        <v>0</v>
      </c>
      <c r="L83" s="17">
        <v>819500</v>
      </c>
      <c r="M83" s="16">
        <v>819500</v>
      </c>
    </row>
    <row r="84" spans="1:13" x14ac:dyDescent="0.3">
      <c r="A84" s="13">
        <f>A83+1</f>
        <v>43</v>
      </c>
      <c r="B84" s="13">
        <v>90301019</v>
      </c>
      <c r="C84" s="13">
        <v>1005913914</v>
      </c>
      <c r="D84" s="13">
        <v>628176677253</v>
      </c>
      <c r="E84" s="18" t="str">
        <f>VLOOKUP(D84,[1]DATABASE!$B$1:$C$97,2,FALSE)</f>
        <v>YULIANA ALINURDJAJA</v>
      </c>
      <c r="F84" s="15" t="s">
        <v>67</v>
      </c>
      <c r="G84" s="16">
        <v>245001</v>
      </c>
      <c r="H84" s="15" t="s">
        <v>29</v>
      </c>
      <c r="I84" s="15" t="s">
        <v>30</v>
      </c>
      <c r="J84" s="16">
        <v>819500</v>
      </c>
      <c r="K84" s="16">
        <v>0</v>
      </c>
      <c r="L84" s="17">
        <v>819500</v>
      </c>
      <c r="M84" s="16">
        <v>819500</v>
      </c>
    </row>
    <row r="85" spans="1:13" x14ac:dyDescent="0.3">
      <c r="A85" s="13">
        <f>A84+1</f>
        <v>44</v>
      </c>
      <c r="B85" s="13">
        <v>90301019</v>
      </c>
      <c r="C85" s="13">
        <v>1005913912</v>
      </c>
      <c r="D85" s="13">
        <v>628176677252</v>
      </c>
      <c r="E85" s="18" t="str">
        <f>VLOOKUP(D85,[1]DATABASE!$B$1:$C$97,2,FALSE)</f>
        <v>LISA SETIAWATI</v>
      </c>
      <c r="F85" s="15" t="s">
        <v>67</v>
      </c>
      <c r="G85" s="16">
        <v>500001</v>
      </c>
      <c r="H85" s="15" t="s">
        <v>29</v>
      </c>
      <c r="I85" s="15" t="s">
        <v>30</v>
      </c>
      <c r="J85" s="16">
        <v>550000</v>
      </c>
      <c r="K85" s="16">
        <v>0</v>
      </c>
      <c r="L85" s="17">
        <v>550000</v>
      </c>
      <c r="M85" s="16">
        <v>550000</v>
      </c>
    </row>
    <row r="86" spans="1:13" x14ac:dyDescent="0.3">
      <c r="A86" s="13">
        <f>A85+1</f>
        <v>45</v>
      </c>
      <c r="B86" s="13">
        <v>90301019</v>
      </c>
      <c r="C86" s="13">
        <v>1005910866</v>
      </c>
      <c r="D86" s="13">
        <v>628176677249</v>
      </c>
      <c r="E86" s="18" t="str">
        <f>VLOOKUP(D86,[1]DATABASE!$B$1:$C$97,2,FALSE)</f>
        <v>BIA LAKSMANA</v>
      </c>
      <c r="F86" s="15" t="s">
        <v>67</v>
      </c>
      <c r="G86" s="16">
        <v>500001</v>
      </c>
      <c r="H86" s="15" t="s">
        <v>29</v>
      </c>
      <c r="I86" s="15" t="s">
        <v>30</v>
      </c>
      <c r="J86" s="16">
        <v>550000</v>
      </c>
      <c r="K86" s="16">
        <v>0</v>
      </c>
      <c r="L86" s="17">
        <v>550000</v>
      </c>
      <c r="M86" s="16">
        <v>550000</v>
      </c>
    </row>
    <row r="87" spans="1:13" x14ac:dyDescent="0.3">
      <c r="A87" s="13">
        <f>A86+1</f>
        <v>46</v>
      </c>
      <c r="B87" s="13">
        <v>90301019</v>
      </c>
      <c r="C87" s="13">
        <v>1005913911</v>
      </c>
      <c r="D87" s="13">
        <v>628176677248</v>
      </c>
      <c r="E87" s="18" t="str">
        <f>VLOOKUP(D87,[1]DATABASE!$B$1:$C$97,2,FALSE)</f>
        <v>MADE RINA MARTINI</v>
      </c>
      <c r="F87" s="15" t="s">
        <v>67</v>
      </c>
      <c r="G87" s="16">
        <v>500001</v>
      </c>
      <c r="H87" s="15" t="s">
        <v>29</v>
      </c>
      <c r="I87" s="15" t="s">
        <v>30</v>
      </c>
      <c r="J87" s="16">
        <v>550000</v>
      </c>
      <c r="K87" s="16">
        <v>0</v>
      </c>
      <c r="L87" s="17">
        <v>550000</v>
      </c>
      <c r="M87" s="16">
        <v>550000</v>
      </c>
    </row>
    <row r="88" spans="1:13" x14ac:dyDescent="0.3">
      <c r="A88" s="13">
        <f>A87+1</f>
        <v>47</v>
      </c>
      <c r="B88" s="13">
        <v>90301019</v>
      </c>
      <c r="C88" s="13">
        <v>1005914017</v>
      </c>
      <c r="D88" s="13">
        <v>628176480903</v>
      </c>
      <c r="E88" s="18" t="str">
        <f>VLOOKUP(D88,[1]DATABASE!$B$1:$C$97,2,FALSE)</f>
        <v>RICHARD  VINANTUM</v>
      </c>
      <c r="F88" s="15" t="s">
        <v>67</v>
      </c>
      <c r="G88" s="16">
        <v>500001</v>
      </c>
      <c r="H88" s="15" t="s">
        <v>29</v>
      </c>
      <c r="I88" s="15" t="s">
        <v>30</v>
      </c>
      <c r="J88" s="16">
        <v>550000</v>
      </c>
      <c r="K88" s="16">
        <v>0</v>
      </c>
      <c r="L88" s="17">
        <v>550000</v>
      </c>
      <c r="M88" s="16">
        <v>550000</v>
      </c>
    </row>
    <row r="89" spans="1:13" x14ac:dyDescent="0.3">
      <c r="A89" s="13">
        <f>A88+1</f>
        <v>48</v>
      </c>
      <c r="B89" s="13">
        <v>90301019</v>
      </c>
      <c r="C89" s="13">
        <v>1005655837</v>
      </c>
      <c r="D89" s="13">
        <v>628176022159</v>
      </c>
      <c r="E89" s="18" t="str">
        <f>VLOOKUP(D89,[1]DATABASE!$B$1:$C$97,2,FALSE)</f>
        <v>EKO PRAMONO HLP</v>
      </c>
      <c r="F89" s="15" t="s">
        <v>68</v>
      </c>
      <c r="G89" s="16">
        <v>44001</v>
      </c>
      <c r="H89" s="15" t="s">
        <v>29</v>
      </c>
      <c r="I89" s="15" t="s">
        <v>30</v>
      </c>
      <c r="J89" s="16">
        <v>48400</v>
      </c>
      <c r="K89" s="16">
        <v>0.03</v>
      </c>
      <c r="L89" s="17">
        <v>48400</v>
      </c>
      <c r="M89" s="16">
        <v>48400.03</v>
      </c>
    </row>
    <row r="90" spans="1:13" x14ac:dyDescent="0.3">
      <c r="A90" s="13">
        <f>A89+1</f>
        <v>49</v>
      </c>
      <c r="B90" s="13">
        <v>90301019</v>
      </c>
      <c r="C90" s="13">
        <v>1005655836</v>
      </c>
      <c r="D90" s="13">
        <v>628176022154</v>
      </c>
      <c r="E90" s="18" t="str">
        <f>VLOOKUP(D90,[1]DATABASE!$B$1:$C$97,2,FALSE)</f>
        <v xml:space="preserve">BERTUS HLP </v>
      </c>
      <c r="F90" s="15" t="s">
        <v>69</v>
      </c>
      <c r="G90" s="16">
        <v>44001</v>
      </c>
      <c r="H90" s="15" t="s">
        <v>29</v>
      </c>
      <c r="I90" s="15" t="s">
        <v>30</v>
      </c>
      <c r="J90" s="16">
        <v>48400</v>
      </c>
      <c r="K90" s="16">
        <v>0.03</v>
      </c>
      <c r="L90" s="17">
        <v>48400</v>
      </c>
      <c r="M90" s="16">
        <v>48400.03</v>
      </c>
    </row>
    <row r="91" spans="1:13" x14ac:dyDescent="0.3">
      <c r="A91" s="13">
        <f>A90+1</f>
        <v>50</v>
      </c>
      <c r="B91" s="13">
        <v>90301019</v>
      </c>
      <c r="C91" s="13">
        <v>1005655824</v>
      </c>
      <c r="D91" s="13">
        <v>628176022153</v>
      </c>
      <c r="E91" s="18" t="str">
        <f>VLOOKUP(D91,[1]DATABASE!$B$1:$C$97,2,FALSE)</f>
        <v>HENDRA CIPTA HLP</v>
      </c>
      <c r="F91" s="15" t="s">
        <v>70</v>
      </c>
      <c r="G91" s="16">
        <v>44001</v>
      </c>
      <c r="H91" s="15" t="s">
        <v>29</v>
      </c>
      <c r="I91" s="15" t="s">
        <v>30</v>
      </c>
      <c r="J91" s="16">
        <v>48400</v>
      </c>
      <c r="K91" s="16">
        <v>0.03</v>
      </c>
      <c r="L91" s="17">
        <v>48400</v>
      </c>
      <c r="M91" s="16">
        <v>48400.03</v>
      </c>
    </row>
    <row r="92" spans="1:13" x14ac:dyDescent="0.3">
      <c r="A92" s="13">
        <f>A91+1</f>
        <v>51</v>
      </c>
      <c r="B92" s="13">
        <v>90301019</v>
      </c>
      <c r="C92" s="13">
        <v>1005667692</v>
      </c>
      <c r="D92" s="13">
        <v>628170776648</v>
      </c>
      <c r="E92" s="18" t="str">
        <f>VLOOKUP(D92,[1]DATABASE!$B$1:$C$97,2,FALSE)</f>
        <v>OPS CARDIG</v>
      </c>
      <c r="F92" s="15" t="s">
        <v>71</v>
      </c>
      <c r="G92" s="16">
        <v>44001</v>
      </c>
      <c r="H92" s="15" t="s">
        <v>29</v>
      </c>
      <c r="I92" s="15" t="s">
        <v>30</v>
      </c>
      <c r="J92" s="16">
        <v>48400</v>
      </c>
      <c r="K92" s="16">
        <v>0.34</v>
      </c>
      <c r="L92" s="17">
        <v>48400</v>
      </c>
      <c r="M92" s="16">
        <v>48400.34</v>
      </c>
    </row>
    <row r="93" spans="1:13" x14ac:dyDescent="0.3">
      <c r="A93" s="13">
        <f>A92+1</f>
        <v>52</v>
      </c>
      <c r="B93" s="13">
        <v>90301019</v>
      </c>
      <c r="C93" s="13">
        <v>1005667727</v>
      </c>
      <c r="D93" s="13">
        <v>628170776647</v>
      </c>
      <c r="E93" s="18" t="str">
        <f>VLOOKUP(D93,[1]DATABASE!$B$1:$C$97,2,FALSE)</f>
        <v>DEVI EXIM</v>
      </c>
      <c r="F93" s="15" t="s">
        <v>72</v>
      </c>
      <c r="G93" s="16">
        <v>44001</v>
      </c>
      <c r="H93" s="15" t="s">
        <v>29</v>
      </c>
      <c r="I93" s="15" t="s">
        <v>30</v>
      </c>
      <c r="J93" s="16">
        <v>48400</v>
      </c>
      <c r="K93" s="16">
        <v>0.34</v>
      </c>
      <c r="L93" s="17">
        <v>48400</v>
      </c>
      <c r="M93" s="16">
        <v>48400.34</v>
      </c>
    </row>
    <row r="94" spans="1:13" x14ac:dyDescent="0.3">
      <c r="A94" s="13">
        <f>A93+1</f>
        <v>53</v>
      </c>
      <c r="B94" s="13">
        <v>90301019</v>
      </c>
      <c r="C94" s="13">
        <v>1005667124</v>
      </c>
      <c r="D94" s="13">
        <v>628170776646</v>
      </c>
      <c r="E94" s="18" t="str">
        <f>VLOOKUP(D94,[1]DATABASE!$B$1:$C$97,2,FALSE)</f>
        <v>DIMAS EXIM</v>
      </c>
      <c r="F94" s="15" t="s">
        <v>73</v>
      </c>
      <c r="G94" s="16">
        <v>44001</v>
      </c>
      <c r="H94" s="15" t="s">
        <v>29</v>
      </c>
      <c r="I94" s="15" t="s">
        <v>30</v>
      </c>
      <c r="J94" s="16">
        <v>48400</v>
      </c>
      <c r="K94" s="16">
        <v>0.34</v>
      </c>
      <c r="L94" s="17">
        <v>48400</v>
      </c>
      <c r="M94" s="16">
        <v>48400.34</v>
      </c>
    </row>
    <row r="95" spans="1:13" x14ac:dyDescent="0.3">
      <c r="A95" s="13">
        <f>A94+1</f>
        <v>54</v>
      </c>
      <c r="B95" s="13">
        <v>90301019</v>
      </c>
      <c r="C95" s="13">
        <v>1005658399</v>
      </c>
      <c r="D95" s="13">
        <v>628170773559</v>
      </c>
      <c r="E95" s="18" t="str">
        <f>VLOOKUP(D95,[1]DATABASE!$B$1:$C$97,2,FALSE)</f>
        <v>LALA GUSMAN</v>
      </c>
      <c r="F95" s="15" t="s">
        <v>74</v>
      </c>
      <c r="G95" s="16">
        <v>44001</v>
      </c>
      <c r="H95" s="15" t="s">
        <v>29</v>
      </c>
      <c r="I95" s="15" t="s">
        <v>30</v>
      </c>
      <c r="J95" s="16">
        <v>48400</v>
      </c>
      <c r="K95" s="16">
        <v>0.45</v>
      </c>
      <c r="L95" s="17">
        <v>48400</v>
      </c>
      <c r="M95" s="16">
        <v>48400.45</v>
      </c>
    </row>
    <row r="96" spans="1:13" x14ac:dyDescent="0.3">
      <c r="A96" s="13">
        <f>A95+1</f>
        <v>55</v>
      </c>
      <c r="B96" s="13">
        <v>90301019</v>
      </c>
      <c r="C96" s="13">
        <v>1005636598</v>
      </c>
      <c r="D96" s="13">
        <v>628170773553</v>
      </c>
      <c r="E96" s="18" t="str">
        <f>VLOOKUP(D96,[1]DATABASE!$B$1:$C$97,2,FALSE)</f>
        <v>APRIL AMIL</v>
      </c>
      <c r="F96" s="15" t="s">
        <v>35</v>
      </c>
      <c r="G96" s="16">
        <v>44001</v>
      </c>
      <c r="H96" s="15" t="s">
        <v>29</v>
      </c>
      <c r="I96" s="15" t="s">
        <v>30</v>
      </c>
      <c r="J96" s="16">
        <v>48400</v>
      </c>
      <c r="K96" s="16">
        <v>0.26</v>
      </c>
      <c r="L96" s="17">
        <v>48400</v>
      </c>
      <c r="M96" s="16">
        <v>48400.26</v>
      </c>
    </row>
    <row r="97" spans="1:13" x14ac:dyDescent="0.3">
      <c r="A97" s="13">
        <f>A96+1</f>
        <v>56</v>
      </c>
      <c r="B97" s="13">
        <v>90301019</v>
      </c>
      <c r="C97" s="13">
        <v>1004690730</v>
      </c>
      <c r="D97" s="13">
        <v>628170185818</v>
      </c>
      <c r="E97" s="18" t="str">
        <f>VLOOKUP(D97,[1]DATABASE!$B$1:$C$97,2,FALSE)</f>
        <v>ARIFIN SAMADANI</v>
      </c>
      <c r="F97" s="15" t="s">
        <v>75</v>
      </c>
      <c r="G97" s="16">
        <v>44001</v>
      </c>
      <c r="H97" s="15" t="s">
        <v>29</v>
      </c>
      <c r="I97" s="15" t="s">
        <v>30</v>
      </c>
      <c r="J97" s="16">
        <v>48400</v>
      </c>
      <c r="K97" s="16">
        <v>0</v>
      </c>
      <c r="L97" s="17">
        <v>48400</v>
      </c>
      <c r="M97" s="16">
        <v>48400</v>
      </c>
    </row>
    <row r="98" spans="1:13" x14ac:dyDescent="0.3">
      <c r="A98" s="13">
        <f>A97+1</f>
        <v>57</v>
      </c>
      <c r="B98" s="13">
        <v>90301019</v>
      </c>
      <c r="C98" s="13">
        <v>1004689266</v>
      </c>
      <c r="D98" s="13">
        <v>628170185813</v>
      </c>
      <c r="E98" s="18" t="str">
        <f>VLOOKUP(D98,[1]DATABASE!$B$1:$C$97,2,FALSE)</f>
        <v xml:space="preserve">JAYADI . </v>
      </c>
      <c r="F98" s="15" t="s">
        <v>76</v>
      </c>
      <c r="G98" s="16">
        <v>44001</v>
      </c>
      <c r="H98" s="15" t="s">
        <v>29</v>
      </c>
      <c r="I98" s="15" t="s">
        <v>30</v>
      </c>
      <c r="J98" s="16">
        <v>48400</v>
      </c>
      <c r="K98" s="16">
        <v>0</v>
      </c>
      <c r="L98" s="17">
        <v>48400</v>
      </c>
      <c r="M98" s="16">
        <v>48400</v>
      </c>
    </row>
    <row r="99" spans="1:13" x14ac:dyDescent="0.3">
      <c r="A99" s="13">
        <f>A98+1</f>
        <v>58</v>
      </c>
      <c r="B99" s="13">
        <v>90301019</v>
      </c>
      <c r="C99" s="13">
        <v>1004688977</v>
      </c>
      <c r="D99" s="13">
        <v>628170185811</v>
      </c>
      <c r="E99" s="18" t="str">
        <f>VLOOKUP(D99,[1]DATABASE!$B$1:$C$97,2,FALSE)</f>
        <v xml:space="preserve">FAHMI . </v>
      </c>
      <c r="F99" s="15" t="s">
        <v>77</v>
      </c>
      <c r="G99" s="16">
        <v>44001</v>
      </c>
      <c r="H99" s="15" t="s">
        <v>29</v>
      </c>
      <c r="I99" s="15" t="s">
        <v>30</v>
      </c>
      <c r="J99" s="16">
        <v>48400</v>
      </c>
      <c r="K99" s="16">
        <v>0</v>
      </c>
      <c r="L99" s="17">
        <v>48400</v>
      </c>
      <c r="M99" s="16">
        <v>48400</v>
      </c>
    </row>
    <row r="100" spans="1:13" x14ac:dyDescent="0.3">
      <c r="A100" s="13">
        <f>A99+1</f>
        <v>59</v>
      </c>
      <c r="B100" s="13">
        <v>90301019</v>
      </c>
      <c r="C100" s="13">
        <v>1004688971</v>
      </c>
      <c r="D100" s="13">
        <v>628170185804</v>
      </c>
      <c r="E100" s="18" t="str">
        <f>VLOOKUP(D100,[1]DATABASE!$B$1:$C$97,2,FALSE)</f>
        <v>LUTHFI</v>
      </c>
      <c r="F100" s="15" t="s">
        <v>41</v>
      </c>
      <c r="G100" s="16">
        <v>44001</v>
      </c>
      <c r="H100" s="15" t="s">
        <v>29</v>
      </c>
      <c r="I100" s="15" t="s">
        <v>30</v>
      </c>
      <c r="J100" s="16">
        <v>48400</v>
      </c>
      <c r="K100" s="16">
        <v>0</v>
      </c>
      <c r="L100" s="17">
        <v>48400</v>
      </c>
      <c r="M100" s="16">
        <v>48400</v>
      </c>
    </row>
    <row r="101" spans="1:13" x14ac:dyDescent="0.3">
      <c r="A101" s="13">
        <f>A100+1</f>
        <v>60</v>
      </c>
      <c r="B101" s="13">
        <v>90301019</v>
      </c>
      <c r="C101" s="13">
        <v>1004690731</v>
      </c>
      <c r="D101" s="13">
        <v>628170185802</v>
      </c>
      <c r="E101" s="18" t="str">
        <f>VLOOKUP(D101,[1]DATABASE!$B$1:$C$97,2,FALSE)</f>
        <v xml:space="preserve">AFANDI . </v>
      </c>
      <c r="F101" s="15" t="s">
        <v>78</v>
      </c>
      <c r="G101" s="16">
        <v>44001</v>
      </c>
      <c r="H101" s="15" t="s">
        <v>29</v>
      </c>
      <c r="I101" s="15" t="s">
        <v>30</v>
      </c>
      <c r="J101" s="16">
        <v>48400</v>
      </c>
      <c r="K101" s="16">
        <v>0</v>
      </c>
      <c r="L101" s="17">
        <v>48400</v>
      </c>
      <c r="M101" s="16">
        <v>48400</v>
      </c>
    </row>
    <row r="102" spans="1:13" x14ac:dyDescent="0.3">
      <c r="A102" s="13">
        <f>A101+1</f>
        <v>61</v>
      </c>
      <c r="B102" s="13">
        <v>90301019</v>
      </c>
      <c r="C102" s="13">
        <v>1004690732</v>
      </c>
      <c r="D102" s="13">
        <v>628170185793</v>
      </c>
      <c r="E102" s="18" t="str">
        <f>VLOOKUP(D102,[1]DATABASE!$B$1:$C$97,2,FALSE)</f>
        <v xml:space="preserve">A NAWAWI </v>
      </c>
      <c r="F102" s="15" t="s">
        <v>79</v>
      </c>
      <c r="G102" s="16">
        <v>44001</v>
      </c>
      <c r="H102" s="15" t="s">
        <v>29</v>
      </c>
      <c r="I102" s="15" t="s">
        <v>30</v>
      </c>
      <c r="J102" s="16">
        <v>48400</v>
      </c>
      <c r="K102" s="16">
        <v>0</v>
      </c>
      <c r="L102" s="17">
        <v>48400</v>
      </c>
      <c r="M102" s="16">
        <v>48400</v>
      </c>
    </row>
    <row r="103" spans="1:13" x14ac:dyDescent="0.3">
      <c r="A103" s="13">
        <f>A102+1</f>
        <v>62</v>
      </c>
      <c r="B103" s="13">
        <v>90301019</v>
      </c>
      <c r="C103" s="13">
        <v>1004689263</v>
      </c>
      <c r="D103" s="13">
        <v>628170185791</v>
      </c>
      <c r="E103" s="18" t="str">
        <f>VLOOKUP(D103,[1]DATABASE!$B$1:$C$97,2,FALSE)</f>
        <v xml:space="preserve">RUDIK WAHYU </v>
      </c>
      <c r="F103" s="15" t="s">
        <v>80</v>
      </c>
      <c r="G103" s="16">
        <v>44001</v>
      </c>
      <c r="H103" s="15" t="s">
        <v>29</v>
      </c>
      <c r="I103" s="15" t="s">
        <v>30</v>
      </c>
      <c r="J103" s="16">
        <v>48400</v>
      </c>
      <c r="K103" s="16">
        <v>0</v>
      </c>
      <c r="L103" s="17">
        <v>48400</v>
      </c>
      <c r="M103" s="16">
        <v>48400</v>
      </c>
    </row>
    <row r="104" spans="1:13" x14ac:dyDescent="0.3">
      <c r="A104" s="13">
        <f>A103+1</f>
        <v>63</v>
      </c>
      <c r="B104" s="13">
        <v>90301019</v>
      </c>
      <c r="C104" s="13">
        <v>1004502447</v>
      </c>
      <c r="D104" s="13">
        <v>628170185773</v>
      </c>
      <c r="E104" s="19" t="str">
        <f>VLOOKUP(D104,[1]DATABASE!$B$1:$C$97,2,FALSE)</f>
        <v>KAMIL</v>
      </c>
      <c r="F104" s="15" t="s">
        <v>37</v>
      </c>
      <c r="G104" s="16">
        <v>135001</v>
      </c>
      <c r="H104" s="15" t="s">
        <v>29</v>
      </c>
      <c r="I104" s="15" t="s">
        <v>30</v>
      </c>
      <c r="J104" s="16">
        <v>148503</v>
      </c>
      <c r="K104" s="16">
        <v>0.28999999999999998</v>
      </c>
      <c r="L104" s="17">
        <v>148500</v>
      </c>
      <c r="M104" s="16">
        <v>148500.29</v>
      </c>
    </row>
    <row r="105" spans="1:13" x14ac:dyDescent="0.3">
      <c r="A105" s="13">
        <f>A104+1</f>
        <v>64</v>
      </c>
      <c r="B105" s="13">
        <v>90301019</v>
      </c>
      <c r="C105" s="13">
        <v>1004505236</v>
      </c>
      <c r="D105" s="13">
        <v>628170185770</v>
      </c>
      <c r="E105" s="18" t="str">
        <f>VLOOKUP(D105,[1]DATABASE!$B$1:$C$97,2,FALSE)</f>
        <v>ELISY</v>
      </c>
      <c r="F105" s="15" t="s">
        <v>37</v>
      </c>
      <c r="G105" s="16">
        <v>225001</v>
      </c>
      <c r="H105" s="15" t="s">
        <v>29</v>
      </c>
      <c r="I105" s="15" t="s">
        <v>30</v>
      </c>
      <c r="J105" s="16">
        <v>247500</v>
      </c>
      <c r="K105" s="16">
        <v>0.49</v>
      </c>
      <c r="L105" s="17">
        <v>247500</v>
      </c>
      <c r="M105" s="16">
        <v>247500.49</v>
      </c>
    </row>
    <row r="106" spans="1:13" x14ac:dyDescent="0.3">
      <c r="A106" s="13">
        <f>A105+1</f>
        <v>65</v>
      </c>
      <c r="B106" s="13">
        <v>90301019</v>
      </c>
      <c r="C106" s="13">
        <v>1004555550</v>
      </c>
      <c r="D106" s="13">
        <v>628170185748</v>
      </c>
      <c r="E106" s="18" t="str">
        <f>VLOOKUP(D106,[1]DATABASE!$B$1:$C$97,2,FALSE)</f>
        <v>ADITYO SASIKIRONO</v>
      </c>
      <c r="F106" s="15" t="s">
        <v>81</v>
      </c>
      <c r="G106" s="16">
        <v>450001</v>
      </c>
      <c r="H106" s="15" t="s">
        <v>29</v>
      </c>
      <c r="I106" s="15" t="s">
        <v>30</v>
      </c>
      <c r="J106" s="16">
        <v>495000</v>
      </c>
      <c r="K106" s="16">
        <v>0.16</v>
      </c>
      <c r="L106" s="17">
        <v>495000</v>
      </c>
      <c r="M106" s="16">
        <v>495000.16</v>
      </c>
    </row>
    <row r="107" spans="1:13" x14ac:dyDescent="0.3">
      <c r="A107" s="13">
        <f>A106+1</f>
        <v>66</v>
      </c>
      <c r="B107" s="13">
        <v>90301019</v>
      </c>
      <c r="C107" s="13">
        <v>1004862206</v>
      </c>
      <c r="D107" s="13">
        <v>628170184874</v>
      </c>
      <c r="E107" s="18" t="str">
        <f>VLOOKUP(D107,[1]DATABASE!$B$1:$C$97,2,FALSE)</f>
        <v>INFINET BDL</v>
      </c>
      <c r="F107" s="15" t="s">
        <v>82</v>
      </c>
      <c r="G107" s="16">
        <v>280001</v>
      </c>
      <c r="H107" s="15" t="s">
        <v>29</v>
      </c>
      <c r="I107" s="15" t="s">
        <v>30</v>
      </c>
      <c r="J107" s="16">
        <v>308000</v>
      </c>
      <c r="K107" s="16">
        <v>0</v>
      </c>
      <c r="L107" s="17">
        <v>308000</v>
      </c>
      <c r="M107" s="16">
        <v>308000</v>
      </c>
    </row>
    <row r="108" spans="1:13" x14ac:dyDescent="0.3">
      <c r="A108" s="13">
        <f>A107+1</f>
        <v>67</v>
      </c>
      <c r="B108" s="13">
        <v>90301019</v>
      </c>
      <c r="C108" s="13">
        <v>1004862201</v>
      </c>
      <c r="D108" s="13">
        <v>628170184871</v>
      </c>
      <c r="E108" s="18" t="str">
        <f>VLOOKUP(D108,[1]DATABASE!$B$1:$C$97,2,FALSE)</f>
        <v>INFINET BDL</v>
      </c>
      <c r="F108" s="15" t="s">
        <v>82</v>
      </c>
      <c r="G108" s="16">
        <v>280001</v>
      </c>
      <c r="H108" s="15" t="s">
        <v>29</v>
      </c>
      <c r="I108" s="15" t="s">
        <v>30</v>
      </c>
      <c r="J108" s="16">
        <v>308000</v>
      </c>
      <c r="K108" s="16">
        <v>0</v>
      </c>
      <c r="L108" s="17">
        <v>308000</v>
      </c>
      <c r="M108" s="16">
        <v>308000</v>
      </c>
    </row>
    <row r="109" spans="1:13" x14ac:dyDescent="0.3">
      <c r="A109" s="13">
        <f>A108+1</f>
        <v>68</v>
      </c>
      <c r="B109" s="13">
        <v>90301019</v>
      </c>
      <c r="C109" s="13">
        <v>1004707554</v>
      </c>
      <c r="D109" s="13">
        <v>628170184788</v>
      </c>
      <c r="E109" s="18" t="str">
        <f>VLOOKUP(D109,[1]DATABASE!$B$1:$C$97,2,FALSE)</f>
        <v>MATHALI</v>
      </c>
      <c r="F109" s="15" t="s">
        <v>83</v>
      </c>
      <c r="G109" s="16">
        <v>135001</v>
      </c>
      <c r="H109" s="15" t="s">
        <v>29</v>
      </c>
      <c r="I109" s="15" t="s">
        <v>30</v>
      </c>
      <c r="J109" s="16">
        <v>148500</v>
      </c>
      <c r="K109" s="16">
        <v>0</v>
      </c>
      <c r="L109" s="17">
        <v>148500</v>
      </c>
      <c r="M109" s="16">
        <v>148500</v>
      </c>
    </row>
    <row r="110" spans="1:13" x14ac:dyDescent="0.3">
      <c r="A110" s="13">
        <f>A109+1</f>
        <v>69</v>
      </c>
      <c r="B110" s="13">
        <v>90301019</v>
      </c>
      <c r="C110" s="13">
        <v>1004707553</v>
      </c>
      <c r="D110" s="13">
        <v>628170184770</v>
      </c>
      <c r="E110" s="18" t="str">
        <f>VLOOKUP(D110,[1]DATABASE!$B$1:$C$97,2,FALSE)</f>
        <v>ARFAN BAYU HARIADHI</v>
      </c>
      <c r="F110" s="15" t="s">
        <v>84</v>
      </c>
      <c r="G110" s="16">
        <v>225001</v>
      </c>
      <c r="H110" s="15" t="s">
        <v>29</v>
      </c>
      <c r="I110" s="15" t="s">
        <v>30</v>
      </c>
      <c r="J110" s="16">
        <v>247500</v>
      </c>
      <c r="K110" s="16">
        <v>0</v>
      </c>
      <c r="L110" s="17">
        <v>247500</v>
      </c>
      <c r="M110" s="16">
        <v>247500</v>
      </c>
    </row>
    <row r="111" spans="1:13" x14ac:dyDescent="0.3">
      <c r="A111" s="13">
        <f>A110+1</f>
        <v>70</v>
      </c>
      <c r="B111" s="13">
        <v>90301019</v>
      </c>
      <c r="C111" s="13">
        <v>1004707542</v>
      </c>
      <c r="D111" s="13">
        <v>628170184755</v>
      </c>
      <c r="E111" s="18" t="str">
        <f>VLOOKUP(D111,[1]DATABASE!$B$1:$C$97,2,FALSE)</f>
        <v>WAWAN</v>
      </c>
      <c r="F111" s="15" t="s">
        <v>37</v>
      </c>
      <c r="G111" s="16">
        <v>135001</v>
      </c>
      <c r="H111" s="15" t="s">
        <v>29</v>
      </c>
      <c r="I111" s="15" t="s">
        <v>30</v>
      </c>
      <c r="J111" s="16">
        <v>148500</v>
      </c>
      <c r="K111" s="16">
        <v>0</v>
      </c>
      <c r="L111" s="17">
        <v>148500</v>
      </c>
      <c r="M111" s="16">
        <v>148500</v>
      </c>
    </row>
    <row r="112" spans="1:13" x14ac:dyDescent="0.3">
      <c r="A112" s="13">
        <f>A111+1</f>
        <v>71</v>
      </c>
      <c r="B112" s="13">
        <v>90301019</v>
      </c>
      <c r="C112" s="13">
        <v>1004707535</v>
      </c>
      <c r="D112" s="13">
        <v>628170184733</v>
      </c>
      <c r="E112" s="18" t="str">
        <f>VLOOKUP(D112,[1]DATABASE!$B$1:$C$97,2,FALSE)</f>
        <v>NANDA</v>
      </c>
      <c r="F112" s="15" t="s">
        <v>85</v>
      </c>
      <c r="G112" s="16">
        <v>225001</v>
      </c>
      <c r="H112" s="15" t="s">
        <v>29</v>
      </c>
      <c r="I112" s="15" t="s">
        <v>30</v>
      </c>
      <c r="J112" s="16">
        <v>247500</v>
      </c>
      <c r="K112" s="16">
        <v>0</v>
      </c>
      <c r="L112" s="17">
        <v>247500</v>
      </c>
      <c r="M112" s="16">
        <v>247500</v>
      </c>
    </row>
    <row r="113" spans="1:13" x14ac:dyDescent="0.3">
      <c r="A113" s="13">
        <f>A112+1</f>
        <v>72</v>
      </c>
      <c r="B113" s="13">
        <v>90301019</v>
      </c>
      <c r="C113" s="13">
        <v>1004707533</v>
      </c>
      <c r="D113" s="13">
        <v>628170184729</v>
      </c>
      <c r="E113" s="18" t="str">
        <f>VLOOKUP(D113,[1]DATABASE!$B$1:$C$97,2,FALSE)</f>
        <v>AULIA WULANDARI</v>
      </c>
      <c r="F113" s="15" t="s">
        <v>86</v>
      </c>
      <c r="G113" s="16">
        <v>225001</v>
      </c>
      <c r="H113" s="15" t="s">
        <v>29</v>
      </c>
      <c r="I113" s="15" t="s">
        <v>30</v>
      </c>
      <c r="J113" s="16">
        <v>247500</v>
      </c>
      <c r="K113" s="16">
        <v>0</v>
      </c>
      <c r="L113" s="17">
        <v>247500</v>
      </c>
      <c r="M113" s="16">
        <v>247500</v>
      </c>
    </row>
    <row r="114" spans="1:13" x14ac:dyDescent="0.3">
      <c r="A114" s="13">
        <f>A113+1</f>
        <v>73</v>
      </c>
      <c r="B114" s="13">
        <v>90301019</v>
      </c>
      <c r="C114" s="13">
        <v>1004707531</v>
      </c>
      <c r="D114" s="13">
        <v>628170184728</v>
      </c>
      <c r="E114" s="18" t="str">
        <f>VLOOKUP(D114,[1]DATABASE!$B$1:$C$97,2,FALSE)</f>
        <v>HASAN</v>
      </c>
      <c r="F114" s="15" t="s">
        <v>87</v>
      </c>
      <c r="G114" s="16">
        <v>135001</v>
      </c>
      <c r="H114" s="15" t="s">
        <v>29</v>
      </c>
      <c r="I114" s="15" t="s">
        <v>30</v>
      </c>
      <c r="J114" s="16">
        <v>148500</v>
      </c>
      <c r="K114" s="16">
        <v>0</v>
      </c>
      <c r="L114" s="17">
        <v>148500</v>
      </c>
      <c r="M114" s="16">
        <v>148500</v>
      </c>
    </row>
    <row r="115" spans="1:13" x14ac:dyDescent="0.3">
      <c r="A115" s="13">
        <f>A114+1</f>
        <v>74</v>
      </c>
      <c r="B115" s="13">
        <v>90301019</v>
      </c>
      <c r="C115" s="13">
        <v>1004707525</v>
      </c>
      <c r="D115" s="13">
        <v>628170184723</v>
      </c>
      <c r="E115" s="18" t="str">
        <f>VLOOKUP(D115,[1]DATABASE!$B$1:$C$97,2,FALSE)</f>
        <v>DARU LOKA PALA</v>
      </c>
      <c r="F115" s="15" t="s">
        <v>88</v>
      </c>
      <c r="G115" s="16">
        <v>225001</v>
      </c>
      <c r="H115" s="15" t="s">
        <v>29</v>
      </c>
      <c r="I115" s="15" t="s">
        <v>30</v>
      </c>
      <c r="J115" s="16">
        <v>247500</v>
      </c>
      <c r="K115" s="16">
        <v>0</v>
      </c>
      <c r="L115" s="17">
        <v>247500</v>
      </c>
      <c r="M115" s="16">
        <v>247500</v>
      </c>
    </row>
    <row r="116" spans="1:13" x14ac:dyDescent="0.3">
      <c r="A116" s="13">
        <f>A115+1</f>
        <v>75</v>
      </c>
      <c r="B116" s="13">
        <v>90301019</v>
      </c>
      <c r="C116" s="13">
        <v>1004707524</v>
      </c>
      <c r="D116" s="13">
        <v>628170184722</v>
      </c>
      <c r="E116" s="18" t="str">
        <f>VLOOKUP(D116,[1]DATABASE!$B$1:$C$97,2,FALSE)</f>
        <v>RANI MAYASARI</v>
      </c>
      <c r="F116" s="15" t="s">
        <v>89</v>
      </c>
      <c r="G116" s="16">
        <v>225001</v>
      </c>
      <c r="H116" s="15" t="s">
        <v>29</v>
      </c>
      <c r="I116" s="15" t="s">
        <v>30</v>
      </c>
      <c r="J116" s="16">
        <v>247500</v>
      </c>
      <c r="K116" s="16">
        <v>0</v>
      </c>
      <c r="L116" s="17">
        <v>247500</v>
      </c>
      <c r="M116" s="16">
        <v>247500</v>
      </c>
    </row>
    <row r="117" spans="1:13" x14ac:dyDescent="0.3">
      <c r="A117" s="13">
        <f>A116+1</f>
        <v>76</v>
      </c>
      <c r="B117" s="13">
        <v>90301019</v>
      </c>
      <c r="C117" s="13">
        <v>1004707347</v>
      </c>
      <c r="D117" s="13">
        <v>628170184712</v>
      </c>
      <c r="E117" s="18" t="str">
        <f>VLOOKUP(D117,[1]DATABASE!$B$1:$C$97,2,FALSE)</f>
        <v>Ibu Chia / Denny IT</v>
      </c>
      <c r="F117" s="15" t="s">
        <v>37</v>
      </c>
      <c r="G117" s="16">
        <v>225001</v>
      </c>
      <c r="H117" s="15" t="s">
        <v>29</v>
      </c>
      <c r="I117" s="15" t="s">
        <v>30</v>
      </c>
      <c r="J117" s="16">
        <v>247500</v>
      </c>
      <c r="K117" s="16">
        <v>0</v>
      </c>
      <c r="L117" s="17">
        <v>247500</v>
      </c>
      <c r="M117" s="16">
        <v>247500</v>
      </c>
    </row>
    <row r="118" spans="1:13" x14ac:dyDescent="0.3">
      <c r="A118" s="13">
        <v>1</v>
      </c>
      <c r="B118" s="13">
        <v>90301019</v>
      </c>
      <c r="C118" s="13">
        <v>1004152465</v>
      </c>
      <c r="D118" s="13">
        <v>628170146580</v>
      </c>
      <c r="E118" s="18" t="str">
        <f>VLOOKUP(D118,[1]DATABASE!$B$1:$C$97,2,FALSE)</f>
        <v>RIZKI EKA PUTRA</v>
      </c>
      <c r="F118" s="15" t="s">
        <v>90</v>
      </c>
      <c r="G118" s="16">
        <v>135001</v>
      </c>
      <c r="H118" s="15" t="s">
        <v>29</v>
      </c>
      <c r="I118" s="15" t="s">
        <v>30</v>
      </c>
      <c r="J118" s="16">
        <v>148504</v>
      </c>
      <c r="K118" s="16">
        <v>0.45</v>
      </c>
      <c r="L118" s="17">
        <v>148500</v>
      </c>
      <c r="M118" s="16">
        <v>148500.45000000001</v>
      </c>
    </row>
    <row r="119" spans="1:13" x14ac:dyDescent="0.3">
      <c r="A119" s="13">
        <f>A118+1</f>
        <v>2</v>
      </c>
      <c r="B119" s="13">
        <v>90301019</v>
      </c>
      <c r="C119" s="13">
        <v>1004152434</v>
      </c>
      <c r="D119" s="13">
        <v>62818885322</v>
      </c>
      <c r="E119" s="18" t="str">
        <f>VLOOKUP(D119,[1]DATABASE!$B$1:$C$97,2,FALSE)</f>
        <v xml:space="preserve">BUDISANTOSO PT. BDL </v>
      </c>
      <c r="F119" s="15" t="s">
        <v>90</v>
      </c>
      <c r="G119" s="16">
        <v>135001</v>
      </c>
      <c r="H119" s="15" t="s">
        <v>29</v>
      </c>
      <c r="I119" s="15" t="s">
        <v>30</v>
      </c>
      <c r="J119" s="16">
        <v>148504</v>
      </c>
      <c r="K119" s="16">
        <v>0.23</v>
      </c>
      <c r="L119" s="17">
        <v>148500</v>
      </c>
      <c r="M119" s="16">
        <v>148500.23000000001</v>
      </c>
    </row>
    <row r="120" spans="1:13" x14ac:dyDescent="0.3">
      <c r="A120" s="13">
        <f>A119+1</f>
        <v>3</v>
      </c>
      <c r="B120" s="13">
        <v>90301019</v>
      </c>
      <c r="C120" s="13">
        <v>1004152432</v>
      </c>
      <c r="D120" s="13">
        <v>62818885320</v>
      </c>
      <c r="E120" s="18" t="str">
        <f>VLOOKUP(D120,[1]DATABASE!$B$1:$C$97,2,FALSE)</f>
        <v xml:space="preserve">AVSEC PT. BDL </v>
      </c>
      <c r="F120" s="15" t="s">
        <v>91</v>
      </c>
      <c r="G120" s="16">
        <v>135001</v>
      </c>
      <c r="H120" s="15" t="s">
        <v>29</v>
      </c>
      <c r="I120" s="15" t="s">
        <v>30</v>
      </c>
      <c r="J120" s="16">
        <v>148503</v>
      </c>
      <c r="K120" s="16">
        <v>0.21</v>
      </c>
      <c r="L120" s="17">
        <v>148500</v>
      </c>
      <c r="M120" s="16">
        <v>148500.21</v>
      </c>
    </row>
    <row r="121" spans="1:13" x14ac:dyDescent="0.3">
      <c r="A121" s="13">
        <f>A120+1</f>
        <v>4</v>
      </c>
      <c r="B121" s="13">
        <v>90301019</v>
      </c>
      <c r="C121" s="13">
        <v>1004354950</v>
      </c>
      <c r="D121" s="13">
        <v>62818885319</v>
      </c>
      <c r="E121" s="18" t="str">
        <f>VLOOKUP(D121,[1]DATABASE!$B$1:$C$97,2,FALSE)</f>
        <v>MADI PERDANA</v>
      </c>
      <c r="F121" s="15" t="s">
        <v>92</v>
      </c>
      <c r="G121" s="16">
        <v>450001</v>
      </c>
      <c r="H121" s="15" t="s">
        <v>29</v>
      </c>
      <c r="I121" s="15" t="s">
        <v>30</v>
      </c>
      <c r="J121" s="16">
        <v>495000</v>
      </c>
      <c r="K121" s="16">
        <v>-0.32</v>
      </c>
      <c r="L121" s="17">
        <v>495000</v>
      </c>
      <c r="M121" s="16">
        <v>494999.68</v>
      </c>
    </row>
    <row r="122" spans="1:13" x14ac:dyDescent="0.3">
      <c r="A122" s="13">
        <f>A121+1</f>
        <v>5</v>
      </c>
      <c r="B122" s="13">
        <v>90301019</v>
      </c>
      <c r="C122" s="13">
        <v>1004152452</v>
      </c>
      <c r="D122" s="13">
        <v>62818885318</v>
      </c>
      <c r="E122" s="18" t="str">
        <f>VLOOKUP(D122,[1]DATABASE!$B$1:$C$97,2,FALSE)</f>
        <v>SOERYO</v>
      </c>
      <c r="F122" s="15" t="s">
        <v>41</v>
      </c>
      <c r="G122" s="16">
        <v>1000000</v>
      </c>
      <c r="H122" s="15" t="s">
        <v>29</v>
      </c>
      <c r="I122" s="15" t="s">
        <v>30</v>
      </c>
      <c r="J122" s="16">
        <v>169907</v>
      </c>
      <c r="K122" s="16">
        <v>-0.17</v>
      </c>
      <c r="L122" s="17">
        <v>219345.5</v>
      </c>
      <c r="M122" s="16">
        <v>219345.33</v>
      </c>
    </row>
    <row r="123" spans="1:13" x14ac:dyDescent="0.3">
      <c r="A123" s="13">
        <f>A122+1</f>
        <v>6</v>
      </c>
      <c r="B123" s="13">
        <v>90301019</v>
      </c>
      <c r="C123" s="13">
        <v>1004430169</v>
      </c>
      <c r="D123" s="13">
        <v>62818885317</v>
      </c>
      <c r="E123" s="18" t="str">
        <f>VLOOKUP(D123,[1]DATABASE!$B$1:$C$97,2,FALSE)</f>
        <v>SOBARI . Please Specify</v>
      </c>
      <c r="F123" s="15" t="s">
        <v>93</v>
      </c>
      <c r="G123" s="16">
        <v>44001</v>
      </c>
      <c r="H123" s="15" t="s">
        <v>29</v>
      </c>
      <c r="I123" s="15" t="s">
        <v>30</v>
      </c>
      <c r="J123" s="16">
        <v>48400</v>
      </c>
      <c r="K123" s="16">
        <v>-0.34</v>
      </c>
      <c r="L123" s="17">
        <v>48400</v>
      </c>
      <c r="M123" s="16">
        <v>48399.66</v>
      </c>
    </row>
    <row r="124" spans="1:13" x14ac:dyDescent="0.3">
      <c r="A124" s="13">
        <f>A123+1</f>
        <v>7</v>
      </c>
      <c r="B124" s="13">
        <v>90301019</v>
      </c>
      <c r="C124" s="13">
        <v>1004355307</v>
      </c>
      <c r="D124" s="13">
        <v>62818885314</v>
      </c>
      <c r="E124" s="18" t="str">
        <f>VLOOKUP(D124,[1]DATABASE!$B$1:$C$97,2,FALSE)</f>
        <v xml:space="preserve">YUDI PT. BDL </v>
      </c>
      <c r="F124" s="15" t="s">
        <v>94</v>
      </c>
      <c r="G124" s="16">
        <v>135001</v>
      </c>
      <c r="H124" s="15" t="s">
        <v>29</v>
      </c>
      <c r="I124" s="15" t="s">
        <v>30</v>
      </c>
      <c r="J124" s="16">
        <v>148504</v>
      </c>
      <c r="K124" s="16">
        <v>0.12</v>
      </c>
      <c r="L124" s="17">
        <v>148500</v>
      </c>
      <c r="M124" s="16">
        <v>148500.12</v>
      </c>
    </row>
    <row r="125" spans="1:13" x14ac:dyDescent="0.3">
      <c r="A125" s="13">
        <f>A124+1</f>
        <v>8</v>
      </c>
      <c r="B125" s="13">
        <v>90301019</v>
      </c>
      <c r="C125" s="13">
        <v>1004355306</v>
      </c>
      <c r="D125" s="13">
        <v>62818885313</v>
      </c>
      <c r="E125" s="18" t="str">
        <f>VLOOKUP(D125,[1]DATABASE!$B$1:$C$97,2,FALSE)</f>
        <v>HERMAN HIDAYAT</v>
      </c>
      <c r="F125" s="15" t="s">
        <v>95</v>
      </c>
      <c r="G125" s="16">
        <v>225001</v>
      </c>
      <c r="H125" s="15" t="s">
        <v>29</v>
      </c>
      <c r="I125" s="15" t="s">
        <v>30</v>
      </c>
      <c r="J125" s="16">
        <v>247504</v>
      </c>
      <c r="K125" s="16">
        <v>-0.03</v>
      </c>
      <c r="L125" s="17">
        <v>247500</v>
      </c>
      <c r="M125" s="16">
        <v>247499.97</v>
      </c>
    </row>
    <row r="126" spans="1:13" x14ac:dyDescent="0.3">
      <c r="A126" s="13">
        <f>A125+1</f>
        <v>9</v>
      </c>
      <c r="B126" s="13">
        <v>90301019</v>
      </c>
      <c r="C126" s="13">
        <v>1004457502</v>
      </c>
      <c r="D126" s="13">
        <v>62818671715</v>
      </c>
      <c r="E126" s="18" t="str">
        <f>VLOOKUP(D126,[1]DATABASE!$B$1:$C$97,2,FALSE)</f>
        <v xml:space="preserve">RONI LO. PT BDL </v>
      </c>
      <c r="F126" s="15" t="s">
        <v>39</v>
      </c>
      <c r="G126" s="16">
        <v>44001</v>
      </c>
      <c r="H126" s="15" t="s">
        <v>29</v>
      </c>
      <c r="I126" s="15" t="s">
        <v>30</v>
      </c>
      <c r="J126" s="16">
        <v>48400</v>
      </c>
      <c r="K126" s="16">
        <v>0.02</v>
      </c>
      <c r="L126" s="17">
        <v>48400</v>
      </c>
      <c r="M126" s="16">
        <v>48400.02</v>
      </c>
    </row>
    <row r="127" spans="1:13" x14ac:dyDescent="0.3">
      <c r="A127" s="13">
        <f>A126+1</f>
        <v>10</v>
      </c>
      <c r="B127" s="13">
        <v>90301019</v>
      </c>
      <c r="C127" s="13">
        <v>1004457503</v>
      </c>
      <c r="D127" s="13">
        <v>62818671713</v>
      </c>
      <c r="E127" s="18" t="str">
        <f>VLOOKUP(D127,[1]DATABASE!$B$1:$C$97,2,FALSE)</f>
        <v>IIN JAHIDIN</v>
      </c>
      <c r="F127" s="15" t="s">
        <v>96</v>
      </c>
      <c r="G127" s="16">
        <v>44001</v>
      </c>
      <c r="H127" s="15" t="s">
        <v>29</v>
      </c>
      <c r="I127" s="15" t="s">
        <v>30</v>
      </c>
      <c r="J127" s="16">
        <v>48401</v>
      </c>
      <c r="K127" s="16">
        <v>-0.38</v>
      </c>
      <c r="L127" s="17">
        <v>48400</v>
      </c>
      <c r="M127" s="16">
        <v>48399.62</v>
      </c>
    </row>
    <row r="128" spans="1:13" x14ac:dyDescent="0.3">
      <c r="A128" s="13">
        <f>A127+1</f>
        <v>11</v>
      </c>
      <c r="B128" s="13">
        <v>90301019</v>
      </c>
      <c r="C128" s="13">
        <v>1004457501</v>
      </c>
      <c r="D128" s="13">
        <v>62818671706</v>
      </c>
      <c r="E128" s="18" t="str">
        <f>VLOOKUP(D128,[1]DATABASE!$B$1:$C$97,2,FALSE)</f>
        <v xml:space="preserve">KARIM </v>
      </c>
      <c r="F128" s="15" t="s">
        <v>97</v>
      </c>
      <c r="G128" s="16">
        <v>44001</v>
      </c>
      <c r="H128" s="15" t="s">
        <v>29</v>
      </c>
      <c r="I128" s="15" t="s">
        <v>30</v>
      </c>
      <c r="J128" s="16">
        <v>48400</v>
      </c>
      <c r="K128" s="16">
        <v>0.42</v>
      </c>
      <c r="L128" s="17">
        <v>48400</v>
      </c>
      <c r="M128" s="16">
        <v>48400.42</v>
      </c>
    </row>
    <row r="129" spans="1:13" x14ac:dyDescent="0.3">
      <c r="A129" s="5"/>
      <c r="B129" s="5"/>
      <c r="C129" s="5"/>
      <c r="D129" s="5"/>
      <c r="E129" s="20"/>
      <c r="F129" s="5"/>
      <c r="G129" s="5"/>
      <c r="H129" s="5"/>
      <c r="I129" s="5"/>
      <c r="J129" s="21">
        <f>SUM(J107:J128)</f>
        <v>4246527</v>
      </c>
      <c r="K129" s="21">
        <f>SUM(K107:K128)</f>
        <v>0.20999999999999996</v>
      </c>
      <c r="L129" s="22">
        <f>SUM(L107:L128)</f>
        <v>4295945.5</v>
      </c>
      <c r="M129" s="21">
        <f>SUM(M107:M128)</f>
        <v>4295945.7100000009</v>
      </c>
    </row>
  </sheetData>
  <autoFilter ref="A22:M129">
    <sortState ref="A23:M129">
      <sortCondition sortBy="cellColor" ref="E22:E129" dxfId="0"/>
    </sortState>
  </autoFilter>
  <mergeCells count="11">
    <mergeCell ref="L14:M14"/>
    <mergeCell ref="L15:M15"/>
    <mergeCell ref="L16:M16"/>
    <mergeCell ref="L17:M17"/>
    <mergeCell ref="L18:M18"/>
    <mergeCell ref="A8:G9"/>
    <mergeCell ref="L9:M9"/>
    <mergeCell ref="A10:G10"/>
    <mergeCell ref="L10:M11"/>
    <mergeCell ref="L12:M12"/>
    <mergeCell ref="L13:M13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2022-02-15T03:48:01Z</dcterms:created>
  <dcterms:modified xsi:type="dcterms:W3CDTF">2022-02-15T03:50:17Z</dcterms:modified>
</cp:coreProperties>
</file>