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ting\FILE RAJA\Pengajuan Pengajuan\November\18 November 2021 Pengajuan Pembayaran Sewa Gudang BDL HLP\"/>
    </mc:Choice>
  </mc:AlternateContent>
  <bookViews>
    <workbookView xWindow="0" yWindow="0" windowWidth="20490" windowHeight="7455"/>
  </bookViews>
  <sheets>
    <sheet name="MIT-E OU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I47" i="1"/>
  <c r="H47" i="1"/>
  <c r="G47" i="1"/>
  <c r="F47" i="1"/>
  <c r="M46" i="1"/>
  <c r="L46" i="1"/>
  <c r="J46" i="1"/>
  <c r="K46" i="1" s="1"/>
  <c r="M45" i="1"/>
  <c r="L45" i="1"/>
  <c r="K45" i="1"/>
  <c r="J45" i="1"/>
  <c r="M44" i="1"/>
  <c r="L44" i="1"/>
  <c r="K44" i="1"/>
  <c r="J44" i="1"/>
  <c r="M43" i="1"/>
  <c r="L43" i="1"/>
  <c r="J43" i="1"/>
  <c r="K43" i="1" s="1"/>
  <c r="M42" i="1"/>
  <c r="L42" i="1"/>
  <c r="J42" i="1"/>
  <c r="K42" i="1" s="1"/>
  <c r="M41" i="1"/>
  <c r="L41" i="1"/>
  <c r="K41" i="1"/>
  <c r="J41" i="1"/>
  <c r="M40" i="1"/>
  <c r="L40" i="1"/>
  <c r="K40" i="1"/>
  <c r="J40" i="1"/>
  <c r="M39" i="1"/>
  <c r="L39" i="1"/>
  <c r="J39" i="1"/>
  <c r="M38" i="1"/>
  <c r="L38" i="1"/>
  <c r="J38" i="1"/>
  <c r="K38" i="1" s="1"/>
  <c r="M37" i="1"/>
  <c r="L37" i="1"/>
  <c r="K37" i="1"/>
  <c r="J37" i="1"/>
  <c r="M36" i="1"/>
  <c r="L36" i="1"/>
  <c r="K36" i="1"/>
  <c r="J36" i="1"/>
  <c r="M35" i="1"/>
  <c r="L35" i="1"/>
  <c r="J35" i="1"/>
  <c r="K35" i="1" s="1"/>
  <c r="M34" i="1"/>
  <c r="L34" i="1"/>
  <c r="J34" i="1"/>
  <c r="K34" i="1" s="1"/>
  <c r="M33" i="1"/>
  <c r="L33" i="1"/>
  <c r="K33" i="1"/>
  <c r="J33" i="1"/>
  <c r="M32" i="1"/>
  <c r="L32" i="1"/>
  <c r="K32" i="1"/>
  <c r="J32" i="1"/>
  <c r="M31" i="1"/>
  <c r="L31" i="1"/>
  <c r="J31" i="1"/>
  <c r="K31" i="1" s="1"/>
  <c r="M30" i="1"/>
  <c r="L30" i="1"/>
  <c r="J30" i="1"/>
  <c r="K30" i="1" s="1"/>
  <c r="M29" i="1"/>
  <c r="L29" i="1"/>
  <c r="K29" i="1"/>
  <c r="J29" i="1"/>
  <c r="M28" i="1"/>
  <c r="L28" i="1"/>
  <c r="K28" i="1"/>
  <c r="J28" i="1"/>
  <c r="M27" i="1"/>
  <c r="L27" i="1"/>
  <c r="J27" i="1"/>
  <c r="K27" i="1" s="1"/>
  <c r="M26" i="1"/>
  <c r="L26" i="1"/>
  <c r="J26" i="1"/>
  <c r="K26" i="1" s="1"/>
  <c r="M25" i="1"/>
  <c r="L25" i="1"/>
  <c r="K25" i="1"/>
  <c r="J25" i="1"/>
  <c r="M24" i="1"/>
  <c r="L24" i="1"/>
  <c r="K24" i="1"/>
  <c r="J24" i="1"/>
  <c r="M23" i="1"/>
  <c r="L23" i="1"/>
  <c r="J23" i="1"/>
  <c r="K23" i="1" s="1"/>
  <c r="M22" i="1"/>
  <c r="L22" i="1"/>
  <c r="J22" i="1"/>
  <c r="K22" i="1" s="1"/>
  <c r="M21" i="1"/>
  <c r="L21" i="1"/>
  <c r="K21" i="1"/>
  <c r="J21" i="1"/>
  <c r="M20" i="1"/>
  <c r="L20" i="1"/>
  <c r="K20" i="1"/>
  <c r="J20" i="1"/>
  <c r="M19" i="1"/>
  <c r="L19" i="1"/>
  <c r="J19" i="1"/>
  <c r="M18" i="1"/>
  <c r="L18" i="1"/>
  <c r="J18" i="1"/>
  <c r="K18" i="1" s="1"/>
  <c r="M17" i="1"/>
  <c r="L17" i="1"/>
  <c r="K17" i="1"/>
  <c r="J17" i="1"/>
  <c r="M16" i="1"/>
  <c r="L16" i="1"/>
  <c r="K16" i="1"/>
  <c r="J16" i="1"/>
  <c r="M15" i="1"/>
  <c r="L15" i="1"/>
  <c r="J15" i="1"/>
  <c r="M14" i="1"/>
  <c r="L14" i="1"/>
  <c r="J14" i="1"/>
  <c r="K14" i="1" s="1"/>
  <c r="M13" i="1"/>
  <c r="L13" i="1"/>
  <c r="K13" i="1"/>
  <c r="J13" i="1"/>
  <c r="M12" i="1"/>
  <c r="L12" i="1"/>
  <c r="K12" i="1"/>
  <c r="J12" i="1"/>
  <c r="M11" i="1"/>
  <c r="L11" i="1"/>
  <c r="J11" i="1"/>
  <c r="K11" i="1" s="1"/>
  <c r="M10" i="1"/>
  <c r="L10" i="1"/>
  <c r="J10" i="1"/>
  <c r="K10" i="1" s="1"/>
  <c r="M9" i="1"/>
  <c r="L9" i="1"/>
  <c r="K9" i="1"/>
  <c r="J9" i="1"/>
  <c r="M8" i="1"/>
  <c r="L8" i="1"/>
  <c r="K8" i="1"/>
  <c r="J8" i="1"/>
  <c r="M7" i="1"/>
  <c r="L7" i="1"/>
  <c r="J7" i="1"/>
  <c r="J47" i="1" s="1"/>
  <c r="M6" i="1"/>
  <c r="L6" i="1"/>
  <c r="J6" i="1"/>
  <c r="K6" i="1" s="1"/>
  <c r="M5" i="1"/>
  <c r="M47" i="1" s="1"/>
  <c r="L5" i="1"/>
  <c r="K5" i="1"/>
  <c r="J5" i="1"/>
  <c r="N5" i="1" l="1"/>
  <c r="L47" i="1"/>
  <c r="N8" i="1"/>
  <c r="N9" i="1"/>
  <c r="O9" i="1" s="1"/>
  <c r="Q9" i="1" s="1"/>
  <c r="N12" i="1"/>
  <c r="N13" i="1"/>
  <c r="O13" i="1" s="1"/>
  <c r="Q13" i="1" s="1"/>
  <c r="N16" i="1"/>
  <c r="N17" i="1"/>
  <c r="N20" i="1"/>
  <c r="N21" i="1"/>
  <c r="O21" i="1" s="1"/>
  <c r="Q21" i="1" s="1"/>
  <c r="N24" i="1"/>
  <c r="N25" i="1"/>
  <c r="N28" i="1"/>
  <c r="N29" i="1"/>
  <c r="Q29" i="1" s="1"/>
  <c r="N32" i="1"/>
  <c r="N33" i="1"/>
  <c r="N36" i="1"/>
  <c r="N37" i="1"/>
  <c r="N40" i="1"/>
  <c r="N41" i="1"/>
  <c r="O41" i="1" s="1"/>
  <c r="Q41" i="1" s="1"/>
  <c r="N44" i="1"/>
  <c r="N45" i="1"/>
  <c r="O5" i="1"/>
  <c r="Q5" i="1"/>
  <c r="O29" i="1"/>
  <c r="O37" i="1"/>
  <c r="Q37" i="1" s="1"/>
  <c r="O44" i="1"/>
  <c r="Q44" i="1" s="1"/>
  <c r="O45" i="1"/>
  <c r="Q45" i="1" s="1"/>
  <c r="O28" i="1"/>
  <c r="Q28" i="1" s="1"/>
  <c r="O16" i="1"/>
  <c r="Q16" i="1" s="1"/>
  <c r="O17" i="1"/>
  <c r="Q17" i="1" s="1"/>
  <c r="O24" i="1"/>
  <c r="Q24" i="1" s="1"/>
  <c r="O25" i="1"/>
  <c r="Q25" i="1" s="1"/>
  <c r="O32" i="1"/>
  <c r="Q32" i="1" s="1"/>
  <c r="O33" i="1"/>
  <c r="Q33" i="1" s="1"/>
  <c r="O40" i="1"/>
  <c r="Q40" i="1"/>
  <c r="O12" i="1"/>
  <c r="Q12" i="1" s="1"/>
  <c r="O20" i="1"/>
  <c r="Q20" i="1" s="1"/>
  <c r="O36" i="1"/>
  <c r="Q36" i="1" s="1"/>
  <c r="Q8" i="1"/>
  <c r="O8" i="1"/>
  <c r="N11" i="1"/>
  <c r="N23" i="1"/>
  <c r="N27" i="1"/>
  <c r="N31" i="1"/>
  <c r="N35" i="1"/>
  <c r="N43" i="1"/>
  <c r="N6" i="1"/>
  <c r="K7" i="1"/>
  <c r="N10" i="1"/>
  <c r="N14" i="1"/>
  <c r="K15" i="1"/>
  <c r="N15" i="1" s="1"/>
  <c r="N18" i="1"/>
  <c r="K19" i="1"/>
  <c r="N19" i="1" s="1"/>
  <c r="N22" i="1"/>
  <c r="N26" i="1"/>
  <c r="N30" i="1"/>
  <c r="N34" i="1"/>
  <c r="N38" i="1"/>
  <c r="K39" i="1"/>
  <c r="N39" i="1" s="1"/>
  <c r="N42" i="1"/>
  <c r="N46" i="1"/>
  <c r="N7" i="1"/>
  <c r="K47" i="1" l="1"/>
  <c r="O19" i="1"/>
  <c r="Q19" i="1" s="1"/>
  <c r="O39" i="1"/>
  <c r="Q39" i="1" s="1"/>
  <c r="O15" i="1"/>
  <c r="Q15" i="1" s="1"/>
  <c r="O34" i="1"/>
  <c r="Q34" i="1" s="1"/>
  <c r="O35" i="1"/>
  <c r="Q35" i="1" s="1"/>
  <c r="O42" i="1"/>
  <c r="Q42" i="1" s="1"/>
  <c r="O30" i="1"/>
  <c r="Q30" i="1" s="1"/>
  <c r="O18" i="1"/>
  <c r="Q18" i="1" s="1"/>
  <c r="O31" i="1"/>
  <c r="Q31" i="1" s="1"/>
  <c r="O10" i="1"/>
  <c r="Q10" i="1" s="1"/>
  <c r="O11" i="1"/>
  <c r="Q11" i="1" s="1"/>
  <c r="Q26" i="1"/>
  <c r="O26" i="1"/>
  <c r="O6" i="1"/>
  <c r="O27" i="1"/>
  <c r="Q27" i="1" s="1"/>
  <c r="N47" i="1"/>
  <c r="O46" i="1"/>
  <c r="Q46" i="1" s="1"/>
  <c r="O7" i="1"/>
  <c r="Q7" i="1" s="1"/>
  <c r="O38" i="1"/>
  <c r="Q38" i="1" s="1"/>
  <c r="O22" i="1"/>
  <c r="Q22" i="1" s="1"/>
  <c r="O14" i="1"/>
  <c r="Q14" i="1" s="1"/>
  <c r="O43" i="1"/>
  <c r="Q43" i="1" s="1"/>
  <c r="O23" i="1"/>
  <c r="Q23" i="1" s="1"/>
  <c r="O47" i="1" l="1"/>
  <c r="Q6" i="1"/>
  <c r="Q47" i="1" s="1"/>
</calcChain>
</file>

<file path=xl/sharedStrings.xml><?xml version="1.0" encoding="utf-8"?>
<sst xmlns="http://schemas.openxmlformats.org/spreadsheetml/2006/main" count="188" uniqueCount="85">
  <si>
    <t xml:space="preserve">REKAP REKONSILIASI TAGIHAN  OUTGOING PT. MITRA ELANG NIAGA INDONESIA </t>
  </si>
  <si>
    <t xml:space="preserve">PERIODE OKTOBER 2021 </t>
  </si>
  <si>
    <t>No</t>
  </si>
  <si>
    <t>Tanggal</t>
  </si>
  <si>
    <t>Pengirim</t>
  </si>
  <si>
    <t>SMU</t>
  </si>
  <si>
    <t>Koli</t>
  </si>
  <si>
    <t>Berat</t>
  </si>
  <si>
    <t>Volume</t>
  </si>
  <si>
    <t>Total Ch.W</t>
  </si>
  <si>
    <t xml:space="preserve">Jasa Gudang </t>
  </si>
  <si>
    <t>CDC</t>
  </si>
  <si>
    <t xml:space="preserve">Kade </t>
  </si>
  <si>
    <t>Csc</t>
  </si>
  <si>
    <t>DPP</t>
  </si>
  <si>
    <t>PPN</t>
  </si>
  <si>
    <t xml:space="preserve">Administrasi </t>
  </si>
  <si>
    <t xml:space="preserve">Jumlah </t>
  </si>
  <si>
    <t>10 October 2021</t>
  </si>
  <si>
    <t>PT. MITRA ELANG NIAGA INDONESIA</t>
  </si>
  <si>
    <t>938-14236246</t>
  </si>
  <si>
    <t>PLM</t>
  </si>
  <si>
    <t>938-14198973</t>
  </si>
  <si>
    <t>PDG</t>
  </si>
  <si>
    <t>938-14198892</t>
  </si>
  <si>
    <t>PKU</t>
  </si>
  <si>
    <t>938-14185662</t>
  </si>
  <si>
    <t>938-14171500</t>
  </si>
  <si>
    <t>938-14161744</t>
  </si>
  <si>
    <t>KNO</t>
  </si>
  <si>
    <t>938-14086111</t>
  </si>
  <si>
    <t>938-14068445</t>
  </si>
  <si>
    <t>938-14058586</t>
  </si>
  <si>
    <t>BPN</t>
  </si>
  <si>
    <t>938-12949333</t>
  </si>
  <si>
    <t>SUB</t>
  </si>
  <si>
    <t>938-12921845</t>
  </si>
  <si>
    <t>MLG</t>
  </si>
  <si>
    <t>938-12889015</t>
  </si>
  <si>
    <t>938-12826085</t>
  </si>
  <si>
    <t>938-12784424</t>
  </si>
  <si>
    <t>019-00177774</t>
  </si>
  <si>
    <t>938-12751060</t>
  </si>
  <si>
    <t>938-12724110</t>
  </si>
  <si>
    <t>938-12713470</t>
  </si>
  <si>
    <t>938-12694205</t>
  </si>
  <si>
    <t>019-00172572</t>
  </si>
  <si>
    <t>019-00168335</t>
  </si>
  <si>
    <t>019-00162993</t>
  </si>
  <si>
    <t>019-00160414</t>
  </si>
  <si>
    <t>BDJ</t>
  </si>
  <si>
    <t>938-12001846</t>
  </si>
  <si>
    <t>019-00158616</t>
  </si>
  <si>
    <t>BTH</t>
  </si>
  <si>
    <t>019-00158620</t>
  </si>
  <si>
    <t>019-00157592</t>
  </si>
  <si>
    <t>019-00151126</t>
  </si>
  <si>
    <t>019-00145961</t>
  </si>
  <si>
    <t>15 October 2021</t>
  </si>
  <si>
    <t>938-14337514</t>
  </si>
  <si>
    <t>18 October 2021</t>
  </si>
  <si>
    <t>938-14371943</t>
  </si>
  <si>
    <t>TRK</t>
  </si>
  <si>
    <t>19 October 2021</t>
  </si>
  <si>
    <t>019-00207933</t>
  </si>
  <si>
    <t>TJQ</t>
  </si>
  <si>
    <t>20 October 2021</t>
  </si>
  <si>
    <t>938-14407853</t>
  </si>
  <si>
    <t>019-00209215</t>
  </si>
  <si>
    <t>22 October 2021</t>
  </si>
  <si>
    <t>938-14444511</t>
  </si>
  <si>
    <t>24 October 2021</t>
  </si>
  <si>
    <t>938-14484923</t>
  </si>
  <si>
    <t>26 October 2021</t>
  </si>
  <si>
    <t>938-14530784</t>
  </si>
  <si>
    <t>938-14530736</t>
  </si>
  <si>
    <t>27 October 2021</t>
  </si>
  <si>
    <t>938-14535824</t>
  </si>
  <si>
    <t>28 October 2021</t>
  </si>
  <si>
    <t>019-00216580</t>
  </si>
  <si>
    <t>938-14571395</t>
  </si>
  <si>
    <t>29 October 2021</t>
  </si>
  <si>
    <t>938-14596234</t>
  </si>
  <si>
    <t>TOTAL</t>
  </si>
  <si>
    <t>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</si>
</sst>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4" fillId="0" borderId="2" xfId="1" applyFont="1" applyBorder="1"/>
    <xf numFmtId="164" fontId="4" fillId="0" borderId="3" xfId="1" applyFont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/>
    <xf numFmtId="164" fontId="3" fillId="0" borderId="5" xfId="1" applyFont="1" applyFill="1" applyBorder="1"/>
    <xf numFmtId="164" fontId="3" fillId="0" borderId="6" xfId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/>
    <xf numFmtId="164" fontId="3" fillId="0" borderId="8" xfId="1" applyFont="1" applyFill="1" applyBorder="1"/>
    <xf numFmtId="164" fontId="3" fillId="0" borderId="9" xfId="1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/>
    <xf numFmtId="164" fontId="3" fillId="0" borderId="11" xfId="1" applyFont="1" applyFill="1" applyBorder="1"/>
    <xf numFmtId="164" fontId="3" fillId="0" borderId="12" xfId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E5" sqref="E5"/>
    </sheetView>
  </sheetViews>
  <sheetFormatPr defaultRowHeight="15" x14ac:dyDescent="0.25"/>
  <cols>
    <col min="1" max="1" width="4.42578125" bestFit="1" customWidth="1"/>
    <col min="2" max="2" width="16.42578125" bestFit="1" customWidth="1"/>
    <col min="3" max="3" width="41.140625" bestFit="1" customWidth="1"/>
    <col min="4" max="4" width="14.42578125" bestFit="1" customWidth="1"/>
    <col min="5" max="5" width="6.140625" bestFit="1" customWidth="1"/>
    <col min="6" max="8" width="10.42578125" bestFit="1" customWidth="1"/>
    <col min="9" max="9" width="12.140625" bestFit="1" customWidth="1"/>
    <col min="10" max="10" width="14.140625" bestFit="1" customWidth="1"/>
    <col min="11" max="14" width="12.42578125" customWidth="1"/>
    <col min="15" max="15" width="9.85546875" bestFit="1" customWidth="1"/>
    <col min="16" max="16" width="13.7109375" bestFit="1" customWidth="1"/>
    <col min="17" max="17" width="13.5703125" customWidth="1"/>
  </cols>
  <sheetData>
    <row r="1" spans="1:17" ht="15.7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.75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.75" thickBot="1" x14ac:dyDescent="0.3"/>
    <row r="4" spans="1:17" ht="16.5" thickBot="1" x14ac:dyDescent="0.3">
      <c r="A4" s="1" t="s">
        <v>2</v>
      </c>
      <c r="B4" s="2" t="s">
        <v>3</v>
      </c>
      <c r="C4" s="2" t="s">
        <v>4</v>
      </c>
      <c r="D4" s="2" t="s">
        <v>5</v>
      </c>
      <c r="E4" s="2" t="s">
        <v>84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3" t="s">
        <v>17</v>
      </c>
    </row>
    <row r="5" spans="1:17" ht="15.75" x14ac:dyDescent="0.25">
      <c r="A5" s="6">
        <v>1</v>
      </c>
      <c r="B5" s="7" t="s">
        <v>18</v>
      </c>
      <c r="C5" s="7" t="s">
        <v>19</v>
      </c>
      <c r="D5" s="7" t="s">
        <v>20</v>
      </c>
      <c r="E5" s="7" t="s">
        <v>21</v>
      </c>
      <c r="F5" s="8">
        <v>1</v>
      </c>
      <c r="G5" s="8">
        <v>10</v>
      </c>
      <c r="H5" s="8">
        <v>1</v>
      </c>
      <c r="I5" s="8">
        <v>10</v>
      </c>
      <c r="J5" s="8">
        <f>I5*600</f>
        <v>6000</v>
      </c>
      <c r="K5" s="8">
        <f>J5*8%</f>
        <v>480</v>
      </c>
      <c r="L5" s="8">
        <f>I5*300</f>
        <v>3000</v>
      </c>
      <c r="M5" s="8">
        <f>I5*100</f>
        <v>1000</v>
      </c>
      <c r="N5" s="8">
        <f>J5+K5+L5+M5</f>
        <v>10480</v>
      </c>
      <c r="O5" s="8">
        <f>N5*10%</f>
        <v>1048</v>
      </c>
      <c r="P5" s="8">
        <v>20000</v>
      </c>
      <c r="Q5" s="9">
        <f>N5+O5+P5</f>
        <v>31528</v>
      </c>
    </row>
    <row r="6" spans="1:17" ht="15.75" x14ac:dyDescent="0.25">
      <c r="A6" s="10">
        <v>2</v>
      </c>
      <c r="B6" s="11" t="s">
        <v>18</v>
      </c>
      <c r="C6" s="11" t="s">
        <v>19</v>
      </c>
      <c r="D6" s="11" t="s">
        <v>22</v>
      </c>
      <c r="E6" s="11" t="s">
        <v>23</v>
      </c>
      <c r="F6" s="12">
        <v>2</v>
      </c>
      <c r="G6" s="12">
        <v>11</v>
      </c>
      <c r="H6" s="12">
        <v>24</v>
      </c>
      <c r="I6" s="12">
        <v>24</v>
      </c>
      <c r="J6" s="12">
        <f t="shared" ref="J6:J46" si="0">I6*600</f>
        <v>14400</v>
      </c>
      <c r="K6" s="12">
        <f t="shared" ref="K6:K46" si="1">J6*8%</f>
        <v>1152</v>
      </c>
      <c r="L6" s="12">
        <f t="shared" ref="L6:L46" si="2">I6*300</f>
        <v>7200</v>
      </c>
      <c r="M6" s="12">
        <f t="shared" ref="M6:M46" si="3">I6*100</f>
        <v>2400</v>
      </c>
      <c r="N6" s="12">
        <f t="shared" ref="N6:N46" si="4">J6+K6+L6+M6</f>
        <v>25152</v>
      </c>
      <c r="O6" s="12">
        <f t="shared" ref="O6:O46" si="5">N6*10%</f>
        <v>2515.2000000000003</v>
      </c>
      <c r="P6" s="12">
        <v>20000</v>
      </c>
      <c r="Q6" s="13">
        <f t="shared" ref="Q6:Q46" si="6">N6+O6+P6</f>
        <v>47667.199999999997</v>
      </c>
    </row>
    <row r="7" spans="1:17" ht="15.75" x14ac:dyDescent="0.25">
      <c r="A7" s="10">
        <v>3</v>
      </c>
      <c r="B7" s="11" t="s">
        <v>18</v>
      </c>
      <c r="C7" s="11" t="s">
        <v>19</v>
      </c>
      <c r="D7" s="11" t="s">
        <v>24</v>
      </c>
      <c r="E7" s="11" t="s">
        <v>25</v>
      </c>
      <c r="F7" s="12">
        <v>2</v>
      </c>
      <c r="G7" s="12">
        <v>10</v>
      </c>
      <c r="H7" s="12">
        <v>34</v>
      </c>
      <c r="I7" s="12">
        <v>34</v>
      </c>
      <c r="J7" s="12">
        <f t="shared" si="0"/>
        <v>20400</v>
      </c>
      <c r="K7" s="12">
        <f t="shared" si="1"/>
        <v>1632</v>
      </c>
      <c r="L7" s="12">
        <f t="shared" si="2"/>
        <v>10200</v>
      </c>
      <c r="M7" s="12">
        <f t="shared" si="3"/>
        <v>3400</v>
      </c>
      <c r="N7" s="12">
        <f t="shared" si="4"/>
        <v>35632</v>
      </c>
      <c r="O7" s="12">
        <f t="shared" si="5"/>
        <v>3563.2000000000003</v>
      </c>
      <c r="P7" s="12">
        <v>20000</v>
      </c>
      <c r="Q7" s="13">
        <f t="shared" si="6"/>
        <v>59195.199999999997</v>
      </c>
    </row>
    <row r="8" spans="1:17" ht="15.75" x14ac:dyDescent="0.25">
      <c r="A8" s="10">
        <v>4</v>
      </c>
      <c r="B8" s="11" t="s">
        <v>18</v>
      </c>
      <c r="C8" s="11" t="s">
        <v>19</v>
      </c>
      <c r="D8" s="11" t="s">
        <v>26</v>
      </c>
      <c r="E8" s="11" t="s">
        <v>23</v>
      </c>
      <c r="F8" s="12">
        <v>1</v>
      </c>
      <c r="G8" s="12">
        <v>12</v>
      </c>
      <c r="H8" s="12">
        <v>12</v>
      </c>
      <c r="I8" s="12">
        <v>12</v>
      </c>
      <c r="J8" s="12">
        <f t="shared" si="0"/>
        <v>7200</v>
      </c>
      <c r="K8" s="12">
        <f t="shared" si="1"/>
        <v>576</v>
      </c>
      <c r="L8" s="12">
        <f t="shared" si="2"/>
        <v>3600</v>
      </c>
      <c r="M8" s="12">
        <f t="shared" si="3"/>
        <v>1200</v>
      </c>
      <c r="N8" s="12">
        <f t="shared" si="4"/>
        <v>12576</v>
      </c>
      <c r="O8" s="12">
        <f t="shared" si="5"/>
        <v>1257.6000000000001</v>
      </c>
      <c r="P8" s="12">
        <v>20000</v>
      </c>
      <c r="Q8" s="13">
        <f t="shared" si="6"/>
        <v>33833.599999999999</v>
      </c>
    </row>
    <row r="9" spans="1:17" ht="15.75" x14ac:dyDescent="0.25">
      <c r="A9" s="10">
        <v>5</v>
      </c>
      <c r="B9" s="11" t="s">
        <v>18</v>
      </c>
      <c r="C9" s="11" t="s">
        <v>19</v>
      </c>
      <c r="D9" s="11" t="s">
        <v>27</v>
      </c>
      <c r="E9" s="11" t="s">
        <v>23</v>
      </c>
      <c r="F9" s="12">
        <v>3</v>
      </c>
      <c r="G9" s="12">
        <v>25</v>
      </c>
      <c r="H9" s="12">
        <v>30</v>
      </c>
      <c r="I9" s="12">
        <v>30</v>
      </c>
      <c r="J9" s="12">
        <f t="shared" si="0"/>
        <v>18000</v>
      </c>
      <c r="K9" s="12">
        <f t="shared" si="1"/>
        <v>1440</v>
      </c>
      <c r="L9" s="12">
        <f t="shared" si="2"/>
        <v>9000</v>
      </c>
      <c r="M9" s="12">
        <f t="shared" si="3"/>
        <v>3000</v>
      </c>
      <c r="N9" s="12">
        <f t="shared" si="4"/>
        <v>31440</v>
      </c>
      <c r="O9" s="12">
        <f t="shared" si="5"/>
        <v>3144</v>
      </c>
      <c r="P9" s="12">
        <v>20000</v>
      </c>
      <c r="Q9" s="13">
        <f t="shared" si="6"/>
        <v>54584</v>
      </c>
    </row>
    <row r="10" spans="1:17" ht="15.75" x14ac:dyDescent="0.25">
      <c r="A10" s="10">
        <v>6</v>
      </c>
      <c r="B10" s="11" t="s">
        <v>18</v>
      </c>
      <c r="C10" s="11" t="s">
        <v>19</v>
      </c>
      <c r="D10" s="11" t="s">
        <v>28</v>
      </c>
      <c r="E10" s="11" t="s">
        <v>29</v>
      </c>
      <c r="F10" s="12">
        <v>1</v>
      </c>
      <c r="G10" s="12">
        <v>10</v>
      </c>
      <c r="H10" s="12">
        <v>2</v>
      </c>
      <c r="I10" s="12">
        <v>10</v>
      </c>
      <c r="J10" s="12">
        <f t="shared" si="0"/>
        <v>6000</v>
      </c>
      <c r="K10" s="12">
        <f t="shared" si="1"/>
        <v>480</v>
      </c>
      <c r="L10" s="12">
        <f t="shared" si="2"/>
        <v>3000</v>
      </c>
      <c r="M10" s="12">
        <f t="shared" si="3"/>
        <v>1000</v>
      </c>
      <c r="N10" s="12">
        <f t="shared" si="4"/>
        <v>10480</v>
      </c>
      <c r="O10" s="12">
        <f t="shared" si="5"/>
        <v>1048</v>
      </c>
      <c r="P10" s="12">
        <v>20000</v>
      </c>
      <c r="Q10" s="13">
        <f t="shared" si="6"/>
        <v>31528</v>
      </c>
    </row>
    <row r="11" spans="1:17" ht="15.75" x14ac:dyDescent="0.25">
      <c r="A11" s="10">
        <v>7</v>
      </c>
      <c r="B11" s="11" t="s">
        <v>18</v>
      </c>
      <c r="C11" s="11" t="s">
        <v>19</v>
      </c>
      <c r="D11" s="11" t="s">
        <v>30</v>
      </c>
      <c r="E11" s="11" t="s">
        <v>23</v>
      </c>
      <c r="F11" s="12">
        <v>2</v>
      </c>
      <c r="G11" s="12">
        <v>51</v>
      </c>
      <c r="H11" s="12">
        <v>39</v>
      </c>
      <c r="I11" s="12">
        <v>51</v>
      </c>
      <c r="J11" s="12">
        <f t="shared" si="0"/>
        <v>30600</v>
      </c>
      <c r="K11" s="12">
        <f t="shared" si="1"/>
        <v>2448</v>
      </c>
      <c r="L11" s="12">
        <f t="shared" si="2"/>
        <v>15300</v>
      </c>
      <c r="M11" s="12">
        <f t="shared" si="3"/>
        <v>5100</v>
      </c>
      <c r="N11" s="12">
        <f t="shared" si="4"/>
        <v>53448</v>
      </c>
      <c r="O11" s="12">
        <f t="shared" si="5"/>
        <v>5344.8</v>
      </c>
      <c r="P11" s="12">
        <v>20000</v>
      </c>
      <c r="Q11" s="13">
        <f t="shared" si="6"/>
        <v>78792.800000000003</v>
      </c>
    </row>
    <row r="12" spans="1:17" ht="15.75" x14ac:dyDescent="0.25">
      <c r="A12" s="10">
        <v>8</v>
      </c>
      <c r="B12" s="11" t="s">
        <v>18</v>
      </c>
      <c r="C12" s="11" t="s">
        <v>19</v>
      </c>
      <c r="D12" s="11" t="s">
        <v>31</v>
      </c>
      <c r="E12" s="11" t="s">
        <v>23</v>
      </c>
      <c r="F12" s="12">
        <v>2</v>
      </c>
      <c r="G12" s="12">
        <v>17</v>
      </c>
      <c r="H12" s="12">
        <v>20</v>
      </c>
      <c r="I12" s="12">
        <v>20</v>
      </c>
      <c r="J12" s="12">
        <f t="shared" si="0"/>
        <v>12000</v>
      </c>
      <c r="K12" s="12">
        <f t="shared" si="1"/>
        <v>960</v>
      </c>
      <c r="L12" s="12">
        <f t="shared" si="2"/>
        <v>6000</v>
      </c>
      <c r="M12" s="12">
        <f t="shared" si="3"/>
        <v>2000</v>
      </c>
      <c r="N12" s="12">
        <f t="shared" si="4"/>
        <v>20960</v>
      </c>
      <c r="O12" s="12">
        <f t="shared" si="5"/>
        <v>2096</v>
      </c>
      <c r="P12" s="12">
        <v>20000</v>
      </c>
      <c r="Q12" s="13">
        <f t="shared" si="6"/>
        <v>43056</v>
      </c>
    </row>
    <row r="13" spans="1:17" ht="15.75" x14ac:dyDescent="0.25">
      <c r="A13" s="10">
        <v>9</v>
      </c>
      <c r="B13" s="11" t="s">
        <v>18</v>
      </c>
      <c r="C13" s="11" t="s">
        <v>19</v>
      </c>
      <c r="D13" s="11" t="s">
        <v>32</v>
      </c>
      <c r="E13" s="11" t="s">
        <v>33</v>
      </c>
      <c r="F13" s="12">
        <v>1</v>
      </c>
      <c r="G13" s="12">
        <v>10</v>
      </c>
      <c r="H13" s="12">
        <v>1</v>
      </c>
      <c r="I13" s="12">
        <v>10</v>
      </c>
      <c r="J13" s="12">
        <f t="shared" si="0"/>
        <v>6000</v>
      </c>
      <c r="K13" s="12">
        <f t="shared" si="1"/>
        <v>480</v>
      </c>
      <c r="L13" s="12">
        <f t="shared" si="2"/>
        <v>3000</v>
      </c>
      <c r="M13" s="12">
        <f t="shared" si="3"/>
        <v>1000</v>
      </c>
      <c r="N13" s="12">
        <f t="shared" si="4"/>
        <v>10480</v>
      </c>
      <c r="O13" s="12">
        <f t="shared" si="5"/>
        <v>1048</v>
      </c>
      <c r="P13" s="12">
        <v>20000</v>
      </c>
      <c r="Q13" s="13">
        <f t="shared" si="6"/>
        <v>31528</v>
      </c>
    </row>
    <row r="14" spans="1:17" ht="15.75" x14ac:dyDescent="0.25">
      <c r="A14" s="10">
        <v>10</v>
      </c>
      <c r="B14" s="11" t="s">
        <v>18</v>
      </c>
      <c r="C14" s="11" t="s">
        <v>19</v>
      </c>
      <c r="D14" s="11" t="s">
        <v>34</v>
      </c>
      <c r="E14" s="11" t="s">
        <v>35</v>
      </c>
      <c r="F14" s="12">
        <v>1</v>
      </c>
      <c r="G14" s="12">
        <v>14</v>
      </c>
      <c r="H14" s="12">
        <v>3</v>
      </c>
      <c r="I14" s="12">
        <v>14</v>
      </c>
      <c r="J14" s="12">
        <f t="shared" si="0"/>
        <v>8400</v>
      </c>
      <c r="K14" s="12">
        <f t="shared" si="1"/>
        <v>672</v>
      </c>
      <c r="L14" s="12">
        <f t="shared" si="2"/>
        <v>4200</v>
      </c>
      <c r="M14" s="12">
        <f t="shared" si="3"/>
        <v>1400</v>
      </c>
      <c r="N14" s="12">
        <f t="shared" si="4"/>
        <v>14672</v>
      </c>
      <c r="O14" s="12">
        <f t="shared" si="5"/>
        <v>1467.2</v>
      </c>
      <c r="P14" s="12">
        <v>20000</v>
      </c>
      <c r="Q14" s="13">
        <f t="shared" si="6"/>
        <v>36139.199999999997</v>
      </c>
    </row>
    <row r="15" spans="1:17" ht="15.75" x14ac:dyDescent="0.25">
      <c r="A15" s="10">
        <v>11</v>
      </c>
      <c r="B15" s="11" t="s">
        <v>18</v>
      </c>
      <c r="C15" s="11" t="s">
        <v>19</v>
      </c>
      <c r="D15" s="11" t="s">
        <v>36</v>
      </c>
      <c r="E15" s="11" t="s">
        <v>37</v>
      </c>
      <c r="F15" s="12">
        <v>1</v>
      </c>
      <c r="G15" s="12">
        <v>16</v>
      </c>
      <c r="H15" s="12">
        <v>8</v>
      </c>
      <c r="I15" s="12">
        <v>16</v>
      </c>
      <c r="J15" s="12">
        <f t="shared" si="0"/>
        <v>9600</v>
      </c>
      <c r="K15" s="12">
        <f t="shared" si="1"/>
        <v>768</v>
      </c>
      <c r="L15" s="12">
        <f t="shared" si="2"/>
        <v>4800</v>
      </c>
      <c r="M15" s="12">
        <f t="shared" si="3"/>
        <v>1600</v>
      </c>
      <c r="N15" s="12">
        <f t="shared" si="4"/>
        <v>16768</v>
      </c>
      <c r="O15" s="12">
        <f t="shared" si="5"/>
        <v>1676.8000000000002</v>
      </c>
      <c r="P15" s="12">
        <v>20000</v>
      </c>
      <c r="Q15" s="13">
        <f t="shared" si="6"/>
        <v>38444.800000000003</v>
      </c>
    </row>
    <row r="16" spans="1:17" ht="15.75" x14ac:dyDescent="0.25">
      <c r="A16" s="10">
        <v>12</v>
      </c>
      <c r="B16" s="11" t="s">
        <v>18</v>
      </c>
      <c r="C16" s="11" t="s">
        <v>19</v>
      </c>
      <c r="D16" s="11" t="s">
        <v>38</v>
      </c>
      <c r="E16" s="11" t="s">
        <v>23</v>
      </c>
      <c r="F16" s="12">
        <v>1</v>
      </c>
      <c r="G16" s="12">
        <v>15</v>
      </c>
      <c r="H16" s="12">
        <v>10</v>
      </c>
      <c r="I16" s="12">
        <v>15</v>
      </c>
      <c r="J16" s="12">
        <f t="shared" si="0"/>
        <v>9000</v>
      </c>
      <c r="K16" s="12">
        <f t="shared" si="1"/>
        <v>720</v>
      </c>
      <c r="L16" s="12">
        <f t="shared" si="2"/>
        <v>4500</v>
      </c>
      <c r="M16" s="12">
        <f t="shared" si="3"/>
        <v>1500</v>
      </c>
      <c r="N16" s="12">
        <f t="shared" si="4"/>
        <v>15720</v>
      </c>
      <c r="O16" s="12">
        <f t="shared" si="5"/>
        <v>1572</v>
      </c>
      <c r="P16" s="12">
        <v>20000</v>
      </c>
      <c r="Q16" s="13">
        <f t="shared" si="6"/>
        <v>37292</v>
      </c>
    </row>
    <row r="17" spans="1:17" ht="15.75" x14ac:dyDescent="0.25">
      <c r="A17" s="10">
        <v>13</v>
      </c>
      <c r="B17" s="11" t="s">
        <v>18</v>
      </c>
      <c r="C17" s="11" t="s">
        <v>19</v>
      </c>
      <c r="D17" s="11" t="s">
        <v>39</v>
      </c>
      <c r="E17" s="11" t="s">
        <v>35</v>
      </c>
      <c r="F17" s="12">
        <v>1</v>
      </c>
      <c r="G17" s="12">
        <v>10</v>
      </c>
      <c r="H17" s="12">
        <v>2</v>
      </c>
      <c r="I17" s="12">
        <v>10</v>
      </c>
      <c r="J17" s="12">
        <f t="shared" si="0"/>
        <v>6000</v>
      </c>
      <c r="K17" s="12">
        <f t="shared" si="1"/>
        <v>480</v>
      </c>
      <c r="L17" s="12">
        <f t="shared" si="2"/>
        <v>3000</v>
      </c>
      <c r="M17" s="12">
        <f t="shared" si="3"/>
        <v>1000</v>
      </c>
      <c r="N17" s="12">
        <f t="shared" si="4"/>
        <v>10480</v>
      </c>
      <c r="O17" s="12">
        <f t="shared" si="5"/>
        <v>1048</v>
      </c>
      <c r="P17" s="12">
        <v>20000</v>
      </c>
      <c r="Q17" s="13">
        <f t="shared" si="6"/>
        <v>31528</v>
      </c>
    </row>
    <row r="18" spans="1:17" ht="15.75" x14ac:dyDescent="0.25">
      <c r="A18" s="10">
        <v>14</v>
      </c>
      <c r="B18" s="11" t="s">
        <v>18</v>
      </c>
      <c r="C18" s="11" t="s">
        <v>19</v>
      </c>
      <c r="D18" s="11" t="s">
        <v>40</v>
      </c>
      <c r="E18" s="11" t="s">
        <v>23</v>
      </c>
      <c r="F18" s="12">
        <v>4</v>
      </c>
      <c r="G18" s="12">
        <v>36</v>
      </c>
      <c r="H18" s="12">
        <v>40</v>
      </c>
      <c r="I18" s="12">
        <v>40</v>
      </c>
      <c r="J18" s="12">
        <f t="shared" si="0"/>
        <v>24000</v>
      </c>
      <c r="K18" s="12">
        <f t="shared" si="1"/>
        <v>1920</v>
      </c>
      <c r="L18" s="12">
        <f t="shared" si="2"/>
        <v>12000</v>
      </c>
      <c r="M18" s="12">
        <f t="shared" si="3"/>
        <v>4000</v>
      </c>
      <c r="N18" s="12">
        <f t="shared" si="4"/>
        <v>41920</v>
      </c>
      <c r="O18" s="12">
        <f t="shared" si="5"/>
        <v>4192</v>
      </c>
      <c r="P18" s="12">
        <v>20000</v>
      </c>
      <c r="Q18" s="13">
        <f t="shared" si="6"/>
        <v>66112</v>
      </c>
    </row>
    <row r="19" spans="1:17" ht="15.75" x14ac:dyDescent="0.25">
      <c r="A19" s="10">
        <v>15</v>
      </c>
      <c r="B19" s="11" t="s">
        <v>18</v>
      </c>
      <c r="C19" s="11" t="s">
        <v>19</v>
      </c>
      <c r="D19" s="11" t="s">
        <v>41</v>
      </c>
      <c r="E19" s="11" t="s">
        <v>25</v>
      </c>
      <c r="F19" s="12">
        <v>1</v>
      </c>
      <c r="G19" s="12">
        <v>118</v>
      </c>
      <c r="H19" s="12">
        <v>15</v>
      </c>
      <c r="I19" s="12">
        <v>118</v>
      </c>
      <c r="J19" s="12">
        <f t="shared" si="0"/>
        <v>70800</v>
      </c>
      <c r="K19" s="12">
        <f t="shared" si="1"/>
        <v>5664</v>
      </c>
      <c r="L19" s="12">
        <f t="shared" si="2"/>
        <v>35400</v>
      </c>
      <c r="M19" s="12">
        <f t="shared" si="3"/>
        <v>11800</v>
      </c>
      <c r="N19" s="12">
        <f t="shared" si="4"/>
        <v>123664</v>
      </c>
      <c r="O19" s="12">
        <f t="shared" si="5"/>
        <v>12366.400000000001</v>
      </c>
      <c r="P19" s="12">
        <v>20000</v>
      </c>
      <c r="Q19" s="13">
        <f t="shared" si="6"/>
        <v>156030.39999999999</v>
      </c>
    </row>
    <row r="20" spans="1:17" ht="15.75" x14ac:dyDescent="0.25">
      <c r="A20" s="10">
        <v>16</v>
      </c>
      <c r="B20" s="11" t="s">
        <v>18</v>
      </c>
      <c r="C20" s="11" t="s">
        <v>19</v>
      </c>
      <c r="D20" s="11" t="s">
        <v>42</v>
      </c>
      <c r="E20" s="11" t="s">
        <v>37</v>
      </c>
      <c r="F20" s="12">
        <v>3</v>
      </c>
      <c r="G20" s="12">
        <v>76</v>
      </c>
      <c r="H20" s="12">
        <v>20</v>
      </c>
      <c r="I20" s="12">
        <v>76</v>
      </c>
      <c r="J20" s="12">
        <f t="shared" si="0"/>
        <v>45600</v>
      </c>
      <c r="K20" s="12">
        <f t="shared" si="1"/>
        <v>3648</v>
      </c>
      <c r="L20" s="12">
        <f t="shared" si="2"/>
        <v>22800</v>
      </c>
      <c r="M20" s="12">
        <f t="shared" si="3"/>
        <v>7600</v>
      </c>
      <c r="N20" s="12">
        <f t="shared" si="4"/>
        <v>79648</v>
      </c>
      <c r="O20" s="12">
        <f t="shared" si="5"/>
        <v>7964.8</v>
      </c>
      <c r="P20" s="12">
        <v>20000</v>
      </c>
      <c r="Q20" s="13">
        <f t="shared" si="6"/>
        <v>107612.8</v>
      </c>
    </row>
    <row r="21" spans="1:17" ht="15.75" x14ac:dyDescent="0.25">
      <c r="A21" s="10">
        <v>17</v>
      </c>
      <c r="B21" s="11" t="s">
        <v>18</v>
      </c>
      <c r="C21" s="11" t="s">
        <v>19</v>
      </c>
      <c r="D21" s="11" t="s">
        <v>43</v>
      </c>
      <c r="E21" s="11" t="s">
        <v>23</v>
      </c>
      <c r="F21" s="12">
        <v>8</v>
      </c>
      <c r="G21" s="12">
        <v>135</v>
      </c>
      <c r="H21" s="12">
        <v>88</v>
      </c>
      <c r="I21" s="12">
        <v>135</v>
      </c>
      <c r="J21" s="12">
        <f t="shared" si="0"/>
        <v>81000</v>
      </c>
      <c r="K21" s="12">
        <f t="shared" si="1"/>
        <v>6480</v>
      </c>
      <c r="L21" s="12">
        <f t="shared" si="2"/>
        <v>40500</v>
      </c>
      <c r="M21" s="12">
        <f t="shared" si="3"/>
        <v>13500</v>
      </c>
      <c r="N21" s="12">
        <f t="shared" si="4"/>
        <v>141480</v>
      </c>
      <c r="O21" s="12">
        <f t="shared" si="5"/>
        <v>14148</v>
      </c>
      <c r="P21" s="12">
        <v>20000</v>
      </c>
      <c r="Q21" s="13">
        <f t="shared" si="6"/>
        <v>175628</v>
      </c>
    </row>
    <row r="22" spans="1:17" ht="15.75" x14ac:dyDescent="0.25">
      <c r="A22" s="10">
        <v>18</v>
      </c>
      <c r="B22" s="11" t="s">
        <v>18</v>
      </c>
      <c r="C22" s="11" t="s">
        <v>19</v>
      </c>
      <c r="D22" s="11" t="s">
        <v>44</v>
      </c>
      <c r="E22" s="11" t="s">
        <v>29</v>
      </c>
      <c r="F22" s="12">
        <v>1</v>
      </c>
      <c r="G22" s="12">
        <v>146</v>
      </c>
      <c r="H22" s="12">
        <v>86</v>
      </c>
      <c r="I22" s="12">
        <v>100</v>
      </c>
      <c r="J22" s="12">
        <f t="shared" si="0"/>
        <v>60000</v>
      </c>
      <c r="K22" s="12">
        <f t="shared" si="1"/>
        <v>4800</v>
      </c>
      <c r="L22" s="12">
        <f t="shared" si="2"/>
        <v>30000</v>
      </c>
      <c r="M22" s="12">
        <f t="shared" si="3"/>
        <v>10000</v>
      </c>
      <c r="N22" s="12">
        <f t="shared" si="4"/>
        <v>104800</v>
      </c>
      <c r="O22" s="12">
        <f t="shared" si="5"/>
        <v>10480</v>
      </c>
      <c r="P22" s="12">
        <v>20000</v>
      </c>
      <c r="Q22" s="13">
        <f t="shared" si="6"/>
        <v>135280</v>
      </c>
    </row>
    <row r="23" spans="1:17" ht="15.75" x14ac:dyDescent="0.25">
      <c r="A23" s="10">
        <v>19</v>
      </c>
      <c r="B23" s="11" t="s">
        <v>18</v>
      </c>
      <c r="C23" s="11" t="s">
        <v>19</v>
      </c>
      <c r="D23" s="11" t="s">
        <v>45</v>
      </c>
      <c r="E23" s="11" t="s">
        <v>35</v>
      </c>
      <c r="F23" s="12">
        <v>1</v>
      </c>
      <c r="G23" s="12">
        <v>19</v>
      </c>
      <c r="H23" s="12">
        <v>8</v>
      </c>
      <c r="I23" s="12">
        <v>19</v>
      </c>
      <c r="J23" s="12">
        <f t="shared" si="0"/>
        <v>11400</v>
      </c>
      <c r="K23" s="12">
        <f t="shared" si="1"/>
        <v>912</v>
      </c>
      <c r="L23" s="12">
        <f t="shared" si="2"/>
        <v>5700</v>
      </c>
      <c r="M23" s="12">
        <f t="shared" si="3"/>
        <v>1900</v>
      </c>
      <c r="N23" s="12">
        <f t="shared" si="4"/>
        <v>19912</v>
      </c>
      <c r="O23" s="12">
        <f t="shared" si="5"/>
        <v>1991.2</v>
      </c>
      <c r="P23" s="12">
        <v>20000</v>
      </c>
      <c r="Q23" s="13">
        <f t="shared" si="6"/>
        <v>41903.199999999997</v>
      </c>
    </row>
    <row r="24" spans="1:17" ht="15.75" x14ac:dyDescent="0.25">
      <c r="A24" s="10">
        <v>20</v>
      </c>
      <c r="B24" s="11" t="s">
        <v>18</v>
      </c>
      <c r="C24" s="11" t="s">
        <v>19</v>
      </c>
      <c r="D24" s="11" t="s">
        <v>46</v>
      </c>
      <c r="E24" s="11" t="s">
        <v>25</v>
      </c>
      <c r="F24" s="12">
        <v>12</v>
      </c>
      <c r="G24" s="12">
        <v>358</v>
      </c>
      <c r="H24" s="12">
        <v>48</v>
      </c>
      <c r="I24" s="12">
        <v>358</v>
      </c>
      <c r="J24" s="12">
        <f t="shared" si="0"/>
        <v>214800</v>
      </c>
      <c r="K24" s="12">
        <f t="shared" si="1"/>
        <v>17184</v>
      </c>
      <c r="L24" s="12">
        <f t="shared" si="2"/>
        <v>107400</v>
      </c>
      <c r="M24" s="12">
        <f t="shared" si="3"/>
        <v>35800</v>
      </c>
      <c r="N24" s="12">
        <f t="shared" si="4"/>
        <v>375184</v>
      </c>
      <c r="O24" s="12">
        <f t="shared" si="5"/>
        <v>37518.400000000001</v>
      </c>
      <c r="P24" s="12">
        <v>20000</v>
      </c>
      <c r="Q24" s="13">
        <f t="shared" si="6"/>
        <v>432702.4</v>
      </c>
    </row>
    <row r="25" spans="1:17" ht="15.75" x14ac:dyDescent="0.25">
      <c r="A25" s="10">
        <v>21</v>
      </c>
      <c r="B25" s="11" t="s">
        <v>18</v>
      </c>
      <c r="C25" s="11" t="s">
        <v>19</v>
      </c>
      <c r="D25" s="11" t="s">
        <v>47</v>
      </c>
      <c r="E25" s="11" t="s">
        <v>25</v>
      </c>
      <c r="F25" s="12">
        <v>5</v>
      </c>
      <c r="G25" s="12">
        <v>115</v>
      </c>
      <c r="H25" s="12">
        <v>55</v>
      </c>
      <c r="I25" s="12">
        <v>115</v>
      </c>
      <c r="J25" s="12">
        <f t="shared" si="0"/>
        <v>69000</v>
      </c>
      <c r="K25" s="12">
        <f t="shared" si="1"/>
        <v>5520</v>
      </c>
      <c r="L25" s="12">
        <f t="shared" si="2"/>
        <v>34500</v>
      </c>
      <c r="M25" s="12">
        <f t="shared" si="3"/>
        <v>11500</v>
      </c>
      <c r="N25" s="12">
        <f t="shared" si="4"/>
        <v>120520</v>
      </c>
      <c r="O25" s="12">
        <f t="shared" si="5"/>
        <v>12052</v>
      </c>
      <c r="P25" s="12">
        <v>20000</v>
      </c>
      <c r="Q25" s="13">
        <f t="shared" si="6"/>
        <v>152572</v>
      </c>
    </row>
    <row r="26" spans="1:17" ht="15.75" x14ac:dyDescent="0.25">
      <c r="A26" s="10">
        <v>22</v>
      </c>
      <c r="B26" s="11" t="s">
        <v>18</v>
      </c>
      <c r="C26" s="11" t="s">
        <v>19</v>
      </c>
      <c r="D26" s="11" t="s">
        <v>48</v>
      </c>
      <c r="E26" s="11" t="s">
        <v>25</v>
      </c>
      <c r="F26" s="12">
        <v>4</v>
      </c>
      <c r="G26" s="12">
        <v>108</v>
      </c>
      <c r="H26" s="12">
        <v>18</v>
      </c>
      <c r="I26" s="12">
        <v>108</v>
      </c>
      <c r="J26" s="12">
        <f t="shared" si="0"/>
        <v>64800</v>
      </c>
      <c r="K26" s="12">
        <f t="shared" si="1"/>
        <v>5184</v>
      </c>
      <c r="L26" s="12">
        <f t="shared" si="2"/>
        <v>32400</v>
      </c>
      <c r="M26" s="12">
        <f t="shared" si="3"/>
        <v>10800</v>
      </c>
      <c r="N26" s="12">
        <f t="shared" si="4"/>
        <v>113184</v>
      </c>
      <c r="O26" s="12">
        <f t="shared" si="5"/>
        <v>11318.400000000001</v>
      </c>
      <c r="P26" s="12">
        <v>20000</v>
      </c>
      <c r="Q26" s="13">
        <f t="shared" si="6"/>
        <v>144502.39999999999</v>
      </c>
    </row>
    <row r="27" spans="1:17" ht="15.75" x14ac:dyDescent="0.25">
      <c r="A27" s="10">
        <v>23</v>
      </c>
      <c r="B27" s="11" t="s">
        <v>18</v>
      </c>
      <c r="C27" s="11" t="s">
        <v>19</v>
      </c>
      <c r="D27" s="11" t="s">
        <v>49</v>
      </c>
      <c r="E27" s="11" t="s">
        <v>50</v>
      </c>
      <c r="F27" s="12">
        <v>5</v>
      </c>
      <c r="G27" s="12">
        <v>69</v>
      </c>
      <c r="H27" s="12">
        <v>23</v>
      </c>
      <c r="I27" s="12">
        <v>69</v>
      </c>
      <c r="J27" s="12">
        <f t="shared" si="0"/>
        <v>41400</v>
      </c>
      <c r="K27" s="12">
        <f t="shared" si="1"/>
        <v>3312</v>
      </c>
      <c r="L27" s="12">
        <f t="shared" si="2"/>
        <v>20700</v>
      </c>
      <c r="M27" s="12">
        <f t="shared" si="3"/>
        <v>6900</v>
      </c>
      <c r="N27" s="12">
        <f t="shared" si="4"/>
        <v>72312</v>
      </c>
      <c r="O27" s="12">
        <f t="shared" si="5"/>
        <v>7231.2000000000007</v>
      </c>
      <c r="P27" s="12">
        <v>20000</v>
      </c>
      <c r="Q27" s="13">
        <f t="shared" si="6"/>
        <v>99543.2</v>
      </c>
    </row>
    <row r="28" spans="1:17" ht="15.75" x14ac:dyDescent="0.25">
      <c r="A28" s="10">
        <v>24</v>
      </c>
      <c r="B28" s="11" t="s">
        <v>18</v>
      </c>
      <c r="C28" s="11" t="s">
        <v>19</v>
      </c>
      <c r="D28" s="11" t="s">
        <v>51</v>
      </c>
      <c r="E28" s="11" t="s">
        <v>29</v>
      </c>
      <c r="F28" s="12">
        <v>10</v>
      </c>
      <c r="G28" s="12">
        <v>228</v>
      </c>
      <c r="H28" s="12">
        <v>45</v>
      </c>
      <c r="I28" s="12">
        <v>228</v>
      </c>
      <c r="J28" s="12">
        <f t="shared" si="0"/>
        <v>136800</v>
      </c>
      <c r="K28" s="12">
        <f t="shared" si="1"/>
        <v>10944</v>
      </c>
      <c r="L28" s="12">
        <f t="shared" si="2"/>
        <v>68400</v>
      </c>
      <c r="M28" s="12">
        <f t="shared" si="3"/>
        <v>22800</v>
      </c>
      <c r="N28" s="12">
        <f t="shared" si="4"/>
        <v>238944</v>
      </c>
      <c r="O28" s="12">
        <f t="shared" si="5"/>
        <v>23894.400000000001</v>
      </c>
      <c r="P28" s="12">
        <v>20000</v>
      </c>
      <c r="Q28" s="13">
        <f t="shared" si="6"/>
        <v>282838.40000000002</v>
      </c>
    </row>
    <row r="29" spans="1:17" ht="15.75" x14ac:dyDescent="0.25">
      <c r="A29" s="10">
        <v>25</v>
      </c>
      <c r="B29" s="11" t="s">
        <v>18</v>
      </c>
      <c r="C29" s="11" t="s">
        <v>19</v>
      </c>
      <c r="D29" s="11" t="s">
        <v>52</v>
      </c>
      <c r="E29" s="11" t="s">
        <v>53</v>
      </c>
      <c r="F29" s="12">
        <v>1</v>
      </c>
      <c r="G29" s="12">
        <v>29</v>
      </c>
      <c r="H29" s="12">
        <v>5</v>
      </c>
      <c r="I29" s="12">
        <v>29</v>
      </c>
      <c r="J29" s="12">
        <f t="shared" si="0"/>
        <v>17400</v>
      </c>
      <c r="K29" s="12">
        <f t="shared" si="1"/>
        <v>1392</v>
      </c>
      <c r="L29" s="12">
        <f t="shared" si="2"/>
        <v>8700</v>
      </c>
      <c r="M29" s="12">
        <f t="shared" si="3"/>
        <v>2900</v>
      </c>
      <c r="N29" s="12">
        <f t="shared" si="4"/>
        <v>30392</v>
      </c>
      <c r="O29" s="12">
        <f t="shared" si="5"/>
        <v>3039.2000000000003</v>
      </c>
      <c r="P29" s="12">
        <v>20000</v>
      </c>
      <c r="Q29" s="13">
        <f t="shared" si="6"/>
        <v>53431.199999999997</v>
      </c>
    </row>
    <row r="30" spans="1:17" ht="15.75" x14ac:dyDescent="0.25">
      <c r="A30" s="10">
        <v>26</v>
      </c>
      <c r="B30" s="11" t="s">
        <v>18</v>
      </c>
      <c r="C30" s="11" t="s">
        <v>19</v>
      </c>
      <c r="D30" s="11" t="s">
        <v>54</v>
      </c>
      <c r="E30" s="11" t="s">
        <v>25</v>
      </c>
      <c r="F30" s="12">
        <v>3</v>
      </c>
      <c r="G30" s="12">
        <v>46</v>
      </c>
      <c r="H30" s="12">
        <v>14</v>
      </c>
      <c r="I30" s="12">
        <v>46</v>
      </c>
      <c r="J30" s="12">
        <f t="shared" si="0"/>
        <v>27600</v>
      </c>
      <c r="K30" s="12">
        <f t="shared" si="1"/>
        <v>2208</v>
      </c>
      <c r="L30" s="12">
        <f t="shared" si="2"/>
        <v>13800</v>
      </c>
      <c r="M30" s="12">
        <f t="shared" si="3"/>
        <v>4600</v>
      </c>
      <c r="N30" s="12">
        <f t="shared" si="4"/>
        <v>48208</v>
      </c>
      <c r="O30" s="12">
        <f t="shared" si="5"/>
        <v>4820.8</v>
      </c>
      <c r="P30" s="12">
        <v>20000</v>
      </c>
      <c r="Q30" s="13">
        <f t="shared" si="6"/>
        <v>73028.800000000003</v>
      </c>
    </row>
    <row r="31" spans="1:17" ht="15.75" x14ac:dyDescent="0.25">
      <c r="A31" s="10">
        <v>27</v>
      </c>
      <c r="B31" s="11" t="s">
        <v>18</v>
      </c>
      <c r="C31" s="11" t="s">
        <v>19</v>
      </c>
      <c r="D31" s="11" t="s">
        <v>55</v>
      </c>
      <c r="E31" s="11" t="s">
        <v>50</v>
      </c>
      <c r="F31" s="12">
        <v>3</v>
      </c>
      <c r="G31" s="12">
        <v>460</v>
      </c>
      <c r="H31" s="12">
        <v>99</v>
      </c>
      <c r="I31" s="12">
        <v>460</v>
      </c>
      <c r="J31" s="12">
        <f t="shared" si="0"/>
        <v>276000</v>
      </c>
      <c r="K31" s="12">
        <f t="shared" si="1"/>
        <v>22080</v>
      </c>
      <c r="L31" s="12">
        <f t="shared" si="2"/>
        <v>138000</v>
      </c>
      <c r="M31" s="12">
        <f t="shared" si="3"/>
        <v>46000</v>
      </c>
      <c r="N31" s="12">
        <f t="shared" si="4"/>
        <v>482080</v>
      </c>
      <c r="O31" s="12">
        <f t="shared" si="5"/>
        <v>48208</v>
      </c>
      <c r="P31" s="12">
        <v>20000</v>
      </c>
      <c r="Q31" s="13">
        <f t="shared" si="6"/>
        <v>550288</v>
      </c>
    </row>
    <row r="32" spans="1:17" ht="15.75" x14ac:dyDescent="0.25">
      <c r="A32" s="10">
        <v>28</v>
      </c>
      <c r="B32" s="11" t="s">
        <v>18</v>
      </c>
      <c r="C32" s="11" t="s">
        <v>19</v>
      </c>
      <c r="D32" s="11" t="s">
        <v>56</v>
      </c>
      <c r="E32" s="11" t="s">
        <v>25</v>
      </c>
      <c r="F32" s="12">
        <v>13</v>
      </c>
      <c r="G32" s="12">
        <v>234</v>
      </c>
      <c r="H32" s="12">
        <v>287</v>
      </c>
      <c r="I32" s="12">
        <v>287</v>
      </c>
      <c r="J32" s="12">
        <f t="shared" si="0"/>
        <v>172200</v>
      </c>
      <c r="K32" s="12">
        <f t="shared" si="1"/>
        <v>13776</v>
      </c>
      <c r="L32" s="12">
        <f t="shared" si="2"/>
        <v>86100</v>
      </c>
      <c r="M32" s="12">
        <f t="shared" si="3"/>
        <v>28700</v>
      </c>
      <c r="N32" s="12">
        <f t="shared" si="4"/>
        <v>300776</v>
      </c>
      <c r="O32" s="12">
        <f t="shared" si="5"/>
        <v>30077.600000000002</v>
      </c>
      <c r="P32" s="12">
        <v>20000</v>
      </c>
      <c r="Q32" s="13">
        <f t="shared" si="6"/>
        <v>350853.6</v>
      </c>
    </row>
    <row r="33" spans="1:17" ht="15.75" x14ac:dyDescent="0.25">
      <c r="A33" s="10">
        <v>29</v>
      </c>
      <c r="B33" s="11" t="s">
        <v>18</v>
      </c>
      <c r="C33" s="11" t="s">
        <v>19</v>
      </c>
      <c r="D33" s="11" t="s">
        <v>57</v>
      </c>
      <c r="E33" s="11" t="s">
        <v>50</v>
      </c>
      <c r="F33" s="12">
        <v>4</v>
      </c>
      <c r="G33" s="12">
        <v>145</v>
      </c>
      <c r="H33" s="12">
        <v>139</v>
      </c>
      <c r="I33" s="12">
        <v>145</v>
      </c>
      <c r="J33" s="12">
        <f t="shared" si="0"/>
        <v>87000</v>
      </c>
      <c r="K33" s="12">
        <f t="shared" si="1"/>
        <v>6960</v>
      </c>
      <c r="L33" s="12">
        <f t="shared" si="2"/>
        <v>43500</v>
      </c>
      <c r="M33" s="12">
        <f t="shared" si="3"/>
        <v>14500</v>
      </c>
      <c r="N33" s="12">
        <f t="shared" si="4"/>
        <v>151960</v>
      </c>
      <c r="O33" s="12">
        <f t="shared" si="5"/>
        <v>15196</v>
      </c>
      <c r="P33" s="12">
        <v>20000</v>
      </c>
      <c r="Q33" s="13">
        <f t="shared" si="6"/>
        <v>187156</v>
      </c>
    </row>
    <row r="34" spans="1:17" ht="15.75" x14ac:dyDescent="0.25">
      <c r="A34" s="10">
        <v>30</v>
      </c>
      <c r="B34" s="11" t="s">
        <v>58</v>
      </c>
      <c r="C34" s="11" t="s">
        <v>19</v>
      </c>
      <c r="D34" s="11" t="s">
        <v>59</v>
      </c>
      <c r="E34" s="11" t="s">
        <v>29</v>
      </c>
      <c r="F34" s="12">
        <v>1</v>
      </c>
      <c r="G34" s="12">
        <v>21</v>
      </c>
      <c r="H34" s="12">
        <v>7</v>
      </c>
      <c r="I34" s="12">
        <v>21</v>
      </c>
      <c r="J34" s="12">
        <f t="shared" si="0"/>
        <v>12600</v>
      </c>
      <c r="K34" s="12">
        <f t="shared" si="1"/>
        <v>1008</v>
      </c>
      <c r="L34" s="12">
        <f t="shared" si="2"/>
        <v>6300</v>
      </c>
      <c r="M34" s="12">
        <f t="shared" si="3"/>
        <v>2100</v>
      </c>
      <c r="N34" s="12">
        <f t="shared" si="4"/>
        <v>22008</v>
      </c>
      <c r="O34" s="12">
        <f t="shared" si="5"/>
        <v>2200.8000000000002</v>
      </c>
      <c r="P34" s="12">
        <v>20000</v>
      </c>
      <c r="Q34" s="13">
        <f t="shared" si="6"/>
        <v>44208.800000000003</v>
      </c>
    </row>
    <row r="35" spans="1:17" ht="15.75" x14ac:dyDescent="0.25">
      <c r="A35" s="10">
        <v>31</v>
      </c>
      <c r="B35" s="11" t="s">
        <v>60</v>
      </c>
      <c r="C35" s="11" t="s">
        <v>19</v>
      </c>
      <c r="D35" s="11" t="s">
        <v>61</v>
      </c>
      <c r="E35" s="11" t="s">
        <v>62</v>
      </c>
      <c r="F35" s="12">
        <v>3</v>
      </c>
      <c r="G35" s="12">
        <v>28</v>
      </c>
      <c r="H35" s="12">
        <v>64</v>
      </c>
      <c r="I35" s="12">
        <v>64</v>
      </c>
      <c r="J35" s="12">
        <f t="shared" si="0"/>
        <v>38400</v>
      </c>
      <c r="K35" s="12">
        <f t="shared" si="1"/>
        <v>3072</v>
      </c>
      <c r="L35" s="12">
        <f t="shared" si="2"/>
        <v>19200</v>
      </c>
      <c r="M35" s="12">
        <f t="shared" si="3"/>
        <v>6400</v>
      </c>
      <c r="N35" s="12">
        <f t="shared" si="4"/>
        <v>67072</v>
      </c>
      <c r="O35" s="12">
        <f t="shared" si="5"/>
        <v>6707.2000000000007</v>
      </c>
      <c r="P35" s="12">
        <v>20000</v>
      </c>
      <c r="Q35" s="13">
        <f t="shared" si="6"/>
        <v>93779.199999999997</v>
      </c>
    </row>
    <row r="36" spans="1:17" ht="15.75" x14ac:dyDescent="0.25">
      <c r="A36" s="10">
        <v>32</v>
      </c>
      <c r="B36" s="11" t="s">
        <v>63</v>
      </c>
      <c r="C36" s="11" t="s">
        <v>19</v>
      </c>
      <c r="D36" s="11" t="s">
        <v>64</v>
      </c>
      <c r="E36" s="11" t="s">
        <v>65</v>
      </c>
      <c r="F36" s="12">
        <v>10</v>
      </c>
      <c r="G36" s="12">
        <v>491</v>
      </c>
      <c r="H36" s="12">
        <v>70</v>
      </c>
      <c r="I36" s="12">
        <v>491</v>
      </c>
      <c r="J36" s="12">
        <f t="shared" si="0"/>
        <v>294600</v>
      </c>
      <c r="K36" s="12">
        <f t="shared" si="1"/>
        <v>23568</v>
      </c>
      <c r="L36" s="12">
        <f t="shared" si="2"/>
        <v>147300</v>
      </c>
      <c r="M36" s="12">
        <f t="shared" si="3"/>
        <v>49100</v>
      </c>
      <c r="N36" s="12">
        <f t="shared" si="4"/>
        <v>514568</v>
      </c>
      <c r="O36" s="12">
        <f t="shared" si="5"/>
        <v>51456.800000000003</v>
      </c>
      <c r="P36" s="12">
        <v>20000</v>
      </c>
      <c r="Q36" s="13">
        <f t="shared" si="6"/>
        <v>586024.80000000005</v>
      </c>
    </row>
    <row r="37" spans="1:17" ht="15.75" x14ac:dyDescent="0.25">
      <c r="A37" s="10">
        <v>33</v>
      </c>
      <c r="B37" s="11" t="s">
        <v>66</v>
      </c>
      <c r="C37" s="11" t="s">
        <v>19</v>
      </c>
      <c r="D37" s="11" t="s">
        <v>67</v>
      </c>
      <c r="E37" s="11" t="s">
        <v>23</v>
      </c>
      <c r="F37" s="12">
        <v>2</v>
      </c>
      <c r="G37" s="12">
        <v>19</v>
      </c>
      <c r="H37" s="12">
        <v>18</v>
      </c>
      <c r="I37" s="12">
        <v>19</v>
      </c>
      <c r="J37" s="12">
        <f t="shared" si="0"/>
        <v>11400</v>
      </c>
      <c r="K37" s="12">
        <f t="shared" si="1"/>
        <v>912</v>
      </c>
      <c r="L37" s="12">
        <f t="shared" si="2"/>
        <v>5700</v>
      </c>
      <c r="M37" s="12">
        <f t="shared" si="3"/>
        <v>1900</v>
      </c>
      <c r="N37" s="12">
        <f t="shared" si="4"/>
        <v>19912</v>
      </c>
      <c r="O37" s="12">
        <f t="shared" si="5"/>
        <v>1991.2</v>
      </c>
      <c r="P37" s="12">
        <v>20000</v>
      </c>
      <c r="Q37" s="13">
        <f t="shared" si="6"/>
        <v>41903.199999999997</v>
      </c>
    </row>
    <row r="38" spans="1:17" ht="15.75" x14ac:dyDescent="0.25">
      <c r="A38" s="10">
        <v>34</v>
      </c>
      <c r="B38" s="11" t="s">
        <v>66</v>
      </c>
      <c r="C38" s="11" t="s">
        <v>19</v>
      </c>
      <c r="D38" s="11" t="s">
        <v>68</v>
      </c>
      <c r="E38" s="11" t="s">
        <v>65</v>
      </c>
      <c r="F38" s="12">
        <v>2</v>
      </c>
      <c r="G38" s="12">
        <v>38</v>
      </c>
      <c r="H38" s="12">
        <v>11</v>
      </c>
      <c r="I38" s="12">
        <v>38</v>
      </c>
      <c r="J38" s="12">
        <f t="shared" si="0"/>
        <v>22800</v>
      </c>
      <c r="K38" s="12">
        <f t="shared" si="1"/>
        <v>1824</v>
      </c>
      <c r="L38" s="12">
        <f t="shared" si="2"/>
        <v>11400</v>
      </c>
      <c r="M38" s="12">
        <f t="shared" si="3"/>
        <v>3800</v>
      </c>
      <c r="N38" s="12">
        <f t="shared" si="4"/>
        <v>39824</v>
      </c>
      <c r="O38" s="12">
        <f t="shared" si="5"/>
        <v>3982.4</v>
      </c>
      <c r="P38" s="12">
        <v>20000</v>
      </c>
      <c r="Q38" s="13">
        <f t="shared" si="6"/>
        <v>63806.400000000001</v>
      </c>
    </row>
    <row r="39" spans="1:17" ht="15.75" x14ac:dyDescent="0.25">
      <c r="A39" s="10">
        <v>35</v>
      </c>
      <c r="B39" s="11" t="s">
        <v>69</v>
      </c>
      <c r="C39" s="11" t="s">
        <v>19</v>
      </c>
      <c r="D39" s="11" t="s">
        <v>70</v>
      </c>
      <c r="E39" s="11" t="s">
        <v>25</v>
      </c>
      <c r="F39" s="12">
        <v>1</v>
      </c>
      <c r="G39" s="12">
        <v>18</v>
      </c>
      <c r="H39" s="12">
        <v>10</v>
      </c>
      <c r="I39" s="12">
        <v>18</v>
      </c>
      <c r="J39" s="12">
        <f t="shared" si="0"/>
        <v>10800</v>
      </c>
      <c r="K39" s="12">
        <f t="shared" si="1"/>
        <v>864</v>
      </c>
      <c r="L39" s="12">
        <f t="shared" si="2"/>
        <v>5400</v>
      </c>
      <c r="M39" s="12">
        <f t="shared" si="3"/>
        <v>1800</v>
      </c>
      <c r="N39" s="12">
        <f t="shared" si="4"/>
        <v>18864</v>
      </c>
      <c r="O39" s="12">
        <f t="shared" si="5"/>
        <v>1886.4</v>
      </c>
      <c r="P39" s="12">
        <v>20000</v>
      </c>
      <c r="Q39" s="13">
        <f t="shared" si="6"/>
        <v>40750.400000000001</v>
      </c>
    </row>
    <row r="40" spans="1:17" ht="15.75" x14ac:dyDescent="0.25">
      <c r="A40" s="10">
        <v>36</v>
      </c>
      <c r="B40" s="11" t="s">
        <v>71</v>
      </c>
      <c r="C40" s="11" t="s">
        <v>19</v>
      </c>
      <c r="D40" s="11" t="s">
        <v>72</v>
      </c>
      <c r="E40" s="11" t="s">
        <v>23</v>
      </c>
      <c r="F40" s="12">
        <v>1</v>
      </c>
      <c r="G40" s="12">
        <v>49</v>
      </c>
      <c r="H40" s="12">
        <v>27</v>
      </c>
      <c r="I40" s="12">
        <v>49</v>
      </c>
      <c r="J40" s="12">
        <f t="shared" si="0"/>
        <v>29400</v>
      </c>
      <c r="K40" s="12">
        <f t="shared" si="1"/>
        <v>2352</v>
      </c>
      <c r="L40" s="12">
        <f t="shared" si="2"/>
        <v>14700</v>
      </c>
      <c r="M40" s="12">
        <f t="shared" si="3"/>
        <v>4900</v>
      </c>
      <c r="N40" s="12">
        <f t="shared" si="4"/>
        <v>51352</v>
      </c>
      <c r="O40" s="12">
        <f t="shared" si="5"/>
        <v>5135.2000000000007</v>
      </c>
      <c r="P40" s="12">
        <v>20000</v>
      </c>
      <c r="Q40" s="13">
        <f t="shared" si="6"/>
        <v>76487.199999999997</v>
      </c>
    </row>
    <row r="41" spans="1:17" ht="15.75" x14ac:dyDescent="0.25">
      <c r="A41" s="10">
        <v>37</v>
      </c>
      <c r="B41" s="11" t="s">
        <v>73</v>
      </c>
      <c r="C41" s="11" t="s">
        <v>19</v>
      </c>
      <c r="D41" s="11" t="s">
        <v>74</v>
      </c>
      <c r="E41" s="11" t="s">
        <v>35</v>
      </c>
      <c r="F41" s="12">
        <v>1</v>
      </c>
      <c r="G41" s="12">
        <v>16</v>
      </c>
      <c r="H41" s="12">
        <v>5</v>
      </c>
      <c r="I41" s="12">
        <v>16</v>
      </c>
      <c r="J41" s="12">
        <f t="shared" si="0"/>
        <v>9600</v>
      </c>
      <c r="K41" s="12">
        <f t="shared" si="1"/>
        <v>768</v>
      </c>
      <c r="L41" s="12">
        <f t="shared" si="2"/>
        <v>4800</v>
      </c>
      <c r="M41" s="12">
        <f t="shared" si="3"/>
        <v>1600</v>
      </c>
      <c r="N41" s="12">
        <f t="shared" si="4"/>
        <v>16768</v>
      </c>
      <c r="O41" s="12">
        <f t="shared" si="5"/>
        <v>1676.8000000000002</v>
      </c>
      <c r="P41" s="12">
        <v>20000</v>
      </c>
      <c r="Q41" s="13">
        <f t="shared" si="6"/>
        <v>38444.800000000003</v>
      </c>
    </row>
    <row r="42" spans="1:17" ht="15.75" x14ac:dyDescent="0.25">
      <c r="A42" s="10">
        <v>38</v>
      </c>
      <c r="B42" s="11" t="s">
        <v>73</v>
      </c>
      <c r="C42" s="11" t="s">
        <v>19</v>
      </c>
      <c r="D42" s="11" t="s">
        <v>75</v>
      </c>
      <c r="E42" s="11" t="s">
        <v>62</v>
      </c>
      <c r="F42" s="12">
        <v>2</v>
      </c>
      <c r="G42" s="12">
        <v>25</v>
      </c>
      <c r="H42" s="12">
        <v>24</v>
      </c>
      <c r="I42" s="12">
        <v>25</v>
      </c>
      <c r="J42" s="12">
        <f t="shared" si="0"/>
        <v>15000</v>
      </c>
      <c r="K42" s="12">
        <f t="shared" si="1"/>
        <v>1200</v>
      </c>
      <c r="L42" s="12">
        <f t="shared" si="2"/>
        <v>7500</v>
      </c>
      <c r="M42" s="12">
        <f t="shared" si="3"/>
        <v>2500</v>
      </c>
      <c r="N42" s="12">
        <f t="shared" si="4"/>
        <v>26200</v>
      </c>
      <c r="O42" s="12">
        <f t="shared" si="5"/>
        <v>2620</v>
      </c>
      <c r="P42" s="12">
        <v>20000</v>
      </c>
      <c r="Q42" s="13">
        <f t="shared" si="6"/>
        <v>48820</v>
      </c>
    </row>
    <row r="43" spans="1:17" ht="15.75" x14ac:dyDescent="0.25">
      <c r="A43" s="10">
        <v>39</v>
      </c>
      <c r="B43" s="11" t="s">
        <v>76</v>
      </c>
      <c r="C43" s="11" t="s">
        <v>19</v>
      </c>
      <c r="D43" s="11" t="s">
        <v>77</v>
      </c>
      <c r="E43" s="11" t="s">
        <v>23</v>
      </c>
      <c r="F43" s="12">
        <v>2</v>
      </c>
      <c r="G43" s="12">
        <v>14</v>
      </c>
      <c r="H43" s="12">
        <v>15</v>
      </c>
      <c r="I43" s="12">
        <v>15</v>
      </c>
      <c r="J43" s="12">
        <f t="shared" si="0"/>
        <v>9000</v>
      </c>
      <c r="K43" s="12">
        <f t="shared" si="1"/>
        <v>720</v>
      </c>
      <c r="L43" s="12">
        <f t="shared" si="2"/>
        <v>4500</v>
      </c>
      <c r="M43" s="12">
        <f t="shared" si="3"/>
        <v>1500</v>
      </c>
      <c r="N43" s="12">
        <f t="shared" si="4"/>
        <v>15720</v>
      </c>
      <c r="O43" s="12">
        <f t="shared" si="5"/>
        <v>1572</v>
      </c>
      <c r="P43" s="12">
        <v>20000</v>
      </c>
      <c r="Q43" s="13">
        <f t="shared" si="6"/>
        <v>37292</v>
      </c>
    </row>
    <row r="44" spans="1:17" ht="15.75" x14ac:dyDescent="0.25">
      <c r="A44" s="10">
        <v>40</v>
      </c>
      <c r="B44" s="11" t="s">
        <v>78</v>
      </c>
      <c r="C44" s="11" t="s">
        <v>19</v>
      </c>
      <c r="D44" s="11" t="s">
        <v>79</v>
      </c>
      <c r="E44" s="11" t="s">
        <v>53</v>
      </c>
      <c r="F44" s="12">
        <v>1</v>
      </c>
      <c r="G44" s="12">
        <v>27</v>
      </c>
      <c r="H44" s="12">
        <v>12</v>
      </c>
      <c r="I44" s="12">
        <v>27</v>
      </c>
      <c r="J44" s="12">
        <f t="shared" si="0"/>
        <v>16200</v>
      </c>
      <c r="K44" s="12">
        <f t="shared" si="1"/>
        <v>1296</v>
      </c>
      <c r="L44" s="12">
        <f t="shared" si="2"/>
        <v>8100</v>
      </c>
      <c r="M44" s="12">
        <f t="shared" si="3"/>
        <v>2700</v>
      </c>
      <c r="N44" s="12">
        <f t="shared" si="4"/>
        <v>28296</v>
      </c>
      <c r="O44" s="12">
        <f t="shared" si="5"/>
        <v>2829.6000000000004</v>
      </c>
      <c r="P44" s="12">
        <v>20000</v>
      </c>
      <c r="Q44" s="13">
        <f t="shared" si="6"/>
        <v>51125.599999999999</v>
      </c>
    </row>
    <row r="45" spans="1:17" ht="15.75" x14ac:dyDescent="0.25">
      <c r="A45" s="10">
        <v>41</v>
      </c>
      <c r="B45" s="11" t="s">
        <v>78</v>
      </c>
      <c r="C45" s="11" t="s">
        <v>19</v>
      </c>
      <c r="D45" s="11" t="s">
        <v>80</v>
      </c>
      <c r="E45" s="11" t="s">
        <v>25</v>
      </c>
      <c r="F45" s="12">
        <v>1</v>
      </c>
      <c r="G45" s="12">
        <v>15</v>
      </c>
      <c r="H45" s="12">
        <v>5</v>
      </c>
      <c r="I45" s="12">
        <v>15</v>
      </c>
      <c r="J45" s="12">
        <f t="shared" si="0"/>
        <v>9000</v>
      </c>
      <c r="K45" s="12">
        <f t="shared" si="1"/>
        <v>720</v>
      </c>
      <c r="L45" s="12">
        <f t="shared" si="2"/>
        <v>4500</v>
      </c>
      <c r="M45" s="12">
        <f t="shared" si="3"/>
        <v>1500</v>
      </c>
      <c r="N45" s="12">
        <f t="shared" si="4"/>
        <v>15720</v>
      </c>
      <c r="O45" s="12">
        <f t="shared" si="5"/>
        <v>1572</v>
      </c>
      <c r="P45" s="12">
        <v>20000</v>
      </c>
      <c r="Q45" s="13">
        <f t="shared" si="6"/>
        <v>37292</v>
      </c>
    </row>
    <row r="46" spans="1:17" ht="16.5" thickBot="1" x14ac:dyDescent="0.3">
      <c r="A46" s="14">
        <v>42</v>
      </c>
      <c r="B46" s="15" t="s">
        <v>81</v>
      </c>
      <c r="C46" s="15" t="s">
        <v>19</v>
      </c>
      <c r="D46" s="15" t="s">
        <v>82</v>
      </c>
      <c r="E46" s="15" t="s">
        <v>23</v>
      </c>
      <c r="F46" s="16">
        <v>2</v>
      </c>
      <c r="G46" s="16">
        <v>10</v>
      </c>
      <c r="H46" s="16">
        <v>9</v>
      </c>
      <c r="I46" s="16">
        <v>10</v>
      </c>
      <c r="J46" s="16">
        <f t="shared" si="0"/>
        <v>6000</v>
      </c>
      <c r="K46" s="16">
        <f t="shared" si="1"/>
        <v>480</v>
      </c>
      <c r="L46" s="16">
        <f t="shared" si="2"/>
        <v>3000</v>
      </c>
      <c r="M46" s="16">
        <f t="shared" si="3"/>
        <v>1000</v>
      </c>
      <c r="N46" s="16">
        <f t="shared" si="4"/>
        <v>10480</v>
      </c>
      <c r="O46" s="16">
        <f t="shared" si="5"/>
        <v>1048</v>
      </c>
      <c r="P46" s="16">
        <v>20000</v>
      </c>
      <c r="Q46" s="17">
        <f t="shared" si="6"/>
        <v>31528</v>
      </c>
    </row>
    <row r="47" spans="1:17" ht="16.5" thickBot="1" x14ac:dyDescent="0.3">
      <c r="A47" s="20" t="s">
        <v>83</v>
      </c>
      <c r="B47" s="21"/>
      <c r="C47" s="21"/>
      <c r="D47" s="21"/>
      <c r="E47" s="21"/>
      <c r="F47" s="4">
        <f>SUM(F5:F46)</f>
        <v>126</v>
      </c>
      <c r="G47" s="4">
        <f t="shared" ref="G47:Q47" si="7">SUM(G5:G46)</f>
        <v>3304</v>
      </c>
      <c r="H47" s="4">
        <f t="shared" si="7"/>
        <v>1453</v>
      </c>
      <c r="I47" s="4">
        <f t="shared" si="7"/>
        <v>3397</v>
      </c>
      <c r="J47" s="4">
        <f t="shared" si="7"/>
        <v>2038200</v>
      </c>
      <c r="K47" s="4">
        <f t="shared" si="7"/>
        <v>163056</v>
      </c>
      <c r="L47" s="4">
        <f t="shared" si="7"/>
        <v>1019100</v>
      </c>
      <c r="M47" s="4">
        <f t="shared" si="7"/>
        <v>339700</v>
      </c>
      <c r="N47" s="4">
        <f t="shared" si="7"/>
        <v>3560056</v>
      </c>
      <c r="O47" s="4">
        <f t="shared" si="7"/>
        <v>356005.60000000003</v>
      </c>
      <c r="P47" s="4">
        <f t="shared" si="7"/>
        <v>840000</v>
      </c>
      <c r="Q47" s="5">
        <f t="shared" si="7"/>
        <v>4756061.6000000006</v>
      </c>
    </row>
  </sheetData>
  <mergeCells count="3">
    <mergeCell ref="A1:Q1"/>
    <mergeCell ref="A2:Q2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MIT-E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MARKETING</cp:lastModifiedBy>
  <dcterms:created xsi:type="dcterms:W3CDTF">2021-11-01T07:37:26Z</dcterms:created>
  <dcterms:modified xsi:type="dcterms:W3CDTF">2021-11-22T07:48:10Z</dcterms:modified>
</cp:coreProperties>
</file>