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dl\Downloads\"/>
    </mc:Choice>
  </mc:AlternateContent>
  <bookViews>
    <workbookView xWindow="0" yWindow="0" windowWidth="15360" windowHeight="7755" tabRatio="612" activeTab="8"/>
  </bookViews>
  <sheets>
    <sheet name="Januari" sheetId="20" r:id="rId1"/>
    <sheet name="Februari" sheetId="32" r:id="rId2"/>
    <sheet name="MARET" sheetId="33" r:id="rId3"/>
    <sheet name="April" sheetId="34" r:id="rId4"/>
    <sheet name="MEI" sheetId="35" r:id="rId5"/>
    <sheet name="Juni" sheetId="36" r:id="rId6"/>
    <sheet name="Juli" sheetId="37" r:id="rId7"/>
    <sheet name="Agustus" sheetId="38" r:id="rId8"/>
    <sheet name="September" sheetId="3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39" l="1"/>
  <c r="G27" i="39"/>
  <c r="H22" i="39"/>
  <c r="G22" i="39"/>
  <c r="G21" i="39"/>
  <c r="A8" i="39"/>
  <c r="A9" i="39" s="1"/>
  <c r="A10" i="39" s="1"/>
  <c r="A11" i="39" s="1"/>
  <c r="A12" i="39" s="1"/>
  <c r="A13" i="39" s="1"/>
  <c r="A14" i="39" s="1"/>
  <c r="A15" i="39" s="1"/>
  <c r="A4" i="39"/>
  <c r="A5" i="39" s="1"/>
  <c r="A6" i="39" s="1"/>
  <c r="G21" i="38"/>
  <c r="H22" i="38"/>
  <c r="G22" i="38" l="1"/>
  <c r="H27" i="38"/>
  <c r="G27" i="38"/>
  <c r="A8" i="38"/>
  <c r="A9" i="38" s="1"/>
  <c r="A10" i="38" s="1"/>
  <c r="A11" i="38" s="1"/>
  <c r="A12" i="38" s="1"/>
  <c r="A13" i="38" s="1"/>
  <c r="A14" i="38" s="1"/>
  <c r="A15" i="38" s="1"/>
  <c r="A4" i="38"/>
  <c r="A5" i="38" s="1"/>
  <c r="A6" i="38" s="1"/>
  <c r="A11" i="32"/>
  <c r="A12" i="32"/>
  <c r="A13" i="32" s="1"/>
  <c r="A14" i="32" s="1"/>
  <c r="A15" i="32" s="1"/>
  <c r="A16" i="32" s="1"/>
  <c r="A17" i="32" s="1"/>
  <c r="A18" i="32" s="1"/>
  <c r="A19" i="32" s="1"/>
  <c r="H17" i="37"/>
  <c r="H16" i="37"/>
  <c r="H24" i="37"/>
  <c r="G24" i="37"/>
  <c r="H19" i="37"/>
  <c r="G19" i="37"/>
  <c r="A4" i="37"/>
  <c r="A5" i="37" s="1"/>
  <c r="A6" i="37" s="1"/>
  <c r="A8" i="37" s="1"/>
  <c r="A9" i="37" s="1"/>
  <c r="A10" i="37" s="1"/>
  <c r="A11" i="37" s="1"/>
  <c r="A12" i="37" s="1"/>
  <c r="A13" i="37" s="1"/>
  <c r="A14" i="37" s="1"/>
  <c r="A15" i="37" s="1"/>
  <c r="H26" i="36"/>
  <c r="G26" i="36"/>
  <c r="H23" i="36"/>
  <c r="H20" i="36"/>
  <c r="G20" i="36"/>
  <c r="A4" i="36"/>
  <c r="A5" i="36" s="1"/>
  <c r="A6" i="36" s="1"/>
  <c r="A7" i="36" s="1"/>
  <c r="A8" i="36" s="1"/>
  <c r="A9" i="36" s="1"/>
  <c r="A10" i="36" s="1"/>
  <c r="A11" i="36" s="1"/>
  <c r="A12" i="36" s="1"/>
  <c r="A13" i="36" s="1"/>
  <c r="A14" i="36" s="1"/>
  <c r="A15" i="36" s="1"/>
  <c r="A16" i="36" s="1"/>
  <c r="A17" i="36" s="1"/>
  <c r="A18" i="36" s="1"/>
  <c r="A19" i="36" s="1"/>
  <c r="H23" i="35"/>
  <c r="H20" i="35"/>
  <c r="G20" i="35"/>
  <c r="A4" i="35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H23" i="34"/>
  <c r="H20" i="34"/>
  <c r="G20" i="34"/>
  <c r="A4" i="34"/>
  <c r="A5" i="34" s="1"/>
  <c r="A6" i="34" s="1"/>
  <c r="A7" i="34" s="1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H23" i="33"/>
  <c r="H20" i="33"/>
  <c r="G20" i="33"/>
  <c r="A4" i="33"/>
  <c r="A5" i="33" s="1"/>
  <c r="A6" i="33" s="1"/>
  <c r="A7" i="33" s="1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H23" i="32"/>
  <c r="H20" i="32"/>
  <c r="G20" i="32"/>
  <c r="A4" i="32"/>
  <c r="A5" i="32" s="1"/>
  <c r="A6" i="32" s="1"/>
  <c r="A7" i="32" s="1"/>
  <c r="A8" i="32" s="1"/>
  <c r="A9" i="32" s="1"/>
  <c r="A10" i="32" s="1"/>
  <c r="H25" i="20" l="1"/>
  <c r="H24" i="20"/>
  <c r="H21" i="20"/>
  <c r="G21" i="20"/>
  <c r="A4" i="20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</calcChain>
</file>

<file path=xl/sharedStrings.xml><?xml version="1.0" encoding="utf-8"?>
<sst xmlns="http://schemas.openxmlformats.org/spreadsheetml/2006/main" count="1451" uniqueCount="120">
  <si>
    <t>PT. OTO MULTIARTHA</t>
  </si>
  <si>
    <t>PT. INDOMOBIL FINANCE</t>
  </si>
  <si>
    <t>202-1700021</t>
  </si>
  <si>
    <t>MOBIL ALPHARD. B2323 SFB</t>
  </si>
  <si>
    <t>100-181-900-198</t>
  </si>
  <si>
    <t>008-0016-680</t>
  </si>
  <si>
    <t>PT.TRIHAMAS FINANCE</t>
  </si>
  <si>
    <t>PT. MANDIRI TUNAS FINANCE</t>
  </si>
  <si>
    <t>903-190-1446</t>
  </si>
  <si>
    <t>903-190-1445</t>
  </si>
  <si>
    <t>PT.MITSUI LEASING CAPITAL INDONESIA</t>
  </si>
  <si>
    <t>141-930-091</t>
  </si>
  <si>
    <t>426-440-1714</t>
  </si>
  <si>
    <t xml:space="preserve">MANULIFE </t>
  </si>
  <si>
    <t>ASURANSI KESEHATAN ( H.iyus )</t>
  </si>
  <si>
    <t>No</t>
  </si>
  <si>
    <t xml:space="preserve">Total angsuran </t>
  </si>
  <si>
    <t>BCA</t>
  </si>
  <si>
    <t>MANDIRI</t>
  </si>
  <si>
    <t>1550005990695</t>
  </si>
  <si>
    <t>8887774264401714</t>
  </si>
  <si>
    <t>PT.MEGA CENTRAL FINANCE</t>
  </si>
  <si>
    <t>PT. ASTRA CREDIT COMPANIES</t>
  </si>
  <si>
    <t>011-001-620-021-585-10</t>
  </si>
  <si>
    <t>0110016200215851</t>
  </si>
  <si>
    <t>Tanggal Bayar</t>
  </si>
  <si>
    <t xml:space="preserve">Nomor Kontrak </t>
  </si>
  <si>
    <t xml:space="preserve">Nominal Bayar </t>
  </si>
  <si>
    <t>Jatuh tempo</t>
  </si>
  <si>
    <t xml:space="preserve">No.  Rek </t>
  </si>
  <si>
    <t>Bank</t>
  </si>
  <si>
    <t xml:space="preserve">Nama Leasing </t>
  </si>
  <si>
    <t xml:space="preserve"> Nama Barang </t>
  </si>
  <si>
    <t>BNI</t>
  </si>
  <si>
    <t xml:space="preserve">TRUCK </t>
  </si>
  <si>
    <t>No Plat Mobil/Truck</t>
  </si>
  <si>
    <t>Tenor</t>
  </si>
  <si>
    <t xml:space="preserve">Status </t>
  </si>
  <si>
    <t>Sewa</t>
  </si>
  <si>
    <t>Leasing</t>
  </si>
  <si>
    <t>B 9097 KCA</t>
  </si>
  <si>
    <t>B 9409 CCG</t>
  </si>
  <si>
    <t>B 9733 BXR</t>
  </si>
  <si>
    <t>B 9887 FCC</t>
  </si>
  <si>
    <t>TRUCK .</t>
  </si>
  <si>
    <t>TRUCK</t>
  </si>
  <si>
    <t xml:space="preserve">B 114 WIT </t>
  </si>
  <si>
    <t>B 1862 NLR</t>
  </si>
  <si>
    <t>Leasing Auto Debet Bank Mandiri</t>
  </si>
  <si>
    <t>Leasing Transfer</t>
  </si>
  <si>
    <t>Biaya Transfer</t>
  </si>
  <si>
    <t>B 1855 CZA</t>
  </si>
  <si>
    <t>B 1988 COR</t>
  </si>
  <si>
    <t>B 1887 COR</t>
  </si>
  <si>
    <t>B 2323 SFB</t>
  </si>
  <si>
    <t>B 1501 CZK</t>
  </si>
  <si>
    <t>B 1608 CZK</t>
  </si>
  <si>
    <t>B 2109 CTK</t>
  </si>
  <si>
    <t>B 2357 SZQ</t>
  </si>
  <si>
    <t>-</t>
  </si>
  <si>
    <t>Diana Andrianita Kusumaningrum</t>
  </si>
  <si>
    <t>011-001-620-021-150-72</t>
  </si>
  <si>
    <t>0110016200211507</t>
  </si>
  <si>
    <t>ATM/Mobile Banking</t>
  </si>
  <si>
    <t>Permata</t>
  </si>
  <si>
    <t>Rekening Pribadi Pak H. Iyus</t>
  </si>
  <si>
    <t xml:space="preserve">MITSUBHI X-PANDER </t>
  </si>
  <si>
    <t xml:space="preserve">MOBIL CALYA </t>
  </si>
  <si>
    <t xml:space="preserve">Mobil BMW SERIES 5 </t>
  </si>
  <si>
    <t xml:space="preserve">Mobil Harrier </t>
  </si>
  <si>
    <t xml:space="preserve">Mobil Lexus </t>
  </si>
  <si>
    <t xml:space="preserve">DAIHATSU SIGRA </t>
  </si>
  <si>
    <t xml:space="preserve">DATSUN </t>
  </si>
  <si>
    <t xml:space="preserve">DAFTAR ANGSURAN MOBIL , FIF, Xray DAN MANULIFE </t>
  </si>
  <si>
    <t>x</t>
  </si>
  <si>
    <t>0110016200215858</t>
  </si>
  <si>
    <t>011-001-620-021-585-88</t>
  </si>
  <si>
    <t>00888141930091</t>
  </si>
  <si>
    <t>10-024-17-11766</t>
  </si>
  <si>
    <t>A 878 ZZ</t>
  </si>
  <si>
    <t>Angsuran ke</t>
  </si>
  <si>
    <t>Mobil Sigra</t>
  </si>
  <si>
    <t>005212000010</t>
  </si>
  <si>
    <t>0084941687</t>
  </si>
  <si>
    <t>005212000008</t>
  </si>
  <si>
    <t>005212000009</t>
  </si>
  <si>
    <t>005212000007</t>
  </si>
  <si>
    <t>PT BNI Multifinance</t>
  </si>
  <si>
    <t>B 1328 CZN</t>
  </si>
  <si>
    <t>B 1330 CZN</t>
  </si>
  <si>
    <t>B 1467 CZN</t>
  </si>
  <si>
    <t>B 1437 CZN</t>
  </si>
  <si>
    <t>0950592885</t>
  </si>
  <si>
    <t>H Iyus Yusuf Suptandar</t>
  </si>
  <si>
    <t>Daftar Angsuran PT  Lohjinawi</t>
  </si>
  <si>
    <t xml:space="preserve">FORTUNER </t>
  </si>
  <si>
    <t>B 2560 SJB</t>
  </si>
  <si>
    <t>4372100001</t>
  </si>
  <si>
    <t>040204372100001</t>
  </si>
  <si>
    <t>'040277861800270</t>
  </si>
  <si>
    <t>04027786180029</t>
  </si>
  <si>
    <t>VA BCA</t>
  </si>
  <si>
    <t>Jumlah</t>
  </si>
  <si>
    <t>Kijang Inova</t>
  </si>
  <si>
    <t>B 1190 WIE</t>
  </si>
  <si>
    <t>Toyata Astra Finance</t>
  </si>
  <si>
    <t>888888889999</t>
  </si>
  <si>
    <t>permata</t>
  </si>
  <si>
    <t>X</t>
  </si>
  <si>
    <t>Mobil Pak Bugis</t>
  </si>
  <si>
    <t>Rekening Pribadi Pak Bugis</t>
  </si>
  <si>
    <t>Mobil H.iyus</t>
  </si>
  <si>
    <t>Rekening Pribadi H.iyus</t>
  </si>
  <si>
    <t xml:space="preserve">Toyota Calya </t>
  </si>
  <si>
    <t xml:space="preserve">B 2007 tra </t>
  </si>
  <si>
    <t>Transfer</t>
  </si>
  <si>
    <t>PT Buana Finance</t>
  </si>
  <si>
    <t>Toyota Voxy</t>
  </si>
  <si>
    <t>PT Mitsui Leasing</t>
  </si>
  <si>
    <t>Biaya Administrasi 18@Rp 6.5000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</si>
</sst>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5">
    <xf numFmtId="0" fontId="0" fillId="0" borderId="0" xfId="0"/>
    <xf numFmtId="0" fontId="0" fillId="2" borderId="1" xfId="0" applyFill="1" applyBorder="1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2" borderId="1" xfId="0" quotePrefix="1" applyFill="1" applyBorder="1" applyAlignment="1">
      <alignment horizontal="left" vertical="center"/>
    </xf>
    <xf numFmtId="0" fontId="0" fillId="2" borderId="1" xfId="0" applyFill="1" applyBorder="1"/>
    <xf numFmtId="14" fontId="0" fillId="2" borderId="1" xfId="0" applyNumberFormat="1" applyFill="1" applyBorder="1" applyAlignment="1">
      <alignment horizontal="center"/>
    </xf>
    <xf numFmtId="165" fontId="0" fillId="0" borderId="0" xfId="1" applyNumberFormat="1" applyFont="1"/>
    <xf numFmtId="165" fontId="0" fillId="2" borderId="1" xfId="1" applyNumberFormat="1" applyFont="1" applyFill="1" applyBorder="1" applyAlignment="1">
      <alignment horizontal="left" vertical="center"/>
    </xf>
    <xf numFmtId="165" fontId="0" fillId="0" borderId="1" xfId="1" applyNumberFormat="1" applyFont="1" applyBorder="1"/>
    <xf numFmtId="0" fontId="0" fillId="0" borderId="3" xfId="0" applyBorder="1"/>
    <xf numFmtId="0" fontId="0" fillId="0" borderId="1" xfId="0" applyFill="1" applyBorder="1" applyAlignment="1">
      <alignment horizontal="left" indent="1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165" fontId="0" fillId="0" borderId="1" xfId="1" applyNumberFormat="1" applyFont="1" applyFill="1" applyBorder="1" applyAlignment="1">
      <alignment horizontal="left" vertical="center"/>
    </xf>
    <xf numFmtId="0" fontId="0" fillId="0" borderId="1" xfId="0" applyFill="1" applyBorder="1"/>
    <xf numFmtId="14" fontId="0" fillId="0" borderId="1" xfId="0" applyNumberFormat="1" applyFill="1" applyBorder="1" applyAlignment="1">
      <alignment horizontal="center"/>
    </xf>
    <xf numFmtId="0" fontId="0" fillId="0" borderId="1" xfId="0" quotePrefix="1" applyFill="1" applyBorder="1" applyAlignment="1">
      <alignment horizontal="left" vertical="center"/>
    </xf>
    <xf numFmtId="0" fontId="0" fillId="0" borderId="0" xfId="0" applyBorder="1"/>
    <xf numFmtId="165" fontId="0" fillId="0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2" xfId="0" applyFont="1" applyBorder="1"/>
    <xf numFmtId="0" fontId="2" fillId="3" borderId="1" xfId="0" applyFont="1" applyFill="1" applyBorder="1" applyAlignment="1">
      <alignment horizontal="left" indent="1"/>
    </xf>
    <xf numFmtId="0" fontId="2" fillId="3" borderId="1" xfId="0" applyFont="1" applyFill="1" applyBorder="1" applyAlignment="1">
      <alignment horizontal="left" indent="5"/>
    </xf>
    <xf numFmtId="0" fontId="2" fillId="3" borderId="1" xfId="0" applyFont="1" applyFill="1" applyBorder="1" applyAlignment="1">
      <alignment horizontal="left" vertical="center" indent="6"/>
    </xf>
    <xf numFmtId="0" fontId="2" fillId="3" borderId="1" xfId="0" applyFont="1" applyFill="1" applyBorder="1" applyAlignment="1">
      <alignment horizontal="left" vertical="center" indent="3"/>
    </xf>
    <xf numFmtId="0" fontId="2" fillId="3" borderId="1" xfId="0" applyFont="1" applyFill="1" applyBorder="1" applyAlignment="1">
      <alignment horizontal="left" vertical="center"/>
    </xf>
    <xf numFmtId="165" fontId="2" fillId="3" borderId="1" xfId="1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indent="4"/>
    </xf>
    <xf numFmtId="0" fontId="0" fillId="3" borderId="1" xfId="0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0" fillId="0" borderId="1" xfId="0" quotePrefix="1" applyBorder="1" applyAlignment="1">
      <alignment horizontal="left"/>
    </xf>
    <xf numFmtId="0" fontId="2" fillId="0" borderId="4" xfId="0" applyFont="1" applyBorder="1"/>
    <xf numFmtId="0" fontId="0" fillId="0" borderId="5" xfId="0" applyBorder="1"/>
    <xf numFmtId="0" fontId="2" fillId="3" borderId="1" xfId="0" applyFont="1" applyFill="1" applyBorder="1" applyAlignment="1">
      <alignment horizontal="center"/>
    </xf>
    <xf numFmtId="165" fontId="0" fillId="4" borderId="1" xfId="0" applyNumberFormat="1" applyFont="1" applyFill="1" applyBorder="1"/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/>
    <xf numFmtId="0" fontId="0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A21" sqref="A21:XFD21"/>
    </sheetView>
  </sheetViews>
  <sheetFormatPr defaultRowHeight="15" x14ac:dyDescent="0.25"/>
  <cols>
    <col min="2" max="2" width="32.140625" bestFit="1" customWidth="1"/>
    <col min="3" max="3" width="25.7109375" bestFit="1" customWidth="1"/>
    <col min="4" max="4" width="30.85546875" bestFit="1" customWidth="1"/>
    <col min="5" max="5" width="35.85546875" customWidth="1"/>
    <col min="6" max="6" width="22" bestFit="1" customWidth="1"/>
    <col min="7" max="7" width="14.42578125" bestFit="1" customWidth="1"/>
    <col min="8" max="8" width="15.85546875" bestFit="1" customWidth="1"/>
    <col min="9" max="9" width="13.140625" bestFit="1" customWidth="1"/>
    <col min="10" max="10" width="8.85546875" customWidth="1"/>
    <col min="11" max="11" width="17.28515625" customWidth="1"/>
    <col min="12" max="12" width="14.42578125" customWidth="1"/>
    <col min="13" max="13" width="13.7109375" customWidth="1"/>
    <col min="14" max="14" width="11.42578125" customWidth="1"/>
  </cols>
  <sheetData>
    <row r="1" spans="1:14" x14ac:dyDescent="0.25">
      <c r="A1" s="26" t="s">
        <v>73</v>
      </c>
      <c r="B1" s="14"/>
      <c r="C1" s="22"/>
      <c r="D1" s="22"/>
      <c r="H1" s="11"/>
      <c r="I1" s="3"/>
      <c r="K1" s="2"/>
      <c r="L1" s="3"/>
      <c r="M1" s="3"/>
      <c r="N1" s="3"/>
    </row>
    <row r="2" spans="1:14" x14ac:dyDescent="0.25">
      <c r="A2" s="27" t="s">
        <v>15</v>
      </c>
      <c r="B2" s="28" t="s">
        <v>32</v>
      </c>
      <c r="C2" s="28" t="s">
        <v>35</v>
      </c>
      <c r="D2" s="28" t="s">
        <v>37</v>
      </c>
      <c r="E2" s="29" t="s">
        <v>31</v>
      </c>
      <c r="F2" s="30" t="s">
        <v>26</v>
      </c>
      <c r="G2" s="31" t="s">
        <v>16</v>
      </c>
      <c r="H2" s="32" t="s">
        <v>27</v>
      </c>
      <c r="I2" s="41" t="s">
        <v>25</v>
      </c>
      <c r="J2" s="34" t="s">
        <v>30</v>
      </c>
      <c r="K2" s="33" t="s">
        <v>29</v>
      </c>
      <c r="L2" s="35" t="s">
        <v>28</v>
      </c>
      <c r="M2" s="35" t="s">
        <v>80</v>
      </c>
      <c r="N2" s="35" t="s">
        <v>36</v>
      </c>
    </row>
    <row r="3" spans="1:14" x14ac:dyDescent="0.25">
      <c r="A3" s="15">
        <v>1</v>
      </c>
      <c r="B3" s="16" t="s">
        <v>66</v>
      </c>
      <c r="C3" s="16" t="s">
        <v>51</v>
      </c>
      <c r="D3" s="16" t="s">
        <v>101</v>
      </c>
      <c r="E3" s="17" t="s">
        <v>21</v>
      </c>
      <c r="F3" s="17">
        <v>7861800270</v>
      </c>
      <c r="G3" s="18">
        <v>5462000</v>
      </c>
      <c r="H3" s="18">
        <v>5462000</v>
      </c>
      <c r="I3" s="20">
        <v>44564</v>
      </c>
      <c r="J3" s="17" t="s">
        <v>17</v>
      </c>
      <c r="K3" s="21" t="s">
        <v>99</v>
      </c>
      <c r="L3" s="25">
        <v>2</v>
      </c>
      <c r="M3" s="25">
        <v>47</v>
      </c>
      <c r="N3" s="25">
        <v>60</v>
      </c>
    </row>
    <row r="4" spans="1:14" x14ac:dyDescent="0.25">
      <c r="A4" s="15">
        <f>A3+1</f>
        <v>2</v>
      </c>
      <c r="B4" s="16" t="s">
        <v>66</v>
      </c>
      <c r="C4" s="16" t="s">
        <v>58</v>
      </c>
      <c r="D4" s="16" t="s">
        <v>101</v>
      </c>
      <c r="E4" s="17" t="s">
        <v>21</v>
      </c>
      <c r="F4" s="17">
        <v>786180029</v>
      </c>
      <c r="G4" s="18">
        <v>4976000</v>
      </c>
      <c r="H4" s="18">
        <v>4976000</v>
      </c>
      <c r="I4" s="20">
        <v>44564</v>
      </c>
      <c r="J4" s="17" t="s">
        <v>17</v>
      </c>
      <c r="K4" s="21" t="s">
        <v>100</v>
      </c>
      <c r="L4" s="25">
        <v>2</v>
      </c>
      <c r="M4" s="25">
        <v>39</v>
      </c>
      <c r="N4" s="25">
        <v>60</v>
      </c>
    </row>
    <row r="5" spans="1:14" x14ac:dyDescent="0.25">
      <c r="A5" s="15">
        <f>A4+1</f>
        <v>3</v>
      </c>
      <c r="B5" s="16" t="s">
        <v>95</v>
      </c>
      <c r="C5" s="16" t="s">
        <v>96</v>
      </c>
      <c r="D5" s="16" t="s">
        <v>101</v>
      </c>
      <c r="E5" s="17" t="s">
        <v>21</v>
      </c>
      <c r="F5" s="21" t="s">
        <v>97</v>
      </c>
      <c r="G5" s="18">
        <v>12351000</v>
      </c>
      <c r="H5" s="18">
        <v>12351000</v>
      </c>
      <c r="I5" s="20">
        <v>44564</v>
      </c>
      <c r="J5" s="17" t="s">
        <v>17</v>
      </c>
      <c r="K5" s="21" t="s">
        <v>98</v>
      </c>
      <c r="L5" s="25">
        <v>12</v>
      </c>
      <c r="M5" s="25">
        <v>14</v>
      </c>
      <c r="N5" s="25">
        <v>36</v>
      </c>
    </row>
    <row r="6" spans="1:14" x14ac:dyDescent="0.25">
      <c r="A6" s="15">
        <f t="shared" ref="A6:A18" si="0">A5+1</f>
        <v>4</v>
      </c>
      <c r="B6" s="16" t="s">
        <v>67</v>
      </c>
      <c r="C6" s="16" t="s">
        <v>52</v>
      </c>
      <c r="D6" s="16" t="s">
        <v>63</v>
      </c>
      <c r="E6" s="17" t="s">
        <v>0</v>
      </c>
      <c r="F6" s="17" t="s">
        <v>78</v>
      </c>
      <c r="G6" s="18">
        <v>3230200</v>
      </c>
      <c r="H6" s="18">
        <v>3230200</v>
      </c>
      <c r="I6" s="20">
        <v>44564</v>
      </c>
      <c r="J6" s="17"/>
      <c r="K6" s="17">
        <v>8909100024</v>
      </c>
      <c r="L6" s="25">
        <v>13</v>
      </c>
      <c r="M6" s="25">
        <v>48</v>
      </c>
      <c r="N6" s="25">
        <v>60</v>
      </c>
    </row>
    <row r="7" spans="1:14" x14ac:dyDescent="0.25">
      <c r="A7" s="15">
        <f t="shared" si="0"/>
        <v>5</v>
      </c>
      <c r="B7" s="16" t="s">
        <v>68</v>
      </c>
      <c r="C7" s="16" t="s">
        <v>46</v>
      </c>
      <c r="D7" s="16" t="s">
        <v>49</v>
      </c>
      <c r="E7" s="17" t="s">
        <v>22</v>
      </c>
      <c r="F7" s="17" t="s">
        <v>76</v>
      </c>
      <c r="G7" s="18">
        <v>10565000</v>
      </c>
      <c r="H7" s="18">
        <v>10565000</v>
      </c>
      <c r="I7" s="20">
        <v>44564</v>
      </c>
      <c r="J7" s="17" t="s">
        <v>64</v>
      </c>
      <c r="K7" s="21" t="s">
        <v>75</v>
      </c>
      <c r="L7" s="25">
        <v>28</v>
      </c>
      <c r="M7" s="25">
        <v>44</v>
      </c>
      <c r="N7" s="25">
        <v>48</v>
      </c>
    </row>
    <row r="8" spans="1:14" x14ac:dyDescent="0.25">
      <c r="A8" s="15">
        <f t="shared" si="0"/>
        <v>6</v>
      </c>
      <c r="B8" s="16" t="s">
        <v>69</v>
      </c>
      <c r="C8" s="16" t="s">
        <v>79</v>
      </c>
      <c r="D8" s="16" t="s">
        <v>49</v>
      </c>
      <c r="E8" s="17" t="s">
        <v>22</v>
      </c>
      <c r="F8" s="17" t="s">
        <v>61</v>
      </c>
      <c r="G8" s="18">
        <v>6350000</v>
      </c>
      <c r="H8" s="18">
        <v>6350000</v>
      </c>
      <c r="I8" s="20">
        <v>44564</v>
      </c>
      <c r="J8" s="17" t="s">
        <v>64</v>
      </c>
      <c r="K8" s="21" t="s">
        <v>62</v>
      </c>
      <c r="L8" s="25">
        <v>18</v>
      </c>
      <c r="M8" s="25">
        <v>44</v>
      </c>
      <c r="N8" s="25">
        <v>48</v>
      </c>
    </row>
    <row r="9" spans="1:14" x14ac:dyDescent="0.25">
      <c r="A9" s="15">
        <f t="shared" si="0"/>
        <v>7</v>
      </c>
      <c r="B9" s="16" t="s">
        <v>71</v>
      </c>
      <c r="C9" s="16" t="s">
        <v>55</v>
      </c>
      <c r="D9" s="16" t="s">
        <v>48</v>
      </c>
      <c r="E9" s="17" t="s">
        <v>7</v>
      </c>
      <c r="F9" s="17" t="s">
        <v>8</v>
      </c>
      <c r="G9" s="18">
        <v>2873000</v>
      </c>
      <c r="H9" s="18">
        <v>2873000</v>
      </c>
      <c r="I9" s="20">
        <v>44577</v>
      </c>
      <c r="J9" s="17" t="s">
        <v>18</v>
      </c>
      <c r="K9" s="21" t="s">
        <v>19</v>
      </c>
      <c r="L9" s="25">
        <v>18</v>
      </c>
      <c r="M9" s="25">
        <v>25</v>
      </c>
      <c r="N9" s="25">
        <v>60</v>
      </c>
    </row>
    <row r="10" spans="1:14" x14ac:dyDescent="0.25">
      <c r="A10" s="15">
        <f t="shared" si="0"/>
        <v>8</v>
      </c>
      <c r="B10" s="16" t="s">
        <v>71</v>
      </c>
      <c r="C10" s="16" t="s">
        <v>56</v>
      </c>
      <c r="D10" s="16" t="s">
        <v>48</v>
      </c>
      <c r="E10" s="17" t="s">
        <v>7</v>
      </c>
      <c r="F10" s="17" t="s">
        <v>9</v>
      </c>
      <c r="G10" s="18">
        <v>2873000</v>
      </c>
      <c r="H10" s="18">
        <v>2873000</v>
      </c>
      <c r="I10" s="20">
        <v>44577</v>
      </c>
      <c r="J10" s="17" t="s">
        <v>18</v>
      </c>
      <c r="K10" s="21" t="s">
        <v>19</v>
      </c>
      <c r="L10" s="25">
        <v>18</v>
      </c>
      <c r="M10" s="25">
        <v>25</v>
      </c>
      <c r="N10" s="25">
        <v>60</v>
      </c>
    </row>
    <row r="11" spans="1:14" x14ac:dyDescent="0.25">
      <c r="A11" s="15">
        <f t="shared" si="0"/>
        <v>9</v>
      </c>
      <c r="B11" s="16" t="s">
        <v>72</v>
      </c>
      <c r="C11" s="16" t="s">
        <v>53</v>
      </c>
      <c r="D11" s="16" t="s">
        <v>49</v>
      </c>
      <c r="E11" s="17" t="s">
        <v>1</v>
      </c>
      <c r="F11" s="17" t="s">
        <v>2</v>
      </c>
      <c r="G11" s="18">
        <v>3190000</v>
      </c>
      <c r="H11" s="18">
        <v>3190000</v>
      </c>
      <c r="I11" s="20">
        <v>44581</v>
      </c>
      <c r="J11" s="17" t="s">
        <v>17</v>
      </c>
      <c r="K11" s="17">
        <v>1083008991</v>
      </c>
      <c r="L11" s="25">
        <v>23</v>
      </c>
      <c r="M11" s="25">
        <v>60</v>
      </c>
      <c r="N11" s="25">
        <v>60</v>
      </c>
    </row>
    <row r="12" spans="1:14" x14ac:dyDescent="0.25">
      <c r="A12" s="15">
        <f t="shared" si="0"/>
        <v>10</v>
      </c>
      <c r="B12" s="16" t="s">
        <v>3</v>
      </c>
      <c r="C12" s="16" t="s">
        <v>54</v>
      </c>
      <c r="D12" s="16" t="s">
        <v>63</v>
      </c>
      <c r="E12" s="17" t="s">
        <v>0</v>
      </c>
      <c r="F12" s="17" t="s">
        <v>4</v>
      </c>
      <c r="G12" s="18">
        <v>12678600</v>
      </c>
      <c r="H12" s="18">
        <v>12678600</v>
      </c>
      <c r="I12" s="20">
        <v>44586</v>
      </c>
      <c r="J12" s="17" t="s">
        <v>17</v>
      </c>
      <c r="K12" s="21"/>
      <c r="L12" s="25">
        <v>25</v>
      </c>
      <c r="M12" s="25">
        <v>38</v>
      </c>
      <c r="N12" s="25">
        <v>48</v>
      </c>
    </row>
    <row r="13" spans="1:14" x14ac:dyDescent="0.25">
      <c r="A13" s="15">
        <f t="shared" si="0"/>
        <v>11</v>
      </c>
      <c r="B13" s="16" t="s">
        <v>69</v>
      </c>
      <c r="C13" s="16" t="s">
        <v>47</v>
      </c>
      <c r="D13" s="16" t="s">
        <v>49</v>
      </c>
      <c r="E13" s="17" t="s">
        <v>22</v>
      </c>
      <c r="F13" s="17" t="s">
        <v>23</v>
      </c>
      <c r="G13" s="23">
        <v>6185000</v>
      </c>
      <c r="H13" s="18">
        <v>6185000</v>
      </c>
      <c r="I13" s="20">
        <v>44564</v>
      </c>
      <c r="J13" s="17" t="s">
        <v>64</v>
      </c>
      <c r="K13" s="21" t="s">
        <v>24</v>
      </c>
      <c r="L13" s="46">
        <v>28</v>
      </c>
      <c r="M13" s="46">
        <v>44</v>
      </c>
      <c r="N13" s="46">
        <v>48</v>
      </c>
    </row>
    <row r="14" spans="1:14" x14ac:dyDescent="0.25">
      <c r="A14" s="15">
        <f t="shared" si="0"/>
        <v>12</v>
      </c>
      <c r="B14" s="16" t="s">
        <v>70</v>
      </c>
      <c r="C14" s="16" t="s">
        <v>57</v>
      </c>
      <c r="D14" s="16" t="s">
        <v>65</v>
      </c>
      <c r="E14" s="17" t="s">
        <v>93</v>
      </c>
      <c r="F14" s="17"/>
      <c r="G14" s="23">
        <v>11064600</v>
      </c>
      <c r="H14" s="18">
        <v>11064600</v>
      </c>
      <c r="I14" s="20">
        <v>44571</v>
      </c>
      <c r="J14" s="19" t="s">
        <v>17</v>
      </c>
      <c r="K14" s="16">
        <v>5465116762</v>
      </c>
      <c r="L14" s="46" t="s">
        <v>74</v>
      </c>
      <c r="M14" s="46"/>
      <c r="N14" s="46"/>
    </row>
    <row r="15" spans="1:14" x14ac:dyDescent="0.25">
      <c r="A15" s="15">
        <f t="shared" si="0"/>
        <v>13</v>
      </c>
      <c r="B15" s="16" t="s">
        <v>81</v>
      </c>
      <c r="C15" s="16" t="s">
        <v>88</v>
      </c>
      <c r="D15" s="16" t="s">
        <v>49</v>
      </c>
      <c r="E15" s="17" t="s">
        <v>87</v>
      </c>
      <c r="F15" s="21" t="s">
        <v>82</v>
      </c>
      <c r="G15" s="18">
        <v>3002900</v>
      </c>
      <c r="H15" s="18">
        <v>3002900</v>
      </c>
      <c r="I15" s="20">
        <v>44587</v>
      </c>
      <c r="J15" s="17" t="s">
        <v>33</v>
      </c>
      <c r="K15" s="21" t="s">
        <v>83</v>
      </c>
      <c r="L15" s="25">
        <v>28</v>
      </c>
      <c r="M15" s="25">
        <v>22</v>
      </c>
      <c r="N15" s="25">
        <v>59</v>
      </c>
    </row>
    <row r="16" spans="1:14" x14ac:dyDescent="0.25">
      <c r="A16" s="15">
        <f t="shared" si="0"/>
        <v>14</v>
      </c>
      <c r="B16" s="16" t="s">
        <v>81</v>
      </c>
      <c r="C16" s="16" t="s">
        <v>89</v>
      </c>
      <c r="D16" s="16" t="s">
        <v>49</v>
      </c>
      <c r="E16" s="17" t="s">
        <v>87</v>
      </c>
      <c r="F16" s="21" t="s">
        <v>84</v>
      </c>
      <c r="G16" s="18">
        <v>3002900</v>
      </c>
      <c r="H16" s="18">
        <v>3002900</v>
      </c>
      <c r="I16" s="20">
        <v>44587</v>
      </c>
      <c r="J16" s="17" t="s">
        <v>33</v>
      </c>
      <c r="K16" s="21" t="s">
        <v>83</v>
      </c>
      <c r="L16" s="25">
        <v>28</v>
      </c>
      <c r="M16" s="25">
        <v>22</v>
      </c>
      <c r="N16" s="25">
        <v>59</v>
      </c>
    </row>
    <row r="17" spans="1:14" x14ac:dyDescent="0.25">
      <c r="A17" s="15">
        <f t="shared" si="0"/>
        <v>15</v>
      </c>
      <c r="B17" s="16" t="s">
        <v>81</v>
      </c>
      <c r="C17" s="16" t="s">
        <v>90</v>
      </c>
      <c r="D17" s="16" t="s">
        <v>49</v>
      </c>
      <c r="E17" s="17" t="s">
        <v>87</v>
      </c>
      <c r="F17" s="21" t="s">
        <v>85</v>
      </c>
      <c r="G17" s="18">
        <v>2888500</v>
      </c>
      <c r="H17" s="18">
        <v>2888500</v>
      </c>
      <c r="I17" s="20">
        <v>44587</v>
      </c>
      <c r="J17" s="17" t="s">
        <v>33</v>
      </c>
      <c r="K17" s="21" t="s">
        <v>83</v>
      </c>
      <c r="L17" s="25">
        <v>28</v>
      </c>
      <c r="M17" s="25">
        <v>22</v>
      </c>
      <c r="N17" s="25">
        <v>59</v>
      </c>
    </row>
    <row r="18" spans="1:14" x14ac:dyDescent="0.25">
      <c r="A18" s="15">
        <f t="shared" si="0"/>
        <v>16</v>
      </c>
      <c r="B18" s="16" t="s">
        <v>81</v>
      </c>
      <c r="C18" s="16" t="s">
        <v>91</v>
      </c>
      <c r="D18" s="16" t="s">
        <v>49</v>
      </c>
      <c r="E18" s="17" t="s">
        <v>87</v>
      </c>
      <c r="F18" s="21" t="s">
        <v>86</v>
      </c>
      <c r="G18" s="18">
        <v>2888500</v>
      </c>
      <c r="H18" s="18">
        <v>2888500</v>
      </c>
      <c r="I18" s="20">
        <v>44587</v>
      </c>
      <c r="J18" s="17" t="s">
        <v>33</v>
      </c>
      <c r="K18" s="21" t="s">
        <v>83</v>
      </c>
      <c r="L18" s="25">
        <v>28</v>
      </c>
      <c r="M18" s="25">
        <v>22</v>
      </c>
      <c r="N18" s="25">
        <v>59</v>
      </c>
    </row>
    <row r="19" spans="1:14" x14ac:dyDescent="0.25">
      <c r="A19" s="15">
        <v>17</v>
      </c>
      <c r="B19" s="16" t="s">
        <v>103</v>
      </c>
      <c r="C19" s="16" t="s">
        <v>104</v>
      </c>
      <c r="D19" s="16" t="s">
        <v>49</v>
      </c>
      <c r="E19" s="17" t="s">
        <v>105</v>
      </c>
      <c r="F19" s="21" t="s">
        <v>106</v>
      </c>
      <c r="G19" s="18">
        <v>8055000</v>
      </c>
      <c r="H19" s="18">
        <v>8055500</v>
      </c>
      <c r="I19" s="20">
        <v>44587</v>
      </c>
      <c r="J19" s="17" t="s">
        <v>107</v>
      </c>
      <c r="K19" s="21" t="s">
        <v>74</v>
      </c>
      <c r="L19" s="25">
        <v>8</v>
      </c>
      <c r="M19" s="25">
        <v>1</v>
      </c>
      <c r="N19" s="25">
        <v>36</v>
      </c>
    </row>
    <row r="20" spans="1:14" x14ac:dyDescent="0.25">
      <c r="A20" s="15">
        <v>18</v>
      </c>
      <c r="B20" s="16" t="s">
        <v>14</v>
      </c>
      <c r="C20" s="16" t="s">
        <v>59</v>
      </c>
      <c r="D20" s="16" t="s">
        <v>50</v>
      </c>
      <c r="E20" s="17" t="s">
        <v>13</v>
      </c>
      <c r="F20" s="17" t="s">
        <v>12</v>
      </c>
      <c r="G20" s="18">
        <v>14342500</v>
      </c>
      <c r="H20" s="18">
        <v>9967800</v>
      </c>
      <c r="I20" s="20">
        <v>44565</v>
      </c>
      <c r="J20" s="17" t="s">
        <v>17</v>
      </c>
      <c r="K20" s="21" t="s">
        <v>20</v>
      </c>
      <c r="L20" s="25">
        <v>4</v>
      </c>
      <c r="M20" s="25"/>
      <c r="N20" s="25"/>
    </row>
    <row r="21" spans="1:14" x14ac:dyDescent="0.25">
      <c r="A21" s="50" t="s">
        <v>102</v>
      </c>
      <c r="B21" s="50"/>
      <c r="C21" s="50"/>
      <c r="D21" s="50"/>
      <c r="E21" s="50"/>
      <c r="F21" s="50"/>
      <c r="G21" s="42">
        <f>SUM(G3:G20)</f>
        <v>115978700</v>
      </c>
      <c r="H21" s="42">
        <f>SUM(H3:H20)</f>
        <v>111604500</v>
      </c>
      <c r="I21" s="43"/>
      <c r="J21" s="44"/>
      <c r="K21" s="45"/>
      <c r="L21" s="43"/>
      <c r="M21" s="43"/>
      <c r="N21" s="43"/>
    </row>
    <row r="22" spans="1:14" x14ac:dyDescent="0.25">
      <c r="A22" s="39" t="s">
        <v>94</v>
      </c>
      <c r="B22" s="40"/>
      <c r="C22" s="22"/>
      <c r="H22" s="11"/>
      <c r="I22" s="3"/>
      <c r="K22" s="2"/>
      <c r="L22" s="3"/>
      <c r="M22" s="3"/>
      <c r="N22" s="3"/>
    </row>
    <row r="23" spans="1:14" x14ac:dyDescent="0.25">
      <c r="A23" s="27" t="s">
        <v>15</v>
      </c>
      <c r="B23" s="28" t="s">
        <v>32</v>
      </c>
      <c r="C23" s="28" t="s">
        <v>35</v>
      </c>
      <c r="D23" s="28" t="s">
        <v>37</v>
      </c>
      <c r="E23" s="29" t="s">
        <v>31</v>
      </c>
      <c r="F23" s="30" t="s">
        <v>26</v>
      </c>
      <c r="G23" s="31" t="s">
        <v>16</v>
      </c>
      <c r="H23" s="32" t="s">
        <v>27</v>
      </c>
      <c r="I23" s="37" t="s">
        <v>25</v>
      </c>
      <c r="J23" s="34" t="s">
        <v>30</v>
      </c>
      <c r="K23" s="33" t="s">
        <v>29</v>
      </c>
      <c r="L23" s="35" t="s">
        <v>28</v>
      </c>
      <c r="M23" s="36" t="s">
        <v>80</v>
      </c>
      <c r="N23" s="36" t="s">
        <v>36</v>
      </c>
    </row>
    <row r="24" spans="1:14" x14ac:dyDescent="0.25">
      <c r="A24" s="15">
        <v>1</v>
      </c>
      <c r="B24" s="6" t="s">
        <v>34</v>
      </c>
      <c r="C24" s="6" t="s">
        <v>40</v>
      </c>
      <c r="D24" s="6" t="s">
        <v>39</v>
      </c>
      <c r="E24" s="7" t="s">
        <v>6</v>
      </c>
      <c r="F24" s="7" t="s">
        <v>5</v>
      </c>
      <c r="G24" s="12">
        <v>4827000</v>
      </c>
      <c r="H24" s="12">
        <f>4827000+2900</f>
        <v>4829900</v>
      </c>
      <c r="I24" s="10">
        <v>44565</v>
      </c>
      <c r="J24" s="7" t="s">
        <v>17</v>
      </c>
      <c r="K24" s="7">
        <v>7480000964</v>
      </c>
      <c r="L24" s="24">
        <v>5</v>
      </c>
      <c r="M24" s="24">
        <v>31</v>
      </c>
      <c r="N24" s="24">
        <v>36</v>
      </c>
    </row>
    <row r="25" spans="1:14" x14ac:dyDescent="0.25">
      <c r="A25" s="1">
        <v>2</v>
      </c>
      <c r="B25" s="6" t="s">
        <v>44</v>
      </c>
      <c r="C25" s="6" t="s">
        <v>41</v>
      </c>
      <c r="D25" s="6" t="s">
        <v>39</v>
      </c>
      <c r="E25" s="7" t="s">
        <v>10</v>
      </c>
      <c r="F25" s="7" t="s">
        <v>11</v>
      </c>
      <c r="G25" s="12">
        <v>6024000</v>
      </c>
      <c r="H25" s="12">
        <f>2900+6024000</f>
        <v>6026900</v>
      </c>
      <c r="I25" s="10">
        <v>44565</v>
      </c>
      <c r="J25" s="7" t="s">
        <v>17</v>
      </c>
      <c r="K25" s="8" t="s">
        <v>77</v>
      </c>
      <c r="L25" s="24">
        <v>8</v>
      </c>
      <c r="M25" s="24">
        <v>36</v>
      </c>
      <c r="N25" s="24">
        <v>36</v>
      </c>
    </row>
    <row r="26" spans="1:14" x14ac:dyDescent="0.25">
      <c r="A26" s="1">
        <v>3</v>
      </c>
      <c r="B26" s="6" t="s">
        <v>34</v>
      </c>
      <c r="C26" s="6" t="s">
        <v>42</v>
      </c>
      <c r="D26" s="6" t="s">
        <v>38</v>
      </c>
      <c r="E26" s="9" t="s">
        <v>60</v>
      </c>
      <c r="F26" s="4"/>
      <c r="G26" s="13">
        <v>9000000</v>
      </c>
      <c r="H26" s="13">
        <v>9000000</v>
      </c>
      <c r="I26" s="10">
        <v>44573</v>
      </c>
      <c r="J26" s="4" t="s">
        <v>17</v>
      </c>
      <c r="K26" s="38" t="s">
        <v>92</v>
      </c>
      <c r="L26" s="5">
        <v>12</v>
      </c>
      <c r="M26" s="5">
        <v>15</v>
      </c>
      <c r="N26" s="5"/>
    </row>
    <row r="27" spans="1:14" x14ac:dyDescent="0.25">
      <c r="A27" s="15">
        <v>4</v>
      </c>
      <c r="B27" s="6" t="s">
        <v>45</v>
      </c>
      <c r="C27" s="6" t="s">
        <v>43</v>
      </c>
      <c r="D27" s="6" t="s">
        <v>38</v>
      </c>
      <c r="E27" s="9" t="s">
        <v>60</v>
      </c>
      <c r="F27" s="4"/>
      <c r="G27" s="13">
        <v>9000000</v>
      </c>
      <c r="H27" s="13">
        <v>9000000</v>
      </c>
      <c r="I27" s="10">
        <v>44605</v>
      </c>
      <c r="J27" s="4" t="s">
        <v>17</v>
      </c>
      <c r="K27" s="38" t="s">
        <v>92</v>
      </c>
      <c r="L27" s="5">
        <v>12</v>
      </c>
      <c r="M27" s="5">
        <v>15</v>
      </c>
      <c r="N27" s="5"/>
    </row>
  </sheetData>
  <mergeCells count="1">
    <mergeCell ref="A21:F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D30" sqref="D30"/>
    </sheetView>
  </sheetViews>
  <sheetFormatPr defaultRowHeight="15" x14ac:dyDescent="0.25"/>
  <cols>
    <col min="2" max="2" width="32.140625" bestFit="1" customWidth="1"/>
    <col min="3" max="3" width="13.140625" customWidth="1"/>
    <col min="4" max="4" width="30.85546875" bestFit="1" customWidth="1"/>
    <col min="5" max="5" width="36.7109375" bestFit="1" customWidth="1"/>
    <col min="6" max="6" width="22" bestFit="1" customWidth="1"/>
    <col min="7" max="7" width="14.42578125" bestFit="1" customWidth="1"/>
    <col min="8" max="8" width="15.85546875" bestFit="1" customWidth="1"/>
    <col min="9" max="9" width="13.140625" bestFit="1" customWidth="1"/>
    <col min="11" max="11" width="17.28515625" bestFit="1" customWidth="1"/>
    <col min="12" max="12" width="12" bestFit="1" customWidth="1"/>
    <col min="13" max="13" width="11.85546875" bestFit="1" customWidth="1"/>
  </cols>
  <sheetData>
    <row r="1" spans="1:14" x14ac:dyDescent="0.25">
      <c r="A1" s="26" t="s">
        <v>73</v>
      </c>
      <c r="B1" s="14"/>
      <c r="C1" s="22"/>
      <c r="D1" s="22"/>
      <c r="H1" s="11"/>
      <c r="I1" s="3"/>
      <c r="K1" s="2"/>
      <c r="L1" s="3"/>
      <c r="M1" s="3"/>
      <c r="N1" s="3"/>
    </row>
    <row r="2" spans="1:14" x14ac:dyDescent="0.25">
      <c r="A2" s="27" t="s">
        <v>15</v>
      </c>
      <c r="B2" s="28" t="s">
        <v>32</v>
      </c>
      <c r="C2" s="28" t="s">
        <v>35</v>
      </c>
      <c r="D2" s="28" t="s">
        <v>37</v>
      </c>
      <c r="E2" s="29" t="s">
        <v>31</v>
      </c>
      <c r="F2" s="30" t="s">
        <v>26</v>
      </c>
      <c r="G2" s="31" t="s">
        <v>16</v>
      </c>
      <c r="H2" s="32" t="s">
        <v>27</v>
      </c>
      <c r="I2" s="41" t="s">
        <v>25</v>
      </c>
      <c r="J2" s="34" t="s">
        <v>30</v>
      </c>
      <c r="K2" s="33" t="s">
        <v>29</v>
      </c>
      <c r="L2" s="35" t="s">
        <v>28</v>
      </c>
      <c r="M2" s="35" t="s">
        <v>80</v>
      </c>
      <c r="N2" s="35" t="s">
        <v>36</v>
      </c>
    </row>
    <row r="3" spans="1:14" x14ac:dyDescent="0.25">
      <c r="A3" s="15">
        <v>1</v>
      </c>
      <c r="B3" s="16" t="s">
        <v>66</v>
      </c>
      <c r="C3" s="16" t="s">
        <v>51</v>
      </c>
      <c r="D3" s="16" t="s">
        <v>101</v>
      </c>
      <c r="E3" s="17" t="s">
        <v>21</v>
      </c>
      <c r="F3" s="17">
        <v>7861800270</v>
      </c>
      <c r="G3" s="18">
        <v>5462000</v>
      </c>
      <c r="H3" s="18">
        <v>5462000</v>
      </c>
      <c r="I3" s="20">
        <v>44595</v>
      </c>
      <c r="J3" s="17" t="s">
        <v>17</v>
      </c>
      <c r="K3" s="21" t="s">
        <v>99</v>
      </c>
      <c r="L3" s="25">
        <v>2</v>
      </c>
      <c r="M3" s="25">
        <v>48</v>
      </c>
      <c r="N3" s="25">
        <v>60</v>
      </c>
    </row>
    <row r="4" spans="1:14" x14ac:dyDescent="0.25">
      <c r="A4" s="15">
        <f>A3+1</f>
        <v>2</v>
      </c>
      <c r="B4" s="16" t="s">
        <v>66</v>
      </c>
      <c r="C4" s="16" t="s">
        <v>58</v>
      </c>
      <c r="D4" s="16" t="s">
        <v>101</v>
      </c>
      <c r="E4" s="17" t="s">
        <v>21</v>
      </c>
      <c r="F4" s="17">
        <v>786180029</v>
      </c>
      <c r="G4" s="18">
        <v>4976000</v>
      </c>
      <c r="H4" s="18">
        <v>4976000</v>
      </c>
      <c r="I4" s="20">
        <v>44595</v>
      </c>
      <c r="J4" s="17" t="s">
        <v>17</v>
      </c>
      <c r="K4" s="21" t="s">
        <v>100</v>
      </c>
      <c r="L4" s="25">
        <v>2</v>
      </c>
      <c r="M4" s="25">
        <v>40</v>
      </c>
      <c r="N4" s="25">
        <v>60</v>
      </c>
    </row>
    <row r="5" spans="1:14" x14ac:dyDescent="0.25">
      <c r="A5" s="15">
        <f>A4+1</f>
        <v>3</v>
      </c>
      <c r="B5" s="16" t="s">
        <v>95</v>
      </c>
      <c r="C5" s="16" t="s">
        <v>96</v>
      </c>
      <c r="D5" s="16" t="s">
        <v>101</v>
      </c>
      <c r="E5" s="17" t="s">
        <v>21</v>
      </c>
      <c r="F5" s="21" t="s">
        <v>97</v>
      </c>
      <c r="G5" s="18">
        <v>12351000</v>
      </c>
      <c r="H5" s="18">
        <v>12351000</v>
      </c>
      <c r="I5" s="20">
        <v>44595</v>
      </c>
      <c r="J5" s="17" t="s">
        <v>17</v>
      </c>
      <c r="K5" s="21" t="s">
        <v>98</v>
      </c>
      <c r="L5" s="25">
        <v>12</v>
      </c>
      <c r="M5" s="25">
        <v>15</v>
      </c>
      <c r="N5" s="25">
        <v>36</v>
      </c>
    </row>
    <row r="6" spans="1:14" x14ac:dyDescent="0.25">
      <c r="A6" s="15">
        <f t="shared" ref="A6:A19" si="0">A5+1</f>
        <v>4</v>
      </c>
      <c r="B6" s="16" t="s">
        <v>67</v>
      </c>
      <c r="C6" s="16" t="s">
        <v>52</v>
      </c>
      <c r="D6" s="16" t="s">
        <v>63</v>
      </c>
      <c r="E6" s="17" t="s">
        <v>0</v>
      </c>
      <c r="F6" s="17" t="s">
        <v>78</v>
      </c>
      <c r="G6" s="18">
        <v>3230200</v>
      </c>
      <c r="H6" s="18">
        <v>3230200</v>
      </c>
      <c r="I6" s="20">
        <v>44595</v>
      </c>
      <c r="J6" s="17"/>
      <c r="K6" s="17">
        <v>8909100024</v>
      </c>
      <c r="L6" s="25">
        <v>13</v>
      </c>
      <c r="M6" s="25">
        <v>49</v>
      </c>
      <c r="N6" s="25">
        <v>60</v>
      </c>
    </row>
    <row r="7" spans="1:14" x14ac:dyDescent="0.25">
      <c r="A7" s="15">
        <f t="shared" si="0"/>
        <v>5</v>
      </c>
      <c r="B7" s="16" t="s">
        <v>68</v>
      </c>
      <c r="C7" s="16" t="s">
        <v>46</v>
      </c>
      <c r="D7" s="16" t="s">
        <v>49</v>
      </c>
      <c r="E7" s="17" t="s">
        <v>22</v>
      </c>
      <c r="F7" s="17" t="s">
        <v>76</v>
      </c>
      <c r="G7" s="18">
        <v>10565000</v>
      </c>
      <c r="H7" s="18">
        <v>10565000</v>
      </c>
      <c r="I7" s="20">
        <v>44595</v>
      </c>
      <c r="J7" s="17" t="s">
        <v>64</v>
      </c>
      <c r="K7" s="21" t="s">
        <v>75</v>
      </c>
      <c r="L7" s="25">
        <v>28</v>
      </c>
      <c r="M7" s="25">
        <v>45</v>
      </c>
      <c r="N7" s="25">
        <v>48</v>
      </c>
    </row>
    <row r="8" spans="1:14" x14ac:dyDescent="0.25">
      <c r="A8" s="15">
        <f t="shared" si="0"/>
        <v>6</v>
      </c>
      <c r="B8" s="16" t="s">
        <v>69</v>
      </c>
      <c r="C8" s="16" t="s">
        <v>79</v>
      </c>
      <c r="D8" s="16" t="s">
        <v>49</v>
      </c>
      <c r="E8" s="17" t="s">
        <v>22</v>
      </c>
      <c r="F8" s="17" t="s">
        <v>61</v>
      </c>
      <c r="G8" s="18">
        <v>6350000</v>
      </c>
      <c r="H8" s="18">
        <v>6350000</v>
      </c>
      <c r="I8" s="20">
        <v>44595</v>
      </c>
      <c r="J8" s="17" t="s">
        <v>64</v>
      </c>
      <c r="K8" s="21" t="s">
        <v>62</v>
      </c>
      <c r="L8" s="25">
        <v>18</v>
      </c>
      <c r="M8" s="25">
        <v>45</v>
      </c>
      <c r="N8" s="25">
        <v>48</v>
      </c>
    </row>
    <row r="9" spans="1:14" x14ac:dyDescent="0.25">
      <c r="A9" s="15">
        <f t="shared" si="0"/>
        <v>7</v>
      </c>
      <c r="B9" s="16" t="s">
        <v>71</v>
      </c>
      <c r="C9" s="16" t="s">
        <v>55</v>
      </c>
      <c r="D9" s="16" t="s">
        <v>48</v>
      </c>
      <c r="E9" s="17" t="s">
        <v>7</v>
      </c>
      <c r="F9" s="17" t="s">
        <v>8</v>
      </c>
      <c r="G9" s="18">
        <v>2873000</v>
      </c>
      <c r="H9" s="18">
        <v>2873000</v>
      </c>
      <c r="I9" s="20">
        <v>44608</v>
      </c>
      <c r="J9" s="17" t="s">
        <v>18</v>
      </c>
      <c r="K9" s="21" t="s">
        <v>19</v>
      </c>
      <c r="L9" s="25">
        <v>18</v>
      </c>
      <c r="M9" s="25">
        <v>26</v>
      </c>
      <c r="N9" s="25">
        <v>60</v>
      </c>
    </row>
    <row r="10" spans="1:14" x14ac:dyDescent="0.25">
      <c r="A10" s="15">
        <f t="shared" si="0"/>
        <v>8</v>
      </c>
      <c r="B10" s="16" t="s">
        <v>71</v>
      </c>
      <c r="C10" s="16" t="s">
        <v>56</v>
      </c>
      <c r="D10" s="16" t="s">
        <v>48</v>
      </c>
      <c r="E10" s="17" t="s">
        <v>7</v>
      </c>
      <c r="F10" s="17" t="s">
        <v>9</v>
      </c>
      <c r="G10" s="18">
        <v>2873000</v>
      </c>
      <c r="H10" s="18">
        <v>2873000</v>
      </c>
      <c r="I10" s="20">
        <v>44608</v>
      </c>
      <c r="J10" s="17" t="s">
        <v>18</v>
      </c>
      <c r="K10" s="21" t="s">
        <v>19</v>
      </c>
      <c r="L10" s="25">
        <v>18</v>
      </c>
      <c r="M10" s="25">
        <v>26</v>
      </c>
      <c r="N10" s="25">
        <v>60</v>
      </c>
    </row>
    <row r="11" spans="1:14" x14ac:dyDescent="0.25">
      <c r="A11" s="15">
        <f t="shared" si="0"/>
        <v>9</v>
      </c>
      <c r="B11" s="16" t="s">
        <v>3</v>
      </c>
      <c r="C11" s="16" t="s">
        <v>54</v>
      </c>
      <c r="D11" s="16" t="s">
        <v>63</v>
      </c>
      <c r="E11" s="17" t="s">
        <v>0</v>
      </c>
      <c r="F11" s="17" t="s">
        <v>4</v>
      </c>
      <c r="G11" s="18">
        <v>12678600</v>
      </c>
      <c r="H11" s="18">
        <v>12678600</v>
      </c>
      <c r="I11" s="20">
        <v>44617</v>
      </c>
      <c r="J11" s="17" t="s">
        <v>17</v>
      </c>
      <c r="K11" s="21"/>
      <c r="L11" s="25">
        <v>25</v>
      </c>
      <c r="M11" s="25">
        <v>39</v>
      </c>
      <c r="N11" s="25">
        <v>48</v>
      </c>
    </row>
    <row r="12" spans="1:14" x14ac:dyDescent="0.25">
      <c r="A12" s="15">
        <f t="shared" si="0"/>
        <v>10</v>
      </c>
      <c r="B12" s="16" t="s">
        <v>69</v>
      </c>
      <c r="C12" s="16" t="s">
        <v>47</v>
      </c>
      <c r="D12" s="16" t="s">
        <v>49</v>
      </c>
      <c r="E12" s="17" t="s">
        <v>22</v>
      </c>
      <c r="F12" s="17" t="s">
        <v>23</v>
      </c>
      <c r="G12" s="23">
        <v>6185000</v>
      </c>
      <c r="H12" s="18">
        <v>6185000</v>
      </c>
      <c r="I12" s="20">
        <v>44595</v>
      </c>
      <c r="J12" s="17" t="s">
        <v>64</v>
      </c>
      <c r="K12" s="21" t="s">
        <v>24</v>
      </c>
      <c r="L12" s="46">
        <v>28</v>
      </c>
      <c r="M12" s="46">
        <v>45</v>
      </c>
      <c r="N12" s="46">
        <v>48</v>
      </c>
    </row>
    <row r="13" spans="1:14" x14ac:dyDescent="0.25">
      <c r="A13" s="15">
        <f t="shared" si="0"/>
        <v>11</v>
      </c>
      <c r="B13" s="16" t="s">
        <v>70</v>
      </c>
      <c r="C13" s="16" t="s">
        <v>57</v>
      </c>
      <c r="D13" s="16" t="s">
        <v>65</v>
      </c>
      <c r="E13" s="17" t="s">
        <v>93</v>
      </c>
      <c r="F13" s="17"/>
      <c r="G13" s="23">
        <v>11064600</v>
      </c>
      <c r="H13" s="18">
        <v>11064600</v>
      </c>
      <c r="I13" s="20">
        <v>44602</v>
      </c>
      <c r="J13" s="19" t="s">
        <v>17</v>
      </c>
      <c r="K13" s="16">
        <v>5465116762</v>
      </c>
      <c r="L13" s="46" t="s">
        <v>74</v>
      </c>
      <c r="M13" s="46" t="s">
        <v>74</v>
      </c>
      <c r="N13" s="46"/>
    </row>
    <row r="14" spans="1:14" x14ac:dyDescent="0.25">
      <c r="A14" s="15">
        <f t="shared" si="0"/>
        <v>12</v>
      </c>
      <c r="B14" s="16" t="s">
        <v>81</v>
      </c>
      <c r="C14" s="16" t="s">
        <v>88</v>
      </c>
      <c r="D14" s="16" t="s">
        <v>49</v>
      </c>
      <c r="E14" s="17" t="s">
        <v>87</v>
      </c>
      <c r="F14" s="21" t="s">
        <v>82</v>
      </c>
      <c r="G14" s="18">
        <v>3002900</v>
      </c>
      <c r="H14" s="18">
        <v>3002900</v>
      </c>
      <c r="I14" s="20">
        <v>44618</v>
      </c>
      <c r="J14" s="17" t="s">
        <v>33</v>
      </c>
      <c r="K14" s="21" t="s">
        <v>83</v>
      </c>
      <c r="L14" s="25">
        <v>28</v>
      </c>
      <c r="M14" s="25">
        <v>23</v>
      </c>
      <c r="N14" s="25">
        <v>59</v>
      </c>
    </row>
    <row r="15" spans="1:14" x14ac:dyDescent="0.25">
      <c r="A15" s="15">
        <f t="shared" si="0"/>
        <v>13</v>
      </c>
      <c r="B15" s="16" t="s">
        <v>81</v>
      </c>
      <c r="C15" s="16" t="s">
        <v>89</v>
      </c>
      <c r="D15" s="16" t="s">
        <v>49</v>
      </c>
      <c r="E15" s="17" t="s">
        <v>87</v>
      </c>
      <c r="F15" s="21" t="s">
        <v>84</v>
      </c>
      <c r="G15" s="18">
        <v>3002900</v>
      </c>
      <c r="H15" s="18">
        <v>3002900</v>
      </c>
      <c r="I15" s="20">
        <v>44618</v>
      </c>
      <c r="J15" s="17" t="s">
        <v>33</v>
      </c>
      <c r="K15" s="21" t="s">
        <v>83</v>
      </c>
      <c r="L15" s="25">
        <v>28</v>
      </c>
      <c r="M15" s="25">
        <v>23</v>
      </c>
      <c r="N15" s="25">
        <v>59</v>
      </c>
    </row>
    <row r="16" spans="1:14" x14ac:dyDescent="0.25">
      <c r="A16" s="15">
        <f t="shared" si="0"/>
        <v>14</v>
      </c>
      <c r="B16" s="16" t="s">
        <v>81</v>
      </c>
      <c r="C16" s="16" t="s">
        <v>90</v>
      </c>
      <c r="D16" s="16" t="s">
        <v>49</v>
      </c>
      <c r="E16" s="17" t="s">
        <v>87</v>
      </c>
      <c r="F16" s="21" t="s">
        <v>85</v>
      </c>
      <c r="G16" s="18">
        <v>2888500</v>
      </c>
      <c r="H16" s="18">
        <v>2888500</v>
      </c>
      <c r="I16" s="20">
        <v>44618</v>
      </c>
      <c r="J16" s="17" t="s">
        <v>33</v>
      </c>
      <c r="K16" s="21" t="s">
        <v>83</v>
      </c>
      <c r="L16" s="25">
        <v>28</v>
      </c>
      <c r="M16" s="25">
        <v>23</v>
      </c>
      <c r="N16" s="25">
        <v>59</v>
      </c>
    </row>
    <row r="17" spans="1:14" x14ac:dyDescent="0.25">
      <c r="A17" s="15">
        <f t="shared" si="0"/>
        <v>15</v>
      </c>
      <c r="B17" s="16" t="s">
        <v>81</v>
      </c>
      <c r="C17" s="16" t="s">
        <v>91</v>
      </c>
      <c r="D17" s="16" t="s">
        <v>49</v>
      </c>
      <c r="E17" s="17" t="s">
        <v>87</v>
      </c>
      <c r="F17" s="21" t="s">
        <v>86</v>
      </c>
      <c r="G17" s="18">
        <v>2888500</v>
      </c>
      <c r="H17" s="18">
        <v>2888500</v>
      </c>
      <c r="I17" s="20">
        <v>44618</v>
      </c>
      <c r="J17" s="17" t="s">
        <v>33</v>
      </c>
      <c r="K17" s="21" t="s">
        <v>83</v>
      </c>
      <c r="L17" s="25">
        <v>28</v>
      </c>
      <c r="M17" s="25">
        <v>23</v>
      </c>
      <c r="N17" s="25">
        <v>59</v>
      </c>
    </row>
    <row r="18" spans="1:14" x14ac:dyDescent="0.25">
      <c r="A18" s="15">
        <f t="shared" si="0"/>
        <v>16</v>
      </c>
      <c r="B18" s="16" t="s">
        <v>103</v>
      </c>
      <c r="C18" s="16" t="s">
        <v>104</v>
      </c>
      <c r="D18" s="16" t="s">
        <v>49</v>
      </c>
      <c r="E18" s="17" t="s">
        <v>105</v>
      </c>
      <c r="F18" s="21" t="s">
        <v>106</v>
      </c>
      <c r="G18" s="18">
        <v>8055000</v>
      </c>
      <c r="H18" s="18">
        <v>8055500</v>
      </c>
      <c r="I18" s="20">
        <v>44618</v>
      </c>
      <c r="J18" s="17" t="s">
        <v>107</v>
      </c>
      <c r="K18" s="21" t="s">
        <v>74</v>
      </c>
      <c r="L18" s="25">
        <v>8</v>
      </c>
      <c r="M18" s="25">
        <v>2</v>
      </c>
      <c r="N18" s="25">
        <v>36</v>
      </c>
    </row>
    <row r="19" spans="1:14" x14ac:dyDescent="0.25">
      <c r="A19" s="15">
        <f t="shared" si="0"/>
        <v>17</v>
      </c>
      <c r="B19" s="16" t="s">
        <v>14</v>
      </c>
      <c r="C19" s="16" t="s">
        <v>59</v>
      </c>
      <c r="D19" s="16" t="s">
        <v>50</v>
      </c>
      <c r="E19" s="17" t="s">
        <v>13</v>
      </c>
      <c r="F19" s="17" t="s">
        <v>12</v>
      </c>
      <c r="G19" s="18">
        <v>14342500</v>
      </c>
      <c r="H19" s="18">
        <v>14342500</v>
      </c>
      <c r="I19" s="20">
        <v>44596</v>
      </c>
      <c r="J19" s="17" t="s">
        <v>17</v>
      </c>
      <c r="K19" s="21" t="s">
        <v>20</v>
      </c>
      <c r="L19" s="25">
        <v>4</v>
      </c>
      <c r="M19" s="25"/>
      <c r="N19" s="25"/>
    </row>
    <row r="20" spans="1:14" x14ac:dyDescent="0.25">
      <c r="A20" s="50" t="s">
        <v>102</v>
      </c>
      <c r="B20" s="50"/>
      <c r="C20" s="50"/>
      <c r="D20" s="50"/>
      <c r="E20" s="50"/>
      <c r="F20" s="50"/>
      <c r="G20" s="42">
        <f>SUM(G3:G19)</f>
        <v>112788700</v>
      </c>
      <c r="H20" s="42">
        <f>SUM(H3:H19)</f>
        <v>112789200</v>
      </c>
      <c r="I20" s="43"/>
      <c r="J20" s="44"/>
      <c r="K20" s="45"/>
      <c r="L20" s="43"/>
      <c r="M20" s="43"/>
      <c r="N20" s="43"/>
    </row>
    <row r="21" spans="1:14" x14ac:dyDescent="0.25">
      <c r="A21" s="39" t="s">
        <v>94</v>
      </c>
      <c r="B21" s="40"/>
      <c r="C21" s="22"/>
      <c r="H21" s="11"/>
      <c r="I21" s="3"/>
      <c r="K21" s="2"/>
      <c r="L21" s="3"/>
      <c r="M21" s="3"/>
      <c r="N21" s="3"/>
    </row>
    <row r="22" spans="1:14" x14ac:dyDescent="0.25">
      <c r="A22" s="27" t="s">
        <v>15</v>
      </c>
      <c r="B22" s="28" t="s">
        <v>32</v>
      </c>
      <c r="C22" s="28" t="s">
        <v>35</v>
      </c>
      <c r="D22" s="28" t="s">
        <v>37</v>
      </c>
      <c r="E22" s="29" t="s">
        <v>31</v>
      </c>
      <c r="F22" s="30" t="s">
        <v>26</v>
      </c>
      <c r="G22" s="31" t="s">
        <v>16</v>
      </c>
      <c r="H22" s="32" t="s">
        <v>27</v>
      </c>
      <c r="I22" s="37" t="s">
        <v>25</v>
      </c>
      <c r="J22" s="34" t="s">
        <v>30</v>
      </c>
      <c r="K22" s="33" t="s">
        <v>29</v>
      </c>
      <c r="L22" s="35" t="s">
        <v>28</v>
      </c>
      <c r="M22" s="36" t="s">
        <v>80</v>
      </c>
      <c r="N22" s="36" t="s">
        <v>36</v>
      </c>
    </row>
    <row r="23" spans="1:14" x14ac:dyDescent="0.25">
      <c r="A23" s="15">
        <v>1</v>
      </c>
      <c r="B23" s="6" t="s">
        <v>34</v>
      </c>
      <c r="C23" s="6" t="s">
        <v>40</v>
      </c>
      <c r="D23" s="6" t="s">
        <v>39</v>
      </c>
      <c r="E23" s="7" t="s">
        <v>6</v>
      </c>
      <c r="F23" s="7" t="s">
        <v>5</v>
      </c>
      <c r="G23" s="12">
        <v>4827000</v>
      </c>
      <c r="H23" s="12">
        <f>4827000+2900</f>
        <v>4829900</v>
      </c>
      <c r="I23" s="10">
        <v>44596</v>
      </c>
      <c r="J23" s="7" t="s">
        <v>17</v>
      </c>
      <c r="K23" s="7">
        <v>7480000964</v>
      </c>
      <c r="L23" s="24">
        <v>5</v>
      </c>
      <c r="M23" s="24">
        <v>32</v>
      </c>
      <c r="N23" s="24">
        <v>36</v>
      </c>
    </row>
    <row r="24" spans="1:14" x14ac:dyDescent="0.25">
      <c r="A24" s="1">
        <v>3</v>
      </c>
      <c r="B24" s="6" t="s">
        <v>34</v>
      </c>
      <c r="C24" s="6" t="s">
        <v>42</v>
      </c>
      <c r="D24" s="6" t="s">
        <v>38</v>
      </c>
      <c r="E24" s="9" t="s">
        <v>60</v>
      </c>
      <c r="F24" s="4"/>
      <c r="G24" s="13">
        <v>9000000</v>
      </c>
      <c r="H24" s="13">
        <v>9000000</v>
      </c>
      <c r="I24" s="10">
        <v>44604</v>
      </c>
      <c r="J24" s="4" t="s">
        <v>17</v>
      </c>
      <c r="K24" s="38" t="s">
        <v>92</v>
      </c>
      <c r="L24" s="5">
        <v>12</v>
      </c>
      <c r="M24" s="5">
        <v>15</v>
      </c>
      <c r="N24" s="5"/>
    </row>
    <row r="25" spans="1:14" x14ac:dyDescent="0.25">
      <c r="A25" s="15">
        <v>4</v>
      </c>
      <c r="B25" s="6" t="s">
        <v>45</v>
      </c>
      <c r="C25" s="6" t="s">
        <v>43</v>
      </c>
      <c r="D25" s="6" t="s">
        <v>38</v>
      </c>
      <c r="E25" s="9" t="s">
        <v>60</v>
      </c>
      <c r="F25" s="4"/>
      <c r="G25" s="13">
        <v>9000000</v>
      </c>
      <c r="H25" s="13">
        <v>9000000</v>
      </c>
      <c r="I25" s="10">
        <v>44604</v>
      </c>
      <c r="J25" s="4" t="s">
        <v>17</v>
      </c>
      <c r="K25" s="38" t="s">
        <v>92</v>
      </c>
      <c r="L25" s="5">
        <v>12</v>
      </c>
      <c r="M25" s="5">
        <v>15</v>
      </c>
      <c r="N25" s="5"/>
    </row>
  </sheetData>
  <mergeCells count="1">
    <mergeCell ref="A20:F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P27" sqref="O27:P27"/>
    </sheetView>
  </sheetViews>
  <sheetFormatPr defaultRowHeight="15" x14ac:dyDescent="0.25"/>
  <cols>
    <col min="2" max="2" width="26.28515625" customWidth="1"/>
    <col min="3" max="3" width="12.7109375" customWidth="1"/>
    <col min="4" max="4" width="31.85546875" customWidth="1"/>
    <col min="5" max="5" width="31.28515625" bestFit="1" customWidth="1"/>
    <col min="7" max="7" width="14.42578125" bestFit="1" customWidth="1"/>
    <col min="8" max="8" width="15.85546875" bestFit="1" customWidth="1"/>
    <col min="9" max="9" width="13.140625" bestFit="1" customWidth="1"/>
    <col min="11" max="11" width="17.28515625" bestFit="1" customWidth="1"/>
  </cols>
  <sheetData>
    <row r="1" spans="1:14" x14ac:dyDescent="0.25">
      <c r="A1" s="26" t="s">
        <v>73</v>
      </c>
      <c r="B1" s="14"/>
      <c r="C1" s="22"/>
      <c r="D1" s="22"/>
      <c r="H1" s="11"/>
      <c r="I1" s="3"/>
      <c r="K1" s="2"/>
      <c r="L1" s="3"/>
      <c r="M1" s="3"/>
      <c r="N1" s="3"/>
    </row>
    <row r="2" spans="1:14" x14ac:dyDescent="0.25">
      <c r="A2" s="27" t="s">
        <v>15</v>
      </c>
      <c r="B2" s="28" t="s">
        <v>32</v>
      </c>
      <c r="C2" s="28" t="s">
        <v>35</v>
      </c>
      <c r="D2" s="28" t="s">
        <v>37</v>
      </c>
      <c r="E2" s="29" t="s">
        <v>31</v>
      </c>
      <c r="F2" s="30" t="s">
        <v>26</v>
      </c>
      <c r="G2" s="31" t="s">
        <v>16</v>
      </c>
      <c r="H2" s="32" t="s">
        <v>27</v>
      </c>
      <c r="I2" s="41" t="s">
        <v>25</v>
      </c>
      <c r="J2" s="34" t="s">
        <v>30</v>
      </c>
      <c r="K2" s="33" t="s">
        <v>29</v>
      </c>
      <c r="L2" s="35" t="s">
        <v>28</v>
      </c>
      <c r="M2" s="35" t="s">
        <v>80</v>
      </c>
      <c r="N2" s="35" t="s">
        <v>36</v>
      </c>
    </row>
    <row r="3" spans="1:14" x14ac:dyDescent="0.25">
      <c r="A3" s="15">
        <v>1</v>
      </c>
      <c r="B3" s="16" t="s">
        <v>66</v>
      </c>
      <c r="C3" s="16" t="s">
        <v>51</v>
      </c>
      <c r="D3" s="16" t="s">
        <v>101</v>
      </c>
      <c r="E3" s="17" t="s">
        <v>21</v>
      </c>
      <c r="F3" s="17">
        <v>7861800270</v>
      </c>
      <c r="G3" s="18">
        <v>5462000</v>
      </c>
      <c r="H3" s="18">
        <v>5462000</v>
      </c>
      <c r="I3" s="20">
        <v>44623</v>
      </c>
      <c r="J3" s="17" t="s">
        <v>17</v>
      </c>
      <c r="K3" s="21" t="s">
        <v>99</v>
      </c>
      <c r="L3" s="25">
        <v>2</v>
      </c>
      <c r="M3" s="25">
        <v>49</v>
      </c>
      <c r="N3" s="25">
        <v>60</v>
      </c>
    </row>
    <row r="4" spans="1:14" x14ac:dyDescent="0.25">
      <c r="A4" s="15">
        <f>A3+1</f>
        <v>2</v>
      </c>
      <c r="B4" s="16" t="s">
        <v>66</v>
      </c>
      <c r="C4" s="16" t="s">
        <v>58</v>
      </c>
      <c r="D4" s="16" t="s">
        <v>101</v>
      </c>
      <c r="E4" s="17" t="s">
        <v>21</v>
      </c>
      <c r="F4" s="17">
        <v>786180029</v>
      </c>
      <c r="G4" s="18">
        <v>4976000</v>
      </c>
      <c r="H4" s="18">
        <v>4976000</v>
      </c>
      <c r="I4" s="20">
        <v>44623</v>
      </c>
      <c r="J4" s="17" t="s">
        <v>17</v>
      </c>
      <c r="K4" s="21" t="s">
        <v>100</v>
      </c>
      <c r="L4" s="25">
        <v>2</v>
      </c>
      <c r="M4" s="25">
        <v>41</v>
      </c>
      <c r="N4" s="25">
        <v>60</v>
      </c>
    </row>
    <row r="5" spans="1:14" x14ac:dyDescent="0.25">
      <c r="A5" s="15">
        <f>A4+1</f>
        <v>3</v>
      </c>
      <c r="B5" s="16" t="s">
        <v>95</v>
      </c>
      <c r="C5" s="16" t="s">
        <v>96</v>
      </c>
      <c r="D5" s="16" t="s">
        <v>101</v>
      </c>
      <c r="E5" s="17" t="s">
        <v>21</v>
      </c>
      <c r="F5" s="21" t="s">
        <v>97</v>
      </c>
      <c r="G5" s="18">
        <v>12351000</v>
      </c>
      <c r="H5" s="18">
        <v>12351000</v>
      </c>
      <c r="I5" s="20">
        <v>44623</v>
      </c>
      <c r="J5" s="17" t="s">
        <v>17</v>
      </c>
      <c r="K5" s="21" t="s">
        <v>98</v>
      </c>
      <c r="L5" s="25">
        <v>12</v>
      </c>
      <c r="M5" s="25">
        <v>16</v>
      </c>
      <c r="N5" s="25">
        <v>36</v>
      </c>
    </row>
    <row r="6" spans="1:14" x14ac:dyDescent="0.25">
      <c r="A6" s="15">
        <f t="shared" ref="A6:A19" si="0">A5+1</f>
        <v>4</v>
      </c>
      <c r="B6" s="16" t="s">
        <v>67</v>
      </c>
      <c r="C6" s="16" t="s">
        <v>52</v>
      </c>
      <c r="D6" s="16" t="s">
        <v>63</v>
      </c>
      <c r="E6" s="17" t="s">
        <v>0</v>
      </c>
      <c r="F6" s="17" t="s">
        <v>78</v>
      </c>
      <c r="G6" s="18">
        <v>3230200</v>
      </c>
      <c r="H6" s="18">
        <v>3230200</v>
      </c>
      <c r="I6" s="20">
        <v>44623</v>
      </c>
      <c r="J6" s="17"/>
      <c r="K6" s="17">
        <v>8909100024</v>
      </c>
      <c r="L6" s="25">
        <v>13</v>
      </c>
      <c r="M6" s="25">
        <v>50</v>
      </c>
      <c r="N6" s="25">
        <v>60</v>
      </c>
    </row>
    <row r="7" spans="1:14" x14ac:dyDescent="0.25">
      <c r="A7" s="15">
        <f t="shared" si="0"/>
        <v>5</v>
      </c>
      <c r="B7" s="16" t="s">
        <v>68</v>
      </c>
      <c r="C7" s="16" t="s">
        <v>46</v>
      </c>
      <c r="D7" s="16" t="s">
        <v>49</v>
      </c>
      <c r="E7" s="17" t="s">
        <v>22</v>
      </c>
      <c r="F7" s="17" t="s">
        <v>76</v>
      </c>
      <c r="G7" s="18">
        <v>10565000</v>
      </c>
      <c r="H7" s="18">
        <v>10565000</v>
      </c>
      <c r="I7" s="20">
        <v>44623</v>
      </c>
      <c r="J7" s="17" t="s">
        <v>64</v>
      </c>
      <c r="K7" s="21" t="s">
        <v>75</v>
      </c>
      <c r="L7" s="25">
        <v>28</v>
      </c>
      <c r="M7" s="25">
        <v>46</v>
      </c>
      <c r="N7" s="25">
        <v>48</v>
      </c>
    </row>
    <row r="8" spans="1:14" x14ac:dyDescent="0.25">
      <c r="A8" s="15">
        <f t="shared" si="0"/>
        <v>6</v>
      </c>
      <c r="B8" s="16" t="s">
        <v>69</v>
      </c>
      <c r="C8" s="16" t="s">
        <v>79</v>
      </c>
      <c r="D8" s="16" t="s">
        <v>49</v>
      </c>
      <c r="E8" s="17" t="s">
        <v>22</v>
      </c>
      <c r="F8" s="17" t="s">
        <v>61</v>
      </c>
      <c r="G8" s="18">
        <v>6350000</v>
      </c>
      <c r="H8" s="18">
        <v>6350000</v>
      </c>
      <c r="I8" s="20">
        <v>44623</v>
      </c>
      <c r="J8" s="17" t="s">
        <v>64</v>
      </c>
      <c r="K8" s="21" t="s">
        <v>62</v>
      </c>
      <c r="L8" s="25">
        <v>18</v>
      </c>
      <c r="M8" s="25">
        <v>46</v>
      </c>
      <c r="N8" s="25">
        <v>48</v>
      </c>
    </row>
    <row r="9" spans="1:14" x14ac:dyDescent="0.25">
      <c r="A9" s="15">
        <f t="shared" si="0"/>
        <v>7</v>
      </c>
      <c r="B9" s="16" t="s">
        <v>71</v>
      </c>
      <c r="C9" s="16" t="s">
        <v>55</v>
      </c>
      <c r="D9" s="16" t="s">
        <v>48</v>
      </c>
      <c r="E9" s="17" t="s">
        <v>7</v>
      </c>
      <c r="F9" s="17" t="s">
        <v>8</v>
      </c>
      <c r="G9" s="18">
        <v>2873000</v>
      </c>
      <c r="H9" s="18">
        <v>2873000</v>
      </c>
      <c r="I9" s="20">
        <v>44636</v>
      </c>
      <c r="J9" s="17" t="s">
        <v>18</v>
      </c>
      <c r="K9" s="21" t="s">
        <v>19</v>
      </c>
      <c r="L9" s="25">
        <v>18</v>
      </c>
      <c r="M9" s="25">
        <v>27</v>
      </c>
      <c r="N9" s="25">
        <v>60</v>
      </c>
    </row>
    <row r="10" spans="1:14" x14ac:dyDescent="0.25">
      <c r="A10" s="15">
        <f t="shared" si="0"/>
        <v>8</v>
      </c>
      <c r="B10" s="16" t="s">
        <v>71</v>
      </c>
      <c r="C10" s="16" t="s">
        <v>56</v>
      </c>
      <c r="D10" s="16" t="s">
        <v>48</v>
      </c>
      <c r="E10" s="17" t="s">
        <v>7</v>
      </c>
      <c r="F10" s="17" t="s">
        <v>9</v>
      </c>
      <c r="G10" s="18">
        <v>2873000</v>
      </c>
      <c r="H10" s="18">
        <v>2873000</v>
      </c>
      <c r="I10" s="20">
        <v>44636</v>
      </c>
      <c r="J10" s="17" t="s">
        <v>18</v>
      </c>
      <c r="K10" s="21" t="s">
        <v>19</v>
      </c>
      <c r="L10" s="25">
        <v>18</v>
      </c>
      <c r="M10" s="25">
        <v>27</v>
      </c>
      <c r="N10" s="25">
        <v>60</v>
      </c>
    </row>
    <row r="11" spans="1:14" x14ac:dyDescent="0.25">
      <c r="A11" s="15">
        <f t="shared" si="0"/>
        <v>9</v>
      </c>
      <c r="B11" s="16" t="s">
        <v>3</v>
      </c>
      <c r="C11" s="16" t="s">
        <v>54</v>
      </c>
      <c r="D11" s="16" t="s">
        <v>63</v>
      </c>
      <c r="E11" s="17" t="s">
        <v>0</v>
      </c>
      <c r="F11" s="17" t="s">
        <v>4</v>
      </c>
      <c r="G11" s="18">
        <v>12678600</v>
      </c>
      <c r="H11" s="18">
        <v>12678600</v>
      </c>
      <c r="I11" s="20">
        <v>44645</v>
      </c>
      <c r="J11" s="17" t="s">
        <v>17</v>
      </c>
      <c r="K11" s="21"/>
      <c r="L11" s="25">
        <v>25</v>
      </c>
      <c r="M11" s="25">
        <v>40</v>
      </c>
      <c r="N11" s="25">
        <v>48</v>
      </c>
    </row>
    <row r="12" spans="1:14" x14ac:dyDescent="0.25">
      <c r="A12" s="15">
        <f t="shared" si="0"/>
        <v>10</v>
      </c>
      <c r="B12" s="16" t="s">
        <v>69</v>
      </c>
      <c r="C12" s="16" t="s">
        <v>47</v>
      </c>
      <c r="D12" s="16" t="s">
        <v>49</v>
      </c>
      <c r="E12" s="17" t="s">
        <v>22</v>
      </c>
      <c r="F12" s="17" t="s">
        <v>23</v>
      </c>
      <c r="G12" s="23">
        <v>6185000</v>
      </c>
      <c r="H12" s="18">
        <v>6185000</v>
      </c>
      <c r="I12" s="20">
        <v>44623</v>
      </c>
      <c r="J12" s="17" t="s">
        <v>64</v>
      </c>
      <c r="K12" s="21" t="s">
        <v>24</v>
      </c>
      <c r="L12" s="46">
        <v>28</v>
      </c>
      <c r="M12" s="46">
        <v>46</v>
      </c>
      <c r="N12" s="46">
        <v>48</v>
      </c>
    </row>
    <row r="13" spans="1:14" x14ac:dyDescent="0.25">
      <c r="A13" s="15">
        <f t="shared" si="0"/>
        <v>11</v>
      </c>
      <c r="B13" s="16" t="s">
        <v>70</v>
      </c>
      <c r="C13" s="16" t="s">
        <v>57</v>
      </c>
      <c r="D13" s="16" t="s">
        <v>65</v>
      </c>
      <c r="E13" s="17" t="s">
        <v>93</v>
      </c>
      <c r="F13" s="17"/>
      <c r="G13" s="23">
        <v>11064600</v>
      </c>
      <c r="H13" s="18">
        <v>11064600</v>
      </c>
      <c r="I13" s="20">
        <v>44630</v>
      </c>
      <c r="J13" s="19" t="s">
        <v>17</v>
      </c>
      <c r="K13" s="16">
        <v>5465116762</v>
      </c>
      <c r="L13" s="46" t="s">
        <v>74</v>
      </c>
      <c r="M13" s="46" t="s">
        <v>108</v>
      </c>
      <c r="N13" s="46"/>
    </row>
    <row r="14" spans="1:14" x14ac:dyDescent="0.25">
      <c r="A14" s="15">
        <f t="shared" si="0"/>
        <v>12</v>
      </c>
      <c r="B14" s="16" t="s">
        <v>81</v>
      </c>
      <c r="C14" s="16" t="s">
        <v>88</v>
      </c>
      <c r="D14" s="16" t="s">
        <v>49</v>
      </c>
      <c r="E14" s="17" t="s">
        <v>87</v>
      </c>
      <c r="F14" s="21" t="s">
        <v>82</v>
      </c>
      <c r="G14" s="18">
        <v>3002900</v>
      </c>
      <c r="H14" s="18">
        <v>3002900</v>
      </c>
      <c r="I14" s="20">
        <v>44646</v>
      </c>
      <c r="J14" s="17" t="s">
        <v>33</v>
      </c>
      <c r="K14" s="21" t="s">
        <v>83</v>
      </c>
      <c r="L14" s="25">
        <v>28</v>
      </c>
      <c r="M14" s="25">
        <v>24</v>
      </c>
      <c r="N14" s="25">
        <v>59</v>
      </c>
    </row>
    <row r="15" spans="1:14" x14ac:dyDescent="0.25">
      <c r="A15" s="15">
        <f t="shared" si="0"/>
        <v>13</v>
      </c>
      <c r="B15" s="16" t="s">
        <v>81</v>
      </c>
      <c r="C15" s="16" t="s">
        <v>89</v>
      </c>
      <c r="D15" s="16" t="s">
        <v>49</v>
      </c>
      <c r="E15" s="17" t="s">
        <v>87</v>
      </c>
      <c r="F15" s="21" t="s">
        <v>84</v>
      </c>
      <c r="G15" s="18">
        <v>3002900</v>
      </c>
      <c r="H15" s="18">
        <v>3002900</v>
      </c>
      <c r="I15" s="20">
        <v>44646</v>
      </c>
      <c r="J15" s="17" t="s">
        <v>33</v>
      </c>
      <c r="K15" s="21" t="s">
        <v>83</v>
      </c>
      <c r="L15" s="25">
        <v>28</v>
      </c>
      <c r="M15" s="25">
        <v>24</v>
      </c>
      <c r="N15" s="25">
        <v>59</v>
      </c>
    </row>
    <row r="16" spans="1:14" x14ac:dyDescent="0.25">
      <c r="A16" s="15">
        <f t="shared" si="0"/>
        <v>14</v>
      </c>
      <c r="B16" s="16" t="s">
        <v>81</v>
      </c>
      <c r="C16" s="16" t="s">
        <v>90</v>
      </c>
      <c r="D16" s="16" t="s">
        <v>49</v>
      </c>
      <c r="E16" s="17" t="s">
        <v>87</v>
      </c>
      <c r="F16" s="21" t="s">
        <v>85</v>
      </c>
      <c r="G16" s="18">
        <v>2888500</v>
      </c>
      <c r="H16" s="18">
        <v>2888500</v>
      </c>
      <c r="I16" s="20">
        <v>44646</v>
      </c>
      <c r="J16" s="17" t="s">
        <v>33</v>
      </c>
      <c r="K16" s="21" t="s">
        <v>83</v>
      </c>
      <c r="L16" s="25">
        <v>28</v>
      </c>
      <c r="M16" s="25">
        <v>24</v>
      </c>
      <c r="N16" s="25">
        <v>59</v>
      </c>
    </row>
    <row r="17" spans="1:14" x14ac:dyDescent="0.25">
      <c r="A17" s="15">
        <f t="shared" si="0"/>
        <v>15</v>
      </c>
      <c r="B17" s="16" t="s">
        <v>81</v>
      </c>
      <c r="C17" s="16" t="s">
        <v>91</v>
      </c>
      <c r="D17" s="16" t="s">
        <v>49</v>
      </c>
      <c r="E17" s="17" t="s">
        <v>87</v>
      </c>
      <c r="F17" s="21" t="s">
        <v>86</v>
      </c>
      <c r="G17" s="18">
        <v>2888500</v>
      </c>
      <c r="H17" s="18">
        <v>2888500</v>
      </c>
      <c r="I17" s="20">
        <v>44646</v>
      </c>
      <c r="J17" s="17" t="s">
        <v>33</v>
      </c>
      <c r="K17" s="21" t="s">
        <v>83</v>
      </c>
      <c r="L17" s="25">
        <v>28</v>
      </c>
      <c r="M17" s="25">
        <v>24</v>
      </c>
      <c r="N17" s="25">
        <v>59</v>
      </c>
    </row>
    <row r="18" spans="1:14" x14ac:dyDescent="0.25">
      <c r="A18" s="15">
        <f t="shared" si="0"/>
        <v>16</v>
      </c>
      <c r="B18" s="16" t="s">
        <v>103</v>
      </c>
      <c r="C18" s="16" t="s">
        <v>104</v>
      </c>
      <c r="D18" s="16" t="s">
        <v>49</v>
      </c>
      <c r="E18" s="17" t="s">
        <v>105</v>
      </c>
      <c r="F18" s="21" t="s">
        <v>106</v>
      </c>
      <c r="G18" s="18">
        <v>8055000</v>
      </c>
      <c r="H18" s="18">
        <v>8055500</v>
      </c>
      <c r="I18" s="20">
        <v>44646</v>
      </c>
      <c r="J18" s="17" t="s">
        <v>107</v>
      </c>
      <c r="K18" s="21" t="s">
        <v>74</v>
      </c>
      <c r="L18" s="25">
        <v>8</v>
      </c>
      <c r="M18" s="25">
        <v>3</v>
      </c>
      <c r="N18" s="25">
        <v>36</v>
      </c>
    </row>
    <row r="19" spans="1:14" x14ac:dyDescent="0.25">
      <c r="A19" s="15">
        <f t="shared" si="0"/>
        <v>17</v>
      </c>
      <c r="B19" s="16" t="s">
        <v>14</v>
      </c>
      <c r="C19" s="16" t="s">
        <v>59</v>
      </c>
      <c r="D19" s="16" t="s">
        <v>50</v>
      </c>
      <c r="E19" s="17" t="s">
        <v>13</v>
      </c>
      <c r="F19" s="17" t="s">
        <v>12</v>
      </c>
      <c r="G19" s="18">
        <v>14342500</v>
      </c>
      <c r="H19" s="18">
        <v>14342500</v>
      </c>
      <c r="I19" s="20">
        <v>44624</v>
      </c>
      <c r="J19" s="17" t="s">
        <v>17</v>
      </c>
      <c r="K19" s="21" t="s">
        <v>20</v>
      </c>
      <c r="L19" s="25">
        <v>4</v>
      </c>
      <c r="M19" s="25" t="s">
        <v>74</v>
      </c>
      <c r="N19" s="25"/>
    </row>
    <row r="20" spans="1:14" x14ac:dyDescent="0.25">
      <c r="A20" s="50" t="s">
        <v>102</v>
      </c>
      <c r="B20" s="50"/>
      <c r="C20" s="50"/>
      <c r="D20" s="50"/>
      <c r="E20" s="50"/>
      <c r="F20" s="50"/>
      <c r="G20" s="42">
        <f>SUM(G3:G19)</f>
        <v>112788700</v>
      </c>
      <c r="H20" s="42">
        <f>SUM(H3:H19)</f>
        <v>112789200</v>
      </c>
      <c r="I20" s="43"/>
      <c r="J20" s="44"/>
      <c r="K20" s="45"/>
      <c r="L20" s="43"/>
      <c r="M20" s="43">
        <v>1</v>
      </c>
      <c r="N20" s="43"/>
    </row>
    <row r="21" spans="1:14" x14ac:dyDescent="0.25">
      <c r="A21" s="39" t="s">
        <v>94</v>
      </c>
      <c r="B21" s="40"/>
      <c r="C21" s="22"/>
      <c r="H21" s="11"/>
      <c r="I21" s="3"/>
      <c r="K21" s="2"/>
      <c r="L21" s="3"/>
      <c r="M21" s="3">
        <v>1</v>
      </c>
      <c r="N21" s="3"/>
    </row>
    <row r="22" spans="1:14" x14ac:dyDescent="0.25">
      <c r="A22" s="27" t="s">
        <v>15</v>
      </c>
      <c r="B22" s="28" t="s">
        <v>32</v>
      </c>
      <c r="C22" s="28" t="s">
        <v>35</v>
      </c>
      <c r="D22" s="28" t="s">
        <v>37</v>
      </c>
      <c r="E22" s="29" t="s">
        <v>31</v>
      </c>
      <c r="F22" s="30" t="s">
        <v>26</v>
      </c>
      <c r="G22" s="31" t="s">
        <v>16</v>
      </c>
      <c r="H22" s="32" t="s">
        <v>27</v>
      </c>
      <c r="I22" s="37" t="s">
        <v>25</v>
      </c>
      <c r="J22" s="34" t="s">
        <v>30</v>
      </c>
      <c r="K22" s="33" t="s">
        <v>29</v>
      </c>
      <c r="L22" s="35" t="s">
        <v>28</v>
      </c>
      <c r="M22" s="36" t="s">
        <v>80</v>
      </c>
      <c r="N22" s="36" t="s">
        <v>36</v>
      </c>
    </row>
    <row r="23" spans="1:14" x14ac:dyDescent="0.25">
      <c r="A23" s="15">
        <v>1</v>
      </c>
      <c r="B23" s="6" t="s">
        <v>34</v>
      </c>
      <c r="C23" s="6" t="s">
        <v>40</v>
      </c>
      <c r="D23" s="6" t="s">
        <v>39</v>
      </c>
      <c r="E23" s="7" t="s">
        <v>6</v>
      </c>
      <c r="F23" s="7" t="s">
        <v>5</v>
      </c>
      <c r="G23" s="12">
        <v>4827000</v>
      </c>
      <c r="H23" s="12">
        <f>4827000+2900</f>
        <v>4829900</v>
      </c>
      <c r="I23" s="10">
        <v>44624</v>
      </c>
      <c r="J23" s="7" t="s">
        <v>17</v>
      </c>
      <c r="K23" s="7">
        <v>7480000964</v>
      </c>
      <c r="L23" s="24">
        <v>5</v>
      </c>
      <c r="M23" s="24">
        <v>33</v>
      </c>
      <c r="N23" s="24">
        <v>36</v>
      </c>
    </row>
    <row r="24" spans="1:14" x14ac:dyDescent="0.25">
      <c r="A24" s="1">
        <v>3</v>
      </c>
      <c r="B24" s="6" t="s">
        <v>34</v>
      </c>
      <c r="C24" s="6" t="s">
        <v>42</v>
      </c>
      <c r="D24" s="6" t="s">
        <v>38</v>
      </c>
      <c r="E24" s="9" t="s">
        <v>60</v>
      </c>
      <c r="F24" s="4"/>
      <c r="G24" s="13">
        <v>9000000</v>
      </c>
      <c r="H24" s="13">
        <v>9000000</v>
      </c>
      <c r="I24" s="10">
        <v>44632</v>
      </c>
      <c r="J24" s="4" t="s">
        <v>17</v>
      </c>
      <c r="K24" s="38" t="s">
        <v>92</v>
      </c>
      <c r="L24" s="5">
        <v>12</v>
      </c>
      <c r="M24" s="5">
        <v>17</v>
      </c>
      <c r="N24" s="5"/>
    </row>
    <row r="25" spans="1:14" x14ac:dyDescent="0.25">
      <c r="A25" s="15">
        <v>4</v>
      </c>
      <c r="B25" s="6" t="s">
        <v>45</v>
      </c>
      <c r="C25" s="6" t="s">
        <v>43</v>
      </c>
      <c r="D25" s="6" t="s">
        <v>38</v>
      </c>
      <c r="E25" s="9" t="s">
        <v>60</v>
      </c>
      <c r="F25" s="4"/>
      <c r="G25" s="13">
        <v>9000000</v>
      </c>
      <c r="H25" s="13">
        <v>9000000</v>
      </c>
      <c r="I25" s="10">
        <v>44632</v>
      </c>
      <c r="J25" s="4" t="s">
        <v>17</v>
      </c>
      <c r="K25" s="38" t="s">
        <v>92</v>
      </c>
      <c r="L25" s="5">
        <v>12</v>
      </c>
      <c r="M25" s="5">
        <v>17</v>
      </c>
      <c r="N25" s="5"/>
    </row>
  </sheetData>
  <mergeCells count="1">
    <mergeCell ref="A20:F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sqref="A1:N25"/>
    </sheetView>
  </sheetViews>
  <sheetFormatPr defaultRowHeight="15" x14ac:dyDescent="0.25"/>
  <cols>
    <col min="5" max="5" width="31.28515625" bestFit="1" customWidth="1"/>
    <col min="6" max="6" width="22" bestFit="1" customWidth="1"/>
    <col min="7" max="7" width="14.42578125" bestFit="1" customWidth="1"/>
    <col min="8" max="8" width="15.85546875" bestFit="1" customWidth="1"/>
    <col min="9" max="9" width="13.140625" bestFit="1" customWidth="1"/>
    <col min="11" max="11" width="17.28515625" bestFit="1" customWidth="1"/>
  </cols>
  <sheetData>
    <row r="1" spans="1:14" x14ac:dyDescent="0.25">
      <c r="A1" s="26" t="s">
        <v>73</v>
      </c>
      <c r="B1" s="14"/>
      <c r="C1" s="22"/>
      <c r="D1" s="22"/>
      <c r="H1" s="11"/>
      <c r="I1" s="3"/>
      <c r="K1" s="2"/>
      <c r="L1" s="3"/>
      <c r="M1" s="3"/>
      <c r="N1" s="3"/>
    </row>
    <row r="2" spans="1:14" x14ac:dyDescent="0.25">
      <c r="A2" s="27" t="s">
        <v>15</v>
      </c>
      <c r="B2" s="28" t="s">
        <v>32</v>
      </c>
      <c r="C2" s="28" t="s">
        <v>35</v>
      </c>
      <c r="D2" s="28" t="s">
        <v>37</v>
      </c>
      <c r="E2" s="29" t="s">
        <v>31</v>
      </c>
      <c r="F2" s="30" t="s">
        <v>26</v>
      </c>
      <c r="G2" s="31" t="s">
        <v>16</v>
      </c>
      <c r="H2" s="32" t="s">
        <v>27</v>
      </c>
      <c r="I2" s="41" t="s">
        <v>25</v>
      </c>
      <c r="J2" s="34" t="s">
        <v>30</v>
      </c>
      <c r="K2" s="33" t="s">
        <v>29</v>
      </c>
      <c r="L2" s="35" t="s">
        <v>28</v>
      </c>
      <c r="M2" s="35" t="s">
        <v>80</v>
      </c>
      <c r="N2" s="35" t="s">
        <v>36</v>
      </c>
    </row>
    <row r="3" spans="1:14" x14ac:dyDescent="0.25">
      <c r="A3" s="15">
        <v>1</v>
      </c>
      <c r="B3" s="16" t="s">
        <v>66</v>
      </c>
      <c r="C3" s="16" t="s">
        <v>51</v>
      </c>
      <c r="D3" s="16" t="s">
        <v>101</v>
      </c>
      <c r="E3" s="17" t="s">
        <v>21</v>
      </c>
      <c r="F3" s="17">
        <v>7861800270</v>
      </c>
      <c r="G3" s="18">
        <v>5462000</v>
      </c>
      <c r="H3" s="18">
        <v>5462000</v>
      </c>
      <c r="I3" s="20">
        <v>44623</v>
      </c>
      <c r="J3" s="17" t="s">
        <v>17</v>
      </c>
      <c r="K3" s="21" t="s">
        <v>99</v>
      </c>
      <c r="L3" s="25">
        <v>2</v>
      </c>
      <c r="M3" s="25">
        <v>50</v>
      </c>
      <c r="N3" s="25">
        <v>60</v>
      </c>
    </row>
    <row r="4" spans="1:14" x14ac:dyDescent="0.25">
      <c r="A4" s="15">
        <f>A3+1</f>
        <v>2</v>
      </c>
      <c r="B4" s="16" t="s">
        <v>66</v>
      </c>
      <c r="C4" s="16" t="s">
        <v>58</v>
      </c>
      <c r="D4" s="16" t="s">
        <v>101</v>
      </c>
      <c r="E4" s="17" t="s">
        <v>21</v>
      </c>
      <c r="F4" s="17">
        <v>786180029</v>
      </c>
      <c r="G4" s="18">
        <v>4976000</v>
      </c>
      <c r="H4" s="18">
        <v>4976000</v>
      </c>
      <c r="I4" s="20">
        <v>44623</v>
      </c>
      <c r="J4" s="17" t="s">
        <v>17</v>
      </c>
      <c r="K4" s="21" t="s">
        <v>100</v>
      </c>
      <c r="L4" s="25">
        <v>2</v>
      </c>
      <c r="M4" s="25">
        <v>42</v>
      </c>
      <c r="N4" s="25">
        <v>60</v>
      </c>
    </row>
    <row r="5" spans="1:14" x14ac:dyDescent="0.25">
      <c r="A5" s="15">
        <f>A4+1</f>
        <v>3</v>
      </c>
      <c r="B5" s="16" t="s">
        <v>95</v>
      </c>
      <c r="C5" s="16" t="s">
        <v>96</v>
      </c>
      <c r="D5" s="16" t="s">
        <v>101</v>
      </c>
      <c r="E5" s="17" t="s">
        <v>21</v>
      </c>
      <c r="F5" s="21" t="s">
        <v>97</v>
      </c>
      <c r="G5" s="18">
        <v>12351000</v>
      </c>
      <c r="H5" s="18">
        <v>12351000</v>
      </c>
      <c r="I5" s="20">
        <v>44623</v>
      </c>
      <c r="J5" s="17" t="s">
        <v>17</v>
      </c>
      <c r="K5" s="21" t="s">
        <v>98</v>
      </c>
      <c r="L5" s="25">
        <v>12</v>
      </c>
      <c r="M5" s="25">
        <v>17</v>
      </c>
      <c r="N5" s="25">
        <v>36</v>
      </c>
    </row>
    <row r="6" spans="1:14" x14ac:dyDescent="0.25">
      <c r="A6" s="15">
        <f t="shared" ref="A6:A19" si="0">A5+1</f>
        <v>4</v>
      </c>
      <c r="B6" s="16" t="s">
        <v>67</v>
      </c>
      <c r="C6" s="16" t="s">
        <v>52</v>
      </c>
      <c r="D6" s="16" t="s">
        <v>63</v>
      </c>
      <c r="E6" s="17" t="s">
        <v>0</v>
      </c>
      <c r="F6" s="17" t="s">
        <v>78</v>
      </c>
      <c r="G6" s="18">
        <v>3230200</v>
      </c>
      <c r="H6" s="18">
        <v>3230200</v>
      </c>
      <c r="I6" s="20">
        <v>44623</v>
      </c>
      <c r="J6" s="17"/>
      <c r="K6" s="17">
        <v>8909100024</v>
      </c>
      <c r="L6" s="25">
        <v>13</v>
      </c>
      <c r="M6" s="25">
        <v>51</v>
      </c>
      <c r="N6" s="25">
        <v>60</v>
      </c>
    </row>
    <row r="7" spans="1:14" x14ac:dyDescent="0.25">
      <c r="A7" s="15">
        <f t="shared" si="0"/>
        <v>5</v>
      </c>
      <c r="B7" s="16" t="s">
        <v>68</v>
      </c>
      <c r="C7" s="16" t="s">
        <v>46</v>
      </c>
      <c r="D7" s="16" t="s">
        <v>49</v>
      </c>
      <c r="E7" s="17" t="s">
        <v>22</v>
      </c>
      <c r="F7" s="17" t="s">
        <v>76</v>
      </c>
      <c r="G7" s="18">
        <v>10565000</v>
      </c>
      <c r="H7" s="18">
        <v>10565000</v>
      </c>
      <c r="I7" s="20">
        <v>44623</v>
      </c>
      <c r="J7" s="17" t="s">
        <v>64</v>
      </c>
      <c r="K7" s="21" t="s">
        <v>75</v>
      </c>
      <c r="L7" s="25">
        <v>28</v>
      </c>
      <c r="M7" s="25">
        <v>47</v>
      </c>
      <c r="N7" s="25">
        <v>48</v>
      </c>
    </row>
    <row r="8" spans="1:14" x14ac:dyDescent="0.25">
      <c r="A8" s="15">
        <f t="shared" si="0"/>
        <v>6</v>
      </c>
      <c r="B8" s="16" t="s">
        <v>69</v>
      </c>
      <c r="C8" s="16" t="s">
        <v>79</v>
      </c>
      <c r="D8" s="16" t="s">
        <v>49</v>
      </c>
      <c r="E8" s="17" t="s">
        <v>22</v>
      </c>
      <c r="F8" s="17" t="s">
        <v>61</v>
      </c>
      <c r="G8" s="18">
        <v>6350000</v>
      </c>
      <c r="H8" s="18">
        <v>6350000</v>
      </c>
      <c r="I8" s="20">
        <v>44623</v>
      </c>
      <c r="J8" s="17" t="s">
        <v>64</v>
      </c>
      <c r="K8" s="21" t="s">
        <v>62</v>
      </c>
      <c r="L8" s="25">
        <v>18</v>
      </c>
      <c r="M8" s="25">
        <v>47</v>
      </c>
      <c r="N8" s="25">
        <v>48</v>
      </c>
    </row>
    <row r="9" spans="1:14" x14ac:dyDescent="0.25">
      <c r="A9" s="15">
        <f t="shared" si="0"/>
        <v>7</v>
      </c>
      <c r="B9" s="16" t="s">
        <v>71</v>
      </c>
      <c r="C9" s="16" t="s">
        <v>55</v>
      </c>
      <c r="D9" s="16" t="s">
        <v>48</v>
      </c>
      <c r="E9" s="17" t="s">
        <v>7</v>
      </c>
      <c r="F9" s="17" t="s">
        <v>8</v>
      </c>
      <c r="G9" s="18">
        <v>2873000</v>
      </c>
      <c r="H9" s="18">
        <v>2873000</v>
      </c>
      <c r="I9" s="20">
        <v>44636</v>
      </c>
      <c r="J9" s="17" t="s">
        <v>18</v>
      </c>
      <c r="K9" s="21" t="s">
        <v>19</v>
      </c>
      <c r="L9" s="25">
        <v>18</v>
      </c>
      <c r="M9" s="25">
        <v>28</v>
      </c>
      <c r="N9" s="25">
        <v>60</v>
      </c>
    </row>
    <row r="10" spans="1:14" x14ac:dyDescent="0.25">
      <c r="A10" s="15">
        <f t="shared" si="0"/>
        <v>8</v>
      </c>
      <c r="B10" s="16" t="s">
        <v>71</v>
      </c>
      <c r="C10" s="16" t="s">
        <v>56</v>
      </c>
      <c r="D10" s="16" t="s">
        <v>48</v>
      </c>
      <c r="E10" s="17" t="s">
        <v>7</v>
      </c>
      <c r="F10" s="17" t="s">
        <v>9</v>
      </c>
      <c r="G10" s="18">
        <v>2873000</v>
      </c>
      <c r="H10" s="18">
        <v>2873000</v>
      </c>
      <c r="I10" s="20">
        <v>44636</v>
      </c>
      <c r="J10" s="17" t="s">
        <v>18</v>
      </c>
      <c r="K10" s="21" t="s">
        <v>19</v>
      </c>
      <c r="L10" s="25">
        <v>18</v>
      </c>
      <c r="M10" s="25">
        <v>28</v>
      </c>
      <c r="N10" s="25">
        <v>60</v>
      </c>
    </row>
    <row r="11" spans="1:14" x14ac:dyDescent="0.25">
      <c r="A11" s="15">
        <f t="shared" si="0"/>
        <v>9</v>
      </c>
      <c r="B11" s="16" t="s">
        <v>3</v>
      </c>
      <c r="C11" s="16" t="s">
        <v>54</v>
      </c>
      <c r="D11" s="16" t="s">
        <v>63</v>
      </c>
      <c r="E11" s="17" t="s">
        <v>0</v>
      </c>
      <c r="F11" s="17" t="s">
        <v>4</v>
      </c>
      <c r="G11" s="18">
        <v>12678600</v>
      </c>
      <c r="H11" s="18">
        <v>12678600</v>
      </c>
      <c r="I11" s="20">
        <v>44645</v>
      </c>
      <c r="J11" s="17" t="s">
        <v>17</v>
      </c>
      <c r="K11" s="21"/>
      <c r="L11" s="25">
        <v>25</v>
      </c>
      <c r="M11" s="25">
        <v>41</v>
      </c>
      <c r="N11" s="25">
        <v>48</v>
      </c>
    </row>
    <row r="12" spans="1:14" x14ac:dyDescent="0.25">
      <c r="A12" s="15">
        <f t="shared" si="0"/>
        <v>10</v>
      </c>
      <c r="B12" s="16" t="s">
        <v>69</v>
      </c>
      <c r="C12" s="16" t="s">
        <v>47</v>
      </c>
      <c r="D12" s="16" t="s">
        <v>49</v>
      </c>
      <c r="E12" s="17" t="s">
        <v>22</v>
      </c>
      <c r="F12" s="17" t="s">
        <v>23</v>
      </c>
      <c r="G12" s="23">
        <v>6185000</v>
      </c>
      <c r="H12" s="18">
        <v>6185000</v>
      </c>
      <c r="I12" s="20">
        <v>44623</v>
      </c>
      <c r="J12" s="17" t="s">
        <v>64</v>
      </c>
      <c r="K12" s="21" t="s">
        <v>24</v>
      </c>
      <c r="L12" s="46">
        <v>28</v>
      </c>
      <c r="M12" s="46">
        <v>47</v>
      </c>
      <c r="N12" s="46">
        <v>48</v>
      </c>
    </row>
    <row r="13" spans="1:14" x14ac:dyDescent="0.25">
      <c r="A13" s="15">
        <f t="shared" si="0"/>
        <v>11</v>
      </c>
      <c r="B13" s="16" t="s">
        <v>70</v>
      </c>
      <c r="C13" s="16" t="s">
        <v>57</v>
      </c>
      <c r="D13" s="16" t="s">
        <v>65</v>
      </c>
      <c r="E13" s="17" t="s">
        <v>93</v>
      </c>
      <c r="F13" s="17"/>
      <c r="G13" s="23">
        <v>11064600</v>
      </c>
      <c r="H13" s="18">
        <v>11064600</v>
      </c>
      <c r="I13" s="20">
        <v>44630</v>
      </c>
      <c r="J13" s="19" t="s">
        <v>17</v>
      </c>
      <c r="K13" s="16">
        <v>5465116762</v>
      </c>
      <c r="L13" s="46" t="s">
        <v>74</v>
      </c>
      <c r="M13" s="46" t="s">
        <v>74</v>
      </c>
      <c r="N13" s="46"/>
    </row>
    <row r="14" spans="1:14" x14ac:dyDescent="0.25">
      <c r="A14" s="15">
        <f t="shared" si="0"/>
        <v>12</v>
      </c>
      <c r="B14" s="16" t="s">
        <v>81</v>
      </c>
      <c r="C14" s="16" t="s">
        <v>88</v>
      </c>
      <c r="D14" s="16" t="s">
        <v>49</v>
      </c>
      <c r="E14" s="17" t="s">
        <v>87</v>
      </c>
      <c r="F14" s="21" t="s">
        <v>82</v>
      </c>
      <c r="G14" s="18">
        <v>3002900</v>
      </c>
      <c r="H14" s="18">
        <v>3002900</v>
      </c>
      <c r="I14" s="20">
        <v>44646</v>
      </c>
      <c r="J14" s="17" t="s">
        <v>33</v>
      </c>
      <c r="K14" s="21" t="s">
        <v>83</v>
      </c>
      <c r="L14" s="25">
        <v>28</v>
      </c>
      <c r="M14" s="25">
        <v>30</v>
      </c>
      <c r="N14" s="25">
        <v>59</v>
      </c>
    </row>
    <row r="15" spans="1:14" x14ac:dyDescent="0.25">
      <c r="A15" s="15">
        <f t="shared" si="0"/>
        <v>13</v>
      </c>
      <c r="B15" s="16" t="s">
        <v>81</v>
      </c>
      <c r="C15" s="16" t="s">
        <v>89</v>
      </c>
      <c r="D15" s="16" t="s">
        <v>49</v>
      </c>
      <c r="E15" s="17" t="s">
        <v>87</v>
      </c>
      <c r="F15" s="21" t="s">
        <v>84</v>
      </c>
      <c r="G15" s="18">
        <v>3002900</v>
      </c>
      <c r="H15" s="18">
        <v>3002900</v>
      </c>
      <c r="I15" s="20">
        <v>44646</v>
      </c>
      <c r="J15" s="17" t="s">
        <v>33</v>
      </c>
      <c r="K15" s="21" t="s">
        <v>83</v>
      </c>
      <c r="L15" s="25">
        <v>28</v>
      </c>
      <c r="M15" s="25">
        <v>30</v>
      </c>
      <c r="N15" s="25">
        <v>59</v>
      </c>
    </row>
    <row r="16" spans="1:14" x14ac:dyDescent="0.25">
      <c r="A16" s="15">
        <f t="shared" si="0"/>
        <v>14</v>
      </c>
      <c r="B16" s="16" t="s">
        <v>81</v>
      </c>
      <c r="C16" s="16" t="s">
        <v>90</v>
      </c>
      <c r="D16" s="16" t="s">
        <v>49</v>
      </c>
      <c r="E16" s="17" t="s">
        <v>87</v>
      </c>
      <c r="F16" s="21" t="s">
        <v>85</v>
      </c>
      <c r="G16" s="18">
        <v>2888500</v>
      </c>
      <c r="H16" s="18">
        <v>2888500</v>
      </c>
      <c r="I16" s="20">
        <v>44646</v>
      </c>
      <c r="J16" s="17" t="s">
        <v>33</v>
      </c>
      <c r="K16" s="21" t="s">
        <v>83</v>
      </c>
      <c r="L16" s="25">
        <v>28</v>
      </c>
      <c r="M16" s="25">
        <v>30</v>
      </c>
      <c r="N16" s="25">
        <v>59</v>
      </c>
    </row>
    <row r="17" spans="1:14" x14ac:dyDescent="0.25">
      <c r="A17" s="15">
        <f t="shared" si="0"/>
        <v>15</v>
      </c>
      <c r="B17" s="16" t="s">
        <v>81</v>
      </c>
      <c r="C17" s="16" t="s">
        <v>91</v>
      </c>
      <c r="D17" s="16" t="s">
        <v>49</v>
      </c>
      <c r="E17" s="17" t="s">
        <v>87</v>
      </c>
      <c r="F17" s="21" t="s">
        <v>86</v>
      </c>
      <c r="G17" s="18">
        <v>2888500</v>
      </c>
      <c r="H17" s="18">
        <v>2888500</v>
      </c>
      <c r="I17" s="20">
        <v>44646</v>
      </c>
      <c r="J17" s="17" t="s">
        <v>33</v>
      </c>
      <c r="K17" s="21" t="s">
        <v>83</v>
      </c>
      <c r="L17" s="25">
        <v>28</v>
      </c>
      <c r="M17" s="25">
        <v>30</v>
      </c>
      <c r="N17" s="25">
        <v>59</v>
      </c>
    </row>
    <row r="18" spans="1:14" x14ac:dyDescent="0.25">
      <c r="A18" s="15">
        <f t="shared" si="0"/>
        <v>16</v>
      </c>
      <c r="B18" s="16" t="s">
        <v>103</v>
      </c>
      <c r="C18" s="16" t="s">
        <v>104</v>
      </c>
      <c r="D18" s="16" t="s">
        <v>49</v>
      </c>
      <c r="E18" s="17" t="s">
        <v>105</v>
      </c>
      <c r="F18" s="21" t="s">
        <v>106</v>
      </c>
      <c r="G18" s="18">
        <v>8055000</v>
      </c>
      <c r="H18" s="18">
        <v>8055500</v>
      </c>
      <c r="I18" s="20">
        <v>44646</v>
      </c>
      <c r="J18" s="17" t="s">
        <v>107</v>
      </c>
      <c r="K18" s="21" t="s">
        <v>74</v>
      </c>
      <c r="L18" s="25">
        <v>8</v>
      </c>
      <c r="M18" s="25">
        <v>4</v>
      </c>
      <c r="N18" s="25">
        <v>36</v>
      </c>
    </row>
    <row r="19" spans="1:14" x14ac:dyDescent="0.25">
      <c r="A19" s="15">
        <f t="shared" si="0"/>
        <v>17</v>
      </c>
      <c r="B19" s="16" t="s">
        <v>14</v>
      </c>
      <c r="C19" s="16" t="s">
        <v>59</v>
      </c>
      <c r="D19" s="16" t="s">
        <v>50</v>
      </c>
      <c r="E19" s="17" t="s">
        <v>13</v>
      </c>
      <c r="F19" s="17" t="s">
        <v>12</v>
      </c>
      <c r="G19" s="18">
        <v>14342500</v>
      </c>
      <c r="H19" s="18">
        <v>14342500</v>
      </c>
      <c r="I19" s="20">
        <v>44624</v>
      </c>
      <c r="J19" s="17" t="s">
        <v>17</v>
      </c>
      <c r="K19" s="21" t="s">
        <v>20</v>
      </c>
      <c r="L19" s="25">
        <v>4</v>
      </c>
      <c r="M19" s="25" t="s">
        <v>74</v>
      </c>
      <c r="N19" s="25"/>
    </row>
    <row r="20" spans="1:14" x14ac:dyDescent="0.25">
      <c r="A20" s="50" t="s">
        <v>102</v>
      </c>
      <c r="B20" s="50"/>
      <c r="C20" s="50"/>
      <c r="D20" s="50"/>
      <c r="E20" s="50"/>
      <c r="F20" s="50"/>
      <c r="G20" s="42">
        <f>SUM(G3:G19)</f>
        <v>112788700</v>
      </c>
      <c r="H20" s="42">
        <f>SUM(H3:H19)</f>
        <v>112789200</v>
      </c>
      <c r="I20" s="43"/>
      <c r="J20" s="44"/>
      <c r="K20" s="45"/>
      <c r="L20" s="43"/>
      <c r="M20" s="43">
        <v>1</v>
      </c>
      <c r="N20" s="43"/>
    </row>
    <row r="21" spans="1:14" x14ac:dyDescent="0.25">
      <c r="A21" s="39" t="s">
        <v>94</v>
      </c>
      <c r="B21" s="40"/>
      <c r="C21" s="22"/>
      <c r="H21" s="11"/>
      <c r="I21" s="3"/>
      <c r="K21" s="2"/>
      <c r="L21" s="3"/>
      <c r="M21" s="3">
        <v>1</v>
      </c>
      <c r="N21" s="3"/>
    </row>
    <row r="22" spans="1:14" x14ac:dyDescent="0.25">
      <c r="A22" s="27" t="s">
        <v>15</v>
      </c>
      <c r="B22" s="28" t="s">
        <v>32</v>
      </c>
      <c r="C22" s="28" t="s">
        <v>35</v>
      </c>
      <c r="D22" s="28" t="s">
        <v>37</v>
      </c>
      <c r="E22" s="29" t="s">
        <v>31</v>
      </c>
      <c r="F22" s="30" t="s">
        <v>26</v>
      </c>
      <c r="G22" s="31" t="s">
        <v>16</v>
      </c>
      <c r="H22" s="32" t="s">
        <v>27</v>
      </c>
      <c r="I22" s="37" t="s">
        <v>25</v>
      </c>
      <c r="J22" s="34" t="s">
        <v>30</v>
      </c>
      <c r="K22" s="33" t="s">
        <v>29</v>
      </c>
      <c r="L22" s="35" t="s">
        <v>28</v>
      </c>
      <c r="M22" s="36" t="s">
        <v>80</v>
      </c>
      <c r="N22" s="36" t="s">
        <v>36</v>
      </c>
    </row>
    <row r="23" spans="1:14" x14ac:dyDescent="0.25">
      <c r="A23" s="15">
        <v>1</v>
      </c>
      <c r="B23" s="6" t="s">
        <v>34</v>
      </c>
      <c r="C23" s="6" t="s">
        <v>40</v>
      </c>
      <c r="D23" s="6" t="s">
        <v>39</v>
      </c>
      <c r="E23" s="7" t="s">
        <v>6</v>
      </c>
      <c r="F23" s="7" t="s">
        <v>5</v>
      </c>
      <c r="G23" s="12">
        <v>4827000</v>
      </c>
      <c r="H23" s="12">
        <f>4827000+2900</f>
        <v>4829900</v>
      </c>
      <c r="I23" s="10">
        <v>44624</v>
      </c>
      <c r="J23" s="7" t="s">
        <v>17</v>
      </c>
      <c r="K23" s="7">
        <v>7480000964</v>
      </c>
      <c r="L23" s="24">
        <v>5</v>
      </c>
      <c r="M23" s="24">
        <v>34</v>
      </c>
      <c r="N23" s="24">
        <v>36</v>
      </c>
    </row>
    <row r="24" spans="1:14" x14ac:dyDescent="0.25">
      <c r="A24" s="1">
        <v>3</v>
      </c>
      <c r="B24" s="6" t="s">
        <v>34</v>
      </c>
      <c r="C24" s="6" t="s">
        <v>42</v>
      </c>
      <c r="D24" s="6" t="s">
        <v>38</v>
      </c>
      <c r="E24" s="9" t="s">
        <v>60</v>
      </c>
      <c r="F24" s="4"/>
      <c r="G24" s="13">
        <v>9000000</v>
      </c>
      <c r="H24" s="13">
        <v>9000000</v>
      </c>
      <c r="I24" s="10">
        <v>44632</v>
      </c>
      <c r="J24" s="4" t="s">
        <v>17</v>
      </c>
      <c r="K24" s="38" t="s">
        <v>92</v>
      </c>
      <c r="L24" s="5">
        <v>12</v>
      </c>
      <c r="M24" s="5">
        <v>18</v>
      </c>
      <c r="N24" s="5"/>
    </row>
    <row r="25" spans="1:14" x14ac:dyDescent="0.25">
      <c r="A25" s="15">
        <v>4</v>
      </c>
      <c r="B25" s="6" t="s">
        <v>45</v>
      </c>
      <c r="C25" s="6" t="s">
        <v>43</v>
      </c>
      <c r="D25" s="6" t="s">
        <v>38</v>
      </c>
      <c r="E25" s="9" t="s">
        <v>60</v>
      </c>
      <c r="F25" s="4"/>
      <c r="G25" s="13">
        <v>9000000</v>
      </c>
      <c r="H25" s="13">
        <v>9000000</v>
      </c>
      <c r="I25" s="10">
        <v>44632</v>
      </c>
      <c r="J25" s="4" t="s">
        <v>17</v>
      </c>
      <c r="K25" s="38" t="s">
        <v>92</v>
      </c>
      <c r="L25" s="5">
        <v>12</v>
      </c>
      <c r="M25" s="5">
        <v>18</v>
      </c>
      <c r="N25" s="5"/>
    </row>
  </sheetData>
  <mergeCells count="1">
    <mergeCell ref="A20:F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O1" sqref="A1:O1048576"/>
    </sheetView>
  </sheetViews>
  <sheetFormatPr defaultRowHeight="15" x14ac:dyDescent="0.25"/>
  <cols>
    <col min="3" max="3" width="25.7109375" bestFit="1" customWidth="1"/>
    <col min="4" max="4" width="30.85546875" bestFit="1" customWidth="1"/>
    <col min="5" max="5" width="31.28515625" bestFit="1" customWidth="1"/>
    <col min="6" max="6" width="22" bestFit="1" customWidth="1"/>
    <col min="7" max="7" width="14.42578125" bestFit="1" customWidth="1"/>
    <col min="8" max="8" width="15.85546875" bestFit="1" customWidth="1"/>
    <col min="9" max="9" width="13.140625" bestFit="1" customWidth="1"/>
    <col min="10" max="10" width="9" bestFit="1" customWidth="1"/>
    <col min="11" max="11" width="17.28515625" bestFit="1" customWidth="1"/>
  </cols>
  <sheetData>
    <row r="1" spans="1:14" x14ac:dyDescent="0.25">
      <c r="A1" s="26" t="s">
        <v>73</v>
      </c>
      <c r="B1" s="14"/>
      <c r="C1" s="22"/>
      <c r="D1" s="22"/>
      <c r="H1" s="11"/>
      <c r="I1" s="3"/>
      <c r="K1" s="2"/>
      <c r="L1" s="3"/>
      <c r="M1" s="3"/>
      <c r="N1" s="3"/>
    </row>
    <row r="2" spans="1:14" x14ac:dyDescent="0.25">
      <c r="A2" s="27" t="s">
        <v>15</v>
      </c>
      <c r="B2" s="28" t="s">
        <v>32</v>
      </c>
      <c r="C2" s="28" t="s">
        <v>35</v>
      </c>
      <c r="D2" s="28" t="s">
        <v>37</v>
      </c>
      <c r="E2" s="29" t="s">
        <v>31</v>
      </c>
      <c r="F2" s="30" t="s">
        <v>26</v>
      </c>
      <c r="G2" s="31" t="s">
        <v>16</v>
      </c>
      <c r="H2" s="32" t="s">
        <v>27</v>
      </c>
      <c r="I2" s="41" t="s">
        <v>25</v>
      </c>
      <c r="J2" s="34" t="s">
        <v>30</v>
      </c>
      <c r="K2" s="33" t="s">
        <v>29</v>
      </c>
      <c r="L2" s="35" t="s">
        <v>28</v>
      </c>
      <c r="M2" s="35" t="s">
        <v>80</v>
      </c>
      <c r="N2" s="35" t="s">
        <v>36</v>
      </c>
    </row>
    <row r="3" spans="1:14" x14ac:dyDescent="0.25">
      <c r="A3" s="15">
        <v>1</v>
      </c>
      <c r="B3" s="16" t="s">
        <v>66</v>
      </c>
      <c r="C3" s="16" t="s">
        <v>51</v>
      </c>
      <c r="D3" s="16" t="s">
        <v>101</v>
      </c>
      <c r="E3" s="17" t="s">
        <v>21</v>
      </c>
      <c r="F3" s="17">
        <v>7861800270</v>
      </c>
      <c r="G3" s="18">
        <v>5462000</v>
      </c>
      <c r="H3" s="18">
        <v>5462000</v>
      </c>
      <c r="I3" s="20">
        <v>44685</v>
      </c>
      <c r="J3" s="17" t="s">
        <v>17</v>
      </c>
      <c r="K3" s="21" t="s">
        <v>99</v>
      </c>
      <c r="L3" s="25">
        <v>2</v>
      </c>
      <c r="M3" s="25">
        <v>51</v>
      </c>
      <c r="N3" s="25">
        <v>60</v>
      </c>
    </row>
    <row r="4" spans="1:14" x14ac:dyDescent="0.25">
      <c r="A4" s="15">
        <f>A3+1</f>
        <v>2</v>
      </c>
      <c r="B4" s="16" t="s">
        <v>66</v>
      </c>
      <c r="C4" s="16" t="s">
        <v>58</v>
      </c>
      <c r="D4" s="16" t="s">
        <v>101</v>
      </c>
      <c r="E4" s="17" t="s">
        <v>21</v>
      </c>
      <c r="F4" s="17">
        <v>786180029</v>
      </c>
      <c r="G4" s="18">
        <v>4976000</v>
      </c>
      <c r="H4" s="18">
        <v>4976000</v>
      </c>
      <c r="I4" s="20">
        <v>44685</v>
      </c>
      <c r="J4" s="17" t="s">
        <v>17</v>
      </c>
      <c r="K4" s="21" t="s">
        <v>100</v>
      </c>
      <c r="L4" s="25">
        <v>2</v>
      </c>
      <c r="M4" s="25">
        <v>43</v>
      </c>
      <c r="N4" s="25">
        <v>60</v>
      </c>
    </row>
    <row r="5" spans="1:14" x14ac:dyDescent="0.25">
      <c r="A5" s="15">
        <f>A4+1</f>
        <v>3</v>
      </c>
      <c r="B5" s="16" t="s">
        <v>95</v>
      </c>
      <c r="C5" s="16" t="s">
        <v>96</v>
      </c>
      <c r="D5" s="16" t="s">
        <v>101</v>
      </c>
      <c r="E5" s="17" t="s">
        <v>21</v>
      </c>
      <c r="F5" s="21" t="s">
        <v>97</v>
      </c>
      <c r="G5" s="18">
        <v>12351000</v>
      </c>
      <c r="H5" s="18">
        <v>12351000</v>
      </c>
      <c r="I5" s="20">
        <v>44685</v>
      </c>
      <c r="J5" s="17" t="s">
        <v>17</v>
      </c>
      <c r="K5" s="21" t="s">
        <v>98</v>
      </c>
      <c r="L5" s="25">
        <v>12</v>
      </c>
      <c r="M5" s="25">
        <v>18</v>
      </c>
      <c r="N5" s="25">
        <v>36</v>
      </c>
    </row>
    <row r="6" spans="1:14" x14ac:dyDescent="0.25">
      <c r="A6" s="15">
        <f t="shared" ref="A6:A19" si="0">A5+1</f>
        <v>4</v>
      </c>
      <c r="B6" s="16" t="s">
        <v>67</v>
      </c>
      <c r="C6" s="16" t="s">
        <v>52</v>
      </c>
      <c r="D6" s="16" t="s">
        <v>63</v>
      </c>
      <c r="E6" s="17" t="s">
        <v>0</v>
      </c>
      <c r="F6" s="17" t="s">
        <v>78</v>
      </c>
      <c r="G6" s="18">
        <v>3230200</v>
      </c>
      <c r="H6" s="18">
        <v>3230200</v>
      </c>
      <c r="I6" s="20">
        <v>44685</v>
      </c>
      <c r="J6" s="17"/>
      <c r="K6" s="17">
        <v>8909100024</v>
      </c>
      <c r="L6" s="25">
        <v>13</v>
      </c>
      <c r="M6" s="25">
        <v>52</v>
      </c>
      <c r="N6" s="25">
        <v>60</v>
      </c>
    </row>
    <row r="7" spans="1:14" x14ac:dyDescent="0.25">
      <c r="A7" s="15">
        <f t="shared" si="0"/>
        <v>5</v>
      </c>
      <c r="B7" s="16" t="s">
        <v>68</v>
      </c>
      <c r="C7" s="16" t="s">
        <v>46</v>
      </c>
      <c r="D7" s="16" t="s">
        <v>49</v>
      </c>
      <c r="E7" s="17" t="s">
        <v>22</v>
      </c>
      <c r="F7" s="17" t="s">
        <v>76</v>
      </c>
      <c r="G7" s="18">
        <v>10565000</v>
      </c>
      <c r="H7" s="18">
        <v>10565000</v>
      </c>
      <c r="I7" s="20">
        <v>44685</v>
      </c>
      <c r="J7" s="17" t="s">
        <v>64</v>
      </c>
      <c r="K7" s="21" t="s">
        <v>75</v>
      </c>
      <c r="L7" s="25">
        <v>28</v>
      </c>
      <c r="M7" s="25">
        <v>48</v>
      </c>
      <c r="N7" s="25">
        <v>48</v>
      </c>
    </row>
    <row r="8" spans="1:14" x14ac:dyDescent="0.25">
      <c r="A8" s="15">
        <f t="shared" si="0"/>
        <v>6</v>
      </c>
      <c r="B8" s="16" t="s">
        <v>69</v>
      </c>
      <c r="C8" s="16" t="s">
        <v>79</v>
      </c>
      <c r="D8" s="16" t="s">
        <v>49</v>
      </c>
      <c r="E8" s="17" t="s">
        <v>22</v>
      </c>
      <c r="F8" s="17" t="s">
        <v>61</v>
      </c>
      <c r="G8" s="18">
        <v>6350000</v>
      </c>
      <c r="H8" s="18">
        <v>6350000</v>
      </c>
      <c r="I8" s="20">
        <v>44685</v>
      </c>
      <c r="J8" s="17" t="s">
        <v>64</v>
      </c>
      <c r="K8" s="21" t="s">
        <v>62</v>
      </c>
      <c r="L8" s="25">
        <v>18</v>
      </c>
      <c r="M8" s="25">
        <v>48</v>
      </c>
      <c r="N8" s="25">
        <v>48</v>
      </c>
    </row>
    <row r="9" spans="1:14" x14ac:dyDescent="0.25">
      <c r="A9" s="15">
        <f t="shared" si="0"/>
        <v>7</v>
      </c>
      <c r="B9" s="16" t="s">
        <v>71</v>
      </c>
      <c r="C9" s="16" t="s">
        <v>55</v>
      </c>
      <c r="D9" s="16" t="s">
        <v>48</v>
      </c>
      <c r="E9" s="17" t="s">
        <v>7</v>
      </c>
      <c r="F9" s="17" t="s">
        <v>8</v>
      </c>
      <c r="G9" s="18">
        <v>2873000</v>
      </c>
      <c r="H9" s="18">
        <v>2873000</v>
      </c>
      <c r="I9" s="20">
        <v>44685</v>
      </c>
      <c r="J9" s="17" t="s">
        <v>18</v>
      </c>
      <c r="K9" s="21" t="s">
        <v>19</v>
      </c>
      <c r="L9" s="25">
        <v>18</v>
      </c>
      <c r="M9" s="25">
        <v>29</v>
      </c>
      <c r="N9" s="25">
        <v>60</v>
      </c>
    </row>
    <row r="10" spans="1:14" x14ac:dyDescent="0.25">
      <c r="A10" s="15">
        <f t="shared" si="0"/>
        <v>8</v>
      </c>
      <c r="B10" s="16" t="s">
        <v>71</v>
      </c>
      <c r="C10" s="16" t="s">
        <v>56</v>
      </c>
      <c r="D10" s="16" t="s">
        <v>48</v>
      </c>
      <c r="E10" s="17" t="s">
        <v>7</v>
      </c>
      <c r="F10" s="17" t="s">
        <v>9</v>
      </c>
      <c r="G10" s="18">
        <v>2873000</v>
      </c>
      <c r="H10" s="18">
        <v>2873000</v>
      </c>
      <c r="I10" s="20">
        <v>44685</v>
      </c>
      <c r="J10" s="17" t="s">
        <v>18</v>
      </c>
      <c r="K10" s="21" t="s">
        <v>19</v>
      </c>
      <c r="L10" s="25">
        <v>18</v>
      </c>
      <c r="M10" s="25">
        <v>29</v>
      </c>
      <c r="N10" s="25">
        <v>60</v>
      </c>
    </row>
    <row r="11" spans="1:14" x14ac:dyDescent="0.25">
      <c r="A11" s="15">
        <f t="shared" si="0"/>
        <v>9</v>
      </c>
      <c r="B11" s="16" t="s">
        <v>3</v>
      </c>
      <c r="C11" s="16" t="s">
        <v>54</v>
      </c>
      <c r="D11" s="16" t="s">
        <v>63</v>
      </c>
      <c r="E11" s="17" t="s">
        <v>0</v>
      </c>
      <c r="F11" s="17" t="s">
        <v>4</v>
      </c>
      <c r="G11" s="18">
        <v>12678600</v>
      </c>
      <c r="H11" s="18">
        <v>12678600</v>
      </c>
      <c r="I11" s="20">
        <v>44685</v>
      </c>
      <c r="J11" s="17" t="s">
        <v>17</v>
      </c>
      <c r="K11" s="21"/>
      <c r="L11" s="25">
        <v>25</v>
      </c>
      <c r="M11" s="25">
        <v>42</v>
      </c>
      <c r="N11" s="25">
        <v>48</v>
      </c>
    </row>
    <row r="12" spans="1:14" x14ac:dyDescent="0.25">
      <c r="A12" s="15">
        <f t="shared" si="0"/>
        <v>10</v>
      </c>
      <c r="B12" s="16" t="s">
        <v>69</v>
      </c>
      <c r="C12" s="16" t="s">
        <v>47</v>
      </c>
      <c r="D12" s="16" t="s">
        <v>49</v>
      </c>
      <c r="E12" s="17" t="s">
        <v>22</v>
      </c>
      <c r="F12" s="17" t="s">
        <v>23</v>
      </c>
      <c r="G12" s="23">
        <v>6185000</v>
      </c>
      <c r="H12" s="18">
        <v>6185000</v>
      </c>
      <c r="I12" s="20">
        <v>44685</v>
      </c>
      <c r="J12" s="17" t="s">
        <v>64</v>
      </c>
      <c r="K12" s="21" t="s">
        <v>24</v>
      </c>
      <c r="L12" s="46">
        <v>28</v>
      </c>
      <c r="M12" s="46">
        <v>48</v>
      </c>
      <c r="N12" s="46">
        <v>48</v>
      </c>
    </row>
    <row r="13" spans="1:14" x14ac:dyDescent="0.25">
      <c r="A13" s="15">
        <f t="shared" si="0"/>
        <v>11</v>
      </c>
      <c r="B13" s="16" t="s">
        <v>70</v>
      </c>
      <c r="C13" s="16" t="s">
        <v>57</v>
      </c>
      <c r="D13" s="16" t="s">
        <v>65</v>
      </c>
      <c r="E13" s="17" t="s">
        <v>93</v>
      </c>
      <c r="F13" s="17"/>
      <c r="G13" s="23">
        <v>11064600</v>
      </c>
      <c r="H13" s="18">
        <v>11064600</v>
      </c>
      <c r="I13" s="20">
        <v>44685</v>
      </c>
      <c r="J13" s="19" t="s">
        <v>17</v>
      </c>
      <c r="K13" s="16">
        <v>5465116762</v>
      </c>
      <c r="L13" s="46" t="s">
        <v>74</v>
      </c>
      <c r="M13" s="46" t="s">
        <v>74</v>
      </c>
      <c r="N13" s="46"/>
    </row>
    <row r="14" spans="1:14" x14ac:dyDescent="0.25">
      <c r="A14" s="15">
        <f t="shared" si="0"/>
        <v>12</v>
      </c>
      <c r="B14" s="16" t="s">
        <v>81</v>
      </c>
      <c r="C14" s="16" t="s">
        <v>88</v>
      </c>
      <c r="D14" s="16" t="s">
        <v>49</v>
      </c>
      <c r="E14" s="17" t="s">
        <v>87</v>
      </c>
      <c r="F14" s="21" t="s">
        <v>82</v>
      </c>
      <c r="G14" s="18">
        <v>3002900</v>
      </c>
      <c r="H14" s="18">
        <v>3002900</v>
      </c>
      <c r="I14" s="20">
        <v>44685</v>
      </c>
      <c r="J14" s="17" t="s">
        <v>33</v>
      </c>
      <c r="K14" s="21" t="s">
        <v>83</v>
      </c>
      <c r="L14" s="25">
        <v>28</v>
      </c>
      <c r="M14" s="25">
        <v>31</v>
      </c>
      <c r="N14" s="25">
        <v>59</v>
      </c>
    </row>
    <row r="15" spans="1:14" x14ac:dyDescent="0.25">
      <c r="A15" s="15">
        <f t="shared" si="0"/>
        <v>13</v>
      </c>
      <c r="B15" s="16" t="s">
        <v>81</v>
      </c>
      <c r="C15" s="16" t="s">
        <v>89</v>
      </c>
      <c r="D15" s="16" t="s">
        <v>49</v>
      </c>
      <c r="E15" s="17" t="s">
        <v>87</v>
      </c>
      <c r="F15" s="21" t="s">
        <v>84</v>
      </c>
      <c r="G15" s="18">
        <v>3002900</v>
      </c>
      <c r="H15" s="18">
        <v>3002900</v>
      </c>
      <c r="I15" s="20">
        <v>44685</v>
      </c>
      <c r="J15" s="17" t="s">
        <v>33</v>
      </c>
      <c r="K15" s="21" t="s">
        <v>83</v>
      </c>
      <c r="L15" s="25">
        <v>28</v>
      </c>
      <c r="M15" s="25">
        <v>31</v>
      </c>
      <c r="N15" s="25">
        <v>59</v>
      </c>
    </row>
    <row r="16" spans="1:14" x14ac:dyDescent="0.25">
      <c r="A16" s="15">
        <f t="shared" si="0"/>
        <v>14</v>
      </c>
      <c r="B16" s="16" t="s">
        <v>81</v>
      </c>
      <c r="C16" s="16" t="s">
        <v>90</v>
      </c>
      <c r="D16" s="16" t="s">
        <v>49</v>
      </c>
      <c r="E16" s="17" t="s">
        <v>87</v>
      </c>
      <c r="F16" s="21" t="s">
        <v>85</v>
      </c>
      <c r="G16" s="18">
        <v>2888500</v>
      </c>
      <c r="H16" s="18">
        <v>2888500</v>
      </c>
      <c r="I16" s="20">
        <v>44685</v>
      </c>
      <c r="J16" s="17" t="s">
        <v>33</v>
      </c>
      <c r="K16" s="21" t="s">
        <v>83</v>
      </c>
      <c r="L16" s="25">
        <v>28</v>
      </c>
      <c r="M16" s="25">
        <v>31</v>
      </c>
      <c r="N16" s="25">
        <v>59</v>
      </c>
    </row>
    <row r="17" spans="1:14" x14ac:dyDescent="0.25">
      <c r="A17" s="15">
        <f t="shared" si="0"/>
        <v>15</v>
      </c>
      <c r="B17" s="16" t="s">
        <v>81</v>
      </c>
      <c r="C17" s="16" t="s">
        <v>91</v>
      </c>
      <c r="D17" s="16" t="s">
        <v>49</v>
      </c>
      <c r="E17" s="17" t="s">
        <v>87</v>
      </c>
      <c r="F17" s="21" t="s">
        <v>86</v>
      </c>
      <c r="G17" s="18">
        <v>2888500</v>
      </c>
      <c r="H17" s="18">
        <v>2888500</v>
      </c>
      <c r="I17" s="20">
        <v>44685</v>
      </c>
      <c r="J17" s="17" t="s">
        <v>33</v>
      </c>
      <c r="K17" s="21" t="s">
        <v>83</v>
      </c>
      <c r="L17" s="25">
        <v>28</v>
      </c>
      <c r="M17" s="25">
        <v>31</v>
      </c>
      <c r="N17" s="25">
        <v>59</v>
      </c>
    </row>
    <row r="18" spans="1:14" x14ac:dyDescent="0.25">
      <c r="A18" s="15">
        <f t="shared" si="0"/>
        <v>16</v>
      </c>
      <c r="B18" s="16" t="s">
        <v>103</v>
      </c>
      <c r="C18" s="16" t="s">
        <v>104</v>
      </c>
      <c r="D18" s="16" t="s">
        <v>49</v>
      </c>
      <c r="E18" s="17" t="s">
        <v>105</v>
      </c>
      <c r="F18" s="21" t="s">
        <v>106</v>
      </c>
      <c r="G18" s="18">
        <v>8055000</v>
      </c>
      <c r="H18" s="18">
        <v>8055500</v>
      </c>
      <c r="I18" s="20">
        <v>44685</v>
      </c>
      <c r="J18" s="17" t="s">
        <v>107</v>
      </c>
      <c r="K18" s="21" t="s">
        <v>74</v>
      </c>
      <c r="L18" s="25">
        <v>8</v>
      </c>
      <c r="M18" s="25">
        <v>5</v>
      </c>
      <c r="N18" s="25">
        <v>36</v>
      </c>
    </row>
    <row r="19" spans="1:14" x14ac:dyDescent="0.25">
      <c r="A19" s="15">
        <f t="shared" si="0"/>
        <v>17</v>
      </c>
      <c r="B19" s="16" t="s">
        <v>14</v>
      </c>
      <c r="C19" s="16" t="s">
        <v>59</v>
      </c>
      <c r="D19" s="16" t="s">
        <v>50</v>
      </c>
      <c r="E19" s="17" t="s">
        <v>13</v>
      </c>
      <c r="F19" s="17" t="s">
        <v>12</v>
      </c>
      <c r="G19" s="18">
        <v>14342500</v>
      </c>
      <c r="H19" s="18">
        <v>14342500</v>
      </c>
      <c r="I19" s="20">
        <v>44685</v>
      </c>
      <c r="J19" s="17" t="s">
        <v>17</v>
      </c>
      <c r="K19" s="21" t="s">
        <v>20</v>
      </c>
      <c r="L19" s="25">
        <v>4</v>
      </c>
      <c r="M19" s="25" t="s">
        <v>74</v>
      </c>
      <c r="N19" s="25"/>
    </row>
    <row r="20" spans="1:14" x14ac:dyDescent="0.25">
      <c r="A20" s="50" t="s">
        <v>102</v>
      </c>
      <c r="B20" s="50"/>
      <c r="C20" s="50"/>
      <c r="D20" s="50"/>
      <c r="E20" s="50"/>
      <c r="F20" s="50"/>
      <c r="G20" s="42">
        <f>SUM(G3:G19)</f>
        <v>112788700</v>
      </c>
      <c r="H20" s="42">
        <f>SUM(H3:H19)</f>
        <v>112789200</v>
      </c>
      <c r="I20" s="43"/>
      <c r="J20" s="44"/>
      <c r="K20" s="45"/>
      <c r="L20" s="43"/>
      <c r="M20" s="43">
        <v>2</v>
      </c>
      <c r="N20" s="43"/>
    </row>
    <row r="21" spans="1:14" x14ac:dyDescent="0.25">
      <c r="A21" s="39" t="s">
        <v>94</v>
      </c>
      <c r="B21" s="40"/>
      <c r="C21" s="22"/>
      <c r="H21" s="11"/>
      <c r="I21" s="3"/>
      <c r="K21" s="2"/>
      <c r="L21" s="3"/>
      <c r="M21" s="3">
        <v>2</v>
      </c>
      <c r="N21" s="3"/>
    </row>
    <row r="22" spans="1:14" x14ac:dyDescent="0.25">
      <c r="A22" s="27" t="s">
        <v>15</v>
      </c>
      <c r="B22" s="28" t="s">
        <v>32</v>
      </c>
      <c r="C22" s="28" t="s">
        <v>35</v>
      </c>
      <c r="D22" s="28" t="s">
        <v>37</v>
      </c>
      <c r="E22" s="29" t="s">
        <v>31</v>
      </c>
      <c r="F22" s="30" t="s">
        <v>26</v>
      </c>
      <c r="G22" s="31" t="s">
        <v>16</v>
      </c>
      <c r="H22" s="32" t="s">
        <v>27</v>
      </c>
      <c r="I22" s="37" t="s">
        <v>25</v>
      </c>
      <c r="J22" s="34" t="s">
        <v>30</v>
      </c>
      <c r="K22" s="33" t="s">
        <v>29</v>
      </c>
      <c r="L22" s="35" t="s">
        <v>28</v>
      </c>
      <c r="M22" s="36" t="s">
        <v>80</v>
      </c>
      <c r="N22" s="36" t="s">
        <v>36</v>
      </c>
    </row>
    <row r="23" spans="1:14" x14ac:dyDescent="0.25">
      <c r="A23" s="15">
        <v>1</v>
      </c>
      <c r="B23" s="6" t="s">
        <v>34</v>
      </c>
      <c r="C23" s="6" t="s">
        <v>40</v>
      </c>
      <c r="D23" s="6" t="s">
        <v>39</v>
      </c>
      <c r="E23" s="7" t="s">
        <v>6</v>
      </c>
      <c r="F23" s="7" t="s">
        <v>5</v>
      </c>
      <c r="G23" s="12">
        <v>4827000</v>
      </c>
      <c r="H23" s="12">
        <f>4827000+2900</f>
        <v>4829900</v>
      </c>
      <c r="I23" s="10">
        <v>44624</v>
      </c>
      <c r="J23" s="7" t="s">
        <v>17</v>
      </c>
      <c r="K23" s="7">
        <v>7480000964</v>
      </c>
      <c r="L23" s="24">
        <v>5</v>
      </c>
      <c r="M23" s="24">
        <v>35</v>
      </c>
      <c r="N23" s="24">
        <v>36</v>
      </c>
    </row>
    <row r="24" spans="1:14" x14ac:dyDescent="0.25">
      <c r="A24" s="1">
        <v>3</v>
      </c>
      <c r="B24" s="6" t="s">
        <v>34</v>
      </c>
      <c r="C24" s="6" t="s">
        <v>42</v>
      </c>
      <c r="D24" s="6" t="s">
        <v>38</v>
      </c>
      <c r="E24" s="9" t="s">
        <v>60</v>
      </c>
      <c r="F24" s="4"/>
      <c r="G24" s="13">
        <v>9000000</v>
      </c>
      <c r="H24" s="13">
        <v>9000000</v>
      </c>
      <c r="I24" s="10">
        <v>44632</v>
      </c>
      <c r="J24" s="4" t="s">
        <v>17</v>
      </c>
      <c r="K24" s="38" t="s">
        <v>92</v>
      </c>
      <c r="L24" s="5">
        <v>12</v>
      </c>
      <c r="M24" s="5">
        <v>19</v>
      </c>
      <c r="N24" s="5"/>
    </row>
    <row r="25" spans="1:14" x14ac:dyDescent="0.25">
      <c r="A25" s="15">
        <v>4</v>
      </c>
      <c r="B25" s="6" t="s">
        <v>45</v>
      </c>
      <c r="C25" s="6" t="s">
        <v>43</v>
      </c>
      <c r="D25" s="6" t="s">
        <v>38</v>
      </c>
      <c r="E25" s="9" t="s">
        <v>60</v>
      </c>
      <c r="F25" s="4"/>
      <c r="G25" s="13">
        <v>9000000</v>
      </c>
      <c r="H25" s="13">
        <v>9000000</v>
      </c>
      <c r="I25" s="10">
        <v>44632</v>
      </c>
      <c r="J25" s="4" t="s">
        <v>17</v>
      </c>
      <c r="K25" s="38" t="s">
        <v>92</v>
      </c>
      <c r="L25" s="5">
        <v>12</v>
      </c>
      <c r="M25" s="5">
        <v>19</v>
      </c>
      <c r="N25" s="5"/>
    </row>
  </sheetData>
  <mergeCells count="1">
    <mergeCell ref="A20:F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sqref="A1:N26"/>
    </sheetView>
  </sheetViews>
  <sheetFormatPr defaultRowHeight="15" x14ac:dyDescent="0.25"/>
  <cols>
    <col min="2" max="2" width="28.5703125" customWidth="1"/>
    <col min="3" max="3" width="25.7109375" bestFit="1" customWidth="1"/>
    <col min="4" max="4" width="30.85546875" bestFit="1" customWidth="1"/>
    <col min="5" max="5" width="34.42578125" customWidth="1"/>
    <col min="6" max="6" width="21.5703125" customWidth="1"/>
    <col min="7" max="7" width="14.42578125" bestFit="1" customWidth="1"/>
    <col min="8" max="8" width="15.85546875" bestFit="1" customWidth="1"/>
    <col min="9" max="9" width="13.140625" bestFit="1" customWidth="1"/>
    <col min="10" max="10" width="13.85546875" customWidth="1"/>
    <col min="11" max="11" width="17.28515625" bestFit="1" customWidth="1"/>
  </cols>
  <sheetData>
    <row r="1" spans="1:14" x14ac:dyDescent="0.25">
      <c r="A1" s="26" t="s">
        <v>73</v>
      </c>
      <c r="B1" s="14"/>
      <c r="C1" s="22"/>
      <c r="D1" s="22"/>
      <c r="H1" s="11"/>
      <c r="I1" s="3"/>
      <c r="K1" s="2"/>
      <c r="L1" s="3"/>
      <c r="M1" s="3"/>
      <c r="N1" s="3"/>
    </row>
    <row r="2" spans="1:14" x14ac:dyDescent="0.25">
      <c r="A2" s="27" t="s">
        <v>15</v>
      </c>
      <c r="B2" s="28" t="s">
        <v>32</v>
      </c>
      <c r="C2" s="28" t="s">
        <v>35</v>
      </c>
      <c r="D2" s="28" t="s">
        <v>37</v>
      </c>
      <c r="E2" s="29" t="s">
        <v>31</v>
      </c>
      <c r="F2" s="30" t="s">
        <v>26</v>
      </c>
      <c r="G2" s="31" t="s">
        <v>16</v>
      </c>
      <c r="H2" s="32" t="s">
        <v>27</v>
      </c>
      <c r="I2" s="41" t="s">
        <v>25</v>
      </c>
      <c r="J2" s="34" t="s">
        <v>30</v>
      </c>
      <c r="K2" s="33" t="s">
        <v>29</v>
      </c>
      <c r="L2" s="35" t="s">
        <v>28</v>
      </c>
      <c r="M2" s="35" t="s">
        <v>80</v>
      </c>
      <c r="N2" s="35" t="s">
        <v>36</v>
      </c>
    </row>
    <row r="3" spans="1:14" x14ac:dyDescent="0.25">
      <c r="A3" s="15">
        <v>1</v>
      </c>
      <c r="B3" s="16" t="s">
        <v>66</v>
      </c>
      <c r="C3" s="16" t="s">
        <v>51</v>
      </c>
      <c r="D3" s="16" t="s">
        <v>101</v>
      </c>
      <c r="E3" s="17" t="s">
        <v>21</v>
      </c>
      <c r="F3" s="17">
        <v>7861800270</v>
      </c>
      <c r="G3" s="18">
        <v>5462000</v>
      </c>
      <c r="H3" s="18">
        <v>5462000</v>
      </c>
      <c r="I3" s="20">
        <v>44715</v>
      </c>
      <c r="J3" s="17" t="s">
        <v>17</v>
      </c>
      <c r="K3" s="21" t="s">
        <v>99</v>
      </c>
      <c r="L3" s="25">
        <v>2</v>
      </c>
      <c r="M3" s="25">
        <v>52</v>
      </c>
      <c r="N3" s="25">
        <v>60</v>
      </c>
    </row>
    <row r="4" spans="1:14" x14ac:dyDescent="0.25">
      <c r="A4" s="15">
        <f>A3+1</f>
        <v>2</v>
      </c>
      <c r="B4" s="16" t="s">
        <v>66</v>
      </c>
      <c r="C4" s="16" t="s">
        <v>58</v>
      </c>
      <c r="D4" s="16" t="s">
        <v>101</v>
      </c>
      <c r="E4" s="17" t="s">
        <v>21</v>
      </c>
      <c r="F4" s="17">
        <v>786180029</v>
      </c>
      <c r="G4" s="18">
        <v>4976000</v>
      </c>
      <c r="H4" s="18">
        <v>4976000</v>
      </c>
      <c r="I4" s="20">
        <v>44715</v>
      </c>
      <c r="J4" s="17" t="s">
        <v>17</v>
      </c>
      <c r="K4" s="21" t="s">
        <v>100</v>
      </c>
      <c r="L4" s="25">
        <v>2</v>
      </c>
      <c r="M4" s="25">
        <v>44</v>
      </c>
      <c r="N4" s="25">
        <v>60</v>
      </c>
    </row>
    <row r="5" spans="1:14" x14ac:dyDescent="0.25">
      <c r="A5" s="15">
        <f>A4+1</f>
        <v>3</v>
      </c>
      <c r="B5" s="16" t="s">
        <v>95</v>
      </c>
      <c r="C5" s="16" t="s">
        <v>96</v>
      </c>
      <c r="D5" s="16" t="s">
        <v>101</v>
      </c>
      <c r="E5" s="17" t="s">
        <v>21</v>
      </c>
      <c r="F5" s="21" t="s">
        <v>97</v>
      </c>
      <c r="G5" s="18">
        <v>12351000</v>
      </c>
      <c r="H5" s="18">
        <v>12351000</v>
      </c>
      <c r="I5" s="20">
        <v>44715</v>
      </c>
      <c r="J5" s="17" t="s">
        <v>17</v>
      </c>
      <c r="K5" s="21" t="s">
        <v>98</v>
      </c>
      <c r="L5" s="25">
        <v>12</v>
      </c>
      <c r="M5" s="25">
        <v>19</v>
      </c>
      <c r="N5" s="25">
        <v>36</v>
      </c>
    </row>
    <row r="6" spans="1:14" x14ac:dyDescent="0.25">
      <c r="A6" s="15">
        <f t="shared" ref="A6:A19" si="0">A5+1</f>
        <v>4</v>
      </c>
      <c r="B6" s="16" t="s">
        <v>67</v>
      </c>
      <c r="C6" s="16" t="s">
        <v>52</v>
      </c>
      <c r="D6" s="16" t="s">
        <v>63</v>
      </c>
      <c r="E6" s="17" t="s">
        <v>0</v>
      </c>
      <c r="F6" s="17" t="s">
        <v>78</v>
      </c>
      <c r="G6" s="18">
        <v>3230200</v>
      </c>
      <c r="H6" s="18">
        <v>3230200</v>
      </c>
      <c r="I6" s="20">
        <v>44715</v>
      </c>
      <c r="J6" s="17"/>
      <c r="K6" s="17">
        <v>8909100024</v>
      </c>
      <c r="L6" s="25">
        <v>13</v>
      </c>
      <c r="M6" s="25">
        <v>53</v>
      </c>
      <c r="N6" s="25">
        <v>60</v>
      </c>
    </row>
    <row r="7" spans="1:14" x14ac:dyDescent="0.25">
      <c r="A7" s="15">
        <f t="shared" si="0"/>
        <v>5</v>
      </c>
      <c r="B7" s="16" t="s">
        <v>68</v>
      </c>
      <c r="C7" s="16" t="s">
        <v>46</v>
      </c>
      <c r="D7" s="16" t="s">
        <v>49</v>
      </c>
      <c r="E7" s="17" t="s">
        <v>22</v>
      </c>
      <c r="F7" s="17" t="s">
        <v>76</v>
      </c>
      <c r="G7" s="18">
        <v>10565000</v>
      </c>
      <c r="H7" s="18">
        <v>10565000</v>
      </c>
      <c r="I7" s="20">
        <v>44715</v>
      </c>
      <c r="J7" s="17" t="s">
        <v>64</v>
      </c>
      <c r="K7" s="21" t="s">
        <v>75</v>
      </c>
      <c r="L7" s="25">
        <v>28</v>
      </c>
      <c r="M7" s="25">
        <v>49</v>
      </c>
      <c r="N7" s="25">
        <v>48</v>
      </c>
    </row>
    <row r="8" spans="1:14" x14ac:dyDescent="0.25">
      <c r="A8" s="15">
        <f t="shared" si="0"/>
        <v>6</v>
      </c>
      <c r="B8" s="16" t="s">
        <v>69</v>
      </c>
      <c r="C8" s="16" t="s">
        <v>79</v>
      </c>
      <c r="D8" s="16" t="s">
        <v>49</v>
      </c>
      <c r="E8" s="17" t="s">
        <v>22</v>
      </c>
      <c r="F8" s="17" t="s">
        <v>61</v>
      </c>
      <c r="G8" s="18">
        <v>6350000</v>
      </c>
      <c r="H8" s="18">
        <v>6350000</v>
      </c>
      <c r="I8" s="20">
        <v>44715</v>
      </c>
      <c r="J8" s="17" t="s">
        <v>64</v>
      </c>
      <c r="K8" s="21" t="s">
        <v>62</v>
      </c>
      <c r="L8" s="25">
        <v>18</v>
      </c>
      <c r="M8" s="25">
        <v>49</v>
      </c>
      <c r="N8" s="25">
        <v>48</v>
      </c>
    </row>
    <row r="9" spans="1:14" x14ac:dyDescent="0.25">
      <c r="A9" s="15">
        <f t="shared" si="0"/>
        <v>7</v>
      </c>
      <c r="B9" s="16" t="s">
        <v>71</v>
      </c>
      <c r="C9" s="16" t="s">
        <v>55</v>
      </c>
      <c r="D9" s="16" t="s">
        <v>48</v>
      </c>
      <c r="E9" s="17" t="s">
        <v>7</v>
      </c>
      <c r="F9" s="17" t="s">
        <v>8</v>
      </c>
      <c r="G9" s="18">
        <v>2873000</v>
      </c>
      <c r="H9" s="18">
        <v>2873000</v>
      </c>
      <c r="I9" s="20">
        <v>44715</v>
      </c>
      <c r="J9" s="17" t="s">
        <v>18</v>
      </c>
      <c r="K9" s="21" t="s">
        <v>19</v>
      </c>
      <c r="L9" s="25">
        <v>18</v>
      </c>
      <c r="M9" s="25">
        <v>30</v>
      </c>
      <c r="N9" s="25">
        <v>60</v>
      </c>
    </row>
    <row r="10" spans="1:14" x14ac:dyDescent="0.25">
      <c r="A10" s="15">
        <f t="shared" si="0"/>
        <v>8</v>
      </c>
      <c r="B10" s="16" t="s">
        <v>71</v>
      </c>
      <c r="C10" s="16" t="s">
        <v>56</v>
      </c>
      <c r="D10" s="16" t="s">
        <v>48</v>
      </c>
      <c r="E10" s="17" t="s">
        <v>7</v>
      </c>
      <c r="F10" s="17" t="s">
        <v>9</v>
      </c>
      <c r="G10" s="18">
        <v>2873000</v>
      </c>
      <c r="H10" s="18">
        <v>2873000</v>
      </c>
      <c r="I10" s="20">
        <v>44715</v>
      </c>
      <c r="J10" s="17" t="s">
        <v>18</v>
      </c>
      <c r="K10" s="21" t="s">
        <v>19</v>
      </c>
      <c r="L10" s="25">
        <v>18</v>
      </c>
      <c r="M10" s="25">
        <v>30</v>
      </c>
      <c r="N10" s="25">
        <v>60</v>
      </c>
    </row>
    <row r="11" spans="1:14" x14ac:dyDescent="0.25">
      <c r="A11" s="15">
        <f t="shared" si="0"/>
        <v>9</v>
      </c>
      <c r="B11" s="16" t="s">
        <v>3</v>
      </c>
      <c r="C11" s="16" t="s">
        <v>54</v>
      </c>
      <c r="D11" s="16" t="s">
        <v>63</v>
      </c>
      <c r="E11" s="17" t="s">
        <v>0</v>
      </c>
      <c r="F11" s="17" t="s">
        <v>4</v>
      </c>
      <c r="G11" s="18">
        <v>12678600</v>
      </c>
      <c r="H11" s="18">
        <v>12678600</v>
      </c>
      <c r="I11" s="20">
        <v>44715</v>
      </c>
      <c r="J11" s="17" t="s">
        <v>17</v>
      </c>
      <c r="K11" s="21"/>
      <c r="L11" s="25">
        <v>25</v>
      </c>
      <c r="M11" s="25">
        <v>43</v>
      </c>
      <c r="N11" s="25">
        <v>48</v>
      </c>
    </row>
    <row r="12" spans="1:14" x14ac:dyDescent="0.25">
      <c r="A12" s="15">
        <f t="shared" si="0"/>
        <v>10</v>
      </c>
      <c r="B12" s="16" t="s">
        <v>69</v>
      </c>
      <c r="C12" s="16" t="s">
        <v>47</v>
      </c>
      <c r="D12" s="16" t="s">
        <v>49</v>
      </c>
      <c r="E12" s="17" t="s">
        <v>22</v>
      </c>
      <c r="F12" s="17" t="s">
        <v>23</v>
      </c>
      <c r="G12" s="23">
        <v>6185000</v>
      </c>
      <c r="H12" s="18">
        <v>6185000</v>
      </c>
      <c r="I12" s="20">
        <v>44715</v>
      </c>
      <c r="J12" s="17" t="s">
        <v>64</v>
      </c>
      <c r="K12" s="21" t="s">
        <v>24</v>
      </c>
      <c r="L12" s="46">
        <v>28</v>
      </c>
      <c r="M12" s="46">
        <v>49</v>
      </c>
      <c r="N12" s="46">
        <v>48</v>
      </c>
    </row>
    <row r="13" spans="1:14" x14ac:dyDescent="0.25">
      <c r="A13" s="15">
        <f t="shared" si="0"/>
        <v>11</v>
      </c>
      <c r="B13" s="16" t="s">
        <v>70</v>
      </c>
      <c r="C13" s="16" t="s">
        <v>57</v>
      </c>
      <c r="D13" s="16" t="s">
        <v>65</v>
      </c>
      <c r="E13" s="17" t="s">
        <v>93</v>
      </c>
      <c r="F13" s="17"/>
      <c r="G13" s="23">
        <v>11064600</v>
      </c>
      <c r="H13" s="18">
        <v>11064600</v>
      </c>
      <c r="I13" s="20">
        <v>44715</v>
      </c>
      <c r="J13" s="19" t="s">
        <v>17</v>
      </c>
      <c r="K13" s="16">
        <v>5465116762</v>
      </c>
      <c r="L13" s="46" t="s">
        <v>74</v>
      </c>
      <c r="M13" s="46" t="s">
        <v>108</v>
      </c>
      <c r="N13" s="46"/>
    </row>
    <row r="14" spans="1:14" x14ac:dyDescent="0.25">
      <c r="A14" s="15">
        <f t="shared" si="0"/>
        <v>12</v>
      </c>
      <c r="B14" s="16" t="s">
        <v>81</v>
      </c>
      <c r="C14" s="16" t="s">
        <v>88</v>
      </c>
      <c r="D14" s="16" t="s">
        <v>49</v>
      </c>
      <c r="E14" s="17" t="s">
        <v>87</v>
      </c>
      <c r="F14" s="21" t="s">
        <v>82</v>
      </c>
      <c r="G14" s="18">
        <v>3002900</v>
      </c>
      <c r="H14" s="18">
        <v>3002900</v>
      </c>
      <c r="I14" s="20">
        <v>44715</v>
      </c>
      <c r="J14" s="17" t="s">
        <v>33</v>
      </c>
      <c r="K14" s="21" t="s">
        <v>83</v>
      </c>
      <c r="L14" s="25">
        <v>28</v>
      </c>
      <c r="M14" s="25">
        <v>32</v>
      </c>
      <c r="N14" s="25">
        <v>59</v>
      </c>
    </row>
    <row r="15" spans="1:14" x14ac:dyDescent="0.25">
      <c r="A15" s="15">
        <f t="shared" si="0"/>
        <v>13</v>
      </c>
      <c r="B15" s="16" t="s">
        <v>81</v>
      </c>
      <c r="C15" s="16" t="s">
        <v>89</v>
      </c>
      <c r="D15" s="16" t="s">
        <v>49</v>
      </c>
      <c r="E15" s="17" t="s">
        <v>87</v>
      </c>
      <c r="F15" s="21" t="s">
        <v>84</v>
      </c>
      <c r="G15" s="18">
        <v>3002900</v>
      </c>
      <c r="H15" s="18">
        <v>3002900</v>
      </c>
      <c r="I15" s="20">
        <v>44715</v>
      </c>
      <c r="J15" s="17" t="s">
        <v>33</v>
      </c>
      <c r="K15" s="21" t="s">
        <v>83</v>
      </c>
      <c r="L15" s="25">
        <v>28</v>
      </c>
      <c r="M15" s="25">
        <v>32</v>
      </c>
      <c r="N15" s="25">
        <v>59</v>
      </c>
    </row>
    <row r="16" spans="1:14" x14ac:dyDescent="0.25">
      <c r="A16" s="15">
        <f t="shared" si="0"/>
        <v>14</v>
      </c>
      <c r="B16" s="16" t="s">
        <v>81</v>
      </c>
      <c r="C16" s="16" t="s">
        <v>90</v>
      </c>
      <c r="D16" s="16" t="s">
        <v>49</v>
      </c>
      <c r="E16" s="17" t="s">
        <v>87</v>
      </c>
      <c r="F16" s="21" t="s">
        <v>85</v>
      </c>
      <c r="G16" s="18">
        <v>2888500</v>
      </c>
      <c r="H16" s="18">
        <v>2888500</v>
      </c>
      <c r="I16" s="20">
        <v>44715</v>
      </c>
      <c r="J16" s="17" t="s">
        <v>33</v>
      </c>
      <c r="K16" s="21" t="s">
        <v>83</v>
      </c>
      <c r="L16" s="25">
        <v>28</v>
      </c>
      <c r="M16" s="25">
        <v>32</v>
      </c>
      <c r="N16" s="25">
        <v>59</v>
      </c>
    </row>
    <row r="17" spans="1:14" x14ac:dyDescent="0.25">
      <c r="A17" s="15">
        <f t="shared" si="0"/>
        <v>15</v>
      </c>
      <c r="B17" s="16" t="s">
        <v>81</v>
      </c>
      <c r="C17" s="16" t="s">
        <v>91</v>
      </c>
      <c r="D17" s="16" t="s">
        <v>49</v>
      </c>
      <c r="E17" s="17" t="s">
        <v>87</v>
      </c>
      <c r="F17" s="21" t="s">
        <v>86</v>
      </c>
      <c r="G17" s="18">
        <v>2888500</v>
      </c>
      <c r="H17" s="18">
        <v>2888500</v>
      </c>
      <c r="I17" s="20">
        <v>44715</v>
      </c>
      <c r="J17" s="17" t="s">
        <v>33</v>
      </c>
      <c r="K17" s="21" t="s">
        <v>83</v>
      </c>
      <c r="L17" s="25">
        <v>28</v>
      </c>
      <c r="M17" s="25">
        <v>32</v>
      </c>
      <c r="N17" s="25">
        <v>59</v>
      </c>
    </row>
    <row r="18" spans="1:14" x14ac:dyDescent="0.25">
      <c r="A18" s="15">
        <f t="shared" si="0"/>
        <v>16</v>
      </c>
      <c r="B18" s="16" t="s">
        <v>103</v>
      </c>
      <c r="C18" s="16" t="s">
        <v>104</v>
      </c>
      <c r="D18" s="16" t="s">
        <v>49</v>
      </c>
      <c r="E18" s="17" t="s">
        <v>105</v>
      </c>
      <c r="F18" s="21" t="s">
        <v>106</v>
      </c>
      <c r="G18" s="18">
        <v>8055000</v>
      </c>
      <c r="H18" s="18">
        <v>8055500</v>
      </c>
      <c r="I18" s="20">
        <v>44715</v>
      </c>
      <c r="J18" s="17" t="s">
        <v>107</v>
      </c>
      <c r="K18" s="21" t="s">
        <v>74</v>
      </c>
      <c r="L18" s="25">
        <v>8</v>
      </c>
      <c r="M18" s="25">
        <v>6</v>
      </c>
      <c r="N18" s="25">
        <v>36</v>
      </c>
    </row>
    <row r="19" spans="1:14" x14ac:dyDescent="0.25">
      <c r="A19" s="15">
        <f t="shared" si="0"/>
        <v>17</v>
      </c>
      <c r="B19" s="16" t="s">
        <v>14</v>
      </c>
      <c r="C19" s="16" t="s">
        <v>59</v>
      </c>
      <c r="D19" s="16" t="s">
        <v>50</v>
      </c>
      <c r="E19" s="17" t="s">
        <v>13</v>
      </c>
      <c r="F19" s="17" t="s">
        <v>12</v>
      </c>
      <c r="G19" s="18">
        <v>14342500</v>
      </c>
      <c r="H19" s="18">
        <v>14342500</v>
      </c>
      <c r="I19" s="20">
        <v>44715</v>
      </c>
      <c r="J19" s="17" t="s">
        <v>17</v>
      </c>
      <c r="K19" s="21" t="s">
        <v>20</v>
      </c>
      <c r="L19" s="25">
        <v>4</v>
      </c>
      <c r="M19" s="25" t="s">
        <v>108</v>
      </c>
      <c r="N19" s="25"/>
    </row>
    <row r="20" spans="1:14" x14ac:dyDescent="0.25">
      <c r="A20" s="50" t="s">
        <v>102</v>
      </c>
      <c r="B20" s="50"/>
      <c r="C20" s="50"/>
      <c r="D20" s="50"/>
      <c r="E20" s="50"/>
      <c r="F20" s="50"/>
      <c r="G20" s="42">
        <f>SUM(G3:G19)</f>
        <v>112788700</v>
      </c>
      <c r="H20" s="42">
        <f>SUM(H3:H19)</f>
        <v>112789200</v>
      </c>
      <c r="I20" s="43"/>
      <c r="J20" s="44"/>
      <c r="K20" s="45"/>
      <c r="L20" s="43"/>
      <c r="M20" s="43">
        <v>3</v>
      </c>
      <c r="N20" s="43"/>
    </row>
    <row r="21" spans="1:14" x14ac:dyDescent="0.25">
      <c r="A21" s="39" t="s">
        <v>94</v>
      </c>
      <c r="B21" s="40"/>
      <c r="C21" s="22"/>
      <c r="H21" s="11"/>
      <c r="I21" s="3"/>
      <c r="K21" s="2"/>
      <c r="L21" s="3"/>
      <c r="M21" s="3">
        <v>3</v>
      </c>
      <c r="N21" s="3"/>
    </row>
    <row r="22" spans="1:14" x14ac:dyDescent="0.25">
      <c r="A22" s="27" t="s">
        <v>15</v>
      </c>
      <c r="B22" s="28" t="s">
        <v>32</v>
      </c>
      <c r="C22" s="28" t="s">
        <v>35</v>
      </c>
      <c r="D22" s="28" t="s">
        <v>37</v>
      </c>
      <c r="E22" s="29" t="s">
        <v>31</v>
      </c>
      <c r="F22" s="30" t="s">
        <v>26</v>
      </c>
      <c r="G22" s="31" t="s">
        <v>16</v>
      </c>
      <c r="H22" s="32" t="s">
        <v>27</v>
      </c>
      <c r="I22" s="41" t="s">
        <v>25</v>
      </c>
      <c r="J22" s="34" t="s">
        <v>30</v>
      </c>
      <c r="K22" s="33" t="s">
        <v>29</v>
      </c>
      <c r="L22" s="35" t="s">
        <v>28</v>
      </c>
      <c r="M22" s="35" t="s">
        <v>80</v>
      </c>
      <c r="N22" s="35" t="s">
        <v>36</v>
      </c>
    </row>
    <row r="23" spans="1:14" x14ac:dyDescent="0.25">
      <c r="A23" s="15">
        <v>1</v>
      </c>
      <c r="B23" s="6" t="s">
        <v>34</v>
      </c>
      <c r="C23" s="6" t="s">
        <v>40</v>
      </c>
      <c r="D23" s="6" t="s">
        <v>39</v>
      </c>
      <c r="E23" s="7" t="s">
        <v>6</v>
      </c>
      <c r="F23" s="7" t="s">
        <v>5</v>
      </c>
      <c r="G23" s="12">
        <v>4827000</v>
      </c>
      <c r="H23" s="12">
        <f>4827000+2900</f>
        <v>4829900</v>
      </c>
      <c r="I23" s="10">
        <v>44716</v>
      </c>
      <c r="J23" s="7" t="s">
        <v>17</v>
      </c>
      <c r="K23" s="7">
        <v>7480000964</v>
      </c>
      <c r="L23" s="24">
        <v>5</v>
      </c>
      <c r="M23" s="24">
        <v>36</v>
      </c>
      <c r="N23" s="24">
        <v>36</v>
      </c>
    </row>
    <row r="24" spans="1:14" x14ac:dyDescent="0.25">
      <c r="A24" s="1">
        <v>2</v>
      </c>
      <c r="B24" s="6" t="s">
        <v>34</v>
      </c>
      <c r="C24" s="6" t="s">
        <v>42</v>
      </c>
      <c r="D24" s="6" t="s">
        <v>38</v>
      </c>
      <c r="E24" s="9" t="s">
        <v>60</v>
      </c>
      <c r="F24" s="4"/>
      <c r="G24" s="13">
        <v>9000000</v>
      </c>
      <c r="H24" s="13">
        <v>9000000</v>
      </c>
      <c r="I24" s="10">
        <v>44724</v>
      </c>
      <c r="J24" s="4" t="s">
        <v>17</v>
      </c>
      <c r="K24" s="38" t="s">
        <v>92</v>
      </c>
      <c r="L24" s="5">
        <v>12</v>
      </c>
      <c r="M24" s="5">
        <v>20</v>
      </c>
      <c r="N24" s="5"/>
    </row>
    <row r="25" spans="1:14" x14ac:dyDescent="0.25">
      <c r="A25" s="15">
        <v>3</v>
      </c>
      <c r="B25" s="6" t="s">
        <v>45</v>
      </c>
      <c r="C25" s="6" t="s">
        <v>43</v>
      </c>
      <c r="D25" s="6" t="s">
        <v>38</v>
      </c>
      <c r="E25" s="9" t="s">
        <v>60</v>
      </c>
      <c r="F25" s="4"/>
      <c r="G25" s="13">
        <v>9000000</v>
      </c>
      <c r="H25" s="13">
        <v>9000000</v>
      </c>
      <c r="I25" s="10">
        <v>44724</v>
      </c>
      <c r="J25" s="4" t="s">
        <v>17</v>
      </c>
      <c r="K25" s="38" t="s">
        <v>92</v>
      </c>
      <c r="L25" s="5">
        <v>12</v>
      </c>
      <c r="M25" s="5">
        <v>20</v>
      </c>
      <c r="N25" s="5"/>
    </row>
    <row r="26" spans="1:14" x14ac:dyDescent="0.25">
      <c r="A26" s="51" t="s">
        <v>102</v>
      </c>
      <c r="B26" s="51"/>
      <c r="C26" s="51"/>
      <c r="D26" s="51"/>
      <c r="E26" s="51"/>
      <c r="F26" s="4"/>
      <c r="G26" s="49">
        <f>SUM(G23:G25)</f>
        <v>22827000</v>
      </c>
      <c r="H26" s="49">
        <f>SUM(H23:H25)</f>
        <v>22829900</v>
      </c>
      <c r="I26" s="4"/>
      <c r="J26" s="4"/>
      <c r="K26" s="4"/>
      <c r="L26" s="4"/>
      <c r="M26" s="4"/>
      <c r="N26" s="4"/>
    </row>
  </sheetData>
  <mergeCells count="2">
    <mergeCell ref="A20:F20"/>
    <mergeCell ref="A26:E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J28" sqref="J28"/>
    </sheetView>
  </sheetViews>
  <sheetFormatPr defaultRowHeight="15" x14ac:dyDescent="0.25"/>
  <cols>
    <col min="2" max="2" width="29.7109375" bestFit="1" customWidth="1"/>
    <col min="3" max="3" width="25.7109375" bestFit="1" customWidth="1"/>
    <col min="4" max="4" width="30.85546875" bestFit="1" customWidth="1"/>
    <col min="5" max="5" width="31.28515625" bestFit="1" customWidth="1"/>
    <col min="6" max="6" width="22" bestFit="1" customWidth="1"/>
    <col min="7" max="7" width="14.42578125" bestFit="1" customWidth="1"/>
    <col min="8" max="8" width="15.85546875" bestFit="1" customWidth="1"/>
    <col min="9" max="9" width="13.140625" bestFit="1" customWidth="1"/>
    <col min="10" max="10" width="9" bestFit="1" customWidth="1"/>
    <col min="11" max="11" width="17.28515625" bestFit="1" customWidth="1"/>
    <col min="12" max="12" width="12" bestFit="1" customWidth="1"/>
    <col min="13" max="13" width="11.85546875" bestFit="1" customWidth="1"/>
  </cols>
  <sheetData>
    <row r="1" spans="1:14" x14ac:dyDescent="0.25">
      <c r="A1" s="26" t="s">
        <v>73</v>
      </c>
      <c r="B1" s="14"/>
      <c r="C1" s="22"/>
      <c r="D1" s="22"/>
      <c r="H1" s="11"/>
      <c r="I1" s="3"/>
      <c r="K1" s="2"/>
      <c r="L1" s="3"/>
      <c r="M1" s="3"/>
      <c r="N1" s="3"/>
    </row>
    <row r="2" spans="1:14" x14ac:dyDescent="0.25">
      <c r="A2" s="27" t="s">
        <v>15</v>
      </c>
      <c r="B2" s="28" t="s">
        <v>32</v>
      </c>
      <c r="C2" s="28" t="s">
        <v>35</v>
      </c>
      <c r="D2" s="28" t="s">
        <v>37</v>
      </c>
      <c r="E2" s="29" t="s">
        <v>31</v>
      </c>
      <c r="F2" s="30" t="s">
        <v>26</v>
      </c>
      <c r="G2" s="31" t="s">
        <v>16</v>
      </c>
      <c r="H2" s="32" t="s">
        <v>27</v>
      </c>
      <c r="I2" s="41" t="s">
        <v>25</v>
      </c>
      <c r="J2" s="34" t="s">
        <v>30</v>
      </c>
      <c r="K2" s="33" t="s">
        <v>29</v>
      </c>
      <c r="L2" s="35" t="s">
        <v>28</v>
      </c>
      <c r="M2" s="35" t="s">
        <v>80</v>
      </c>
      <c r="N2" s="35" t="s">
        <v>36</v>
      </c>
    </row>
    <row r="3" spans="1:14" x14ac:dyDescent="0.25">
      <c r="A3" s="15">
        <v>1</v>
      </c>
      <c r="B3" s="16" t="s">
        <v>66</v>
      </c>
      <c r="C3" s="16" t="s">
        <v>51</v>
      </c>
      <c r="D3" s="16" t="s">
        <v>101</v>
      </c>
      <c r="E3" s="17" t="s">
        <v>21</v>
      </c>
      <c r="F3" s="17">
        <v>7861800270</v>
      </c>
      <c r="G3" s="18">
        <v>5462000</v>
      </c>
      <c r="H3" s="18">
        <v>5462000</v>
      </c>
      <c r="I3" s="20">
        <v>44746</v>
      </c>
      <c r="J3" s="17" t="s">
        <v>17</v>
      </c>
      <c r="K3" s="21" t="s">
        <v>99</v>
      </c>
      <c r="L3" s="25">
        <v>2</v>
      </c>
      <c r="M3" s="25">
        <v>53</v>
      </c>
      <c r="N3" s="25">
        <v>60</v>
      </c>
    </row>
    <row r="4" spans="1:14" x14ac:dyDescent="0.25">
      <c r="A4" s="15">
        <f>A3+1</f>
        <v>2</v>
      </c>
      <c r="B4" s="16" t="s">
        <v>66</v>
      </c>
      <c r="C4" s="16" t="s">
        <v>58</v>
      </c>
      <c r="D4" s="16" t="s">
        <v>101</v>
      </c>
      <c r="E4" s="17" t="s">
        <v>21</v>
      </c>
      <c r="F4" s="17">
        <v>786180029</v>
      </c>
      <c r="G4" s="18">
        <v>4976000</v>
      </c>
      <c r="H4" s="18">
        <v>4976000</v>
      </c>
      <c r="I4" s="20">
        <v>44746</v>
      </c>
      <c r="J4" s="17" t="s">
        <v>17</v>
      </c>
      <c r="K4" s="21" t="s">
        <v>100</v>
      </c>
      <c r="L4" s="25">
        <v>2</v>
      </c>
      <c r="M4" s="25">
        <v>45</v>
      </c>
      <c r="N4" s="25">
        <v>60</v>
      </c>
    </row>
    <row r="5" spans="1:14" x14ac:dyDescent="0.25">
      <c r="A5" s="15">
        <f>A4+1</f>
        <v>3</v>
      </c>
      <c r="B5" s="16" t="s">
        <v>95</v>
      </c>
      <c r="C5" s="16" t="s">
        <v>96</v>
      </c>
      <c r="D5" s="16" t="s">
        <v>101</v>
      </c>
      <c r="E5" s="17" t="s">
        <v>21</v>
      </c>
      <c r="F5" s="21" t="s">
        <v>97</v>
      </c>
      <c r="G5" s="18">
        <v>12351000</v>
      </c>
      <c r="H5" s="18">
        <v>12351000</v>
      </c>
      <c r="I5" s="20">
        <v>44746</v>
      </c>
      <c r="J5" s="17" t="s">
        <v>17</v>
      </c>
      <c r="K5" s="21" t="s">
        <v>98</v>
      </c>
      <c r="L5" s="25">
        <v>12</v>
      </c>
      <c r="M5" s="25">
        <v>20</v>
      </c>
      <c r="N5" s="25">
        <v>36</v>
      </c>
    </row>
    <row r="6" spans="1:14" x14ac:dyDescent="0.25">
      <c r="A6" s="15">
        <f t="shared" ref="A6:A15" si="0">A5+1</f>
        <v>4</v>
      </c>
      <c r="B6" s="16" t="s">
        <v>67</v>
      </c>
      <c r="C6" s="16" t="s">
        <v>52</v>
      </c>
      <c r="D6" s="16" t="s">
        <v>63</v>
      </c>
      <c r="E6" s="17" t="s">
        <v>0</v>
      </c>
      <c r="F6" s="17" t="s">
        <v>78</v>
      </c>
      <c r="G6" s="18">
        <v>3230200</v>
      </c>
      <c r="H6" s="18">
        <v>3230200</v>
      </c>
      <c r="I6" s="20">
        <v>44746</v>
      </c>
      <c r="J6" s="17" t="s">
        <v>33</v>
      </c>
      <c r="K6" s="17">
        <v>8909100024</v>
      </c>
      <c r="L6" s="25">
        <v>13</v>
      </c>
      <c r="M6" s="25">
        <v>54</v>
      </c>
      <c r="N6" s="25">
        <v>60</v>
      </c>
    </row>
    <row r="7" spans="1:14" x14ac:dyDescent="0.25">
      <c r="A7" s="15">
        <v>5</v>
      </c>
      <c r="B7" s="16" t="s">
        <v>71</v>
      </c>
      <c r="C7" s="16" t="s">
        <v>55</v>
      </c>
      <c r="D7" s="16" t="s">
        <v>48</v>
      </c>
      <c r="E7" s="17" t="s">
        <v>7</v>
      </c>
      <c r="F7" s="17" t="s">
        <v>8</v>
      </c>
      <c r="G7" s="18">
        <v>2873000</v>
      </c>
      <c r="H7" s="18">
        <v>2873000</v>
      </c>
      <c r="I7" s="20">
        <v>44746</v>
      </c>
      <c r="J7" s="17" t="s">
        <v>18</v>
      </c>
      <c r="K7" s="21" t="s">
        <v>19</v>
      </c>
      <c r="L7" s="25">
        <v>18</v>
      </c>
      <c r="M7" s="25">
        <v>31</v>
      </c>
      <c r="N7" s="25">
        <v>60</v>
      </c>
    </row>
    <row r="8" spans="1:14" x14ac:dyDescent="0.25">
      <c r="A8" s="15">
        <f t="shared" si="0"/>
        <v>6</v>
      </c>
      <c r="B8" s="16" t="s">
        <v>71</v>
      </c>
      <c r="C8" s="16" t="s">
        <v>56</v>
      </c>
      <c r="D8" s="16" t="s">
        <v>48</v>
      </c>
      <c r="E8" s="17" t="s">
        <v>7</v>
      </c>
      <c r="F8" s="17" t="s">
        <v>9</v>
      </c>
      <c r="G8" s="18">
        <v>2873000</v>
      </c>
      <c r="H8" s="18">
        <v>2873000</v>
      </c>
      <c r="I8" s="20">
        <v>44746</v>
      </c>
      <c r="J8" s="17" t="s">
        <v>18</v>
      </c>
      <c r="K8" s="21" t="s">
        <v>19</v>
      </c>
      <c r="L8" s="25">
        <v>18</v>
      </c>
      <c r="M8" s="25">
        <v>31</v>
      </c>
      <c r="N8" s="25">
        <v>60</v>
      </c>
    </row>
    <row r="9" spans="1:14" x14ac:dyDescent="0.25">
      <c r="A9" s="15">
        <f t="shared" si="0"/>
        <v>7</v>
      </c>
      <c r="B9" s="16" t="s">
        <v>3</v>
      </c>
      <c r="C9" s="16" t="s">
        <v>54</v>
      </c>
      <c r="D9" s="16" t="s">
        <v>63</v>
      </c>
      <c r="E9" s="17" t="s">
        <v>0</v>
      </c>
      <c r="F9" s="17" t="s">
        <v>4</v>
      </c>
      <c r="G9" s="18">
        <v>12678600</v>
      </c>
      <c r="H9" s="18">
        <v>12678600</v>
      </c>
      <c r="I9" s="20">
        <v>44746</v>
      </c>
      <c r="J9" s="17" t="s">
        <v>17</v>
      </c>
      <c r="K9" s="21"/>
      <c r="L9" s="25">
        <v>25</v>
      </c>
      <c r="M9" s="25">
        <v>44</v>
      </c>
      <c r="N9" s="25">
        <v>48</v>
      </c>
    </row>
    <row r="10" spans="1:14" x14ac:dyDescent="0.25">
      <c r="A10" s="15">
        <f t="shared" si="0"/>
        <v>8</v>
      </c>
      <c r="B10" s="16" t="s">
        <v>70</v>
      </c>
      <c r="C10" s="16" t="s">
        <v>57</v>
      </c>
      <c r="D10" s="16" t="s">
        <v>65</v>
      </c>
      <c r="E10" s="17" t="s">
        <v>93</v>
      </c>
      <c r="F10" s="17"/>
      <c r="G10" s="23">
        <v>11064600</v>
      </c>
      <c r="H10" s="18">
        <v>11064600</v>
      </c>
      <c r="I10" s="20">
        <v>44746</v>
      </c>
      <c r="J10" s="19" t="s">
        <v>17</v>
      </c>
      <c r="K10" s="16">
        <v>5465116762</v>
      </c>
      <c r="L10" s="46" t="s">
        <v>74</v>
      </c>
      <c r="M10" s="46" t="s">
        <v>74</v>
      </c>
      <c r="N10" s="46"/>
    </row>
    <row r="11" spans="1:14" x14ac:dyDescent="0.25">
      <c r="A11" s="15">
        <f t="shared" si="0"/>
        <v>9</v>
      </c>
      <c r="B11" s="16" t="s">
        <v>81</v>
      </c>
      <c r="C11" s="16" t="s">
        <v>88</v>
      </c>
      <c r="D11" s="16" t="s">
        <v>49</v>
      </c>
      <c r="E11" s="17" t="s">
        <v>87</v>
      </c>
      <c r="F11" s="21" t="s">
        <v>82</v>
      </c>
      <c r="G11" s="18">
        <v>3002900</v>
      </c>
      <c r="H11" s="18">
        <v>3002900</v>
      </c>
      <c r="I11" s="20">
        <v>44746</v>
      </c>
      <c r="J11" s="17" t="s">
        <v>33</v>
      </c>
      <c r="K11" s="21" t="s">
        <v>83</v>
      </c>
      <c r="L11" s="25">
        <v>28</v>
      </c>
      <c r="M11" s="25">
        <v>33</v>
      </c>
      <c r="N11" s="25">
        <v>59</v>
      </c>
    </row>
    <row r="12" spans="1:14" x14ac:dyDescent="0.25">
      <c r="A12" s="15">
        <f t="shared" si="0"/>
        <v>10</v>
      </c>
      <c r="B12" s="16" t="s">
        <v>81</v>
      </c>
      <c r="C12" s="16" t="s">
        <v>89</v>
      </c>
      <c r="D12" s="16" t="s">
        <v>49</v>
      </c>
      <c r="E12" s="17" t="s">
        <v>87</v>
      </c>
      <c r="F12" s="21" t="s">
        <v>84</v>
      </c>
      <c r="G12" s="18">
        <v>3002900</v>
      </c>
      <c r="H12" s="18">
        <v>3002900</v>
      </c>
      <c r="I12" s="20">
        <v>44746</v>
      </c>
      <c r="J12" s="17" t="s">
        <v>33</v>
      </c>
      <c r="K12" s="21" t="s">
        <v>83</v>
      </c>
      <c r="L12" s="25">
        <v>28</v>
      </c>
      <c r="M12" s="25">
        <v>33</v>
      </c>
      <c r="N12" s="25">
        <v>59</v>
      </c>
    </row>
    <row r="13" spans="1:14" x14ac:dyDescent="0.25">
      <c r="A13" s="15">
        <f t="shared" si="0"/>
        <v>11</v>
      </c>
      <c r="B13" s="16" t="s">
        <v>81</v>
      </c>
      <c r="C13" s="16" t="s">
        <v>90</v>
      </c>
      <c r="D13" s="16" t="s">
        <v>49</v>
      </c>
      <c r="E13" s="17" t="s">
        <v>87</v>
      </c>
      <c r="F13" s="21" t="s">
        <v>85</v>
      </c>
      <c r="G13" s="18">
        <v>2888500</v>
      </c>
      <c r="H13" s="18">
        <v>2888500</v>
      </c>
      <c r="I13" s="20">
        <v>44746</v>
      </c>
      <c r="J13" s="17" t="s">
        <v>33</v>
      </c>
      <c r="K13" s="21" t="s">
        <v>83</v>
      </c>
      <c r="L13" s="25">
        <v>28</v>
      </c>
      <c r="M13" s="25">
        <v>33</v>
      </c>
      <c r="N13" s="25">
        <v>59</v>
      </c>
    </row>
    <row r="14" spans="1:14" x14ac:dyDescent="0.25">
      <c r="A14" s="15">
        <f t="shared" si="0"/>
        <v>12</v>
      </c>
      <c r="B14" s="16" t="s">
        <v>81</v>
      </c>
      <c r="C14" s="16" t="s">
        <v>91</v>
      </c>
      <c r="D14" s="16" t="s">
        <v>49</v>
      </c>
      <c r="E14" s="17" t="s">
        <v>87</v>
      </c>
      <c r="F14" s="21" t="s">
        <v>86</v>
      </c>
      <c r="G14" s="18">
        <v>2888500</v>
      </c>
      <c r="H14" s="18">
        <v>2888500</v>
      </c>
      <c r="I14" s="20">
        <v>44746</v>
      </c>
      <c r="J14" s="17" t="s">
        <v>33</v>
      </c>
      <c r="K14" s="21" t="s">
        <v>83</v>
      </c>
      <c r="L14" s="25">
        <v>28</v>
      </c>
      <c r="M14" s="25">
        <v>33</v>
      </c>
      <c r="N14" s="25">
        <v>59</v>
      </c>
    </row>
    <row r="15" spans="1:14" x14ac:dyDescent="0.25">
      <c r="A15" s="15">
        <f t="shared" si="0"/>
        <v>13</v>
      </c>
      <c r="B15" s="16" t="s">
        <v>103</v>
      </c>
      <c r="C15" s="16" t="s">
        <v>104</v>
      </c>
      <c r="D15" s="16" t="s">
        <v>49</v>
      </c>
      <c r="E15" s="17" t="s">
        <v>105</v>
      </c>
      <c r="F15" s="21" t="s">
        <v>106</v>
      </c>
      <c r="G15" s="18">
        <v>8055000</v>
      </c>
      <c r="H15" s="18">
        <v>8055500</v>
      </c>
      <c r="I15" s="20">
        <v>44746</v>
      </c>
      <c r="J15" s="17" t="s">
        <v>107</v>
      </c>
      <c r="K15" s="21" t="s">
        <v>74</v>
      </c>
      <c r="L15" s="25">
        <v>8</v>
      </c>
      <c r="M15" s="25">
        <v>7</v>
      </c>
      <c r="N15" s="25">
        <v>36</v>
      </c>
    </row>
    <row r="16" spans="1:14" x14ac:dyDescent="0.25">
      <c r="A16" s="15">
        <v>14</v>
      </c>
      <c r="B16" s="16" t="s">
        <v>109</v>
      </c>
      <c r="C16" s="16" t="s">
        <v>74</v>
      </c>
      <c r="D16" s="16" t="s">
        <v>110</v>
      </c>
      <c r="E16" s="17" t="s">
        <v>110</v>
      </c>
      <c r="F16" s="21" t="s">
        <v>110</v>
      </c>
      <c r="G16" s="18">
        <v>10565000</v>
      </c>
      <c r="H16" s="18">
        <f>G16*2</f>
        <v>21130000</v>
      </c>
      <c r="I16" s="20">
        <v>44757</v>
      </c>
      <c r="J16" s="17"/>
      <c r="K16" s="21"/>
      <c r="L16" s="25"/>
      <c r="M16" s="25"/>
      <c r="N16" s="25"/>
    </row>
    <row r="17" spans="1:14" x14ac:dyDescent="0.25">
      <c r="A17" s="15">
        <v>15</v>
      </c>
      <c r="B17" s="16" t="s">
        <v>111</v>
      </c>
      <c r="C17" s="16"/>
      <c r="D17" s="16" t="s">
        <v>112</v>
      </c>
      <c r="E17" s="16" t="s">
        <v>112</v>
      </c>
      <c r="F17" s="16" t="s">
        <v>112</v>
      </c>
      <c r="G17" s="18">
        <v>20990000</v>
      </c>
      <c r="H17" s="18">
        <f>G17*5</f>
        <v>104950000</v>
      </c>
      <c r="I17" s="20">
        <v>44757</v>
      </c>
      <c r="J17" s="17"/>
      <c r="K17" s="21"/>
      <c r="L17" s="25"/>
      <c r="M17" s="25"/>
      <c r="N17" s="25"/>
    </row>
    <row r="18" spans="1:14" x14ac:dyDescent="0.25">
      <c r="A18" s="15">
        <v>16</v>
      </c>
      <c r="B18" s="16" t="s">
        <v>14</v>
      </c>
      <c r="C18" s="16" t="s">
        <v>59</v>
      </c>
      <c r="D18" s="16" t="s">
        <v>50</v>
      </c>
      <c r="E18" s="17" t="s">
        <v>13</v>
      </c>
      <c r="F18" s="17" t="s">
        <v>12</v>
      </c>
      <c r="G18" s="18">
        <v>14342500</v>
      </c>
      <c r="H18" s="18">
        <v>14342500</v>
      </c>
      <c r="I18" s="20">
        <v>44746</v>
      </c>
      <c r="J18" s="17" t="s">
        <v>17</v>
      </c>
      <c r="K18" s="21" t="s">
        <v>20</v>
      </c>
      <c r="L18" s="25">
        <v>4</v>
      </c>
      <c r="M18" s="25" t="s">
        <v>74</v>
      </c>
      <c r="N18" s="25"/>
    </row>
    <row r="19" spans="1:14" x14ac:dyDescent="0.25">
      <c r="A19" s="50" t="s">
        <v>102</v>
      </c>
      <c r="B19" s="50"/>
      <c r="C19" s="50"/>
      <c r="D19" s="50"/>
      <c r="E19" s="50"/>
      <c r="F19" s="50"/>
      <c r="G19" s="42">
        <f>SUM(G3:G18)</f>
        <v>121243700</v>
      </c>
      <c r="H19" s="42">
        <f>SUM(H3:H18)</f>
        <v>215769200</v>
      </c>
      <c r="I19" s="43"/>
      <c r="J19" s="44"/>
      <c r="K19" s="45"/>
      <c r="L19" s="43"/>
      <c r="M19" s="43"/>
      <c r="N19" s="43"/>
    </row>
    <row r="20" spans="1:14" x14ac:dyDescent="0.25">
      <c r="A20" s="39" t="s">
        <v>94</v>
      </c>
      <c r="B20" s="40"/>
      <c r="C20" s="22"/>
      <c r="H20" s="11"/>
      <c r="I20" s="3"/>
      <c r="K20" s="2"/>
      <c r="L20" s="3"/>
      <c r="M20" s="3"/>
      <c r="N20" s="3"/>
    </row>
    <row r="21" spans="1:14" x14ac:dyDescent="0.25">
      <c r="A21" s="27" t="s">
        <v>15</v>
      </c>
      <c r="B21" s="28" t="s">
        <v>32</v>
      </c>
      <c r="C21" s="28" t="s">
        <v>35</v>
      </c>
      <c r="D21" s="28" t="s">
        <v>37</v>
      </c>
      <c r="E21" s="29" t="s">
        <v>31</v>
      </c>
      <c r="F21" s="30" t="s">
        <v>26</v>
      </c>
      <c r="G21" s="31" t="s">
        <v>16</v>
      </c>
      <c r="H21" s="32" t="s">
        <v>27</v>
      </c>
      <c r="I21" s="41" t="s">
        <v>25</v>
      </c>
      <c r="J21" s="34" t="s">
        <v>30</v>
      </c>
      <c r="K21" s="33" t="s">
        <v>29</v>
      </c>
      <c r="L21" s="35" t="s">
        <v>28</v>
      </c>
      <c r="M21" s="35" t="s">
        <v>80</v>
      </c>
      <c r="N21" s="35" t="s">
        <v>36</v>
      </c>
    </row>
    <row r="22" spans="1:14" x14ac:dyDescent="0.25">
      <c r="A22" s="1">
        <v>1</v>
      </c>
      <c r="B22" s="6" t="s">
        <v>34</v>
      </c>
      <c r="C22" s="6" t="s">
        <v>42</v>
      </c>
      <c r="D22" s="6" t="s">
        <v>38</v>
      </c>
      <c r="E22" s="9" t="s">
        <v>60</v>
      </c>
      <c r="F22" s="4"/>
      <c r="G22" s="13">
        <v>9000000</v>
      </c>
      <c r="H22" s="13">
        <v>9000000</v>
      </c>
      <c r="I22" s="10">
        <v>44754</v>
      </c>
      <c r="J22" s="4" t="s">
        <v>17</v>
      </c>
      <c r="K22" s="38" t="s">
        <v>92</v>
      </c>
      <c r="L22" s="5">
        <v>12</v>
      </c>
      <c r="M22" s="5">
        <v>21</v>
      </c>
      <c r="N22" s="5"/>
    </row>
    <row r="23" spans="1:14" x14ac:dyDescent="0.25">
      <c r="A23" s="15">
        <v>2</v>
      </c>
      <c r="B23" s="6" t="s">
        <v>45</v>
      </c>
      <c r="C23" s="6" t="s">
        <v>43</v>
      </c>
      <c r="D23" s="6" t="s">
        <v>38</v>
      </c>
      <c r="E23" s="9" t="s">
        <v>60</v>
      </c>
      <c r="F23" s="4"/>
      <c r="G23" s="13">
        <v>9000000</v>
      </c>
      <c r="H23" s="13">
        <v>9000000</v>
      </c>
      <c r="I23" s="10">
        <v>44754</v>
      </c>
      <c r="J23" s="4" t="s">
        <v>17</v>
      </c>
      <c r="K23" s="38" t="s">
        <v>92</v>
      </c>
      <c r="L23" s="5">
        <v>12</v>
      </c>
      <c r="M23" s="5">
        <v>21</v>
      </c>
      <c r="N23" s="5"/>
    </row>
    <row r="24" spans="1:14" x14ac:dyDescent="0.25">
      <c r="A24" s="51" t="s">
        <v>102</v>
      </c>
      <c r="B24" s="51"/>
      <c r="C24" s="51"/>
      <c r="D24" s="51"/>
      <c r="E24" s="51"/>
      <c r="F24" s="4"/>
      <c r="G24" s="49">
        <f>SUM(G22:G23)</f>
        <v>18000000</v>
      </c>
      <c r="H24" s="49">
        <f>SUM(H22:H23)</f>
        <v>18000000</v>
      </c>
      <c r="I24" s="4"/>
      <c r="J24" s="4"/>
      <c r="K24" s="4"/>
      <c r="L24" s="4"/>
      <c r="M24" s="4"/>
      <c r="N24" s="4"/>
    </row>
  </sheetData>
  <mergeCells count="2">
    <mergeCell ref="A19:F19"/>
    <mergeCell ref="A24:E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sqref="A1:N27"/>
    </sheetView>
  </sheetViews>
  <sheetFormatPr defaultRowHeight="15" x14ac:dyDescent="0.25"/>
  <cols>
    <col min="2" max="2" width="29.7109375" bestFit="1" customWidth="1"/>
    <col min="3" max="3" width="25.7109375" bestFit="1" customWidth="1"/>
    <col min="5" max="5" width="31.28515625" bestFit="1" customWidth="1"/>
    <col min="6" max="6" width="25.140625" bestFit="1" customWidth="1"/>
    <col min="7" max="7" width="14.42578125" bestFit="1" customWidth="1"/>
    <col min="8" max="8" width="15.85546875" bestFit="1" customWidth="1"/>
    <col min="9" max="9" width="13.140625" bestFit="1" customWidth="1"/>
    <col min="11" max="11" width="17.28515625" bestFit="1" customWidth="1"/>
    <col min="12" max="12" width="12" bestFit="1" customWidth="1"/>
  </cols>
  <sheetData>
    <row r="1" spans="1:14" x14ac:dyDescent="0.25">
      <c r="A1" s="26" t="s">
        <v>73</v>
      </c>
      <c r="B1" s="14"/>
      <c r="C1" s="22"/>
      <c r="D1" s="22"/>
      <c r="H1" s="11"/>
      <c r="I1" s="3"/>
      <c r="K1" s="2"/>
      <c r="L1" s="3"/>
      <c r="M1" s="3"/>
      <c r="N1" s="3"/>
    </row>
    <row r="2" spans="1:14" x14ac:dyDescent="0.25">
      <c r="A2" s="27" t="s">
        <v>15</v>
      </c>
      <c r="B2" s="28" t="s">
        <v>32</v>
      </c>
      <c r="C2" s="28" t="s">
        <v>35</v>
      </c>
      <c r="D2" s="28" t="s">
        <v>37</v>
      </c>
      <c r="E2" s="29" t="s">
        <v>31</v>
      </c>
      <c r="F2" s="30" t="s">
        <v>26</v>
      </c>
      <c r="G2" s="31" t="s">
        <v>16</v>
      </c>
      <c r="H2" s="32" t="s">
        <v>27</v>
      </c>
      <c r="I2" s="41" t="s">
        <v>25</v>
      </c>
      <c r="J2" s="34" t="s">
        <v>30</v>
      </c>
      <c r="K2" s="33" t="s">
        <v>29</v>
      </c>
      <c r="L2" s="35" t="s">
        <v>28</v>
      </c>
      <c r="M2" s="35" t="s">
        <v>80</v>
      </c>
      <c r="N2" s="35" t="s">
        <v>36</v>
      </c>
    </row>
    <row r="3" spans="1:14" x14ac:dyDescent="0.25">
      <c r="A3" s="15">
        <v>1</v>
      </c>
      <c r="B3" s="16" t="s">
        <v>66</v>
      </c>
      <c r="C3" s="16" t="s">
        <v>51</v>
      </c>
      <c r="D3" s="16" t="s">
        <v>101</v>
      </c>
      <c r="E3" s="17" t="s">
        <v>21</v>
      </c>
      <c r="F3" s="17">
        <v>7861800270</v>
      </c>
      <c r="G3" s="18">
        <v>5462000</v>
      </c>
      <c r="H3" s="18">
        <v>5462000</v>
      </c>
      <c r="I3" s="20">
        <v>44781</v>
      </c>
      <c r="J3" s="17" t="s">
        <v>17</v>
      </c>
      <c r="K3" s="21" t="s">
        <v>99</v>
      </c>
      <c r="L3" s="25">
        <v>2</v>
      </c>
      <c r="M3" s="25">
        <v>54</v>
      </c>
      <c r="N3" s="25">
        <v>60</v>
      </c>
    </row>
    <row r="4" spans="1:14" x14ac:dyDescent="0.25">
      <c r="A4" s="15">
        <f>A3+1</f>
        <v>2</v>
      </c>
      <c r="B4" s="16" t="s">
        <v>66</v>
      </c>
      <c r="C4" s="16" t="s">
        <v>58</v>
      </c>
      <c r="D4" s="16" t="s">
        <v>101</v>
      </c>
      <c r="E4" s="17" t="s">
        <v>21</v>
      </c>
      <c r="F4" s="17">
        <v>786180029</v>
      </c>
      <c r="G4" s="18">
        <v>4976000</v>
      </c>
      <c r="H4" s="18">
        <v>4976000</v>
      </c>
      <c r="I4" s="20">
        <v>44781</v>
      </c>
      <c r="J4" s="17" t="s">
        <v>17</v>
      </c>
      <c r="K4" s="21" t="s">
        <v>100</v>
      </c>
      <c r="L4" s="25">
        <v>2</v>
      </c>
      <c r="M4" s="25">
        <v>46</v>
      </c>
      <c r="N4" s="25">
        <v>60</v>
      </c>
    </row>
    <row r="5" spans="1:14" x14ac:dyDescent="0.25">
      <c r="A5" s="15">
        <f>A4+1</f>
        <v>3</v>
      </c>
      <c r="B5" s="16" t="s">
        <v>95</v>
      </c>
      <c r="C5" s="16" t="s">
        <v>96</v>
      </c>
      <c r="D5" s="16" t="s">
        <v>101</v>
      </c>
      <c r="E5" s="17" t="s">
        <v>21</v>
      </c>
      <c r="F5" s="21" t="s">
        <v>97</v>
      </c>
      <c r="G5" s="18">
        <v>12351000</v>
      </c>
      <c r="H5" s="18">
        <v>12351000</v>
      </c>
      <c r="I5" s="20">
        <v>44781</v>
      </c>
      <c r="J5" s="17" t="s">
        <v>17</v>
      </c>
      <c r="K5" s="21" t="s">
        <v>98</v>
      </c>
      <c r="L5" s="25">
        <v>12</v>
      </c>
      <c r="M5" s="25">
        <v>21</v>
      </c>
      <c r="N5" s="25">
        <v>36</v>
      </c>
    </row>
    <row r="6" spans="1:14" x14ac:dyDescent="0.25">
      <c r="A6" s="15">
        <f t="shared" ref="A6:A15" si="0">A5+1</f>
        <v>4</v>
      </c>
      <c r="B6" s="16" t="s">
        <v>67</v>
      </c>
      <c r="C6" s="16" t="s">
        <v>52</v>
      </c>
      <c r="D6" s="16" t="s">
        <v>63</v>
      </c>
      <c r="E6" s="17" t="s">
        <v>0</v>
      </c>
      <c r="F6" s="17" t="s">
        <v>78</v>
      </c>
      <c r="G6" s="18">
        <v>3230200</v>
      </c>
      <c r="H6" s="18">
        <v>3230200</v>
      </c>
      <c r="I6" s="20">
        <v>44781</v>
      </c>
      <c r="J6" s="17"/>
      <c r="K6" s="17">
        <v>8909100024</v>
      </c>
      <c r="L6" s="25">
        <v>13</v>
      </c>
      <c r="M6" s="25">
        <v>55</v>
      </c>
      <c r="N6" s="25">
        <v>60</v>
      </c>
    </row>
    <row r="7" spans="1:14" x14ac:dyDescent="0.25">
      <c r="A7" s="15">
        <v>5</v>
      </c>
      <c r="B7" s="16" t="s">
        <v>71</v>
      </c>
      <c r="C7" s="16" t="s">
        <v>55</v>
      </c>
      <c r="D7" s="16" t="s">
        <v>48</v>
      </c>
      <c r="E7" s="17" t="s">
        <v>7</v>
      </c>
      <c r="F7" s="17" t="s">
        <v>8</v>
      </c>
      <c r="G7" s="18">
        <v>2873000</v>
      </c>
      <c r="H7" s="18">
        <v>2873000</v>
      </c>
      <c r="I7" s="20">
        <v>44781</v>
      </c>
      <c r="J7" s="17" t="s">
        <v>18</v>
      </c>
      <c r="K7" s="21" t="s">
        <v>19</v>
      </c>
      <c r="L7" s="25">
        <v>18</v>
      </c>
      <c r="M7" s="25">
        <v>32</v>
      </c>
      <c r="N7" s="25">
        <v>60</v>
      </c>
    </row>
    <row r="8" spans="1:14" x14ac:dyDescent="0.25">
      <c r="A8" s="15">
        <f t="shared" si="0"/>
        <v>6</v>
      </c>
      <c r="B8" s="16" t="s">
        <v>71</v>
      </c>
      <c r="C8" s="16" t="s">
        <v>56</v>
      </c>
      <c r="D8" s="16" t="s">
        <v>48</v>
      </c>
      <c r="E8" s="17" t="s">
        <v>7</v>
      </c>
      <c r="F8" s="17" t="s">
        <v>9</v>
      </c>
      <c r="G8" s="18">
        <v>2873000</v>
      </c>
      <c r="H8" s="18">
        <v>2873000</v>
      </c>
      <c r="I8" s="20">
        <v>44781</v>
      </c>
      <c r="J8" s="17" t="s">
        <v>18</v>
      </c>
      <c r="K8" s="21" t="s">
        <v>19</v>
      </c>
      <c r="L8" s="25">
        <v>18</v>
      </c>
      <c r="M8" s="25">
        <v>32</v>
      </c>
      <c r="N8" s="25">
        <v>60</v>
      </c>
    </row>
    <row r="9" spans="1:14" x14ac:dyDescent="0.25">
      <c r="A9" s="15">
        <f t="shared" si="0"/>
        <v>7</v>
      </c>
      <c r="B9" s="16" t="s">
        <v>3</v>
      </c>
      <c r="C9" s="16" t="s">
        <v>54</v>
      </c>
      <c r="D9" s="16" t="s">
        <v>63</v>
      </c>
      <c r="E9" s="17" t="s">
        <v>0</v>
      </c>
      <c r="F9" s="17" t="s">
        <v>4</v>
      </c>
      <c r="G9" s="18">
        <v>12678600</v>
      </c>
      <c r="H9" s="18">
        <v>12678600</v>
      </c>
      <c r="I9" s="20">
        <v>44781</v>
      </c>
      <c r="J9" s="17" t="s">
        <v>17</v>
      </c>
      <c r="K9" s="21"/>
      <c r="L9" s="25">
        <v>25</v>
      </c>
      <c r="M9" s="25">
        <v>45</v>
      </c>
      <c r="N9" s="25">
        <v>48</v>
      </c>
    </row>
    <row r="10" spans="1:14" x14ac:dyDescent="0.25">
      <c r="A10" s="15">
        <f t="shared" si="0"/>
        <v>8</v>
      </c>
      <c r="B10" s="16" t="s">
        <v>70</v>
      </c>
      <c r="C10" s="16" t="s">
        <v>57</v>
      </c>
      <c r="D10" s="16" t="s">
        <v>65</v>
      </c>
      <c r="E10" s="17" t="s">
        <v>93</v>
      </c>
      <c r="F10" s="17"/>
      <c r="G10" s="23">
        <v>11064600</v>
      </c>
      <c r="H10" s="23">
        <v>11064600</v>
      </c>
      <c r="I10" s="20">
        <v>44781</v>
      </c>
      <c r="J10" s="19" t="s">
        <v>17</v>
      </c>
      <c r="K10" s="16">
        <v>5465116762</v>
      </c>
      <c r="L10" s="46" t="s">
        <v>74</v>
      </c>
      <c r="M10" s="46" t="s">
        <v>74</v>
      </c>
      <c r="N10" s="46"/>
    </row>
    <row r="11" spans="1:14" x14ac:dyDescent="0.25">
      <c r="A11" s="15">
        <f t="shared" si="0"/>
        <v>9</v>
      </c>
      <c r="B11" s="16" t="s">
        <v>81</v>
      </c>
      <c r="C11" s="16" t="s">
        <v>88</v>
      </c>
      <c r="D11" s="16" t="s">
        <v>49</v>
      </c>
      <c r="E11" s="17" t="s">
        <v>87</v>
      </c>
      <c r="F11" s="21" t="s">
        <v>82</v>
      </c>
      <c r="G11" s="18">
        <v>3002900</v>
      </c>
      <c r="H11" s="18">
        <v>3002900</v>
      </c>
      <c r="I11" s="20">
        <v>44781</v>
      </c>
      <c r="J11" s="17" t="s">
        <v>33</v>
      </c>
      <c r="K11" s="21" t="s">
        <v>83</v>
      </c>
      <c r="L11" s="25">
        <v>28</v>
      </c>
      <c r="M11" s="25">
        <v>34</v>
      </c>
      <c r="N11" s="25">
        <v>59</v>
      </c>
    </row>
    <row r="12" spans="1:14" x14ac:dyDescent="0.25">
      <c r="A12" s="15">
        <f t="shared" si="0"/>
        <v>10</v>
      </c>
      <c r="B12" s="16" t="s">
        <v>81</v>
      </c>
      <c r="C12" s="16" t="s">
        <v>89</v>
      </c>
      <c r="D12" s="16" t="s">
        <v>49</v>
      </c>
      <c r="E12" s="17" t="s">
        <v>87</v>
      </c>
      <c r="F12" s="21" t="s">
        <v>84</v>
      </c>
      <c r="G12" s="18">
        <v>3002900</v>
      </c>
      <c r="H12" s="18">
        <v>3002900</v>
      </c>
      <c r="I12" s="20">
        <v>44781</v>
      </c>
      <c r="J12" s="17" t="s">
        <v>33</v>
      </c>
      <c r="K12" s="21" t="s">
        <v>83</v>
      </c>
      <c r="L12" s="25">
        <v>28</v>
      </c>
      <c r="M12" s="25">
        <v>34</v>
      </c>
      <c r="N12" s="25">
        <v>59</v>
      </c>
    </row>
    <row r="13" spans="1:14" x14ac:dyDescent="0.25">
      <c r="A13" s="15">
        <f t="shared" si="0"/>
        <v>11</v>
      </c>
      <c r="B13" s="16" t="s">
        <v>81</v>
      </c>
      <c r="C13" s="16" t="s">
        <v>90</v>
      </c>
      <c r="D13" s="16" t="s">
        <v>49</v>
      </c>
      <c r="E13" s="17" t="s">
        <v>87</v>
      </c>
      <c r="F13" s="21" t="s">
        <v>85</v>
      </c>
      <c r="G13" s="18">
        <v>2888500</v>
      </c>
      <c r="H13" s="18">
        <v>2888500</v>
      </c>
      <c r="I13" s="20">
        <v>44781</v>
      </c>
      <c r="J13" s="17" t="s">
        <v>33</v>
      </c>
      <c r="K13" s="21" t="s">
        <v>83</v>
      </c>
      <c r="L13" s="25">
        <v>28</v>
      </c>
      <c r="M13" s="25">
        <v>34</v>
      </c>
      <c r="N13" s="25">
        <v>59</v>
      </c>
    </row>
    <row r="14" spans="1:14" x14ac:dyDescent="0.25">
      <c r="A14" s="15">
        <f t="shared" si="0"/>
        <v>12</v>
      </c>
      <c r="B14" s="16" t="s">
        <v>81</v>
      </c>
      <c r="C14" s="16" t="s">
        <v>91</v>
      </c>
      <c r="D14" s="16" t="s">
        <v>49</v>
      </c>
      <c r="E14" s="17" t="s">
        <v>87</v>
      </c>
      <c r="F14" s="21" t="s">
        <v>86</v>
      </c>
      <c r="G14" s="18">
        <v>2888500</v>
      </c>
      <c r="H14" s="18">
        <v>2888500</v>
      </c>
      <c r="I14" s="20">
        <v>44781</v>
      </c>
      <c r="J14" s="17" t="s">
        <v>33</v>
      </c>
      <c r="K14" s="21" t="s">
        <v>83</v>
      </c>
      <c r="L14" s="25">
        <v>28</v>
      </c>
      <c r="M14" s="25">
        <v>34</v>
      </c>
      <c r="N14" s="25">
        <v>59</v>
      </c>
    </row>
    <row r="15" spans="1:14" x14ac:dyDescent="0.25">
      <c r="A15" s="15">
        <f t="shared" si="0"/>
        <v>13</v>
      </c>
      <c r="B15" s="16" t="s">
        <v>103</v>
      </c>
      <c r="C15" s="16" t="s">
        <v>104</v>
      </c>
      <c r="D15" s="16" t="s">
        <v>49</v>
      </c>
      <c r="E15" s="17" t="s">
        <v>105</v>
      </c>
      <c r="F15" s="21" t="s">
        <v>106</v>
      </c>
      <c r="G15" s="18">
        <v>8055000</v>
      </c>
      <c r="H15" s="18">
        <v>8055000</v>
      </c>
      <c r="I15" s="20">
        <v>44781</v>
      </c>
      <c r="J15" s="17" t="s">
        <v>107</v>
      </c>
      <c r="K15" s="21" t="s">
        <v>74</v>
      </c>
      <c r="L15" s="25">
        <v>8</v>
      </c>
      <c r="M15" s="25">
        <v>8</v>
      </c>
      <c r="N15" s="25">
        <v>36</v>
      </c>
    </row>
    <row r="16" spans="1:14" x14ac:dyDescent="0.25">
      <c r="A16" s="15">
        <v>14</v>
      </c>
      <c r="B16" s="16" t="s">
        <v>109</v>
      </c>
      <c r="C16" s="16" t="s">
        <v>74</v>
      </c>
      <c r="D16" s="16" t="s">
        <v>110</v>
      </c>
      <c r="E16" s="17" t="s">
        <v>110</v>
      </c>
      <c r="F16" s="21" t="s">
        <v>110</v>
      </c>
      <c r="G16" s="18">
        <v>10565000</v>
      </c>
      <c r="H16" s="18">
        <v>10565000</v>
      </c>
      <c r="I16" s="20">
        <v>44781</v>
      </c>
      <c r="J16" s="17"/>
      <c r="K16" s="21"/>
      <c r="L16" s="25"/>
      <c r="M16" s="25">
        <v>1</v>
      </c>
      <c r="N16" s="25"/>
    </row>
    <row r="17" spans="1:14" x14ac:dyDescent="0.25">
      <c r="A17" s="15">
        <v>15</v>
      </c>
      <c r="B17" s="16" t="s">
        <v>111</v>
      </c>
      <c r="C17" s="16"/>
      <c r="D17" s="16" t="s">
        <v>112</v>
      </c>
      <c r="E17" s="16" t="s">
        <v>112</v>
      </c>
      <c r="F17" s="16" t="s">
        <v>112</v>
      </c>
      <c r="G17" s="18">
        <v>20990000</v>
      </c>
      <c r="H17" s="18">
        <v>20990000</v>
      </c>
      <c r="I17" s="20">
        <v>44781</v>
      </c>
      <c r="J17" s="17"/>
      <c r="K17" s="21"/>
      <c r="L17" s="25"/>
      <c r="M17" s="25">
        <v>1</v>
      </c>
      <c r="N17" s="25"/>
    </row>
    <row r="18" spans="1:14" x14ac:dyDescent="0.25">
      <c r="A18" s="15">
        <v>16</v>
      </c>
      <c r="B18" s="16" t="s">
        <v>14</v>
      </c>
      <c r="C18" s="16" t="s">
        <v>59</v>
      </c>
      <c r="D18" s="16" t="s">
        <v>50</v>
      </c>
      <c r="E18" s="17" t="s">
        <v>13</v>
      </c>
      <c r="F18" s="17" t="s">
        <v>12</v>
      </c>
      <c r="G18" s="18">
        <v>14342500</v>
      </c>
      <c r="H18" s="18">
        <v>14342500</v>
      </c>
      <c r="I18" s="20">
        <v>44781</v>
      </c>
      <c r="J18" s="17" t="s">
        <v>17</v>
      </c>
      <c r="K18" s="21" t="s">
        <v>20</v>
      </c>
      <c r="L18" s="25">
        <v>4</v>
      </c>
      <c r="M18" s="25" t="s">
        <v>74</v>
      </c>
      <c r="N18" s="25"/>
    </row>
    <row r="19" spans="1:14" x14ac:dyDescent="0.25">
      <c r="A19" s="15">
        <v>17</v>
      </c>
      <c r="B19" s="16" t="s">
        <v>113</v>
      </c>
      <c r="C19" s="16" t="s">
        <v>114</v>
      </c>
      <c r="D19" s="16" t="s">
        <v>115</v>
      </c>
      <c r="E19" s="17" t="s">
        <v>116</v>
      </c>
      <c r="F19" s="17"/>
      <c r="G19" s="18">
        <v>3815000</v>
      </c>
      <c r="H19" s="18">
        <v>3815000</v>
      </c>
      <c r="I19" s="20">
        <v>44785</v>
      </c>
      <c r="J19" s="17"/>
      <c r="K19" s="21"/>
      <c r="L19" s="25">
        <v>8</v>
      </c>
      <c r="M19" s="25">
        <v>1</v>
      </c>
      <c r="N19" s="25">
        <v>36</v>
      </c>
    </row>
    <row r="20" spans="1:14" x14ac:dyDescent="0.25">
      <c r="A20" s="15">
        <v>18</v>
      </c>
      <c r="B20" s="16" t="s">
        <v>117</v>
      </c>
      <c r="C20" s="16"/>
      <c r="D20" s="16"/>
      <c r="E20" s="17" t="s">
        <v>118</v>
      </c>
      <c r="F20" s="17"/>
      <c r="G20" s="18">
        <v>8838000</v>
      </c>
      <c r="H20" s="18">
        <v>8838000</v>
      </c>
      <c r="I20" s="20">
        <v>44785</v>
      </c>
      <c r="J20" s="17"/>
      <c r="K20" s="21"/>
      <c r="L20" s="25">
        <v>8</v>
      </c>
      <c r="M20" s="25">
        <v>1</v>
      </c>
      <c r="N20" s="25">
        <v>36</v>
      </c>
    </row>
    <row r="21" spans="1:14" x14ac:dyDescent="0.25">
      <c r="A21" s="15">
        <v>19</v>
      </c>
      <c r="B21" s="52" t="s">
        <v>119</v>
      </c>
      <c r="C21" s="53"/>
      <c r="D21" s="53"/>
      <c r="E21" s="53"/>
      <c r="F21" s="54"/>
      <c r="G21" s="18">
        <f>6500*18</f>
        <v>117000</v>
      </c>
      <c r="H21" s="18"/>
      <c r="I21" s="20"/>
      <c r="J21" s="17"/>
      <c r="K21" s="21"/>
      <c r="L21" s="25"/>
      <c r="M21" s="25"/>
      <c r="N21" s="25"/>
    </row>
    <row r="22" spans="1:14" x14ac:dyDescent="0.25">
      <c r="A22" s="50" t="s">
        <v>102</v>
      </c>
      <c r="B22" s="50"/>
      <c r="C22" s="50"/>
      <c r="D22" s="50"/>
      <c r="E22" s="50"/>
      <c r="F22" s="50"/>
      <c r="G22" s="42">
        <f>SUM(G3:G20)</f>
        <v>133896700</v>
      </c>
      <c r="H22" s="42">
        <f>SUM(H3:H20)</f>
        <v>133896700</v>
      </c>
      <c r="I22" s="43"/>
      <c r="J22" s="44"/>
      <c r="K22" s="45"/>
      <c r="L22" s="43"/>
      <c r="M22" s="43">
        <v>1</v>
      </c>
      <c r="N22" s="43"/>
    </row>
    <row r="23" spans="1:14" x14ac:dyDescent="0.25">
      <c r="A23" s="39" t="s">
        <v>94</v>
      </c>
      <c r="B23" s="40"/>
      <c r="C23" s="22"/>
      <c r="H23" s="11"/>
      <c r="I23" s="3"/>
      <c r="K23" s="2"/>
      <c r="L23" s="3"/>
      <c r="M23" s="3">
        <v>1</v>
      </c>
      <c r="N23" s="3"/>
    </row>
    <row r="24" spans="1:14" x14ac:dyDescent="0.25">
      <c r="A24" s="27" t="s">
        <v>15</v>
      </c>
      <c r="B24" s="28" t="s">
        <v>32</v>
      </c>
      <c r="C24" s="28" t="s">
        <v>35</v>
      </c>
      <c r="D24" s="28" t="s">
        <v>37</v>
      </c>
      <c r="E24" s="29" t="s">
        <v>31</v>
      </c>
      <c r="F24" s="30" t="s">
        <v>26</v>
      </c>
      <c r="G24" s="31" t="s">
        <v>16</v>
      </c>
      <c r="H24" s="32" t="s">
        <v>27</v>
      </c>
      <c r="I24" s="41" t="s">
        <v>25</v>
      </c>
      <c r="J24" s="34" t="s">
        <v>30</v>
      </c>
      <c r="K24" s="33" t="s">
        <v>29</v>
      </c>
      <c r="L24" s="35" t="s">
        <v>28</v>
      </c>
      <c r="M24" s="35" t="s">
        <v>80</v>
      </c>
      <c r="N24" s="35" t="s">
        <v>36</v>
      </c>
    </row>
    <row r="25" spans="1:14" x14ac:dyDescent="0.25">
      <c r="A25" s="1">
        <v>1</v>
      </c>
      <c r="B25" s="6" t="s">
        <v>34</v>
      </c>
      <c r="C25" s="6" t="s">
        <v>42</v>
      </c>
      <c r="D25" s="6" t="s">
        <v>38</v>
      </c>
      <c r="E25" s="9" t="s">
        <v>60</v>
      </c>
      <c r="F25" s="4"/>
      <c r="G25" s="13">
        <v>9000000</v>
      </c>
      <c r="H25" s="13">
        <v>9000000</v>
      </c>
      <c r="I25" s="10"/>
      <c r="J25" s="4" t="s">
        <v>17</v>
      </c>
      <c r="K25" s="38" t="s">
        <v>92</v>
      </c>
      <c r="L25" s="5">
        <v>12</v>
      </c>
      <c r="M25" s="5">
        <v>22</v>
      </c>
      <c r="N25" s="5"/>
    </row>
    <row r="26" spans="1:14" x14ac:dyDescent="0.25">
      <c r="A26" s="15">
        <v>2</v>
      </c>
      <c r="B26" s="6" t="s">
        <v>45</v>
      </c>
      <c r="C26" s="6" t="s">
        <v>43</v>
      </c>
      <c r="D26" s="6" t="s">
        <v>38</v>
      </c>
      <c r="E26" s="9" t="s">
        <v>60</v>
      </c>
      <c r="F26" s="4"/>
      <c r="G26" s="13">
        <v>9000000</v>
      </c>
      <c r="H26" s="13">
        <v>9000000</v>
      </c>
      <c r="I26" s="10"/>
      <c r="J26" s="4" t="s">
        <v>17</v>
      </c>
      <c r="K26" s="38" t="s">
        <v>92</v>
      </c>
      <c r="L26" s="5">
        <v>12</v>
      </c>
      <c r="M26" s="5">
        <v>22</v>
      </c>
      <c r="N26" s="5"/>
    </row>
    <row r="27" spans="1:14" x14ac:dyDescent="0.25">
      <c r="A27" s="51" t="s">
        <v>102</v>
      </c>
      <c r="B27" s="51"/>
      <c r="C27" s="51"/>
      <c r="D27" s="51"/>
      <c r="E27" s="51"/>
      <c r="F27" s="4"/>
      <c r="G27" s="49">
        <f>SUM(G25:G26)</f>
        <v>18000000</v>
      </c>
      <c r="H27" s="49">
        <f>SUM(H25:H26)</f>
        <v>18000000</v>
      </c>
      <c r="I27" s="4"/>
      <c r="J27" s="4"/>
      <c r="K27" s="4"/>
      <c r="L27" s="4"/>
      <c r="M27" s="4">
        <v>1</v>
      </c>
      <c r="N27" s="4"/>
    </row>
  </sheetData>
  <mergeCells count="3">
    <mergeCell ref="A22:F22"/>
    <mergeCell ref="A27:E27"/>
    <mergeCell ref="B21:F2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A2" sqref="A2:N22"/>
    </sheetView>
  </sheetViews>
  <sheetFormatPr defaultRowHeight="15" x14ac:dyDescent="0.25"/>
  <cols>
    <col min="2" max="2" width="27.7109375" customWidth="1"/>
    <col min="3" max="3" width="25.7109375" bestFit="1" customWidth="1"/>
    <col min="4" max="4" width="30.85546875" bestFit="1" customWidth="1"/>
    <col min="5" max="5" width="27.5703125" customWidth="1"/>
    <col min="6" max="6" width="25.140625" bestFit="1" customWidth="1"/>
    <col min="7" max="7" width="14.42578125" bestFit="1" customWidth="1"/>
    <col min="8" max="8" width="15.85546875" bestFit="1" customWidth="1"/>
    <col min="9" max="9" width="13.140625" bestFit="1" customWidth="1"/>
    <col min="11" max="11" width="17.28515625" bestFit="1" customWidth="1"/>
    <col min="13" max="13" width="11.85546875" bestFit="1" customWidth="1"/>
  </cols>
  <sheetData>
    <row r="1" spans="1:14" x14ac:dyDescent="0.25">
      <c r="A1" s="26" t="s">
        <v>73</v>
      </c>
      <c r="B1" s="14"/>
      <c r="C1" s="22"/>
      <c r="D1" s="22"/>
      <c r="H1" s="11"/>
      <c r="I1" s="3"/>
      <c r="K1" s="2"/>
      <c r="L1" s="3"/>
      <c r="M1" s="3"/>
      <c r="N1" s="3"/>
    </row>
    <row r="2" spans="1:14" x14ac:dyDescent="0.25">
      <c r="A2" s="27" t="s">
        <v>15</v>
      </c>
      <c r="B2" s="28" t="s">
        <v>32</v>
      </c>
      <c r="C2" s="28" t="s">
        <v>35</v>
      </c>
      <c r="D2" s="28" t="s">
        <v>37</v>
      </c>
      <c r="E2" s="29" t="s">
        <v>31</v>
      </c>
      <c r="F2" s="30" t="s">
        <v>26</v>
      </c>
      <c r="G2" s="31" t="s">
        <v>16</v>
      </c>
      <c r="H2" s="32" t="s">
        <v>27</v>
      </c>
      <c r="I2" s="41" t="s">
        <v>25</v>
      </c>
      <c r="J2" s="34" t="s">
        <v>30</v>
      </c>
      <c r="K2" s="33" t="s">
        <v>29</v>
      </c>
      <c r="L2" s="35" t="s">
        <v>28</v>
      </c>
      <c r="M2" s="35" t="s">
        <v>80</v>
      </c>
      <c r="N2" s="35" t="s">
        <v>36</v>
      </c>
    </row>
    <row r="3" spans="1:14" x14ac:dyDescent="0.25">
      <c r="A3" s="15">
        <v>1</v>
      </c>
      <c r="B3" s="16" t="s">
        <v>66</v>
      </c>
      <c r="C3" s="16" t="s">
        <v>51</v>
      </c>
      <c r="D3" s="16" t="s">
        <v>101</v>
      </c>
      <c r="E3" s="17" t="s">
        <v>21</v>
      </c>
      <c r="F3" s="17">
        <v>7861800270</v>
      </c>
      <c r="G3" s="18">
        <v>5462000</v>
      </c>
      <c r="H3" s="18">
        <v>5462000</v>
      </c>
      <c r="I3" s="20">
        <v>44781</v>
      </c>
      <c r="J3" s="17" t="s">
        <v>17</v>
      </c>
      <c r="K3" s="21" t="s">
        <v>99</v>
      </c>
      <c r="L3" s="25">
        <v>2</v>
      </c>
      <c r="M3" s="25">
        <v>56</v>
      </c>
      <c r="N3" s="25">
        <v>60</v>
      </c>
    </row>
    <row r="4" spans="1:14" x14ac:dyDescent="0.25">
      <c r="A4" s="15">
        <f>A3+1</f>
        <v>2</v>
      </c>
      <c r="B4" s="16" t="s">
        <v>66</v>
      </c>
      <c r="C4" s="16" t="s">
        <v>58</v>
      </c>
      <c r="D4" s="16" t="s">
        <v>101</v>
      </c>
      <c r="E4" s="17" t="s">
        <v>21</v>
      </c>
      <c r="F4" s="17">
        <v>786180029</v>
      </c>
      <c r="G4" s="18">
        <v>4976000</v>
      </c>
      <c r="H4" s="18">
        <v>4976000</v>
      </c>
      <c r="I4" s="20">
        <v>44781</v>
      </c>
      <c r="J4" s="17" t="s">
        <v>17</v>
      </c>
      <c r="K4" s="21" t="s">
        <v>100</v>
      </c>
      <c r="L4" s="25">
        <v>2</v>
      </c>
      <c r="M4" s="25">
        <v>47</v>
      </c>
      <c r="N4" s="25">
        <v>60</v>
      </c>
    </row>
    <row r="5" spans="1:14" x14ac:dyDescent="0.25">
      <c r="A5" s="15">
        <f>A4+1</f>
        <v>3</v>
      </c>
      <c r="B5" s="16" t="s">
        <v>95</v>
      </c>
      <c r="C5" s="16" t="s">
        <v>96</v>
      </c>
      <c r="D5" s="16" t="s">
        <v>101</v>
      </c>
      <c r="E5" s="17" t="s">
        <v>21</v>
      </c>
      <c r="F5" s="21" t="s">
        <v>97</v>
      </c>
      <c r="G5" s="18">
        <v>12351000</v>
      </c>
      <c r="H5" s="18">
        <v>12351000</v>
      </c>
      <c r="I5" s="20">
        <v>44781</v>
      </c>
      <c r="J5" s="17" t="s">
        <v>17</v>
      </c>
      <c r="K5" s="21" t="s">
        <v>98</v>
      </c>
      <c r="L5" s="25">
        <v>12</v>
      </c>
      <c r="M5" s="25">
        <v>22</v>
      </c>
      <c r="N5" s="25">
        <v>36</v>
      </c>
    </row>
    <row r="6" spans="1:14" x14ac:dyDescent="0.25">
      <c r="A6" s="15">
        <f t="shared" ref="A6:A15" si="0">A5+1</f>
        <v>4</v>
      </c>
      <c r="B6" s="16" t="s">
        <v>67</v>
      </c>
      <c r="C6" s="16" t="s">
        <v>52</v>
      </c>
      <c r="D6" s="16" t="s">
        <v>63</v>
      </c>
      <c r="E6" s="17" t="s">
        <v>0</v>
      </c>
      <c r="F6" s="17" t="s">
        <v>78</v>
      </c>
      <c r="G6" s="18">
        <v>3230200</v>
      </c>
      <c r="H6" s="18">
        <v>3230200</v>
      </c>
      <c r="I6" s="20">
        <v>44781</v>
      </c>
      <c r="J6" s="17"/>
      <c r="K6" s="17">
        <v>8909100024</v>
      </c>
      <c r="L6" s="25">
        <v>13</v>
      </c>
      <c r="M6" s="25">
        <v>56</v>
      </c>
      <c r="N6" s="25">
        <v>60</v>
      </c>
    </row>
    <row r="7" spans="1:14" x14ac:dyDescent="0.25">
      <c r="A7" s="15">
        <v>5</v>
      </c>
      <c r="B7" s="16" t="s">
        <v>71</v>
      </c>
      <c r="C7" s="16" t="s">
        <v>55</v>
      </c>
      <c r="D7" s="16" t="s">
        <v>48</v>
      </c>
      <c r="E7" s="17" t="s">
        <v>7</v>
      </c>
      <c r="F7" s="17" t="s">
        <v>8</v>
      </c>
      <c r="G7" s="18">
        <v>2873000</v>
      </c>
      <c r="H7" s="18">
        <v>2873000</v>
      </c>
      <c r="I7" s="20">
        <v>44781</v>
      </c>
      <c r="J7" s="17" t="s">
        <v>18</v>
      </c>
      <c r="K7" s="21" t="s">
        <v>19</v>
      </c>
      <c r="L7" s="25">
        <v>18</v>
      </c>
      <c r="M7" s="25">
        <v>33</v>
      </c>
      <c r="N7" s="25">
        <v>60</v>
      </c>
    </row>
    <row r="8" spans="1:14" x14ac:dyDescent="0.25">
      <c r="A8" s="15">
        <f t="shared" si="0"/>
        <v>6</v>
      </c>
      <c r="B8" s="16" t="s">
        <v>71</v>
      </c>
      <c r="C8" s="16" t="s">
        <v>56</v>
      </c>
      <c r="D8" s="16" t="s">
        <v>48</v>
      </c>
      <c r="E8" s="17" t="s">
        <v>7</v>
      </c>
      <c r="F8" s="17" t="s">
        <v>9</v>
      </c>
      <c r="G8" s="18">
        <v>2873000</v>
      </c>
      <c r="H8" s="18">
        <v>2873000</v>
      </c>
      <c r="I8" s="20">
        <v>44781</v>
      </c>
      <c r="J8" s="17" t="s">
        <v>18</v>
      </c>
      <c r="K8" s="21" t="s">
        <v>19</v>
      </c>
      <c r="L8" s="25">
        <v>18</v>
      </c>
      <c r="M8" s="25">
        <v>33</v>
      </c>
      <c r="N8" s="25">
        <v>60</v>
      </c>
    </row>
    <row r="9" spans="1:14" x14ac:dyDescent="0.25">
      <c r="A9" s="15">
        <f t="shared" si="0"/>
        <v>7</v>
      </c>
      <c r="B9" s="16" t="s">
        <v>3</v>
      </c>
      <c r="C9" s="16" t="s">
        <v>54</v>
      </c>
      <c r="D9" s="16" t="s">
        <v>63</v>
      </c>
      <c r="E9" s="17" t="s">
        <v>0</v>
      </c>
      <c r="F9" s="17" t="s">
        <v>4</v>
      </c>
      <c r="G9" s="18">
        <v>12678600</v>
      </c>
      <c r="H9" s="18">
        <v>12678600</v>
      </c>
      <c r="I9" s="20">
        <v>44781</v>
      </c>
      <c r="J9" s="17" t="s">
        <v>17</v>
      </c>
      <c r="K9" s="21"/>
      <c r="L9" s="25">
        <v>25</v>
      </c>
      <c r="M9" s="25">
        <v>46</v>
      </c>
      <c r="N9" s="25">
        <v>48</v>
      </c>
    </row>
    <row r="10" spans="1:14" x14ac:dyDescent="0.25">
      <c r="A10" s="15">
        <f t="shared" si="0"/>
        <v>8</v>
      </c>
      <c r="B10" s="16" t="s">
        <v>70</v>
      </c>
      <c r="C10" s="16" t="s">
        <v>57</v>
      </c>
      <c r="D10" s="16" t="s">
        <v>65</v>
      </c>
      <c r="E10" s="17" t="s">
        <v>93</v>
      </c>
      <c r="F10" s="17"/>
      <c r="G10" s="23">
        <v>11064600</v>
      </c>
      <c r="H10" s="23">
        <v>11064600</v>
      </c>
      <c r="I10" s="20">
        <v>44781</v>
      </c>
      <c r="J10" s="19" t="s">
        <v>17</v>
      </c>
      <c r="K10" s="16">
        <v>5465116762</v>
      </c>
      <c r="L10" s="46" t="s">
        <v>74</v>
      </c>
      <c r="M10" s="46" t="s">
        <v>74</v>
      </c>
      <c r="N10" s="46"/>
    </row>
    <row r="11" spans="1:14" x14ac:dyDescent="0.25">
      <c r="A11" s="15">
        <f t="shared" si="0"/>
        <v>9</v>
      </c>
      <c r="B11" s="16" t="s">
        <v>81</v>
      </c>
      <c r="C11" s="16" t="s">
        <v>88</v>
      </c>
      <c r="D11" s="16" t="s">
        <v>49</v>
      </c>
      <c r="E11" s="17" t="s">
        <v>87</v>
      </c>
      <c r="F11" s="21" t="s">
        <v>82</v>
      </c>
      <c r="G11" s="18">
        <v>3002900</v>
      </c>
      <c r="H11" s="18">
        <v>3002900</v>
      </c>
      <c r="I11" s="20">
        <v>44781</v>
      </c>
      <c r="J11" s="17" t="s">
        <v>33</v>
      </c>
      <c r="K11" s="21" t="s">
        <v>83</v>
      </c>
      <c r="L11" s="25">
        <v>28</v>
      </c>
      <c r="M11" s="25">
        <v>35</v>
      </c>
      <c r="N11" s="25">
        <v>59</v>
      </c>
    </row>
    <row r="12" spans="1:14" x14ac:dyDescent="0.25">
      <c r="A12" s="15">
        <f t="shared" si="0"/>
        <v>10</v>
      </c>
      <c r="B12" s="16" t="s">
        <v>81</v>
      </c>
      <c r="C12" s="16" t="s">
        <v>89</v>
      </c>
      <c r="D12" s="16" t="s">
        <v>49</v>
      </c>
      <c r="E12" s="17" t="s">
        <v>87</v>
      </c>
      <c r="F12" s="21" t="s">
        <v>84</v>
      </c>
      <c r="G12" s="18">
        <v>3002900</v>
      </c>
      <c r="H12" s="18">
        <v>3002900</v>
      </c>
      <c r="I12" s="20">
        <v>44781</v>
      </c>
      <c r="J12" s="17" t="s">
        <v>33</v>
      </c>
      <c r="K12" s="21" t="s">
        <v>83</v>
      </c>
      <c r="L12" s="25">
        <v>28</v>
      </c>
      <c r="M12" s="25">
        <v>35</v>
      </c>
      <c r="N12" s="25">
        <v>59</v>
      </c>
    </row>
    <row r="13" spans="1:14" x14ac:dyDescent="0.25">
      <c r="A13" s="15">
        <f t="shared" si="0"/>
        <v>11</v>
      </c>
      <c r="B13" s="16" t="s">
        <v>81</v>
      </c>
      <c r="C13" s="16" t="s">
        <v>90</v>
      </c>
      <c r="D13" s="16" t="s">
        <v>49</v>
      </c>
      <c r="E13" s="17" t="s">
        <v>87</v>
      </c>
      <c r="F13" s="21" t="s">
        <v>85</v>
      </c>
      <c r="G13" s="18">
        <v>2888500</v>
      </c>
      <c r="H13" s="18">
        <v>2888500</v>
      </c>
      <c r="I13" s="20">
        <v>44781</v>
      </c>
      <c r="J13" s="17" t="s">
        <v>33</v>
      </c>
      <c r="K13" s="21" t="s">
        <v>83</v>
      </c>
      <c r="L13" s="25">
        <v>28</v>
      </c>
      <c r="M13" s="25">
        <v>35</v>
      </c>
      <c r="N13" s="25">
        <v>59</v>
      </c>
    </row>
    <row r="14" spans="1:14" x14ac:dyDescent="0.25">
      <c r="A14" s="15">
        <f t="shared" si="0"/>
        <v>12</v>
      </c>
      <c r="B14" s="16" t="s">
        <v>81</v>
      </c>
      <c r="C14" s="16" t="s">
        <v>91</v>
      </c>
      <c r="D14" s="16" t="s">
        <v>49</v>
      </c>
      <c r="E14" s="17" t="s">
        <v>87</v>
      </c>
      <c r="F14" s="21" t="s">
        <v>86</v>
      </c>
      <c r="G14" s="18">
        <v>2888500</v>
      </c>
      <c r="H14" s="18">
        <v>2888500</v>
      </c>
      <c r="I14" s="20">
        <v>44781</v>
      </c>
      <c r="J14" s="17" t="s">
        <v>33</v>
      </c>
      <c r="K14" s="21" t="s">
        <v>83</v>
      </c>
      <c r="L14" s="25">
        <v>28</v>
      </c>
      <c r="M14" s="25">
        <v>35</v>
      </c>
      <c r="N14" s="25">
        <v>59</v>
      </c>
    </row>
    <row r="15" spans="1:14" x14ac:dyDescent="0.25">
      <c r="A15" s="15">
        <f t="shared" si="0"/>
        <v>13</v>
      </c>
      <c r="B15" s="16" t="s">
        <v>103</v>
      </c>
      <c r="C15" s="16" t="s">
        <v>104</v>
      </c>
      <c r="D15" s="16" t="s">
        <v>49</v>
      </c>
      <c r="E15" s="17" t="s">
        <v>105</v>
      </c>
      <c r="F15" s="21" t="s">
        <v>106</v>
      </c>
      <c r="G15" s="18">
        <v>8055000</v>
      </c>
      <c r="H15" s="18">
        <v>8055000</v>
      </c>
      <c r="I15" s="20">
        <v>44781</v>
      </c>
      <c r="J15" s="17" t="s">
        <v>107</v>
      </c>
      <c r="K15" s="21" t="s">
        <v>74</v>
      </c>
      <c r="L15" s="25">
        <v>8</v>
      </c>
      <c r="M15" s="25">
        <v>9</v>
      </c>
      <c r="N15" s="25">
        <v>36</v>
      </c>
    </row>
    <row r="16" spans="1:14" x14ac:dyDescent="0.25">
      <c r="A16" s="15">
        <v>14</v>
      </c>
      <c r="B16" s="16" t="s">
        <v>109</v>
      </c>
      <c r="C16" s="16" t="s">
        <v>74</v>
      </c>
      <c r="D16" s="16" t="s">
        <v>110</v>
      </c>
      <c r="E16" s="17" t="s">
        <v>110</v>
      </c>
      <c r="F16" s="21" t="s">
        <v>110</v>
      </c>
      <c r="G16" s="18">
        <v>10565000</v>
      </c>
      <c r="H16" s="18">
        <v>10565000</v>
      </c>
      <c r="I16" s="20">
        <v>44781</v>
      </c>
      <c r="J16" s="17"/>
      <c r="K16" s="21"/>
      <c r="L16" s="25"/>
      <c r="M16" s="25">
        <v>2</v>
      </c>
      <c r="N16" s="25"/>
    </row>
    <row r="17" spans="1:14" x14ac:dyDescent="0.25">
      <c r="A17" s="15">
        <v>15</v>
      </c>
      <c r="B17" s="16" t="s">
        <v>111</v>
      </c>
      <c r="C17" s="16"/>
      <c r="D17" s="16" t="s">
        <v>112</v>
      </c>
      <c r="E17" s="16" t="s">
        <v>112</v>
      </c>
      <c r="F17" s="16" t="s">
        <v>112</v>
      </c>
      <c r="G17" s="18">
        <v>20990000</v>
      </c>
      <c r="H17" s="18">
        <v>20990000</v>
      </c>
      <c r="I17" s="20">
        <v>44781</v>
      </c>
      <c r="J17" s="17"/>
      <c r="K17" s="21"/>
      <c r="L17" s="25"/>
      <c r="M17" s="25">
        <v>2</v>
      </c>
      <c r="N17" s="25"/>
    </row>
    <row r="18" spans="1:14" x14ac:dyDescent="0.25">
      <c r="A18" s="15">
        <v>16</v>
      </c>
      <c r="B18" s="16" t="s">
        <v>14</v>
      </c>
      <c r="C18" s="16" t="s">
        <v>59</v>
      </c>
      <c r="D18" s="16" t="s">
        <v>50</v>
      </c>
      <c r="E18" s="17" t="s">
        <v>13</v>
      </c>
      <c r="F18" s="17" t="s">
        <v>12</v>
      </c>
      <c r="G18" s="18">
        <v>14342500</v>
      </c>
      <c r="H18" s="18">
        <v>14342500</v>
      </c>
      <c r="I18" s="20">
        <v>44781</v>
      </c>
      <c r="J18" s="17" t="s">
        <v>17</v>
      </c>
      <c r="K18" s="21" t="s">
        <v>20</v>
      </c>
      <c r="L18" s="25">
        <v>4</v>
      </c>
      <c r="M18" s="25" t="s">
        <v>74</v>
      </c>
      <c r="N18" s="25"/>
    </row>
    <row r="19" spans="1:14" x14ac:dyDescent="0.25">
      <c r="A19" s="15">
        <v>17</v>
      </c>
      <c r="B19" s="16" t="s">
        <v>113</v>
      </c>
      <c r="C19" s="16" t="s">
        <v>114</v>
      </c>
      <c r="D19" s="16" t="s">
        <v>115</v>
      </c>
      <c r="E19" s="17" t="s">
        <v>116</v>
      </c>
      <c r="F19" s="17"/>
      <c r="G19" s="18">
        <v>3815000</v>
      </c>
      <c r="H19" s="18">
        <v>3815000</v>
      </c>
      <c r="I19" s="20">
        <v>44785</v>
      </c>
      <c r="J19" s="17"/>
      <c r="K19" s="21"/>
      <c r="L19" s="25">
        <v>8</v>
      </c>
      <c r="M19" s="25">
        <v>2</v>
      </c>
      <c r="N19" s="25">
        <v>36</v>
      </c>
    </row>
    <row r="20" spans="1:14" x14ac:dyDescent="0.25">
      <c r="A20" s="15">
        <v>18</v>
      </c>
      <c r="B20" s="16" t="s">
        <v>117</v>
      </c>
      <c r="C20" s="16"/>
      <c r="D20" s="16"/>
      <c r="E20" s="17" t="s">
        <v>118</v>
      </c>
      <c r="F20" s="17"/>
      <c r="G20" s="18">
        <v>8838000</v>
      </c>
      <c r="H20" s="18">
        <v>8838000</v>
      </c>
      <c r="I20" s="20">
        <v>44785</v>
      </c>
      <c r="J20" s="17"/>
      <c r="K20" s="21"/>
      <c r="L20" s="25">
        <v>8</v>
      </c>
      <c r="M20" s="25">
        <v>2</v>
      </c>
      <c r="N20" s="25">
        <v>36</v>
      </c>
    </row>
    <row r="21" spans="1:14" x14ac:dyDescent="0.25">
      <c r="A21" s="15">
        <v>19</v>
      </c>
      <c r="B21" s="52" t="s">
        <v>119</v>
      </c>
      <c r="C21" s="53"/>
      <c r="D21" s="53"/>
      <c r="E21" s="53"/>
      <c r="F21" s="54"/>
      <c r="G21" s="18">
        <f>6500*18</f>
        <v>117000</v>
      </c>
      <c r="H21" s="18"/>
      <c r="I21" s="20"/>
      <c r="J21" s="17"/>
      <c r="K21" s="21"/>
      <c r="L21" s="25"/>
      <c r="M21" s="25"/>
      <c r="N21" s="25"/>
    </row>
    <row r="22" spans="1:14" x14ac:dyDescent="0.25">
      <c r="A22" s="50" t="s">
        <v>102</v>
      </c>
      <c r="B22" s="50"/>
      <c r="C22" s="50"/>
      <c r="D22" s="50"/>
      <c r="E22" s="50"/>
      <c r="F22" s="50"/>
      <c r="G22" s="42">
        <f>SUM(G3:G20)</f>
        <v>133896700</v>
      </c>
      <c r="H22" s="42">
        <f>SUM(H3:H20)</f>
        <v>133896700</v>
      </c>
      <c r="I22" s="47"/>
      <c r="J22" s="44"/>
      <c r="K22" s="45"/>
      <c r="L22" s="47"/>
      <c r="M22" s="47"/>
      <c r="N22" s="47"/>
    </row>
    <row r="23" spans="1:14" x14ac:dyDescent="0.25">
      <c r="A23" s="39" t="s">
        <v>94</v>
      </c>
      <c r="B23" s="40"/>
      <c r="C23" s="22"/>
      <c r="H23" s="11"/>
      <c r="I23" s="3"/>
      <c r="K23" s="2"/>
      <c r="L23" s="3"/>
      <c r="M23" s="3">
        <v>1</v>
      </c>
      <c r="N23" s="3"/>
    </row>
    <row r="24" spans="1:14" x14ac:dyDescent="0.25">
      <c r="A24" s="27" t="s">
        <v>15</v>
      </c>
      <c r="B24" s="28" t="s">
        <v>32</v>
      </c>
      <c r="C24" s="28" t="s">
        <v>35</v>
      </c>
      <c r="D24" s="28" t="s">
        <v>37</v>
      </c>
      <c r="E24" s="29" t="s">
        <v>31</v>
      </c>
      <c r="F24" s="30" t="s">
        <v>26</v>
      </c>
      <c r="G24" s="31" t="s">
        <v>16</v>
      </c>
      <c r="H24" s="32" t="s">
        <v>27</v>
      </c>
      <c r="I24" s="41" t="s">
        <v>25</v>
      </c>
      <c r="J24" s="34" t="s">
        <v>30</v>
      </c>
      <c r="K24" s="33" t="s">
        <v>29</v>
      </c>
      <c r="L24" s="35" t="s">
        <v>28</v>
      </c>
      <c r="M24" s="35" t="s">
        <v>80</v>
      </c>
      <c r="N24" s="35" t="s">
        <v>36</v>
      </c>
    </row>
    <row r="25" spans="1:14" x14ac:dyDescent="0.25">
      <c r="A25" s="1">
        <v>1</v>
      </c>
      <c r="B25" s="6" t="s">
        <v>34</v>
      </c>
      <c r="C25" s="6" t="s">
        <v>42</v>
      </c>
      <c r="D25" s="6" t="s">
        <v>38</v>
      </c>
      <c r="E25" s="9" t="s">
        <v>60</v>
      </c>
      <c r="F25" s="4"/>
      <c r="G25" s="13">
        <v>9000000</v>
      </c>
      <c r="H25" s="13">
        <v>9000000</v>
      </c>
      <c r="I25" s="10"/>
      <c r="J25" s="4" t="s">
        <v>17</v>
      </c>
      <c r="K25" s="38" t="s">
        <v>92</v>
      </c>
      <c r="L25" s="48">
        <v>12</v>
      </c>
      <c r="M25" s="48">
        <v>23</v>
      </c>
      <c r="N25" s="48"/>
    </row>
    <row r="26" spans="1:14" x14ac:dyDescent="0.25">
      <c r="A26" s="15">
        <v>2</v>
      </c>
      <c r="B26" s="6" t="s">
        <v>45</v>
      </c>
      <c r="C26" s="6" t="s">
        <v>43</v>
      </c>
      <c r="D26" s="6" t="s">
        <v>38</v>
      </c>
      <c r="E26" s="9" t="s">
        <v>60</v>
      </c>
      <c r="F26" s="4"/>
      <c r="G26" s="13">
        <v>9000000</v>
      </c>
      <c r="H26" s="13">
        <v>9000000</v>
      </c>
      <c r="I26" s="10"/>
      <c r="J26" s="4" t="s">
        <v>17</v>
      </c>
      <c r="K26" s="38" t="s">
        <v>92</v>
      </c>
      <c r="L26" s="48">
        <v>12</v>
      </c>
      <c r="M26" s="48">
        <v>23</v>
      </c>
      <c r="N26" s="48"/>
    </row>
    <row r="27" spans="1:14" x14ac:dyDescent="0.25">
      <c r="A27" s="51" t="s">
        <v>102</v>
      </c>
      <c r="B27" s="51"/>
      <c r="C27" s="51"/>
      <c r="D27" s="51"/>
      <c r="E27" s="51"/>
      <c r="F27" s="4"/>
      <c r="G27" s="49">
        <f>SUM(G25:G26)</f>
        <v>18000000</v>
      </c>
      <c r="H27" s="49">
        <f>SUM(H25:H26)</f>
        <v>18000000</v>
      </c>
      <c r="I27" s="4"/>
      <c r="J27" s="4"/>
      <c r="K27" s="4"/>
      <c r="L27" s="4"/>
      <c r="M27" s="4">
        <v>1</v>
      </c>
      <c r="N27" s="4"/>
    </row>
  </sheetData>
  <mergeCells count="3">
    <mergeCell ref="B21:F21"/>
    <mergeCell ref="A22:F22"/>
    <mergeCell ref="A27:E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Januari</vt:lpstr>
      <vt:lpstr>Februari</vt:lpstr>
      <vt:lpstr>MARET</vt:lpstr>
      <vt:lpstr>April</vt:lpstr>
      <vt:lpstr>MEI</vt:lpstr>
      <vt:lpstr>Juni</vt:lpstr>
      <vt:lpstr>Juli</vt:lpstr>
      <vt:lpstr>Agustus</vt:lpstr>
      <vt:lpstr>September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bdl</cp:lastModifiedBy>
  <cp:lastPrinted>2022-06-20T06:47:42Z</cp:lastPrinted>
  <dcterms:created xsi:type="dcterms:W3CDTF">2020-02-05T05:05:10Z</dcterms:created>
  <dcterms:modified xsi:type="dcterms:W3CDTF">2022-08-22T04:26:00Z</dcterms:modified>
</cp:coreProperties>
</file>