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S\Documents\Jambi\"/>
    </mc:Choice>
  </mc:AlternateContent>
  <bookViews>
    <workbookView xWindow="0" yWindow="0" windowWidth="19200" windowHeight="9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5" i="1"/>
  <c r="AR28" i="1"/>
  <c r="AR31" i="1"/>
  <c r="AR36" i="1"/>
  <c r="AR39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45" i="1"/>
  <c r="AL46" i="1"/>
  <c r="AL5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D40" i="1"/>
  <c r="D48" i="1" s="1"/>
  <c r="E40" i="1"/>
  <c r="E48" i="1" s="1"/>
  <c r="F40" i="1"/>
  <c r="G40" i="1"/>
  <c r="H40" i="1"/>
  <c r="I40" i="1"/>
  <c r="I48" i="1" s="1"/>
  <c r="J40" i="1"/>
  <c r="K40" i="1"/>
  <c r="L40" i="1"/>
  <c r="L48" i="1" s="1"/>
  <c r="M40" i="1"/>
  <c r="M48" i="1" s="1"/>
  <c r="N40" i="1"/>
  <c r="O40" i="1"/>
  <c r="P40" i="1"/>
  <c r="P48" i="1" s="1"/>
  <c r="Q40" i="1"/>
  <c r="Q48" i="1" s="1"/>
  <c r="R40" i="1"/>
  <c r="S40" i="1"/>
  <c r="T40" i="1"/>
  <c r="T48" i="1" s="1"/>
  <c r="U40" i="1"/>
  <c r="U48" i="1" s="1"/>
  <c r="V40" i="1"/>
  <c r="W40" i="1"/>
  <c r="X40" i="1"/>
  <c r="X48" i="1" s="1"/>
  <c r="Y40" i="1"/>
  <c r="Y48" i="1" s="1"/>
  <c r="Z40" i="1"/>
  <c r="AA40" i="1"/>
  <c r="AB40" i="1"/>
  <c r="AB48" i="1" s="1"/>
  <c r="AC40" i="1"/>
  <c r="AC48" i="1" s="1"/>
  <c r="AD40" i="1"/>
  <c r="AE40" i="1"/>
  <c r="AF40" i="1"/>
  <c r="AF48" i="1" s="1"/>
  <c r="AG40" i="1"/>
  <c r="AG48" i="1" s="1"/>
  <c r="AH40" i="1"/>
  <c r="AI40" i="1"/>
  <c r="AJ40" i="1"/>
  <c r="AJ48" i="1" s="1"/>
  <c r="AK40" i="1"/>
  <c r="AK48" i="1" s="1"/>
  <c r="AT40" i="1"/>
  <c r="AU40" i="1"/>
  <c r="AV40" i="1"/>
  <c r="C47" i="1"/>
  <c r="AR41" i="1"/>
  <c r="AS41" i="1" s="1"/>
  <c r="AR38" i="1"/>
  <c r="AS38" i="1" s="1"/>
  <c r="AR37" i="1"/>
  <c r="AR35" i="1"/>
  <c r="AS35" i="1" s="1"/>
  <c r="AR34" i="1"/>
  <c r="AR33" i="1"/>
  <c r="AS33" i="1" s="1"/>
  <c r="AR32" i="1"/>
  <c r="AS32" i="1" s="1"/>
  <c r="AR30" i="1"/>
  <c r="AR29" i="1"/>
  <c r="AS29" i="1" s="1"/>
  <c r="AR27" i="1"/>
  <c r="AS27" i="1" s="1"/>
  <c r="AR26" i="1"/>
  <c r="AR25" i="1"/>
  <c r="AR24" i="1"/>
  <c r="AS24" i="1" s="1"/>
  <c r="AR23" i="1"/>
  <c r="AS23" i="1" s="1"/>
  <c r="AR22" i="1"/>
  <c r="AR21" i="1"/>
  <c r="AR20" i="1"/>
  <c r="AS20" i="1" s="1"/>
  <c r="AR19" i="1"/>
  <c r="AS19" i="1" s="1"/>
  <c r="AQ40" i="1"/>
  <c r="AR18" i="1"/>
  <c r="AR17" i="1"/>
  <c r="AS17" i="1" s="1"/>
  <c r="AR16" i="1"/>
  <c r="AS16" i="1" s="1"/>
  <c r="AR15" i="1"/>
  <c r="AS15" i="1" s="1"/>
  <c r="AR14" i="1"/>
  <c r="AR13" i="1"/>
  <c r="AS13" i="1" s="1"/>
  <c r="AR12" i="1"/>
  <c r="AS12" i="1" s="1"/>
  <c r="AR11" i="1"/>
  <c r="AS11" i="1" s="1"/>
  <c r="AP40" i="1"/>
  <c r="AR10" i="1"/>
  <c r="AR9" i="1"/>
  <c r="AS9" i="1" s="1"/>
  <c r="AR8" i="1"/>
  <c r="AS8" i="1" s="1"/>
  <c r="AO4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R6" i="1"/>
  <c r="AS6" i="1" s="1"/>
  <c r="AN40" i="1"/>
  <c r="AR5" i="1"/>
  <c r="AH48" i="1" l="1"/>
  <c r="V48" i="1"/>
  <c r="R48" i="1"/>
  <c r="AW40" i="1"/>
  <c r="AS10" i="1"/>
  <c r="AS34" i="1"/>
  <c r="AS5" i="1"/>
  <c r="AS14" i="1"/>
  <c r="AS18" i="1"/>
  <c r="AS21" i="1"/>
  <c r="AS25" i="1"/>
  <c r="AS30" i="1"/>
  <c r="AD48" i="1"/>
  <c r="Z48" i="1"/>
  <c r="N48" i="1"/>
  <c r="J48" i="1"/>
  <c r="F48" i="1"/>
  <c r="AS22" i="1"/>
  <c r="AS26" i="1"/>
  <c r="AS37" i="1"/>
  <c r="H48" i="1"/>
  <c r="AS31" i="1"/>
  <c r="AM40" i="1"/>
  <c r="AS36" i="1"/>
  <c r="AS28" i="1"/>
  <c r="AR7" i="1"/>
  <c r="AS7" i="1" s="1"/>
  <c r="AL47" i="1"/>
  <c r="AS39" i="1"/>
  <c r="AI48" i="1"/>
  <c r="AE48" i="1"/>
  <c r="AA48" i="1"/>
  <c r="W48" i="1"/>
  <c r="S48" i="1"/>
  <c r="O48" i="1"/>
  <c r="K48" i="1"/>
  <c r="G48" i="1"/>
  <c r="AT41" i="1"/>
  <c r="AW41" i="1" s="1"/>
  <c r="C40" i="1"/>
  <c r="C48" i="1" s="1"/>
  <c r="AR40" i="1" l="1"/>
  <c r="AL48" i="1"/>
  <c r="AL40" i="1"/>
  <c r="AS40" i="1"/>
</calcChain>
</file>

<file path=xl/sharedStrings.xml><?xml version="1.0" encoding="utf-8"?>
<sst xmlns="http://schemas.openxmlformats.org/spreadsheetml/2006/main" count="48" uniqueCount="48">
  <si>
    <t>TABEL INPUT-OUTPUT PROVINSI JAMBI 2017</t>
  </si>
  <si>
    <t>TRANSAKSI DOMESTIK HARGA PRODUSEN</t>
  </si>
  <si>
    <t>Kode I-O</t>
  </si>
  <si>
    <t>Nama Sektor</t>
  </si>
  <si>
    <t>Padi</t>
  </si>
  <si>
    <t>Tanaman Bahan Makanan lainnya</t>
  </si>
  <si>
    <t>Karet</t>
  </si>
  <si>
    <t>Kelapa Sawit</t>
  </si>
  <si>
    <t>Kopi</t>
  </si>
  <si>
    <t>Tanaman Pekebunan Lainnya</t>
  </si>
  <si>
    <t>Peternakan dan hasil-hasilnya</t>
  </si>
  <si>
    <t>Kayu</t>
  </si>
  <si>
    <t>Hasil hutan lainnya</t>
  </si>
  <si>
    <t>Perikanan</t>
  </si>
  <si>
    <t>Pertambangan Migas</t>
  </si>
  <si>
    <t>Pertambangan non-Migas</t>
  </si>
  <si>
    <t>Penggalian</t>
  </si>
  <si>
    <t>Pengilangan minyak bumi</t>
  </si>
  <si>
    <t>Industri penggilingan padi, biji-bijian</t>
  </si>
  <si>
    <t>Industri Kelapa Sawit</t>
  </si>
  <si>
    <t>Industri Makanan dan Minuman Lainnya (52)</t>
  </si>
  <si>
    <t>Industri Barang dari Kayu dan Hasil hutan lainnya (21)</t>
  </si>
  <si>
    <t>Industri Barang dari Karet dan Plastik (9)</t>
  </si>
  <si>
    <t>Industri kertas dan barang dari kertas</t>
  </si>
  <si>
    <t>Industri pupuk dan bahan kimia (3)</t>
  </si>
  <si>
    <t>Industri semen, dan barang galian bukan logam</t>
  </si>
  <si>
    <t>Industri Lainnya (10)</t>
  </si>
  <si>
    <t>Listrik, Gas dan Air Bersih</t>
  </si>
  <si>
    <t>Konstruksi</t>
  </si>
  <si>
    <t>Perdagangan Besar dan Eceran</t>
  </si>
  <si>
    <t xml:space="preserve">Transportasi </t>
  </si>
  <si>
    <t>Penyediaan Akomodasi dan Makan Minum</t>
  </si>
  <si>
    <t>Informasi dan Komunikasi</t>
  </si>
  <si>
    <t>Jasa Keuangan dan Asuransi</t>
  </si>
  <si>
    <t>Real Estate dan Jasa Perusahaan</t>
  </si>
  <si>
    <t>Jasa Administrasi Pemerintahan</t>
  </si>
  <si>
    <t>Jasa Pendidikan</t>
  </si>
  <si>
    <t>Jasa Kesehatan dan Kegiatan Sosial</t>
  </si>
  <si>
    <t>Jasa lainnya</t>
  </si>
  <si>
    <t>Jumlah Input Antara</t>
  </si>
  <si>
    <t>Input Impor</t>
  </si>
  <si>
    <t>Upah dan gaji</t>
  </si>
  <si>
    <t>Surplus Usaha</t>
  </si>
  <si>
    <t>Penyusutan</t>
  </si>
  <si>
    <t>Pajak tak langsung</t>
  </si>
  <si>
    <t>Subsidi</t>
  </si>
  <si>
    <t>Nilai Tambah Bruto</t>
  </si>
  <si>
    <t>Total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</si>
</sst>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4" fontId="0" fillId="0" borderId="0" xfId="0" applyNumberFormat="1"/>
    <xf numFmtId="4" fontId="0" fillId="2" borderId="0" xfId="0" applyNumberFormat="1" applyFill="1" applyBorder="1" applyAlignment="1">
      <alignment vertical="center"/>
    </xf>
    <xf numFmtId="4" fontId="0" fillId="0" borderId="0" xfId="0" applyNumberFormat="1" applyFill="1" applyBorder="1"/>
    <xf numFmtId="43" fontId="0" fillId="0" borderId="0" xfId="1" applyFont="1"/>
    <xf numFmtId="0" fontId="0" fillId="2" borderId="0" xfId="0" applyFill="1" applyBorder="1"/>
    <xf numFmtId="4" fontId="0" fillId="2" borderId="0" xfId="0" applyNumberFormat="1" applyFill="1" applyBorder="1"/>
    <xf numFmtId="0" fontId="0" fillId="0" borderId="0" xfId="0" applyBorder="1"/>
    <xf numFmtId="43" fontId="0" fillId="0" borderId="0" xfId="1" applyFont="1" applyAlignment="1">
      <alignment horizontal="right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4" fontId="0" fillId="3" borderId="0" xfId="0" applyNumberFormat="1" applyFill="1" applyBorder="1"/>
    <xf numFmtId="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tabSelected="1" workbookViewId="0">
      <selection activeCell="C50" sqref="C50"/>
    </sheetView>
  </sheetViews>
  <sheetFormatPr defaultRowHeight="14.5" x14ac:dyDescent="0.35"/>
  <cols>
    <col min="2" max="2" width="35.81640625" customWidth="1"/>
    <col min="3" max="3" width="11.81640625" bestFit="1" customWidth="1"/>
    <col min="4" max="4" width="12.26953125" bestFit="1" customWidth="1"/>
    <col min="5" max="7" width="11.26953125" bestFit="1" customWidth="1"/>
    <col min="8" max="8" width="12.26953125" bestFit="1" customWidth="1"/>
    <col min="9" max="14" width="12.36328125" customWidth="1"/>
    <col min="15" max="37" width="14" customWidth="1"/>
    <col min="38" max="38" width="14.81640625" customWidth="1"/>
    <col min="39" max="39" width="15.7265625" customWidth="1"/>
    <col min="40" max="40" width="15.54296875" customWidth="1"/>
    <col min="41" max="41" width="12.26953125" bestFit="1" customWidth="1"/>
    <col min="42" max="42" width="13.36328125" customWidth="1"/>
    <col min="43" max="43" width="18.6328125" customWidth="1"/>
    <col min="44" max="44" width="13.36328125" bestFit="1" customWidth="1"/>
    <col min="45" max="45" width="15" customWidth="1"/>
    <col min="46" max="46" width="13.36328125" bestFit="1" customWidth="1"/>
    <col min="48" max="48" width="14.1796875" customWidth="1"/>
    <col min="49" max="49" width="13.36328125" bestFit="1" customWidth="1"/>
  </cols>
  <sheetData>
    <row r="1" spans="1:49" ht="33.5" x14ac:dyDescent="0.75">
      <c r="B1" s="1" t="s">
        <v>0</v>
      </c>
      <c r="C1" s="1"/>
      <c r="D1" s="1"/>
      <c r="E1" s="1"/>
      <c r="F1" s="1"/>
      <c r="G1" s="1"/>
    </row>
    <row r="2" spans="1:49" ht="33.5" x14ac:dyDescent="0.75">
      <c r="B2" s="1" t="s">
        <v>1</v>
      </c>
      <c r="C2" s="1"/>
      <c r="D2" s="1"/>
      <c r="E2" s="1"/>
      <c r="F2" s="1"/>
      <c r="G2" s="1"/>
    </row>
    <row r="4" spans="1:49" ht="24" customHeight="1" x14ac:dyDescent="0.35">
      <c r="A4" s="2" t="s">
        <v>2</v>
      </c>
      <c r="B4" s="3" t="s">
        <v>3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180</v>
      </c>
      <c r="AM4" s="2">
        <v>301</v>
      </c>
      <c r="AN4" s="2">
        <v>302</v>
      </c>
      <c r="AO4" s="2">
        <v>303</v>
      </c>
      <c r="AP4" s="2">
        <v>304</v>
      </c>
      <c r="AQ4" s="2">
        <v>305</v>
      </c>
      <c r="AR4" s="2">
        <v>309</v>
      </c>
      <c r="AS4" s="2">
        <v>310</v>
      </c>
      <c r="AT4" s="2">
        <v>409</v>
      </c>
      <c r="AU4" s="2">
        <v>509</v>
      </c>
      <c r="AV4" s="2">
        <v>600</v>
      </c>
      <c r="AW4" s="2">
        <v>700</v>
      </c>
    </row>
    <row r="5" spans="1:49" x14ac:dyDescent="0.35">
      <c r="A5" s="4">
        <v>1</v>
      </c>
      <c r="B5" t="s">
        <v>4</v>
      </c>
      <c r="C5" s="5">
        <v>502125.2956440436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16561.91998963619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6037333.156516375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6">
        <f>SUM(C5:AK5)</f>
        <v>6556020.3721500551</v>
      </c>
      <c r="AM5" s="7">
        <v>0</v>
      </c>
      <c r="AN5" s="7">
        <v>0</v>
      </c>
      <c r="AO5" s="5">
        <v>0</v>
      </c>
      <c r="AP5" s="5">
        <v>0.57999999999999996</v>
      </c>
      <c r="AQ5" s="5">
        <v>0</v>
      </c>
      <c r="AR5" s="5">
        <f>SUM(AM5:AQ5)</f>
        <v>0.57999999999999996</v>
      </c>
      <c r="AS5" s="5">
        <f>+AR5+AL5</f>
        <v>6556020.9521500552</v>
      </c>
      <c r="AT5" s="5">
        <v>0</v>
      </c>
      <c r="AU5" s="5">
        <v>0</v>
      </c>
      <c r="AV5" s="5">
        <v>6556020.9485578667</v>
      </c>
      <c r="AW5" s="5">
        <f>SUM(AT5:AV5)</f>
        <v>6556020.9485578667</v>
      </c>
    </row>
    <row r="6" spans="1:49" x14ac:dyDescent="0.35">
      <c r="A6" s="4">
        <v>2</v>
      </c>
      <c r="B6" t="s">
        <v>5</v>
      </c>
      <c r="C6" s="5">
        <v>0</v>
      </c>
      <c r="D6" s="5">
        <v>1408910.149362454</v>
      </c>
      <c r="E6" s="5">
        <v>0</v>
      </c>
      <c r="F6" s="5">
        <v>0</v>
      </c>
      <c r="G6" s="5">
        <v>0</v>
      </c>
      <c r="H6" s="5">
        <v>0</v>
      </c>
      <c r="I6" s="5">
        <v>31681.799923223451</v>
      </c>
      <c r="J6" s="5">
        <v>0</v>
      </c>
      <c r="K6" s="5">
        <v>0</v>
      </c>
      <c r="L6" s="5">
        <v>7862.652654516347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1347708.2481908053</v>
      </c>
      <c r="T6" s="5">
        <v>1.3960202919263247E-3</v>
      </c>
      <c r="U6" s="5">
        <v>0</v>
      </c>
      <c r="V6" s="5">
        <v>0</v>
      </c>
      <c r="W6" s="5">
        <v>405.87760156490157</v>
      </c>
      <c r="X6" s="5">
        <v>0</v>
      </c>
      <c r="Y6" s="5">
        <v>0</v>
      </c>
      <c r="Z6" s="5">
        <v>0</v>
      </c>
      <c r="AA6" s="5">
        <v>0</v>
      </c>
      <c r="AB6" s="5">
        <v>850391.13483623124</v>
      </c>
      <c r="AC6" s="5">
        <v>440.14481495155798</v>
      </c>
      <c r="AD6" s="5">
        <v>130378.81596083203</v>
      </c>
      <c r="AE6" s="5">
        <v>0</v>
      </c>
      <c r="AF6" s="5">
        <v>0</v>
      </c>
      <c r="AG6" s="5">
        <v>0</v>
      </c>
      <c r="AH6" s="5">
        <v>55380.716774940651</v>
      </c>
      <c r="AI6" s="5">
        <v>0</v>
      </c>
      <c r="AJ6" s="5">
        <v>1034.4411287446119</v>
      </c>
      <c r="AK6" s="5">
        <v>9598.6538700747333</v>
      </c>
      <c r="AL6" s="6">
        <f t="shared" ref="AL6:AL48" si="0">SUM(C6:AK6)</f>
        <v>3843792.6365143587</v>
      </c>
      <c r="AM6" s="7">
        <v>6694255.9227115847</v>
      </c>
      <c r="AN6" s="7">
        <v>0</v>
      </c>
      <c r="AO6" s="5">
        <v>0</v>
      </c>
      <c r="AP6" s="5">
        <v>2344</v>
      </c>
      <c r="AQ6" s="5">
        <v>4790508.1899999995</v>
      </c>
      <c r="AR6" s="5">
        <f t="shared" ref="AR6:AR39" si="1">SUM(AM6:AQ6)</f>
        <v>11487108.112711584</v>
      </c>
      <c r="AS6" s="5">
        <f t="shared" ref="AS6:AS39" si="2">+AR6+AL6</f>
        <v>15330900.749225942</v>
      </c>
      <c r="AT6" s="5">
        <v>0</v>
      </c>
      <c r="AU6" s="5">
        <v>0</v>
      </c>
      <c r="AV6" s="5">
        <v>15330900.752585292</v>
      </c>
      <c r="AW6" s="5">
        <f t="shared" ref="AW6:AW39" si="3">SUM(AT6:AV6)</f>
        <v>15330900.752585292</v>
      </c>
    </row>
    <row r="7" spans="1:49" x14ac:dyDescent="0.35">
      <c r="A7" s="4">
        <f>+A6+1</f>
        <v>3</v>
      </c>
      <c r="B7" t="s">
        <v>6</v>
      </c>
      <c r="C7" s="5">
        <v>0</v>
      </c>
      <c r="D7" s="5">
        <v>0</v>
      </c>
      <c r="E7" s="5">
        <v>999082.86164417944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1775906.2600624023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6">
        <f t="shared" si="0"/>
        <v>2774989.1217065817</v>
      </c>
      <c r="AM7" s="7">
        <v>0</v>
      </c>
      <c r="AN7" s="7">
        <v>0</v>
      </c>
      <c r="AO7" s="5">
        <v>224111</v>
      </c>
      <c r="AP7" s="5">
        <v>0</v>
      </c>
      <c r="AQ7" s="5">
        <v>5271899.17</v>
      </c>
      <c r="AR7" s="5">
        <f t="shared" si="1"/>
        <v>5496010.1699999999</v>
      </c>
      <c r="AS7" s="5">
        <f t="shared" si="2"/>
        <v>8270999.2917065816</v>
      </c>
      <c r="AT7" s="5">
        <v>0</v>
      </c>
      <c r="AU7" s="5">
        <v>0</v>
      </c>
      <c r="AV7" s="5">
        <v>8270999.2908401592</v>
      </c>
      <c r="AW7" s="5">
        <f t="shared" si="3"/>
        <v>8270999.2908401592</v>
      </c>
    </row>
    <row r="8" spans="1:49" x14ac:dyDescent="0.35">
      <c r="A8" s="4">
        <f t="shared" ref="A8:A39" si="4">+A7+1</f>
        <v>4</v>
      </c>
      <c r="B8" t="s">
        <v>7</v>
      </c>
      <c r="C8" s="5">
        <v>0</v>
      </c>
      <c r="D8" s="5">
        <v>0</v>
      </c>
      <c r="E8" s="5">
        <v>0</v>
      </c>
      <c r="F8" s="5">
        <v>204976.10967568835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2162928.4667108436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6">
        <f t="shared" si="0"/>
        <v>2367904.5763865318</v>
      </c>
      <c r="AM8" s="7">
        <v>0</v>
      </c>
      <c r="AN8" s="7">
        <v>0</v>
      </c>
      <c r="AO8" s="5">
        <v>14092</v>
      </c>
      <c r="AP8" s="5">
        <v>0</v>
      </c>
      <c r="AQ8" s="5">
        <v>75182.665999999997</v>
      </c>
      <c r="AR8" s="5">
        <f t="shared" si="1"/>
        <v>89274.665999999997</v>
      </c>
      <c r="AS8" s="5">
        <f t="shared" si="2"/>
        <v>2457179.242386532</v>
      </c>
      <c r="AT8" s="5">
        <v>0</v>
      </c>
      <c r="AU8" s="5">
        <v>0</v>
      </c>
      <c r="AV8" s="5">
        <v>2457179.241972228</v>
      </c>
      <c r="AW8" s="5">
        <f t="shared" si="3"/>
        <v>2457179.241972228</v>
      </c>
    </row>
    <row r="9" spans="1:49" x14ac:dyDescent="0.35">
      <c r="A9" s="4">
        <f t="shared" si="4"/>
        <v>5</v>
      </c>
      <c r="B9" t="s">
        <v>8</v>
      </c>
      <c r="C9" s="5">
        <v>0</v>
      </c>
      <c r="D9" s="5">
        <v>0</v>
      </c>
      <c r="E9" s="5">
        <v>0</v>
      </c>
      <c r="F9" s="5">
        <v>0</v>
      </c>
      <c r="G9" s="5">
        <v>668367.32182464772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780888.14950250532</v>
      </c>
      <c r="R9" s="5">
        <v>0</v>
      </c>
      <c r="S9" s="5">
        <v>238964.64038527576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6">
        <f t="shared" si="0"/>
        <v>1688220.1117124287</v>
      </c>
      <c r="AM9" s="7">
        <v>0</v>
      </c>
      <c r="AN9" s="7">
        <v>0</v>
      </c>
      <c r="AO9" s="5">
        <v>0</v>
      </c>
      <c r="AP9" s="5">
        <v>13550.89</v>
      </c>
      <c r="AQ9" s="5">
        <v>5704613.7599999998</v>
      </c>
      <c r="AR9" s="5">
        <f t="shared" si="1"/>
        <v>5718164.6499999994</v>
      </c>
      <c r="AS9" s="5">
        <f t="shared" si="2"/>
        <v>7406384.7617124282</v>
      </c>
      <c r="AT9" s="5">
        <v>0</v>
      </c>
      <c r="AU9" s="5">
        <v>0</v>
      </c>
      <c r="AV9" s="5">
        <v>7406384.7589477869</v>
      </c>
      <c r="AW9" s="5">
        <f t="shared" si="3"/>
        <v>7406384.7589477869</v>
      </c>
    </row>
    <row r="10" spans="1:49" x14ac:dyDescent="0.35">
      <c r="A10" s="4">
        <f t="shared" si="4"/>
        <v>6</v>
      </c>
      <c r="B10" t="s">
        <v>9</v>
      </c>
      <c r="C10" s="5">
        <v>1447.100942728312</v>
      </c>
      <c r="D10" s="5">
        <v>12509.926552657953</v>
      </c>
      <c r="E10" s="5">
        <v>0</v>
      </c>
      <c r="F10" s="5">
        <v>0</v>
      </c>
      <c r="G10" s="5">
        <v>0</v>
      </c>
      <c r="H10" s="5">
        <v>2286247.405362526</v>
      </c>
      <c r="I10" s="5">
        <v>1654.2458274019698</v>
      </c>
      <c r="J10" s="5">
        <v>0</v>
      </c>
      <c r="K10" s="5">
        <v>0</v>
      </c>
      <c r="L10" s="5">
        <v>274.57305092728996</v>
      </c>
      <c r="M10" s="5">
        <v>0</v>
      </c>
      <c r="N10" s="5">
        <v>0</v>
      </c>
      <c r="O10" s="5">
        <v>0</v>
      </c>
      <c r="P10" s="5">
        <v>0.48393605990082245</v>
      </c>
      <c r="Q10" s="5">
        <v>0</v>
      </c>
      <c r="R10" s="5">
        <v>281.63047812834282</v>
      </c>
      <c r="S10" s="5">
        <v>320034.85447956092</v>
      </c>
      <c r="T10" s="5">
        <v>0</v>
      </c>
      <c r="U10" s="5">
        <v>25878.443093755388</v>
      </c>
      <c r="V10" s="5">
        <v>0.49864313198833937</v>
      </c>
      <c r="W10" s="5">
        <v>4624.6354892506897</v>
      </c>
      <c r="X10" s="5">
        <v>4.3070129929249319</v>
      </c>
      <c r="Y10" s="5">
        <v>1048.3610149508991</v>
      </c>
      <c r="Z10" s="5">
        <v>0</v>
      </c>
      <c r="AA10" s="5">
        <v>0</v>
      </c>
      <c r="AB10" s="5">
        <v>72731.656906367571</v>
      </c>
      <c r="AC10" s="5">
        <v>0</v>
      </c>
      <c r="AD10" s="5">
        <v>1597.7299532567233</v>
      </c>
      <c r="AE10" s="5">
        <v>0</v>
      </c>
      <c r="AF10" s="5">
        <v>1.6187757428974625</v>
      </c>
      <c r="AG10" s="5">
        <v>0</v>
      </c>
      <c r="AH10" s="5">
        <v>0</v>
      </c>
      <c r="AI10" s="5">
        <v>0</v>
      </c>
      <c r="AJ10" s="5">
        <v>1034.4411287446119</v>
      </c>
      <c r="AK10" s="5">
        <v>638.85196333944157</v>
      </c>
      <c r="AL10" s="6">
        <f t="shared" si="0"/>
        <v>2730010.7646115241</v>
      </c>
      <c r="AM10" s="7">
        <v>26676.204428499997</v>
      </c>
      <c r="AN10" s="7">
        <v>0</v>
      </c>
      <c r="AO10" s="5">
        <v>0</v>
      </c>
      <c r="AP10" s="5">
        <v>73544.53</v>
      </c>
      <c r="AQ10" s="5">
        <v>19813855.559999999</v>
      </c>
      <c r="AR10" s="5">
        <f t="shared" si="1"/>
        <v>19914076.294428498</v>
      </c>
      <c r="AS10" s="5">
        <f t="shared" si="2"/>
        <v>22644087.059040021</v>
      </c>
      <c r="AT10" s="5">
        <v>0</v>
      </c>
      <c r="AU10" s="5">
        <v>0</v>
      </c>
      <c r="AV10" s="5">
        <v>22644087.062140606</v>
      </c>
      <c r="AW10" s="5">
        <f t="shared" si="3"/>
        <v>22644087.062140606</v>
      </c>
    </row>
    <row r="11" spans="1:49" x14ac:dyDescent="0.35">
      <c r="A11" s="4">
        <f t="shared" si="4"/>
        <v>7</v>
      </c>
      <c r="B11" t="s">
        <v>10</v>
      </c>
      <c r="C11" s="5">
        <v>158.49200801310084</v>
      </c>
      <c r="D11" s="5">
        <v>11446.582795682027</v>
      </c>
      <c r="E11" s="5">
        <v>2664.8925085277042</v>
      </c>
      <c r="F11" s="5">
        <v>0</v>
      </c>
      <c r="G11" s="5">
        <v>0</v>
      </c>
      <c r="H11" s="5">
        <v>0</v>
      </c>
      <c r="I11" s="5">
        <v>717093.77525530662</v>
      </c>
      <c r="J11" s="5">
        <v>0</v>
      </c>
      <c r="K11" s="5">
        <v>0</v>
      </c>
      <c r="L11" s="5">
        <v>808.46517922939222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145060.74715220855</v>
      </c>
      <c r="T11" s="5">
        <v>2.5631618569104855E-2</v>
      </c>
      <c r="U11" s="5">
        <v>0</v>
      </c>
      <c r="V11" s="5">
        <v>0</v>
      </c>
      <c r="W11" s="5">
        <v>6105.2775170653622</v>
      </c>
      <c r="X11" s="5">
        <v>3.7020330890299357E-3</v>
      </c>
      <c r="Y11" s="5">
        <v>173.15856891624395</v>
      </c>
      <c r="Z11" s="5">
        <v>0</v>
      </c>
      <c r="AA11" s="5">
        <v>0</v>
      </c>
      <c r="AB11" s="5">
        <v>1942081.478356167</v>
      </c>
      <c r="AC11" s="5">
        <v>0</v>
      </c>
      <c r="AD11" s="5">
        <v>39148.654457873701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9769.0034095819265</v>
      </c>
      <c r="AK11" s="5">
        <v>2629.8997535613948</v>
      </c>
      <c r="AL11" s="6">
        <f t="shared" si="0"/>
        <v>2877140.4562957841</v>
      </c>
      <c r="AM11" s="7">
        <v>1316179.485238085</v>
      </c>
      <c r="AN11" s="7">
        <v>0</v>
      </c>
      <c r="AO11" s="5">
        <v>638782</v>
      </c>
      <c r="AP11" s="5">
        <v>24309</v>
      </c>
      <c r="AQ11" s="5">
        <v>208123.64</v>
      </c>
      <c r="AR11" s="5">
        <f t="shared" si="1"/>
        <v>2187394.1252380852</v>
      </c>
      <c r="AS11" s="5">
        <f t="shared" si="2"/>
        <v>5064534.5815338697</v>
      </c>
      <c r="AT11" s="5">
        <v>0</v>
      </c>
      <c r="AU11" s="5">
        <v>0</v>
      </c>
      <c r="AV11" s="5">
        <v>5064534.5785366446</v>
      </c>
      <c r="AW11" s="5">
        <f t="shared" si="3"/>
        <v>5064534.5785366446</v>
      </c>
    </row>
    <row r="12" spans="1:49" x14ac:dyDescent="0.35">
      <c r="A12" s="4">
        <f t="shared" si="4"/>
        <v>8</v>
      </c>
      <c r="B12" t="s">
        <v>11</v>
      </c>
      <c r="C12" s="5">
        <v>144.71009427283118</v>
      </c>
      <c r="D12" s="5">
        <v>312.74816381644882</v>
      </c>
      <c r="E12" s="5">
        <v>4049.3317785237246</v>
      </c>
      <c r="F12" s="5">
        <v>98.413832571029857</v>
      </c>
      <c r="G12" s="5">
        <v>522.43018209935167</v>
      </c>
      <c r="H12" s="5">
        <v>47992.49288234549</v>
      </c>
      <c r="I12" s="5">
        <v>468.87947755550317</v>
      </c>
      <c r="J12" s="5">
        <v>121100.44632352624</v>
      </c>
      <c r="K12" s="5">
        <v>106.27450965023769</v>
      </c>
      <c r="L12" s="5">
        <v>0</v>
      </c>
      <c r="M12" s="5">
        <v>0</v>
      </c>
      <c r="N12" s="5">
        <v>0</v>
      </c>
      <c r="O12" s="5">
        <v>1225.7817276419764</v>
      </c>
      <c r="P12" s="5">
        <v>0</v>
      </c>
      <c r="Q12" s="5">
        <v>0</v>
      </c>
      <c r="R12" s="5">
        <v>4638.6196397609401</v>
      </c>
      <c r="S12" s="5">
        <v>0</v>
      </c>
      <c r="T12" s="5">
        <v>541453.26587090082</v>
      </c>
      <c r="U12" s="5">
        <v>6895.2117543828617</v>
      </c>
      <c r="V12" s="5">
        <v>13432.76050737589</v>
      </c>
      <c r="W12" s="5">
        <v>0</v>
      </c>
      <c r="X12" s="5">
        <v>793.18295192729443</v>
      </c>
      <c r="Y12" s="5">
        <v>277.88278351478647</v>
      </c>
      <c r="Z12" s="5">
        <v>0</v>
      </c>
      <c r="AA12" s="5">
        <v>527178.03632724681</v>
      </c>
      <c r="AB12" s="5">
        <v>0</v>
      </c>
      <c r="AC12" s="5">
        <v>0.14568650867809305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350.04301663538604</v>
      </c>
      <c r="AL12" s="6">
        <f t="shared" si="0"/>
        <v>1271040.6575102562</v>
      </c>
      <c r="AM12" s="7">
        <v>0</v>
      </c>
      <c r="AN12" s="7">
        <v>0</v>
      </c>
      <c r="AO12" s="5">
        <v>0</v>
      </c>
      <c r="AP12" s="5">
        <v>68190.990000000005</v>
      </c>
      <c r="AQ12" s="5">
        <v>1850200.8254</v>
      </c>
      <c r="AR12" s="5">
        <f t="shared" si="1"/>
        <v>1918391.8154</v>
      </c>
      <c r="AS12" s="5">
        <f t="shared" si="2"/>
        <v>3189432.4729102561</v>
      </c>
      <c r="AT12" s="5">
        <v>0</v>
      </c>
      <c r="AU12" s="5">
        <v>0</v>
      </c>
      <c r="AV12" s="5">
        <v>3189432.4728996074</v>
      </c>
      <c r="AW12" s="5">
        <f t="shared" si="3"/>
        <v>3189432.4728996074</v>
      </c>
    </row>
    <row r="13" spans="1:49" x14ac:dyDescent="0.35">
      <c r="A13" s="4">
        <f t="shared" si="4"/>
        <v>9</v>
      </c>
      <c r="B13" t="s">
        <v>12</v>
      </c>
      <c r="C13" s="5">
        <v>68.909568701348192</v>
      </c>
      <c r="D13" s="5">
        <v>1032.0689405942812</v>
      </c>
      <c r="E13" s="5">
        <v>0</v>
      </c>
      <c r="F13" s="5">
        <v>0</v>
      </c>
      <c r="G13" s="5">
        <v>0</v>
      </c>
      <c r="H13" s="5">
        <v>3.327643592785403E-2</v>
      </c>
      <c r="I13" s="5">
        <v>1.386603716567532</v>
      </c>
      <c r="J13" s="5">
        <v>0</v>
      </c>
      <c r="K13" s="5">
        <v>32798.392695556206</v>
      </c>
      <c r="L13" s="5">
        <v>171.74748637305774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586.6527613954753</v>
      </c>
      <c r="T13" s="5">
        <v>82433.666778457075</v>
      </c>
      <c r="U13" s="5">
        <v>17335.002700935114</v>
      </c>
      <c r="V13" s="5">
        <v>469739.260191279</v>
      </c>
      <c r="W13" s="5">
        <v>582.97006704923774</v>
      </c>
      <c r="X13" s="5">
        <v>0</v>
      </c>
      <c r="Y13" s="5">
        <v>104.30459226864987</v>
      </c>
      <c r="Z13" s="5">
        <v>0.18419800391296531</v>
      </c>
      <c r="AA13" s="5">
        <v>888.81919984830677</v>
      </c>
      <c r="AB13" s="5">
        <v>3467.2038591001447</v>
      </c>
      <c r="AC13" s="5">
        <v>0</v>
      </c>
      <c r="AD13" s="5">
        <v>202.4470321430187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10732.326710725347</v>
      </c>
      <c r="AK13" s="5">
        <v>2121.728880506867</v>
      </c>
      <c r="AL13" s="6">
        <f t="shared" si="0"/>
        <v>622267.10554308956</v>
      </c>
      <c r="AM13" s="7">
        <v>1721.045447</v>
      </c>
      <c r="AN13" s="7">
        <v>0</v>
      </c>
      <c r="AO13" s="5">
        <v>0</v>
      </c>
      <c r="AP13" s="5">
        <v>26189.81</v>
      </c>
      <c r="AQ13" s="5">
        <v>736030.51</v>
      </c>
      <c r="AR13" s="5">
        <f t="shared" si="1"/>
        <v>763941.36544700002</v>
      </c>
      <c r="AS13" s="5">
        <f t="shared" si="2"/>
        <v>1386208.4709900897</v>
      </c>
      <c r="AT13" s="5">
        <v>0</v>
      </c>
      <c r="AU13" s="5">
        <v>0</v>
      </c>
      <c r="AV13" s="5">
        <v>1386208.4741326743</v>
      </c>
      <c r="AW13" s="5">
        <f t="shared" si="3"/>
        <v>1386208.4741326743</v>
      </c>
    </row>
    <row r="14" spans="1:49" x14ac:dyDescent="0.35">
      <c r="A14" s="4">
        <f t="shared" si="4"/>
        <v>10</v>
      </c>
      <c r="B14" t="s">
        <v>13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193687.26228724688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824178.20180732664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468.00730021445401</v>
      </c>
      <c r="Z14" s="5">
        <v>0</v>
      </c>
      <c r="AA14" s="5">
        <v>0</v>
      </c>
      <c r="AB14" s="5">
        <v>392267.11129465175</v>
      </c>
      <c r="AC14" s="5">
        <v>0</v>
      </c>
      <c r="AD14" s="5">
        <v>51804.401414139837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1.3729528686574184</v>
      </c>
      <c r="AL14" s="6">
        <f t="shared" si="0"/>
        <v>1462406.3570564485</v>
      </c>
      <c r="AM14" s="7">
        <v>1833154.6985484352</v>
      </c>
      <c r="AN14" s="7">
        <v>0</v>
      </c>
      <c r="AO14" s="5">
        <v>0</v>
      </c>
      <c r="AP14" s="5">
        <v>294.41000000000003</v>
      </c>
      <c r="AQ14" s="5">
        <v>98999.84610000001</v>
      </c>
      <c r="AR14" s="5">
        <f t="shared" si="1"/>
        <v>1932448.9546484351</v>
      </c>
      <c r="AS14" s="5">
        <f t="shared" si="2"/>
        <v>3394855.3117048834</v>
      </c>
      <c r="AT14" s="5">
        <v>0</v>
      </c>
      <c r="AU14" s="5">
        <v>0</v>
      </c>
      <c r="AV14" s="5">
        <v>3394855.3117071153</v>
      </c>
      <c r="AW14" s="5">
        <f t="shared" si="3"/>
        <v>3394855.3117071153</v>
      </c>
    </row>
    <row r="15" spans="1:49" x14ac:dyDescent="0.35">
      <c r="A15" s="4">
        <f t="shared" si="4"/>
        <v>11</v>
      </c>
      <c r="B15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1728820.3049896921</v>
      </c>
      <c r="N15" s="5">
        <v>0</v>
      </c>
      <c r="O15" s="5">
        <v>0</v>
      </c>
      <c r="P15" s="5">
        <v>867910.47947414778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1211.6237407031638</v>
      </c>
      <c r="W15" s="5">
        <v>0</v>
      </c>
      <c r="X15" s="5">
        <v>0</v>
      </c>
      <c r="Y15" s="5">
        <v>0</v>
      </c>
      <c r="Z15" s="5">
        <v>0</v>
      </c>
      <c r="AA15" s="5">
        <v>188.39721833339161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6">
        <f t="shared" si="0"/>
        <v>2598130.8054228765</v>
      </c>
      <c r="AM15" s="7">
        <v>0</v>
      </c>
      <c r="AN15" s="7">
        <v>0</v>
      </c>
      <c r="AO15" s="5">
        <v>0</v>
      </c>
      <c r="AP15" s="5">
        <v>0</v>
      </c>
      <c r="AQ15" s="5">
        <v>29542557.696664799</v>
      </c>
      <c r="AR15" s="5">
        <f t="shared" si="1"/>
        <v>29542557.696664799</v>
      </c>
      <c r="AS15" s="5">
        <f t="shared" si="2"/>
        <v>32140688.502087675</v>
      </c>
      <c r="AT15" s="5">
        <v>0</v>
      </c>
      <c r="AU15" s="5">
        <v>0</v>
      </c>
      <c r="AV15" s="5">
        <v>32140688.49934854</v>
      </c>
      <c r="AW15" s="5">
        <f t="shared" si="3"/>
        <v>32140688.49934854</v>
      </c>
    </row>
    <row r="16" spans="1:49" x14ac:dyDescent="0.35">
      <c r="A16" s="4">
        <f t="shared" si="4"/>
        <v>12</v>
      </c>
      <c r="B16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468345.70567325159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6">
        <f t="shared" si="0"/>
        <v>468345.70567325159</v>
      </c>
      <c r="AM16" s="7">
        <v>0</v>
      </c>
      <c r="AN16" s="7">
        <v>0</v>
      </c>
      <c r="AO16" s="5">
        <v>0</v>
      </c>
      <c r="AP16" s="5">
        <v>0</v>
      </c>
      <c r="AQ16" s="8">
        <v>11234974.647522599</v>
      </c>
      <c r="AR16" s="5">
        <f t="shared" si="1"/>
        <v>11234974.647522599</v>
      </c>
      <c r="AS16" s="5">
        <f t="shared" si="2"/>
        <v>11703320.35319585</v>
      </c>
      <c r="AT16" s="5">
        <v>0</v>
      </c>
      <c r="AU16" s="5">
        <v>0</v>
      </c>
      <c r="AV16" s="5">
        <v>11703320.353213787</v>
      </c>
      <c r="AW16" s="5">
        <f t="shared" si="3"/>
        <v>11703320.353213787</v>
      </c>
    </row>
    <row r="17" spans="1:49" x14ac:dyDescent="0.35">
      <c r="A17" s="4">
        <f t="shared" si="4"/>
        <v>13</v>
      </c>
      <c r="B17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17.480803186460633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136836.48656119042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270.45589632716298</v>
      </c>
      <c r="W17" s="5">
        <v>0</v>
      </c>
      <c r="X17" s="5">
        <v>187683.75783695624</v>
      </c>
      <c r="Y17" s="5">
        <v>0</v>
      </c>
      <c r="Z17" s="5">
        <v>0</v>
      </c>
      <c r="AA17" s="5">
        <v>3146888.4112606384</v>
      </c>
      <c r="AB17" s="5">
        <v>753.87189110796839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6">
        <f t="shared" si="0"/>
        <v>3472450.4642494065</v>
      </c>
      <c r="AM17" s="7">
        <v>0</v>
      </c>
      <c r="AN17" s="7">
        <v>0</v>
      </c>
      <c r="AO17" s="5">
        <v>0</v>
      </c>
      <c r="AP17" s="5">
        <v>603.84</v>
      </c>
      <c r="AQ17" s="5">
        <v>93099</v>
      </c>
      <c r="AR17" s="5">
        <f t="shared" si="1"/>
        <v>93702.84</v>
      </c>
      <c r="AS17" s="5">
        <f t="shared" si="2"/>
        <v>3566153.3042494063</v>
      </c>
      <c r="AT17" s="5">
        <v>0</v>
      </c>
      <c r="AU17" s="5">
        <v>0</v>
      </c>
      <c r="AV17" s="5">
        <v>3566153.3046184056</v>
      </c>
      <c r="AW17" s="5">
        <f t="shared" si="3"/>
        <v>3566153.3046184056</v>
      </c>
    </row>
    <row r="18" spans="1:49" x14ac:dyDescent="0.35">
      <c r="A18" s="4">
        <f t="shared" si="4"/>
        <v>14</v>
      </c>
      <c r="B18" t="s">
        <v>17</v>
      </c>
      <c r="C18" s="5">
        <v>0</v>
      </c>
      <c r="D18" s="5">
        <v>1532.7768201830536</v>
      </c>
      <c r="E18" s="5">
        <v>78866.0457737533</v>
      </c>
      <c r="F18" s="5">
        <v>807.77668155013021</v>
      </c>
      <c r="G18" s="5">
        <v>156.72905462980552</v>
      </c>
      <c r="H18" s="5">
        <v>10135.398989532765</v>
      </c>
      <c r="I18" s="5">
        <v>243.27144520617202</v>
      </c>
      <c r="J18" s="5">
        <v>68953.135536361864</v>
      </c>
      <c r="K18" s="5">
        <v>2214.281581848631</v>
      </c>
      <c r="L18" s="5">
        <v>78.939752141595847</v>
      </c>
      <c r="M18" s="5">
        <v>161083.00753204207</v>
      </c>
      <c r="N18" s="5">
        <v>0</v>
      </c>
      <c r="O18" s="5">
        <v>1116.975554807942</v>
      </c>
      <c r="P18" s="5">
        <v>385423.49162103585</v>
      </c>
      <c r="Q18" s="5">
        <v>17019.673447225374</v>
      </c>
      <c r="R18" s="5">
        <v>33518.327337502109</v>
      </c>
      <c r="S18" s="5">
        <v>4784.3201052092027</v>
      </c>
      <c r="T18" s="5">
        <v>541.24278256656942</v>
      </c>
      <c r="U18" s="5">
        <v>2367.7637082849506</v>
      </c>
      <c r="V18" s="5">
        <v>737.5420912534131</v>
      </c>
      <c r="W18" s="5">
        <v>59.490604471511112</v>
      </c>
      <c r="X18" s="5">
        <v>17325.934871562695</v>
      </c>
      <c r="Y18" s="5">
        <v>25812.698004325284</v>
      </c>
      <c r="Z18" s="5">
        <v>112081.29647085196</v>
      </c>
      <c r="AA18" s="5">
        <v>131297.44736152337</v>
      </c>
      <c r="AB18" s="5">
        <v>241574.74539810466</v>
      </c>
      <c r="AC18" s="5">
        <v>991973.87574558891</v>
      </c>
      <c r="AD18" s="5">
        <v>115457.39928669007</v>
      </c>
      <c r="AE18" s="5">
        <v>39939.347973389878</v>
      </c>
      <c r="AF18" s="5">
        <v>24359.351147639707</v>
      </c>
      <c r="AG18" s="5">
        <v>228041.50700025356</v>
      </c>
      <c r="AH18" s="5">
        <v>264098.09370967856</v>
      </c>
      <c r="AI18" s="5">
        <v>336.51374637165543</v>
      </c>
      <c r="AJ18" s="5">
        <v>20106.949439973389</v>
      </c>
      <c r="AK18" s="5">
        <v>5567.387311882394</v>
      </c>
      <c r="AL18" s="6">
        <f t="shared" si="0"/>
        <v>2987612.7378874426</v>
      </c>
      <c r="AM18" s="7">
        <v>0</v>
      </c>
      <c r="AN18" s="7">
        <v>0</v>
      </c>
      <c r="AO18" s="5">
        <v>0</v>
      </c>
      <c r="AP18" s="5">
        <v>0</v>
      </c>
      <c r="AQ18" s="5">
        <v>198107.35619999998</v>
      </c>
      <c r="AR18" s="5">
        <f t="shared" si="1"/>
        <v>198107.35619999998</v>
      </c>
      <c r="AS18" s="5">
        <f t="shared" si="2"/>
        <v>3185720.0940874424</v>
      </c>
      <c r="AT18" s="5">
        <v>0</v>
      </c>
      <c r="AU18" s="5">
        <v>0</v>
      </c>
      <c r="AV18" s="5">
        <v>3185720.0940394402</v>
      </c>
      <c r="AW18" s="5">
        <f t="shared" si="3"/>
        <v>3185720.0940394402</v>
      </c>
    </row>
    <row r="19" spans="1:49" x14ac:dyDescent="0.35">
      <c r="A19" s="4">
        <f t="shared" si="4"/>
        <v>15</v>
      </c>
      <c r="B19" t="s">
        <v>18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6408.0673305517148</v>
      </c>
      <c r="J19" s="5">
        <v>0</v>
      </c>
      <c r="K19" s="5">
        <v>0</v>
      </c>
      <c r="L19" s="5">
        <v>2613.6043064101309</v>
      </c>
      <c r="M19" s="5">
        <v>0</v>
      </c>
      <c r="N19" s="5">
        <v>0</v>
      </c>
      <c r="O19" s="5">
        <v>0</v>
      </c>
      <c r="P19" s="5">
        <v>0</v>
      </c>
      <c r="Q19" s="5">
        <v>90047.946771175601</v>
      </c>
      <c r="R19" s="5">
        <v>0</v>
      </c>
      <c r="S19" s="5">
        <v>247581.54406518498</v>
      </c>
      <c r="T19" s="5">
        <v>0</v>
      </c>
      <c r="U19" s="5">
        <v>0</v>
      </c>
      <c r="V19" s="5">
        <v>0</v>
      </c>
      <c r="W19" s="5">
        <v>274.83102196317139</v>
      </c>
      <c r="X19" s="5">
        <v>0</v>
      </c>
      <c r="Y19" s="5">
        <v>0</v>
      </c>
      <c r="Z19" s="5">
        <v>0</v>
      </c>
      <c r="AA19" s="5">
        <v>0</v>
      </c>
      <c r="AB19" s="5">
        <v>926468.05346936989</v>
      </c>
      <c r="AC19" s="5">
        <v>24740.269130445413</v>
      </c>
      <c r="AD19" s="5">
        <v>124195.41226010059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1034.4411287446119</v>
      </c>
      <c r="AK19" s="5">
        <v>844.35823103569066</v>
      </c>
      <c r="AL19" s="6">
        <f t="shared" si="0"/>
        <v>1424208.5277149817</v>
      </c>
      <c r="AM19" s="7">
        <v>9552452.6118495837</v>
      </c>
      <c r="AN19" s="7">
        <v>0</v>
      </c>
      <c r="AO19" s="5">
        <v>0</v>
      </c>
      <c r="AP19" s="5">
        <v>94924</v>
      </c>
      <c r="AQ19" s="5">
        <v>434500.94</v>
      </c>
      <c r="AR19" s="5">
        <f t="shared" si="1"/>
        <v>10081877.551849583</v>
      </c>
      <c r="AS19" s="5">
        <f t="shared" si="2"/>
        <v>11506086.079564564</v>
      </c>
      <c r="AT19" s="5">
        <v>0</v>
      </c>
      <c r="AU19" s="5">
        <v>0</v>
      </c>
      <c r="AV19" s="5">
        <v>11506086.077037763</v>
      </c>
      <c r="AW19" s="5">
        <f t="shared" si="3"/>
        <v>11506086.077037763</v>
      </c>
    </row>
    <row r="20" spans="1:49" x14ac:dyDescent="0.35">
      <c r="A20" s="4">
        <f t="shared" si="4"/>
        <v>16</v>
      </c>
      <c r="B20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1.5654962375032664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1241692.2115691502</v>
      </c>
      <c r="S20" s="5">
        <v>142319.61522269121</v>
      </c>
      <c r="T20" s="5">
        <v>171.37353095576788</v>
      </c>
      <c r="U20" s="5">
        <v>0</v>
      </c>
      <c r="V20" s="5">
        <v>0</v>
      </c>
      <c r="W20" s="5">
        <v>0</v>
      </c>
      <c r="X20" s="5">
        <v>0</v>
      </c>
      <c r="Y20" s="5">
        <v>0.69727010573112469</v>
      </c>
      <c r="Z20" s="5">
        <v>0</v>
      </c>
      <c r="AA20" s="5">
        <v>0</v>
      </c>
      <c r="AB20" s="5">
        <v>197504.33884304235</v>
      </c>
      <c r="AC20" s="5">
        <v>0</v>
      </c>
      <c r="AD20" s="5">
        <v>14222.963186512741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76.044950145195443</v>
      </c>
      <c r="AL20" s="6">
        <f t="shared" si="0"/>
        <v>1595988.8100688409</v>
      </c>
      <c r="AM20" s="7">
        <v>205759.588416085</v>
      </c>
      <c r="AN20" s="7">
        <v>0</v>
      </c>
      <c r="AO20" s="5">
        <v>0</v>
      </c>
      <c r="AP20" s="5">
        <v>0</v>
      </c>
      <c r="AQ20" s="5">
        <v>6618671.4738310399</v>
      </c>
      <c r="AR20" s="5">
        <f t="shared" si="1"/>
        <v>6824431.0622471245</v>
      </c>
      <c r="AS20" s="5">
        <f t="shared" si="2"/>
        <v>8420419.8723159656</v>
      </c>
      <c r="AT20" s="5">
        <v>0</v>
      </c>
      <c r="AU20" s="5">
        <v>0</v>
      </c>
      <c r="AV20" s="5">
        <v>8420419.872271847</v>
      </c>
      <c r="AW20" s="5">
        <f t="shared" si="3"/>
        <v>8420419.872271847</v>
      </c>
    </row>
    <row r="21" spans="1:49" x14ac:dyDescent="0.35">
      <c r="A21" s="4">
        <f t="shared" si="4"/>
        <v>17</v>
      </c>
      <c r="B21" t="s">
        <v>20</v>
      </c>
      <c r="C21" s="5">
        <v>206.72870610404459</v>
      </c>
      <c r="D21" s="5">
        <v>109.46185733575709</v>
      </c>
      <c r="E21" s="5">
        <v>4686.1347439691954</v>
      </c>
      <c r="F21" s="5">
        <v>0</v>
      </c>
      <c r="G21" s="5">
        <v>671.69594841345224</v>
      </c>
      <c r="H21" s="5">
        <v>7009.1914789835482</v>
      </c>
      <c r="I21" s="5">
        <v>787634.25157753006</v>
      </c>
      <c r="J21" s="5">
        <v>0</v>
      </c>
      <c r="K21" s="5">
        <v>0</v>
      </c>
      <c r="L21" s="5">
        <v>370769.75222934526</v>
      </c>
      <c r="M21" s="5">
        <v>9474.8174826262984</v>
      </c>
      <c r="N21" s="5">
        <v>1461.2785195527865</v>
      </c>
      <c r="O21" s="5">
        <v>0</v>
      </c>
      <c r="P21" s="5">
        <v>1033.2546360821611</v>
      </c>
      <c r="Q21" s="5">
        <v>0</v>
      </c>
      <c r="R21" s="5">
        <v>1409.020237049474</v>
      </c>
      <c r="S21" s="5">
        <v>1681898.5263810016</v>
      </c>
      <c r="T21" s="5">
        <v>8689.0849388546685</v>
      </c>
      <c r="U21" s="5">
        <v>55578.805817302287</v>
      </c>
      <c r="V21" s="5">
        <v>3455.0941590039106</v>
      </c>
      <c r="W21" s="5">
        <v>1869.0957661103484</v>
      </c>
      <c r="X21" s="5">
        <v>9.9421553493729012E-2</v>
      </c>
      <c r="Y21" s="5">
        <v>78.189478384256617</v>
      </c>
      <c r="Z21" s="5">
        <v>0</v>
      </c>
      <c r="AA21" s="5">
        <v>0</v>
      </c>
      <c r="AB21" s="5">
        <v>1718051.6669915719</v>
      </c>
      <c r="AC21" s="5">
        <v>280500.49531375617</v>
      </c>
      <c r="AD21" s="5">
        <v>569364.23534413171</v>
      </c>
      <c r="AE21" s="5">
        <v>10055.518954362535</v>
      </c>
      <c r="AF21" s="5">
        <v>20435.82635916835</v>
      </c>
      <c r="AG21" s="5">
        <v>3641.4526426798056</v>
      </c>
      <c r="AH21" s="5">
        <v>140203.24089753296</v>
      </c>
      <c r="AI21" s="5">
        <v>3499.7429622652166</v>
      </c>
      <c r="AJ21" s="5">
        <v>104155.29115047309</v>
      </c>
      <c r="AK21" s="5">
        <v>53365.842964896539</v>
      </c>
      <c r="AL21" s="6">
        <f t="shared" si="0"/>
        <v>5839307.7969600419</v>
      </c>
      <c r="AM21" s="7">
        <v>4457456.1922573084</v>
      </c>
      <c r="AN21" s="7">
        <v>0</v>
      </c>
      <c r="AO21" s="5">
        <v>0</v>
      </c>
      <c r="AP21" s="5">
        <v>0</v>
      </c>
      <c r="AQ21" s="5">
        <v>943539.87336753996</v>
      </c>
      <c r="AR21" s="5">
        <f t="shared" si="1"/>
        <v>5400996.065624848</v>
      </c>
      <c r="AS21" s="5">
        <f t="shared" si="2"/>
        <v>11240303.862584889</v>
      </c>
      <c r="AT21" s="5">
        <v>0</v>
      </c>
      <c r="AU21" s="5">
        <v>0</v>
      </c>
      <c r="AV21" s="5">
        <v>11240303.864208547</v>
      </c>
      <c r="AW21" s="5">
        <f t="shared" si="3"/>
        <v>11240303.864208547</v>
      </c>
    </row>
    <row r="22" spans="1:49" x14ac:dyDescent="0.35">
      <c r="A22" s="4">
        <f t="shared" si="4"/>
        <v>18</v>
      </c>
      <c r="B22" t="s">
        <v>21</v>
      </c>
      <c r="C22" s="5">
        <v>144.71009427283118</v>
      </c>
      <c r="D22" s="5">
        <v>0</v>
      </c>
      <c r="E22" s="5">
        <v>228.46841207807901</v>
      </c>
      <c r="F22" s="5">
        <v>0</v>
      </c>
      <c r="G22" s="5">
        <v>0</v>
      </c>
      <c r="H22" s="5">
        <v>81971.675240846555</v>
      </c>
      <c r="I22" s="5">
        <v>168.40228199010514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763.6143681110342</v>
      </c>
      <c r="P22" s="5">
        <v>7.8977941549880368</v>
      </c>
      <c r="Q22" s="5">
        <v>383.35950507312174</v>
      </c>
      <c r="R22" s="5">
        <v>484.83897935856402</v>
      </c>
      <c r="S22" s="5">
        <v>15896.108329087558</v>
      </c>
      <c r="T22" s="5">
        <v>268868.51247096306</v>
      </c>
      <c r="U22" s="5">
        <v>5197.0129454801336</v>
      </c>
      <c r="V22" s="5">
        <v>41683.240284002648</v>
      </c>
      <c r="W22" s="5">
        <v>174.77372444360083</v>
      </c>
      <c r="X22" s="5">
        <v>0</v>
      </c>
      <c r="Y22" s="5">
        <v>5177.5928920926044</v>
      </c>
      <c r="Z22" s="5">
        <v>0</v>
      </c>
      <c r="AA22" s="5">
        <v>1247662.2495760727</v>
      </c>
      <c r="AB22" s="5">
        <v>73595.842958572088</v>
      </c>
      <c r="AC22" s="5">
        <v>10936.038704742612</v>
      </c>
      <c r="AD22" s="5">
        <v>245.40308370803692</v>
      </c>
      <c r="AE22" s="5">
        <v>176.11137946932323</v>
      </c>
      <c r="AF22" s="5">
        <v>336.44127018434784</v>
      </c>
      <c r="AG22" s="5">
        <v>1887.3451747916165</v>
      </c>
      <c r="AH22" s="5">
        <v>16229.822399922572</v>
      </c>
      <c r="AI22" s="5">
        <v>185824.895636759</v>
      </c>
      <c r="AJ22" s="5">
        <v>1235.5106231443458</v>
      </c>
      <c r="AK22" s="5">
        <v>1650.1182518085009</v>
      </c>
      <c r="AL22" s="6">
        <f t="shared" si="0"/>
        <v>1960929.9863811301</v>
      </c>
      <c r="AM22" s="7">
        <v>28750.064192134996</v>
      </c>
      <c r="AN22" s="7">
        <v>0</v>
      </c>
      <c r="AO22" s="5">
        <v>0</v>
      </c>
      <c r="AP22" s="5">
        <v>0</v>
      </c>
      <c r="AQ22" s="5">
        <v>351292.81999999995</v>
      </c>
      <c r="AR22" s="5">
        <f t="shared" si="1"/>
        <v>380042.88419213495</v>
      </c>
      <c r="AS22" s="5">
        <f t="shared" si="2"/>
        <v>2340972.870573265</v>
      </c>
      <c r="AT22" s="5">
        <v>0</v>
      </c>
      <c r="AU22" s="5">
        <v>0</v>
      </c>
      <c r="AV22" s="5">
        <v>2340972.8669535918</v>
      </c>
      <c r="AW22" s="5">
        <f t="shared" si="3"/>
        <v>2340972.8669535918</v>
      </c>
    </row>
    <row r="23" spans="1:49" x14ac:dyDescent="0.35">
      <c r="A23" s="4">
        <f t="shared" si="4"/>
        <v>19</v>
      </c>
      <c r="B23" t="s">
        <v>22</v>
      </c>
      <c r="C23" s="5">
        <v>0</v>
      </c>
      <c r="D23" s="5">
        <v>0</v>
      </c>
      <c r="E23" s="5">
        <v>266.39767665142142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690.43743840469813</v>
      </c>
      <c r="Q23" s="5">
        <v>0</v>
      </c>
      <c r="R23" s="5">
        <v>0</v>
      </c>
      <c r="S23" s="5">
        <v>0</v>
      </c>
      <c r="T23" s="5">
        <v>0</v>
      </c>
      <c r="U23" s="5">
        <v>1351606.0391322372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41065.894182221018</v>
      </c>
      <c r="AJ23" s="5">
        <v>13066.284507455375</v>
      </c>
      <c r="AK23" s="5">
        <v>11466.929524710509</v>
      </c>
      <c r="AL23" s="6">
        <f t="shared" si="0"/>
        <v>1418161.98246168</v>
      </c>
      <c r="AM23" s="7">
        <v>25901.733977349999</v>
      </c>
      <c r="AN23" s="7">
        <v>0</v>
      </c>
      <c r="AO23" s="5">
        <v>0</v>
      </c>
      <c r="AP23" s="5">
        <v>0</v>
      </c>
      <c r="AQ23" s="5">
        <v>6472311.3280640207</v>
      </c>
      <c r="AR23" s="5">
        <f t="shared" si="1"/>
        <v>6498213.0620413711</v>
      </c>
      <c r="AS23" s="5">
        <f t="shared" si="2"/>
        <v>7916375.0445030509</v>
      </c>
      <c r="AT23" s="5">
        <v>0</v>
      </c>
      <c r="AU23" s="5">
        <v>0</v>
      </c>
      <c r="AV23" s="5">
        <v>7916375.0475402419</v>
      </c>
      <c r="AW23" s="5">
        <f t="shared" si="3"/>
        <v>7916375.0475402419</v>
      </c>
    </row>
    <row r="24" spans="1:49" x14ac:dyDescent="0.35">
      <c r="A24" s="4">
        <f t="shared" si="4"/>
        <v>20</v>
      </c>
      <c r="B24" t="s">
        <v>23</v>
      </c>
      <c r="C24" s="5">
        <v>29.289570996154563</v>
      </c>
      <c r="D24" s="5">
        <v>199.39740707968551</v>
      </c>
      <c r="E24" s="5">
        <v>1442.4973640210326</v>
      </c>
      <c r="F24" s="5">
        <v>343.34030685694574</v>
      </c>
      <c r="G24" s="5">
        <v>31.722229163122943</v>
      </c>
      <c r="H24" s="5">
        <v>12293.087954520561</v>
      </c>
      <c r="I24" s="5">
        <v>272.81531723706269</v>
      </c>
      <c r="J24" s="5">
        <v>3673.4424517968073</v>
      </c>
      <c r="K24" s="5">
        <v>5951.7842787970421</v>
      </c>
      <c r="L24" s="5">
        <v>393.66439824846225</v>
      </c>
      <c r="M24" s="5">
        <v>117773.08656615645</v>
      </c>
      <c r="N24" s="5">
        <v>0</v>
      </c>
      <c r="O24" s="5">
        <v>895.96097482524908</v>
      </c>
      <c r="P24" s="5">
        <v>5032.5593377654604</v>
      </c>
      <c r="Q24" s="5">
        <v>216.32042943773379</v>
      </c>
      <c r="R24" s="5">
        <v>28.939797169438993</v>
      </c>
      <c r="S24" s="5">
        <v>46180.379795763758</v>
      </c>
      <c r="T24" s="5">
        <v>3454.3213486473601</v>
      </c>
      <c r="U24" s="5">
        <v>27445.331794585662</v>
      </c>
      <c r="V24" s="5">
        <v>146917.17853542659</v>
      </c>
      <c r="W24" s="5">
        <v>922.97689204369658</v>
      </c>
      <c r="X24" s="5">
        <v>3374.5972209065249</v>
      </c>
      <c r="Y24" s="5">
        <v>2285.4974777063294</v>
      </c>
      <c r="Z24" s="5">
        <v>2104.0089029153269</v>
      </c>
      <c r="AA24" s="5">
        <v>30243.634103523011</v>
      </c>
      <c r="AB24" s="5">
        <v>290326.49274849228</v>
      </c>
      <c r="AC24" s="5">
        <v>30858.343743351725</v>
      </c>
      <c r="AD24" s="5">
        <v>55030.286666052431</v>
      </c>
      <c r="AE24" s="5">
        <v>105342.81394578966</v>
      </c>
      <c r="AF24" s="5">
        <v>95293.728422422093</v>
      </c>
      <c r="AG24" s="5">
        <v>145830.09752888331</v>
      </c>
      <c r="AH24" s="5">
        <v>291185.91712770564</v>
      </c>
      <c r="AI24" s="5">
        <v>223901.95200930577</v>
      </c>
      <c r="AJ24" s="5">
        <v>86840.057360940598</v>
      </c>
      <c r="AK24" s="5">
        <v>38114.018199548154</v>
      </c>
      <c r="AL24" s="6">
        <f t="shared" si="0"/>
        <v>1774229.5422080813</v>
      </c>
      <c r="AM24" s="7">
        <v>334837.99694108497</v>
      </c>
      <c r="AN24" s="7">
        <v>0</v>
      </c>
      <c r="AO24" s="5">
        <v>0</v>
      </c>
      <c r="AP24" s="5">
        <v>0</v>
      </c>
      <c r="AQ24" s="5">
        <v>118661.78</v>
      </c>
      <c r="AR24" s="5">
        <f t="shared" si="1"/>
        <v>453499.776941085</v>
      </c>
      <c r="AS24" s="5">
        <f t="shared" si="2"/>
        <v>2227729.3191491663</v>
      </c>
      <c r="AT24" s="5">
        <v>0</v>
      </c>
      <c r="AU24" s="5">
        <v>0</v>
      </c>
      <c r="AV24" s="5">
        <v>2227729.3214122932</v>
      </c>
      <c r="AW24" s="5">
        <f t="shared" si="3"/>
        <v>2227729.3214122932</v>
      </c>
    </row>
    <row r="25" spans="1:49" x14ac:dyDescent="0.35">
      <c r="A25" s="4">
        <f t="shared" si="4"/>
        <v>21</v>
      </c>
      <c r="B25" t="s">
        <v>24</v>
      </c>
      <c r="C25" s="5">
        <v>40276.002819519403</v>
      </c>
      <c r="D25" s="5">
        <v>5405.3297120612006</v>
      </c>
      <c r="E25" s="5">
        <v>2073.7500762058007</v>
      </c>
      <c r="F25" s="5">
        <v>2651.5473848736201</v>
      </c>
      <c r="G25" s="5">
        <v>2080.5465775913799</v>
      </c>
      <c r="H25" s="5">
        <v>7543.0668404796015</v>
      </c>
      <c r="I25" s="5">
        <v>1294.3652832676598</v>
      </c>
      <c r="J25" s="5">
        <v>215.2011348667493</v>
      </c>
      <c r="K25" s="5">
        <v>236.07029798919999</v>
      </c>
      <c r="L25" s="5">
        <v>6102.816137179364</v>
      </c>
      <c r="M25" s="5">
        <v>8277.2467067397738</v>
      </c>
      <c r="N25" s="5">
        <v>8465.9405373771006</v>
      </c>
      <c r="O25" s="5">
        <v>707.19217357611967</v>
      </c>
      <c r="P25" s="5">
        <v>85.614362612259598</v>
      </c>
      <c r="Q25" s="5">
        <v>58.588554104912646</v>
      </c>
      <c r="R25" s="5">
        <v>1352.0715922719255</v>
      </c>
      <c r="S25" s="5">
        <v>6839.0408948295826</v>
      </c>
      <c r="T25" s="5">
        <v>5776.060307894656</v>
      </c>
      <c r="U25" s="5">
        <v>7247.2985328982732</v>
      </c>
      <c r="V25" s="5">
        <v>1363.887680205092</v>
      </c>
      <c r="W25" s="5">
        <v>3488.5579959240681</v>
      </c>
      <c r="X25" s="5">
        <v>12.145068433930058</v>
      </c>
      <c r="Y25" s="5">
        <v>1297.4427565952903</v>
      </c>
      <c r="Z25" s="5">
        <v>665.22126384852777</v>
      </c>
      <c r="AA25" s="5">
        <v>5464.592886567435</v>
      </c>
      <c r="AB25" s="5">
        <v>7848.3235496261586</v>
      </c>
      <c r="AC25" s="5">
        <v>4599.0955290839056</v>
      </c>
      <c r="AD25" s="5">
        <v>1262.2890660946293</v>
      </c>
      <c r="AE25" s="5">
        <v>647.19662037853129</v>
      </c>
      <c r="AF25" s="5">
        <v>262.08565306062548</v>
      </c>
      <c r="AG25" s="5">
        <v>6141.1137309303776</v>
      </c>
      <c r="AH25" s="5">
        <v>5786.2923449965756</v>
      </c>
      <c r="AI25" s="5">
        <v>1877.7331031966314</v>
      </c>
      <c r="AJ25" s="5">
        <v>13001.228070099145</v>
      </c>
      <c r="AK25" s="5">
        <v>1245.3379352156103</v>
      </c>
      <c r="AL25" s="6">
        <f t="shared" si="0"/>
        <v>161650.29318059518</v>
      </c>
      <c r="AM25" s="7">
        <v>33952.450083084987</v>
      </c>
      <c r="AN25" s="7">
        <v>0</v>
      </c>
      <c r="AO25" s="5">
        <v>0</v>
      </c>
      <c r="AP25" s="5">
        <v>-7379.320000000007</v>
      </c>
      <c r="AQ25" s="5">
        <v>0</v>
      </c>
      <c r="AR25" s="5">
        <f t="shared" si="1"/>
        <v>26573.13008308498</v>
      </c>
      <c r="AS25" s="5">
        <f t="shared" si="2"/>
        <v>188223.42326368016</v>
      </c>
      <c r="AT25" s="5">
        <v>0</v>
      </c>
      <c r="AU25" s="5">
        <v>0</v>
      </c>
      <c r="AV25" s="5">
        <v>188223.4183769896</v>
      </c>
      <c r="AW25" s="5">
        <f t="shared" si="3"/>
        <v>188223.4183769896</v>
      </c>
    </row>
    <row r="26" spans="1:49" x14ac:dyDescent="0.35">
      <c r="A26" s="4">
        <f t="shared" si="4"/>
        <v>22</v>
      </c>
      <c r="B26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32.485567735033413</v>
      </c>
      <c r="J26" s="5">
        <v>11.114259102885793</v>
      </c>
      <c r="K26" s="5">
        <v>19.33005796845854</v>
      </c>
      <c r="L26" s="5">
        <v>2.1500733299766659</v>
      </c>
      <c r="M26" s="5">
        <v>0</v>
      </c>
      <c r="N26" s="5">
        <v>0</v>
      </c>
      <c r="O26" s="5">
        <v>0</v>
      </c>
      <c r="P26" s="5">
        <v>7.8038452690976658</v>
      </c>
      <c r="Q26" s="5">
        <v>0</v>
      </c>
      <c r="R26" s="5">
        <v>31.498038345070487</v>
      </c>
      <c r="S26" s="5">
        <v>26421.076594702739</v>
      </c>
      <c r="T26" s="5">
        <v>8726.0356103493923</v>
      </c>
      <c r="U26" s="5">
        <v>23798.105150953674</v>
      </c>
      <c r="V26" s="5">
        <v>41.163878614481241</v>
      </c>
      <c r="W26" s="5">
        <v>800.32193792204487</v>
      </c>
      <c r="X26" s="5">
        <v>75359.209620110283</v>
      </c>
      <c r="Y26" s="5">
        <v>4560.5186694640879</v>
      </c>
      <c r="Z26" s="5">
        <v>100.43223064073415</v>
      </c>
      <c r="AA26" s="5">
        <v>682468.40514053265</v>
      </c>
      <c r="AB26" s="5">
        <v>19701.234975312072</v>
      </c>
      <c r="AC26" s="5">
        <v>2882.2821157657067</v>
      </c>
      <c r="AD26" s="5">
        <v>3565.5040395398241</v>
      </c>
      <c r="AE26" s="5">
        <v>194.13593156018794</v>
      </c>
      <c r="AF26" s="5">
        <v>607.33087671764986</v>
      </c>
      <c r="AG26" s="5">
        <v>0</v>
      </c>
      <c r="AH26" s="5">
        <v>8742.0692496013253</v>
      </c>
      <c r="AI26" s="5">
        <v>3477.3087125071061</v>
      </c>
      <c r="AJ26" s="5">
        <v>0</v>
      </c>
      <c r="AK26" s="5">
        <v>3644.774272649644</v>
      </c>
      <c r="AL26" s="6">
        <f t="shared" si="0"/>
        <v>865194.29084869428</v>
      </c>
      <c r="AM26" s="7">
        <v>0</v>
      </c>
      <c r="AN26" s="7">
        <v>0</v>
      </c>
      <c r="AO26" s="5">
        <v>0</v>
      </c>
      <c r="AP26" s="5">
        <v>0.65</v>
      </c>
      <c r="AQ26" s="5">
        <v>15635.32</v>
      </c>
      <c r="AR26" s="5">
        <f t="shared" si="1"/>
        <v>15635.97</v>
      </c>
      <c r="AS26" s="5">
        <f t="shared" si="2"/>
        <v>880830.26084869425</v>
      </c>
      <c r="AT26" s="5">
        <v>0</v>
      </c>
      <c r="AU26" s="5">
        <v>0</v>
      </c>
      <c r="AV26" s="5">
        <v>880830.26432056632</v>
      </c>
      <c r="AW26" s="5">
        <f t="shared" si="3"/>
        <v>880830.26432056632</v>
      </c>
    </row>
    <row r="27" spans="1:49" x14ac:dyDescent="0.35">
      <c r="A27" s="4">
        <f t="shared" si="4"/>
        <v>23</v>
      </c>
      <c r="B27" t="s">
        <v>26</v>
      </c>
      <c r="C27" s="5">
        <v>8.1850244418742459</v>
      </c>
      <c r="D27" s="5">
        <v>399.92123547668814</v>
      </c>
      <c r="E27" s="5">
        <v>662.20109923247344</v>
      </c>
      <c r="F27" s="5">
        <v>473.18849643554404</v>
      </c>
      <c r="G27" s="5">
        <v>677.40623416073743</v>
      </c>
      <c r="H27" s="5">
        <v>16812.445022755146</v>
      </c>
      <c r="I27" s="5">
        <v>102.91553703998547</v>
      </c>
      <c r="J27" s="5">
        <v>3821.1690398515207</v>
      </c>
      <c r="K27" s="5">
        <v>1217.7528304055718</v>
      </c>
      <c r="L27" s="5">
        <v>389.89213379638119</v>
      </c>
      <c r="M27" s="5">
        <v>4708.6061964375613</v>
      </c>
      <c r="N27" s="5">
        <v>13767.378682669039</v>
      </c>
      <c r="O27" s="5">
        <v>4560.337301472674</v>
      </c>
      <c r="P27" s="5">
        <v>1966.353266108915</v>
      </c>
      <c r="Q27" s="5">
        <v>651.38835638950536</v>
      </c>
      <c r="R27" s="5">
        <v>150.01862531748898</v>
      </c>
      <c r="S27" s="5">
        <v>1611.7035262430161</v>
      </c>
      <c r="T27" s="5">
        <v>999.25573810094875</v>
      </c>
      <c r="U27" s="5">
        <v>1528.0230736135447</v>
      </c>
      <c r="V27" s="5">
        <v>261.50863442380444</v>
      </c>
      <c r="W27" s="5">
        <v>51.386880581750226</v>
      </c>
      <c r="X27" s="5">
        <v>375.77791369354611</v>
      </c>
      <c r="Y27" s="5">
        <v>5000.6522220493407</v>
      </c>
      <c r="Z27" s="5">
        <v>21.660813637708067</v>
      </c>
      <c r="AA27" s="5">
        <v>19497.253421718127</v>
      </c>
      <c r="AB27" s="5">
        <v>13667.511646091114</v>
      </c>
      <c r="AC27" s="5">
        <v>15973.190672201979</v>
      </c>
      <c r="AD27" s="5">
        <v>361.9826832911217</v>
      </c>
      <c r="AE27" s="5">
        <v>4262.8851700295663</v>
      </c>
      <c r="AF27" s="5">
        <v>2816.1560155442326</v>
      </c>
      <c r="AG27" s="5">
        <v>4195.4019678809709</v>
      </c>
      <c r="AH27" s="5">
        <v>14804.763453747784</v>
      </c>
      <c r="AI27" s="5">
        <v>15451.643606041373</v>
      </c>
      <c r="AJ27" s="5">
        <v>50.395941388526474</v>
      </c>
      <c r="AK27" s="5">
        <v>10607.170197622616</v>
      </c>
      <c r="AL27" s="6">
        <f t="shared" si="0"/>
        <v>161907.48265989218</v>
      </c>
      <c r="AM27" s="7">
        <v>27459.280106884999</v>
      </c>
      <c r="AN27" s="7">
        <v>0</v>
      </c>
      <c r="AO27" s="5">
        <v>340202</v>
      </c>
      <c r="AP27" s="5">
        <v>25959</v>
      </c>
      <c r="AQ27" s="5">
        <v>0</v>
      </c>
      <c r="AR27" s="5">
        <f t="shared" si="1"/>
        <v>393620.28010688501</v>
      </c>
      <c r="AS27" s="5">
        <f t="shared" si="2"/>
        <v>555527.76276677719</v>
      </c>
      <c r="AT27" s="5">
        <v>0</v>
      </c>
      <c r="AU27" s="5">
        <v>0</v>
      </c>
      <c r="AV27" s="5">
        <v>555527.76536977396</v>
      </c>
      <c r="AW27" s="5">
        <f t="shared" si="3"/>
        <v>555527.76536977396</v>
      </c>
    </row>
    <row r="28" spans="1:49" x14ac:dyDescent="0.35">
      <c r="A28" s="4">
        <f t="shared" si="4"/>
        <v>24</v>
      </c>
      <c r="B28" t="s">
        <v>27</v>
      </c>
      <c r="C28" s="5">
        <v>9.17815716763951</v>
      </c>
      <c r="D28" s="5">
        <v>1260.3708433957604</v>
      </c>
      <c r="E28" s="5">
        <v>177.17274783096772</v>
      </c>
      <c r="F28" s="5">
        <v>56.889422558233761</v>
      </c>
      <c r="G28" s="5">
        <v>169.84036509644315</v>
      </c>
      <c r="H28" s="5">
        <v>14616.945889024955</v>
      </c>
      <c r="I28" s="5">
        <v>1069.0109939047702</v>
      </c>
      <c r="J28" s="5">
        <v>99.261664625400385</v>
      </c>
      <c r="K28" s="5">
        <v>831.99741299646303</v>
      </c>
      <c r="L28" s="5">
        <v>635.07423428499465</v>
      </c>
      <c r="M28" s="5">
        <v>11743.997870474135</v>
      </c>
      <c r="N28" s="5">
        <v>1511.1095122186325</v>
      </c>
      <c r="O28" s="5">
        <v>567.43612694793649</v>
      </c>
      <c r="P28" s="5">
        <v>1772.7596906520105</v>
      </c>
      <c r="Q28" s="5">
        <v>930.93992282561464</v>
      </c>
      <c r="R28" s="5">
        <v>1130.2960966421222</v>
      </c>
      <c r="S28" s="5">
        <v>19965.987571117654</v>
      </c>
      <c r="T28" s="5">
        <v>4154.3768157061359</v>
      </c>
      <c r="U28" s="5">
        <v>11040.342505247898</v>
      </c>
      <c r="V28" s="5">
        <v>2506.74983498963</v>
      </c>
      <c r="W28" s="5">
        <v>371.28285017133129</v>
      </c>
      <c r="X28" s="5">
        <v>5305.7521866008765</v>
      </c>
      <c r="Y28" s="5">
        <v>2413.3115734894527</v>
      </c>
      <c r="Z28" s="5">
        <v>13151.252466252683</v>
      </c>
      <c r="AA28" s="5">
        <v>1500.7475620513565</v>
      </c>
      <c r="AB28" s="5">
        <v>83329.852746136457</v>
      </c>
      <c r="AC28" s="5">
        <v>647.43358946383535</v>
      </c>
      <c r="AD28" s="5">
        <v>10159.930709908698</v>
      </c>
      <c r="AE28" s="5">
        <v>32165.819386155337</v>
      </c>
      <c r="AF28" s="5">
        <v>12570.176334840353</v>
      </c>
      <c r="AG28" s="5">
        <v>45576.00266120676</v>
      </c>
      <c r="AH28" s="5">
        <v>52021.210426660204</v>
      </c>
      <c r="AI28" s="5">
        <v>65690.596942044634</v>
      </c>
      <c r="AJ28" s="5">
        <v>13560.756224780971</v>
      </c>
      <c r="AK28" s="5">
        <v>4901.0961502770815</v>
      </c>
      <c r="AL28" s="6">
        <f t="shared" si="0"/>
        <v>417614.95948774746</v>
      </c>
      <c r="AM28" s="7">
        <v>155383.12668084924</v>
      </c>
      <c r="AN28" s="7">
        <v>0</v>
      </c>
      <c r="AO28" s="5">
        <v>0</v>
      </c>
      <c r="AP28" s="5">
        <v>0</v>
      </c>
      <c r="AQ28" s="5">
        <v>0</v>
      </c>
      <c r="AR28" s="5">
        <f t="shared" si="1"/>
        <v>155383.12668084924</v>
      </c>
      <c r="AS28" s="5">
        <f t="shared" si="2"/>
        <v>572998.08616859675</v>
      </c>
      <c r="AT28" s="5">
        <v>0</v>
      </c>
      <c r="AU28" s="5">
        <v>0</v>
      </c>
      <c r="AV28" s="5">
        <v>572998.08899818477</v>
      </c>
      <c r="AW28" s="5">
        <f t="shared" si="3"/>
        <v>572998.08899818477</v>
      </c>
    </row>
    <row r="29" spans="1:49" x14ac:dyDescent="0.35">
      <c r="A29" s="4">
        <f t="shared" si="4"/>
        <v>25</v>
      </c>
      <c r="B29" t="s">
        <v>28</v>
      </c>
      <c r="C29" s="5">
        <v>0</v>
      </c>
      <c r="D29" s="5">
        <v>10914.910917194065</v>
      </c>
      <c r="E29" s="5">
        <v>117820.63662843611</v>
      </c>
      <c r="F29" s="5">
        <v>25296.031643168295</v>
      </c>
      <c r="G29" s="5">
        <v>4880.9905584710859</v>
      </c>
      <c r="H29" s="5">
        <v>98950.774179365122</v>
      </c>
      <c r="I29" s="5">
        <v>1234.1544435766725</v>
      </c>
      <c r="J29" s="5">
        <v>41116.983162021519</v>
      </c>
      <c r="K29" s="5">
        <v>28945.328404501834</v>
      </c>
      <c r="L29" s="5">
        <v>9805.880240651346</v>
      </c>
      <c r="M29" s="5">
        <v>101377.38879160718</v>
      </c>
      <c r="N29" s="5">
        <v>38147.68557954469</v>
      </c>
      <c r="O29" s="5">
        <v>83288.475110935862</v>
      </c>
      <c r="P29" s="5">
        <v>12998.235253444967</v>
      </c>
      <c r="Q29" s="5">
        <v>47.501694815621256</v>
      </c>
      <c r="R29" s="5">
        <v>1757.6093973381992</v>
      </c>
      <c r="S29" s="5">
        <v>17674.667265820794</v>
      </c>
      <c r="T29" s="5">
        <v>1194.2578651111767</v>
      </c>
      <c r="U29" s="5">
        <v>17505.549605795804</v>
      </c>
      <c r="V29" s="5">
        <v>254.36587832593128</v>
      </c>
      <c r="W29" s="5">
        <v>588.70549970401964</v>
      </c>
      <c r="X29" s="5">
        <v>4781.2033345590935</v>
      </c>
      <c r="Y29" s="5">
        <v>1909.9118048679552</v>
      </c>
      <c r="Z29" s="5">
        <v>8937.6716023083354</v>
      </c>
      <c r="AA29" s="5">
        <v>27467.418826113873</v>
      </c>
      <c r="AB29" s="5">
        <v>558147.98093014199</v>
      </c>
      <c r="AC29" s="5">
        <v>457897.32248793752</v>
      </c>
      <c r="AD29" s="5">
        <v>68500.209455005766</v>
      </c>
      <c r="AE29" s="5">
        <v>78214.636799209038</v>
      </c>
      <c r="AF29" s="5">
        <v>545389.17210509803</v>
      </c>
      <c r="AG29" s="5">
        <v>419081.57894646976</v>
      </c>
      <c r="AH29" s="5">
        <v>277319.87652240414</v>
      </c>
      <c r="AI29" s="5">
        <v>2355.5962246015883</v>
      </c>
      <c r="AJ29" s="5">
        <v>1040.9063857992655</v>
      </c>
      <c r="AK29" s="5">
        <v>9846.9107372292838</v>
      </c>
      <c r="AL29" s="6">
        <f t="shared" si="0"/>
        <v>3074690.528281576</v>
      </c>
      <c r="AM29" s="7">
        <v>18070.977193499999</v>
      </c>
      <c r="AN29" s="7">
        <v>0</v>
      </c>
      <c r="AO29" s="5">
        <v>22425875.460000001</v>
      </c>
      <c r="AP29" s="5">
        <v>0</v>
      </c>
      <c r="AQ29" s="5">
        <v>0</v>
      </c>
      <c r="AR29" s="5">
        <f t="shared" si="1"/>
        <v>22443946.437193502</v>
      </c>
      <c r="AS29" s="5">
        <f t="shared" si="2"/>
        <v>25518636.965475079</v>
      </c>
      <c r="AT29" s="5">
        <v>0</v>
      </c>
      <c r="AU29" s="5">
        <v>0</v>
      </c>
      <c r="AV29" s="5">
        <v>25518636.961187661</v>
      </c>
      <c r="AW29" s="5">
        <f t="shared" si="3"/>
        <v>25518636.961187661</v>
      </c>
    </row>
    <row r="30" spans="1:49" x14ac:dyDescent="0.35">
      <c r="A30" s="4">
        <f t="shared" si="4"/>
        <v>26</v>
      </c>
      <c r="B30" t="s">
        <v>29</v>
      </c>
      <c r="C30" s="5">
        <v>94924.578679080019</v>
      </c>
      <c r="D30" s="5">
        <v>235410.9798441155</v>
      </c>
      <c r="E30" s="5">
        <v>201282.75462870902</v>
      </c>
      <c r="F30" s="5">
        <v>50482.15192795921</v>
      </c>
      <c r="G30" s="5">
        <v>113551.37278059102</v>
      </c>
      <c r="H30" s="5">
        <v>583604.07139865763</v>
      </c>
      <c r="I30" s="5">
        <v>232434.46875445009</v>
      </c>
      <c r="J30" s="5">
        <v>68190.990290762726</v>
      </c>
      <c r="K30" s="5">
        <v>26189.817392225083</v>
      </c>
      <c r="L30" s="5">
        <v>90294.401800257518</v>
      </c>
      <c r="M30" s="5">
        <v>803995.7240661782</v>
      </c>
      <c r="N30" s="5">
        <v>216354.51799634201</v>
      </c>
      <c r="O30" s="5">
        <v>93702.292309442171</v>
      </c>
      <c r="P30" s="5">
        <v>197443.36763985953</v>
      </c>
      <c r="Q30" s="5">
        <v>995039.29009107349</v>
      </c>
      <c r="R30" s="5">
        <v>572076.17427035025</v>
      </c>
      <c r="S30" s="5">
        <v>805344.20311333844</v>
      </c>
      <c r="T30" s="5">
        <v>172583.23287763653</v>
      </c>
      <c r="U30" s="5">
        <v>549731.39283280959</v>
      </c>
      <c r="V30" s="5">
        <v>110043.05042213277</v>
      </c>
      <c r="W30" s="5">
        <v>6067.218270610244</v>
      </c>
      <c r="X30" s="5">
        <v>52396.795907132771</v>
      </c>
      <c r="Y30" s="5">
        <v>14548.509433468245</v>
      </c>
      <c r="Z30" s="5">
        <v>23082.611151610516</v>
      </c>
      <c r="AA30" s="5">
        <v>1176472.3776766458</v>
      </c>
      <c r="AB30" s="5">
        <v>2021756.1394669595</v>
      </c>
      <c r="AC30" s="5">
        <v>839333.58921168605</v>
      </c>
      <c r="AD30" s="5">
        <v>201382.83415208184</v>
      </c>
      <c r="AE30" s="5">
        <v>409014.28457249381</v>
      </c>
      <c r="AF30" s="5">
        <v>364844.3479807757</v>
      </c>
      <c r="AG30" s="5">
        <v>583241.92946644337</v>
      </c>
      <c r="AH30" s="5">
        <v>357094.78376353846</v>
      </c>
      <c r="AI30" s="5">
        <v>345414.28903759556</v>
      </c>
      <c r="AJ30" s="5">
        <v>93684.112076332749</v>
      </c>
      <c r="AK30" s="5">
        <v>72578.726371325625</v>
      </c>
      <c r="AL30" s="6">
        <f t="shared" si="0"/>
        <v>12773591.38165467</v>
      </c>
      <c r="AM30" s="7">
        <v>9041715.6018767599</v>
      </c>
      <c r="AN30" s="7">
        <v>437210.2496461398</v>
      </c>
      <c r="AO30" s="5">
        <v>2849872.745908</v>
      </c>
      <c r="AP30" s="5">
        <v>0</v>
      </c>
      <c r="AQ30" s="5">
        <v>14899361.216538699</v>
      </c>
      <c r="AR30" s="5">
        <f t="shared" si="1"/>
        <v>27228159.813969597</v>
      </c>
      <c r="AS30" s="5">
        <f t="shared" si="2"/>
        <v>40001751.19562427</v>
      </c>
      <c r="AT30" s="5">
        <v>0</v>
      </c>
      <c r="AU30" s="5">
        <v>0</v>
      </c>
      <c r="AV30" s="5">
        <v>40001751.197274283</v>
      </c>
      <c r="AW30" s="5">
        <f t="shared" si="3"/>
        <v>40001751.197274283</v>
      </c>
    </row>
    <row r="31" spans="1:49" x14ac:dyDescent="0.35">
      <c r="A31" s="4">
        <f t="shared" si="4"/>
        <v>27</v>
      </c>
      <c r="B31" t="s">
        <v>30</v>
      </c>
      <c r="C31" s="5">
        <v>38461.598570724324</v>
      </c>
      <c r="D31" s="5">
        <v>7959.4407691286224</v>
      </c>
      <c r="E31" s="5">
        <v>71100.148847757766</v>
      </c>
      <c r="F31" s="5">
        <v>30426.010260945059</v>
      </c>
      <c r="G31" s="5">
        <v>31135.286506650806</v>
      </c>
      <c r="H31" s="5">
        <v>473233.04037571762</v>
      </c>
      <c r="I31" s="5">
        <v>11869.962563452202</v>
      </c>
      <c r="J31" s="5">
        <v>121289.48997985419</v>
      </c>
      <c r="K31" s="5">
        <v>36557.666844364197</v>
      </c>
      <c r="L31" s="5">
        <v>10322.012989104936</v>
      </c>
      <c r="M31" s="5">
        <v>198793.07399106771</v>
      </c>
      <c r="N31" s="5">
        <v>249355.89306417428</v>
      </c>
      <c r="O31" s="5">
        <v>207835.1348105837</v>
      </c>
      <c r="P31" s="5">
        <v>6233.2282999981289</v>
      </c>
      <c r="Q31" s="5">
        <v>13771.344082440059</v>
      </c>
      <c r="R31" s="5">
        <v>45113.157780564157</v>
      </c>
      <c r="S31" s="5">
        <v>155921.54854505922</v>
      </c>
      <c r="T31" s="5">
        <v>138481.72712540397</v>
      </c>
      <c r="U31" s="5">
        <v>208158.55841197199</v>
      </c>
      <c r="V31" s="5">
        <v>22147.41694255449</v>
      </c>
      <c r="W31" s="5">
        <v>7000.2993854597953</v>
      </c>
      <c r="X31" s="5">
        <v>33675.528189500525</v>
      </c>
      <c r="Y31" s="5">
        <v>12258.526832855969</v>
      </c>
      <c r="Z31" s="5">
        <v>3453.0527074552297</v>
      </c>
      <c r="AA31" s="5">
        <v>265229.66752456035</v>
      </c>
      <c r="AB31" s="5">
        <v>1924643.9595475621</v>
      </c>
      <c r="AC31" s="5">
        <v>1805170.3310089742</v>
      </c>
      <c r="AD31" s="5">
        <v>58343.521789074133</v>
      </c>
      <c r="AE31" s="5">
        <v>283330.27512157289</v>
      </c>
      <c r="AF31" s="5">
        <v>145853.36046206913</v>
      </c>
      <c r="AG31" s="5">
        <v>656224.60657883796</v>
      </c>
      <c r="AH31" s="5">
        <v>261522.77285685754</v>
      </c>
      <c r="AI31" s="5">
        <v>112294.63716422144</v>
      </c>
      <c r="AJ31" s="5">
        <v>33037.463549281034</v>
      </c>
      <c r="AK31" s="5">
        <v>39603.919896948959</v>
      </c>
      <c r="AL31" s="6">
        <f t="shared" si="0"/>
        <v>7719807.6633767504</v>
      </c>
      <c r="AM31" s="7">
        <v>4854393.4693085002</v>
      </c>
      <c r="AN31" s="7">
        <v>0</v>
      </c>
      <c r="AO31" s="5">
        <v>0</v>
      </c>
      <c r="AP31" s="5">
        <v>0</v>
      </c>
      <c r="AQ31" s="5">
        <v>2817164.0399999991</v>
      </c>
      <c r="AR31" s="5">
        <f t="shared" si="1"/>
        <v>7671557.5093084993</v>
      </c>
      <c r="AS31" s="5">
        <f t="shared" si="2"/>
        <v>15391365.172685251</v>
      </c>
      <c r="AT31" s="5">
        <v>0</v>
      </c>
      <c r="AU31" s="5">
        <v>0</v>
      </c>
      <c r="AV31" s="5">
        <v>15391365.168204082</v>
      </c>
      <c r="AW31" s="5">
        <f t="shared" si="3"/>
        <v>15391365.168204082</v>
      </c>
    </row>
    <row r="32" spans="1:49" x14ac:dyDescent="0.35">
      <c r="A32" s="4">
        <f t="shared" si="4"/>
        <v>28</v>
      </c>
      <c r="B32" t="s">
        <v>31</v>
      </c>
      <c r="C32" s="5">
        <v>110.66508925846628</v>
      </c>
      <c r="D32" s="5">
        <v>16309.009027503678</v>
      </c>
      <c r="E32" s="5">
        <v>2422.0433746465637</v>
      </c>
      <c r="F32" s="5">
        <v>826.4415083636344</v>
      </c>
      <c r="G32" s="5">
        <v>312.15913252944966</v>
      </c>
      <c r="H32" s="5">
        <v>132863.42787382138</v>
      </c>
      <c r="I32" s="5">
        <v>218.83317241842991</v>
      </c>
      <c r="J32" s="5">
        <v>1817.1676693383342</v>
      </c>
      <c r="K32" s="5">
        <v>1014.439832327875</v>
      </c>
      <c r="L32" s="5">
        <v>160.71966996567008</v>
      </c>
      <c r="M32" s="5">
        <v>175842.97481203772</v>
      </c>
      <c r="N32" s="5">
        <v>0</v>
      </c>
      <c r="O32" s="5">
        <v>12260.355978819145</v>
      </c>
      <c r="P32" s="5">
        <v>7200.9622923703901</v>
      </c>
      <c r="Q32" s="5">
        <v>37.41387227294554</v>
      </c>
      <c r="R32" s="5">
        <v>37323.493276426467</v>
      </c>
      <c r="S32" s="5">
        <v>25991.267711816719</v>
      </c>
      <c r="T32" s="5">
        <v>913.82157091687657</v>
      </c>
      <c r="U32" s="5">
        <v>12373.464002496321</v>
      </c>
      <c r="V32" s="5">
        <v>1265.6382581984212</v>
      </c>
      <c r="W32" s="5">
        <v>416.11525902891805</v>
      </c>
      <c r="X32" s="5">
        <v>1992.1444393724589</v>
      </c>
      <c r="Y32" s="5">
        <v>1314.0110753533843</v>
      </c>
      <c r="Z32" s="5">
        <v>401.54227522946837</v>
      </c>
      <c r="AA32" s="5">
        <v>39975.467604877878</v>
      </c>
      <c r="AB32" s="5">
        <v>132764.97030092779</v>
      </c>
      <c r="AC32" s="5">
        <v>212685.6263214447</v>
      </c>
      <c r="AD32" s="5">
        <v>6644.1140731124351</v>
      </c>
      <c r="AE32" s="5">
        <v>16338.754325543265</v>
      </c>
      <c r="AF32" s="5">
        <v>294512.71066642477</v>
      </c>
      <c r="AG32" s="5">
        <v>459230.55761528935</v>
      </c>
      <c r="AH32" s="5">
        <v>36050.692906149969</v>
      </c>
      <c r="AI32" s="5">
        <v>63164.751906447629</v>
      </c>
      <c r="AJ32" s="5">
        <v>33043.928806335694</v>
      </c>
      <c r="AK32" s="5">
        <v>87459.170317922661</v>
      </c>
      <c r="AL32" s="6">
        <f t="shared" si="0"/>
        <v>1815258.8560189886</v>
      </c>
      <c r="AM32" s="7">
        <v>2196955.3349584998</v>
      </c>
      <c r="AN32" s="7">
        <v>0</v>
      </c>
      <c r="AO32" s="5">
        <v>0</v>
      </c>
      <c r="AP32" s="5">
        <v>0</v>
      </c>
      <c r="AQ32" s="5">
        <v>0</v>
      </c>
      <c r="AR32" s="5">
        <f t="shared" si="1"/>
        <v>2196955.3349584998</v>
      </c>
      <c r="AS32" s="5">
        <f t="shared" si="2"/>
        <v>4012214.1909774886</v>
      </c>
      <c r="AT32" s="5">
        <v>0</v>
      </c>
      <c r="AU32" s="5">
        <v>0</v>
      </c>
      <c r="AV32" s="5">
        <v>4012214.1893070955</v>
      </c>
      <c r="AW32" s="5">
        <f t="shared" si="3"/>
        <v>4012214.1893070955</v>
      </c>
    </row>
    <row r="33" spans="1:49" x14ac:dyDescent="0.35">
      <c r="A33" s="4">
        <f t="shared" si="4"/>
        <v>29</v>
      </c>
      <c r="B33" t="s">
        <v>32</v>
      </c>
      <c r="C33" s="5">
        <v>2205.1061984431421</v>
      </c>
      <c r="D33" s="5">
        <v>107884.90295892376</v>
      </c>
      <c r="E33" s="5">
        <v>13137.165720095609</v>
      </c>
      <c r="F33" s="5">
        <v>53013.12145907012</v>
      </c>
      <c r="G33" s="5">
        <v>40533.865171425561</v>
      </c>
      <c r="H33" s="5">
        <v>480420.1644147397</v>
      </c>
      <c r="I33" s="5">
        <v>7830.5413877350902</v>
      </c>
      <c r="J33" s="5">
        <v>19121.752312955923</v>
      </c>
      <c r="K33" s="5">
        <v>19917.572529242152</v>
      </c>
      <c r="L33" s="5">
        <v>11203.968011931791</v>
      </c>
      <c r="M33" s="5">
        <v>726750.08364237915</v>
      </c>
      <c r="N33" s="5">
        <v>46725.27168618788</v>
      </c>
      <c r="O33" s="5">
        <v>46577.880635491179</v>
      </c>
      <c r="P33" s="5">
        <v>26849.010648224434</v>
      </c>
      <c r="Q33" s="5">
        <v>13842.206374435578</v>
      </c>
      <c r="R33" s="5">
        <v>107635.02711597427</v>
      </c>
      <c r="S33" s="5">
        <v>139232.05980595734</v>
      </c>
      <c r="T33" s="5">
        <v>50936.02234014438</v>
      </c>
      <c r="U33" s="5">
        <v>99781.76726252379</v>
      </c>
      <c r="V33" s="5">
        <v>18673.028273819054</v>
      </c>
      <c r="W33" s="5">
        <v>3355.6258718198546</v>
      </c>
      <c r="X33" s="5">
        <v>11738.813659914749</v>
      </c>
      <c r="Y33" s="5">
        <v>13474.702876865298</v>
      </c>
      <c r="Z33" s="5">
        <v>8012.8923047072039</v>
      </c>
      <c r="AA33" s="5">
        <v>223210.29140027831</v>
      </c>
      <c r="AB33" s="5">
        <v>1059785.4367807012</v>
      </c>
      <c r="AC33" s="5">
        <v>591095.32630927453</v>
      </c>
      <c r="AD33" s="5">
        <v>14164.940589520191</v>
      </c>
      <c r="AE33" s="5">
        <v>1201301.8446339201</v>
      </c>
      <c r="AF33" s="5">
        <v>422235.82452562964</v>
      </c>
      <c r="AG33" s="5">
        <v>547281.40686234471</v>
      </c>
      <c r="AH33" s="5">
        <v>501972.04698559997</v>
      </c>
      <c r="AI33" s="5">
        <v>506129.01338033675</v>
      </c>
      <c r="AJ33" s="5">
        <v>35307.092038317263</v>
      </c>
      <c r="AK33" s="5">
        <v>17116.909868221759</v>
      </c>
      <c r="AL33" s="6">
        <f t="shared" si="0"/>
        <v>7188452.686037153</v>
      </c>
      <c r="AM33" s="7">
        <v>3698570.6528158495</v>
      </c>
      <c r="AN33" s="7">
        <v>0</v>
      </c>
      <c r="AO33" s="5">
        <v>0</v>
      </c>
      <c r="AP33" s="5">
        <v>0</v>
      </c>
      <c r="AQ33" s="5">
        <v>0</v>
      </c>
      <c r="AR33" s="5">
        <f t="shared" si="1"/>
        <v>3698570.6528158495</v>
      </c>
      <c r="AS33" s="5">
        <f t="shared" si="2"/>
        <v>10887023.338853002</v>
      </c>
      <c r="AT33" s="5">
        <v>0</v>
      </c>
      <c r="AU33" s="5">
        <v>0</v>
      </c>
      <c r="AV33" s="5">
        <v>10887023.335689133</v>
      </c>
      <c r="AW33" s="5">
        <f t="shared" si="3"/>
        <v>10887023.335689133</v>
      </c>
    </row>
    <row r="34" spans="1:49" x14ac:dyDescent="0.35">
      <c r="A34" s="4">
        <f t="shared" si="4"/>
        <v>30</v>
      </c>
      <c r="B34" t="s">
        <v>33</v>
      </c>
      <c r="C34" s="5">
        <v>66540.046833678134</v>
      </c>
      <c r="D34" s="5">
        <v>13294.274258467256</v>
      </c>
      <c r="E34" s="5">
        <v>24907.700755313115</v>
      </c>
      <c r="F34" s="5">
        <v>64.227645454680328</v>
      </c>
      <c r="G34" s="5">
        <v>2839.0173165975953</v>
      </c>
      <c r="H34" s="5">
        <v>170539.48226301969</v>
      </c>
      <c r="I34" s="5">
        <v>7840.4624032929378</v>
      </c>
      <c r="J34" s="5">
        <v>9980.6126745016372</v>
      </c>
      <c r="K34" s="5">
        <v>6231.4537944459998</v>
      </c>
      <c r="L34" s="5">
        <v>6263.6484258304217</v>
      </c>
      <c r="M34" s="5">
        <v>388783.3440370991</v>
      </c>
      <c r="N34" s="5">
        <v>112057.48985468125</v>
      </c>
      <c r="O34" s="5">
        <v>69189.65452313445</v>
      </c>
      <c r="P34" s="5">
        <v>1162.5636820985439</v>
      </c>
      <c r="Q34" s="5">
        <v>674.9811666767007</v>
      </c>
      <c r="R34" s="5">
        <v>227242.05824055924</v>
      </c>
      <c r="S34" s="5">
        <v>58210.486597735413</v>
      </c>
      <c r="T34" s="5">
        <v>2639.3319669727243</v>
      </c>
      <c r="U34" s="5">
        <v>55210.532519590866</v>
      </c>
      <c r="V34" s="5">
        <v>4174.0203487026229</v>
      </c>
      <c r="W34" s="5">
        <v>1856.7108641427424</v>
      </c>
      <c r="X34" s="5">
        <v>2444.7162410012643</v>
      </c>
      <c r="Y34" s="5">
        <v>5180.2270558495647</v>
      </c>
      <c r="Z34" s="5">
        <v>2985.8811533711687</v>
      </c>
      <c r="AA34" s="5">
        <v>126719.75374012995</v>
      </c>
      <c r="AB34" s="5">
        <v>2031831.2119163212</v>
      </c>
      <c r="AC34" s="5">
        <v>987552.92130681057</v>
      </c>
      <c r="AD34" s="5">
        <v>17972.575485558551</v>
      </c>
      <c r="AE34" s="5">
        <v>369331.06764974608</v>
      </c>
      <c r="AF34" s="5">
        <v>503854.19229633868</v>
      </c>
      <c r="AG34" s="5">
        <v>351453.03505196079</v>
      </c>
      <c r="AH34" s="5">
        <v>85316.899619322547</v>
      </c>
      <c r="AI34" s="5">
        <v>215493.30776401696</v>
      </c>
      <c r="AJ34" s="5">
        <v>32976.366870114558</v>
      </c>
      <c r="AK34" s="5">
        <v>84289.444851836524</v>
      </c>
      <c r="AL34" s="6">
        <f t="shared" si="0"/>
        <v>6047103.7011743719</v>
      </c>
      <c r="AM34" s="7">
        <v>1718483.1223158496</v>
      </c>
      <c r="AN34" s="7">
        <v>0</v>
      </c>
      <c r="AO34" s="5">
        <v>0</v>
      </c>
      <c r="AP34" s="5">
        <v>0</v>
      </c>
      <c r="AQ34" s="5">
        <v>0</v>
      </c>
      <c r="AR34" s="5">
        <f t="shared" si="1"/>
        <v>1718483.1223158496</v>
      </c>
      <c r="AS34" s="5">
        <f t="shared" si="2"/>
        <v>7765586.8234902211</v>
      </c>
      <c r="AT34" s="5">
        <v>0</v>
      </c>
      <c r="AU34" s="5">
        <v>0</v>
      </c>
      <c r="AV34" s="5">
        <v>7765586.8248776076</v>
      </c>
      <c r="AW34" s="5">
        <f t="shared" si="3"/>
        <v>7765586.8248776076</v>
      </c>
    </row>
    <row r="35" spans="1:49" x14ac:dyDescent="0.35">
      <c r="A35" s="4">
        <f>+A34+1</f>
        <v>31</v>
      </c>
      <c r="B35" t="s">
        <v>34</v>
      </c>
      <c r="C35" s="5">
        <v>303.20210228593203</v>
      </c>
      <c r="D35" s="5">
        <v>109.46185733575709</v>
      </c>
      <c r="E35" s="5">
        <v>1765.5554192703869</v>
      </c>
      <c r="F35" s="5">
        <v>532.6277493971171</v>
      </c>
      <c r="G35" s="5">
        <v>6756.8235753115041</v>
      </c>
      <c r="H35" s="5">
        <v>96589.213193636446</v>
      </c>
      <c r="I35" s="5">
        <v>6809.8201885305098</v>
      </c>
      <c r="J35" s="5">
        <v>31278.219847532782</v>
      </c>
      <c r="K35" s="5">
        <v>6035.6497362876144</v>
      </c>
      <c r="L35" s="5">
        <v>1341.4153906576535</v>
      </c>
      <c r="M35" s="5">
        <v>440042.10661810735</v>
      </c>
      <c r="N35" s="5">
        <v>535009.70694777637</v>
      </c>
      <c r="O35" s="5">
        <v>11902.770755922131</v>
      </c>
      <c r="P35" s="5">
        <v>32990.901948120139</v>
      </c>
      <c r="Q35" s="5">
        <v>536.6314020590238</v>
      </c>
      <c r="R35" s="5">
        <v>38256.920700214876</v>
      </c>
      <c r="S35" s="5">
        <v>70791.24806835709</v>
      </c>
      <c r="T35" s="5">
        <v>31118.82195178025</v>
      </c>
      <c r="U35" s="5">
        <v>77379.047304857144</v>
      </c>
      <c r="V35" s="5">
        <v>6543.4437320748893</v>
      </c>
      <c r="W35" s="5">
        <v>2602.2302490374186</v>
      </c>
      <c r="X35" s="5">
        <v>10492.659491043882</v>
      </c>
      <c r="Y35" s="5">
        <v>7533.4134582458164</v>
      </c>
      <c r="Z35" s="5">
        <v>5761.0014684300186</v>
      </c>
      <c r="AA35" s="5">
        <v>1498276.8428505752</v>
      </c>
      <c r="AB35" s="5">
        <v>1102054.7312078513</v>
      </c>
      <c r="AC35" s="5">
        <v>339058.22245101683</v>
      </c>
      <c r="AD35" s="5">
        <v>85693.549161064555</v>
      </c>
      <c r="AE35" s="5">
        <v>441242.41727842262</v>
      </c>
      <c r="AF35" s="5">
        <v>341586.60470967804</v>
      </c>
      <c r="AG35" s="5">
        <v>785777.81263542047</v>
      </c>
      <c r="AH35" s="5">
        <v>213518.15300687938</v>
      </c>
      <c r="AI35" s="5">
        <v>3588.3582488097527</v>
      </c>
      <c r="AJ35" s="5">
        <v>10767.885624525943</v>
      </c>
      <c r="AK35" s="5">
        <v>57970.209001349009</v>
      </c>
      <c r="AL35" s="6">
        <f t="shared" si="0"/>
        <v>6302017.6793318661</v>
      </c>
      <c r="AM35" s="7">
        <v>3895501.9319280847</v>
      </c>
      <c r="AN35" s="7">
        <v>0</v>
      </c>
      <c r="AO35" s="5">
        <v>0</v>
      </c>
      <c r="AP35" s="5">
        <v>0</v>
      </c>
      <c r="AQ35" s="5">
        <v>0</v>
      </c>
      <c r="AR35" s="5">
        <f t="shared" si="1"/>
        <v>3895501.9319280847</v>
      </c>
      <c r="AS35" s="5">
        <f t="shared" si="2"/>
        <v>10197519.61125995</v>
      </c>
      <c r="AT35" s="5">
        <v>0</v>
      </c>
      <c r="AU35" s="5">
        <v>0</v>
      </c>
      <c r="AV35" s="5">
        <v>10197519.613507077</v>
      </c>
      <c r="AW35" s="5">
        <f t="shared" si="3"/>
        <v>10197519.613507077</v>
      </c>
    </row>
    <row r="36" spans="1:49" x14ac:dyDescent="0.35">
      <c r="A36" s="4">
        <f t="shared" si="4"/>
        <v>32</v>
      </c>
      <c r="B36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6">
        <f t="shared" si="0"/>
        <v>0</v>
      </c>
      <c r="AM36" s="7">
        <v>0</v>
      </c>
      <c r="AN36" s="7">
        <v>12175233.937173979</v>
      </c>
      <c r="AO36" s="5">
        <v>0</v>
      </c>
      <c r="AP36" s="5">
        <v>0</v>
      </c>
      <c r="AQ36" s="5">
        <v>0</v>
      </c>
      <c r="AR36" s="5">
        <f t="shared" si="1"/>
        <v>12175233.937173979</v>
      </c>
      <c r="AS36" s="5">
        <f t="shared" si="2"/>
        <v>12175233.937173979</v>
      </c>
      <c r="AT36" s="5">
        <v>0</v>
      </c>
      <c r="AU36" s="5">
        <v>0</v>
      </c>
      <c r="AV36" s="5">
        <v>12175233.942027662</v>
      </c>
      <c r="AW36" s="5">
        <f t="shared" si="3"/>
        <v>12175233.942027662</v>
      </c>
    </row>
    <row r="37" spans="1:49" x14ac:dyDescent="0.35">
      <c r="A37" s="4">
        <f t="shared" si="4"/>
        <v>33</v>
      </c>
      <c r="B37" t="s">
        <v>36</v>
      </c>
      <c r="C37" s="5">
        <v>206.72870610404459</v>
      </c>
      <c r="D37" s="5">
        <v>672.40855220536503</v>
      </c>
      <c r="E37" s="5">
        <v>2497.4782186070761</v>
      </c>
      <c r="F37" s="5">
        <v>863.31132840670159</v>
      </c>
      <c r="G37" s="5">
        <v>671.69594841345224</v>
      </c>
      <c r="H37" s="5">
        <v>6756.9326596885103</v>
      </c>
      <c r="I37" s="5">
        <v>194.61715616493763</v>
      </c>
      <c r="J37" s="5">
        <v>106.91797037032946</v>
      </c>
      <c r="K37" s="5">
        <v>319.29579251544232</v>
      </c>
      <c r="L37" s="5">
        <v>724.18642182072711</v>
      </c>
      <c r="M37" s="5">
        <v>136753.19899923957</v>
      </c>
      <c r="N37" s="5">
        <v>2494.8657650901232</v>
      </c>
      <c r="O37" s="5">
        <v>0</v>
      </c>
      <c r="P37" s="5">
        <v>10326.542557009398</v>
      </c>
      <c r="Q37" s="5">
        <v>163.935427287138</v>
      </c>
      <c r="R37" s="5">
        <v>2816.3047812834284</v>
      </c>
      <c r="S37" s="5">
        <v>166.8948873910187</v>
      </c>
      <c r="T37" s="5">
        <v>2775.6040131618943</v>
      </c>
      <c r="U37" s="5">
        <v>75.889862445030474</v>
      </c>
      <c r="V37" s="5">
        <v>6447.5453783766116</v>
      </c>
      <c r="W37" s="5">
        <v>816.68783487273947</v>
      </c>
      <c r="X37" s="5">
        <v>0</v>
      </c>
      <c r="Y37" s="5">
        <v>134.77319967587115</v>
      </c>
      <c r="Z37" s="5">
        <v>645.49036060840547</v>
      </c>
      <c r="AA37" s="5">
        <v>79583.109449726762</v>
      </c>
      <c r="AB37" s="5">
        <v>394.18465008421856</v>
      </c>
      <c r="AC37" s="5">
        <v>0</v>
      </c>
      <c r="AD37" s="5">
        <v>782.03464758037762</v>
      </c>
      <c r="AE37" s="5">
        <v>138554.91464135452</v>
      </c>
      <c r="AF37" s="5">
        <v>17922.46112375263</v>
      </c>
      <c r="AG37" s="5">
        <v>31281.844795844365</v>
      </c>
      <c r="AH37" s="5">
        <v>36087.144167067891</v>
      </c>
      <c r="AI37" s="5">
        <v>696819.01461178693</v>
      </c>
      <c r="AJ37" s="5">
        <v>100.21148434713427</v>
      </c>
      <c r="AK37" s="5">
        <v>9018.2906547070052</v>
      </c>
      <c r="AL37" s="6">
        <f t="shared" si="0"/>
        <v>1187174.5160469897</v>
      </c>
      <c r="AM37" s="7">
        <v>8228877.7306315843</v>
      </c>
      <c r="AN37" s="7">
        <v>368097.57898212504</v>
      </c>
      <c r="AO37" s="5">
        <v>0</v>
      </c>
      <c r="AP37" s="5">
        <v>0</v>
      </c>
      <c r="AQ37" s="5">
        <v>0</v>
      </c>
      <c r="AR37" s="5">
        <f t="shared" si="1"/>
        <v>8596975.3096137084</v>
      </c>
      <c r="AS37" s="5">
        <f t="shared" si="2"/>
        <v>9784149.8256606981</v>
      </c>
      <c r="AT37" s="5">
        <v>0</v>
      </c>
      <c r="AU37" s="5">
        <v>0</v>
      </c>
      <c r="AV37" s="5">
        <v>9784149.8258480653</v>
      </c>
      <c r="AW37" s="5">
        <f t="shared" si="3"/>
        <v>9784149.8258480653</v>
      </c>
    </row>
    <row r="38" spans="1:49" x14ac:dyDescent="0.35">
      <c r="A38" s="4">
        <f t="shared" si="4"/>
        <v>34</v>
      </c>
      <c r="B38" t="s">
        <v>37</v>
      </c>
      <c r="C38" s="5">
        <v>1447.100942728312</v>
      </c>
      <c r="D38" s="5">
        <v>469.12224572467323</v>
      </c>
      <c r="E38" s="5">
        <v>1756.5596804203103</v>
      </c>
      <c r="F38" s="5">
        <v>302.9162555812988</v>
      </c>
      <c r="G38" s="5">
        <v>485.11374052082658</v>
      </c>
      <c r="H38" s="5">
        <v>2027.0797979065533</v>
      </c>
      <c r="I38" s="5">
        <v>200.45567084988573</v>
      </c>
      <c r="J38" s="5">
        <v>100.04020619446031</v>
      </c>
      <c r="K38" s="5">
        <v>31.669209291982284</v>
      </c>
      <c r="L38" s="5">
        <v>72.075425868413603</v>
      </c>
      <c r="M38" s="5">
        <v>956707.06221821357</v>
      </c>
      <c r="N38" s="5">
        <v>3671.0167686326095</v>
      </c>
      <c r="O38" s="5">
        <v>0</v>
      </c>
      <c r="P38" s="5">
        <v>96.060860995436244</v>
      </c>
      <c r="Q38" s="5">
        <v>54.645142429046004</v>
      </c>
      <c r="R38" s="5">
        <v>1747.7656142670687</v>
      </c>
      <c r="S38" s="5">
        <v>292.06605293428271</v>
      </c>
      <c r="T38" s="5">
        <v>485.7307023033315</v>
      </c>
      <c r="U38" s="5">
        <v>2140.0941209498592</v>
      </c>
      <c r="V38" s="5">
        <v>12138.2990332061</v>
      </c>
      <c r="W38" s="5">
        <v>2.5521494839773107</v>
      </c>
      <c r="X38" s="5">
        <v>0</v>
      </c>
      <c r="Y38" s="5">
        <v>5.8343376483061107</v>
      </c>
      <c r="Z38" s="5">
        <v>49.113397002813457</v>
      </c>
      <c r="AA38" s="5">
        <v>9076.9061432093586</v>
      </c>
      <c r="AB38" s="5">
        <v>1261.3908802694993</v>
      </c>
      <c r="AC38" s="5">
        <v>0</v>
      </c>
      <c r="AD38" s="5">
        <v>1251.2554361286043</v>
      </c>
      <c r="AE38" s="5">
        <v>3442.3714493486791</v>
      </c>
      <c r="AF38" s="5">
        <v>2323.6012497860042</v>
      </c>
      <c r="AG38" s="5">
        <v>3429.9386094478868</v>
      </c>
      <c r="AH38" s="5">
        <v>3992.5655766482091</v>
      </c>
      <c r="AI38" s="5">
        <v>23668.133494806432</v>
      </c>
      <c r="AJ38" s="5">
        <v>148413.20831810584</v>
      </c>
      <c r="AK38" s="5">
        <v>844.35823103569066</v>
      </c>
      <c r="AL38" s="6">
        <f t="shared" si="0"/>
        <v>1181986.1029619393</v>
      </c>
      <c r="AM38" s="7">
        <v>1291171.0193780847</v>
      </c>
      <c r="AN38" s="7">
        <v>499465.91291355691</v>
      </c>
      <c r="AO38" s="5">
        <v>0</v>
      </c>
      <c r="AP38" s="5">
        <v>0</v>
      </c>
      <c r="AQ38" s="5">
        <v>0</v>
      </c>
      <c r="AR38" s="5">
        <f t="shared" si="1"/>
        <v>1790636.9322916416</v>
      </c>
      <c r="AS38" s="5">
        <f t="shared" si="2"/>
        <v>2972623.0352535807</v>
      </c>
      <c r="AT38" s="5">
        <v>0</v>
      </c>
      <c r="AU38" s="5">
        <v>0</v>
      </c>
      <c r="AV38" s="5">
        <v>2972623.0355275255</v>
      </c>
      <c r="AW38" s="5">
        <f t="shared" si="3"/>
        <v>2972623.0355275255</v>
      </c>
    </row>
    <row r="39" spans="1:49" x14ac:dyDescent="0.35">
      <c r="A39" s="4">
        <f t="shared" si="4"/>
        <v>35</v>
      </c>
      <c r="B39" t="s">
        <v>38</v>
      </c>
      <c r="C39" s="5">
        <v>2357.465254841823</v>
      </c>
      <c r="D39" s="5">
        <v>6755.3603384352946</v>
      </c>
      <c r="E39" s="5">
        <v>51938.893169055205</v>
      </c>
      <c r="F39" s="5">
        <v>25270.788621869855</v>
      </c>
      <c r="G39" s="5">
        <v>18732.141143025205</v>
      </c>
      <c r="H39" s="5">
        <v>78679.976200299585</v>
      </c>
      <c r="I39" s="5">
        <v>6005.9260712063469</v>
      </c>
      <c r="J39" s="5">
        <v>48745.87232409088</v>
      </c>
      <c r="K39" s="5">
        <v>38631.429664785901</v>
      </c>
      <c r="L39" s="5">
        <v>554.23749160486022</v>
      </c>
      <c r="M39" s="5">
        <v>391404.71020729234</v>
      </c>
      <c r="N39" s="5">
        <v>4729.5526718208475</v>
      </c>
      <c r="O39" s="5">
        <v>70072.318862110464</v>
      </c>
      <c r="P39" s="5">
        <v>3214.1197979272697</v>
      </c>
      <c r="Q39" s="5">
        <v>17359.272614882582</v>
      </c>
      <c r="R39" s="5">
        <v>45446.723327823624</v>
      </c>
      <c r="S39" s="5">
        <v>29345.684366254118</v>
      </c>
      <c r="T39" s="5">
        <v>39322.443475878586</v>
      </c>
      <c r="U39" s="5">
        <v>16058.294893368446</v>
      </c>
      <c r="V39" s="5">
        <v>7505.6671888697538</v>
      </c>
      <c r="W39" s="5">
        <v>5574.6332009059406</v>
      </c>
      <c r="X39" s="5">
        <v>6879.5872966376874</v>
      </c>
      <c r="Y39" s="5">
        <v>10069.786506145976</v>
      </c>
      <c r="Z39" s="5">
        <v>1208.3631247810968</v>
      </c>
      <c r="AA39" s="5">
        <v>70593.473580090314</v>
      </c>
      <c r="AB39" s="5">
        <v>332541.80553214916</v>
      </c>
      <c r="AC39" s="5">
        <v>45628.34581664484</v>
      </c>
      <c r="AD39" s="5">
        <v>21888.168510344098</v>
      </c>
      <c r="AE39" s="5">
        <v>103134.65086660498</v>
      </c>
      <c r="AF39" s="5">
        <v>91950.176485437507</v>
      </c>
      <c r="AG39" s="5">
        <v>343104.50412573863</v>
      </c>
      <c r="AH39" s="5">
        <v>204502.79021451558</v>
      </c>
      <c r="AI39" s="5">
        <v>223344.17346686774</v>
      </c>
      <c r="AJ39" s="5">
        <v>77366.49854451498</v>
      </c>
      <c r="AK39" s="5">
        <v>48792.109920274095</v>
      </c>
      <c r="AL39" s="6">
        <f t="shared" si="0"/>
        <v>2488709.944877096</v>
      </c>
      <c r="AM39" s="7">
        <v>202112.02871884996</v>
      </c>
      <c r="AN39" s="7">
        <v>47288.886122399999</v>
      </c>
      <c r="AO39" s="5">
        <v>0</v>
      </c>
      <c r="AP39" s="5">
        <v>0</v>
      </c>
      <c r="AQ39" s="5">
        <v>0</v>
      </c>
      <c r="AR39" s="5">
        <f t="shared" si="1"/>
        <v>249400.91484124996</v>
      </c>
      <c r="AS39" s="5">
        <f t="shared" si="2"/>
        <v>2738110.859718346</v>
      </c>
      <c r="AT39" s="5">
        <v>0</v>
      </c>
      <c r="AU39" s="5">
        <v>0</v>
      </c>
      <c r="AV39" s="5">
        <v>2738110.858856</v>
      </c>
      <c r="AW39" s="5">
        <f t="shared" si="3"/>
        <v>2738110.858856</v>
      </c>
    </row>
    <row r="40" spans="1:49" ht="23.5" customHeight="1" x14ac:dyDescent="0.35">
      <c r="A40" s="4">
        <v>190</v>
      </c>
      <c r="B40" s="9" t="s">
        <v>39</v>
      </c>
      <c r="C40" s="10">
        <f>SUM(C5:C39)</f>
        <v>751175.0950074055</v>
      </c>
      <c r="D40" s="10">
        <f t="shared" ref="D40:AV40" si="5">SUM(D5:D39)</f>
        <v>1842898.604459771</v>
      </c>
      <c r="E40" s="10">
        <f t="shared" si="5"/>
        <v>1582828.6902672842</v>
      </c>
      <c r="F40" s="10">
        <f t="shared" si="5"/>
        <v>396484.89420074993</v>
      </c>
      <c r="G40" s="10">
        <f t="shared" si="5"/>
        <v>892576.15828933846</v>
      </c>
      <c r="H40" s="10">
        <f t="shared" si="5"/>
        <v>4608285.9052943019</v>
      </c>
      <c r="I40" s="10">
        <f t="shared" si="5"/>
        <v>1839344.3150261664</v>
      </c>
      <c r="J40" s="10">
        <f t="shared" si="5"/>
        <v>539621.81684775429</v>
      </c>
      <c r="K40" s="10">
        <f t="shared" si="5"/>
        <v>207250.2068651999</v>
      </c>
      <c r="L40" s="10">
        <f t="shared" si="5"/>
        <v>714534.70528696</v>
      </c>
      <c r="M40" s="10">
        <f t="shared" si="5"/>
        <v>6362330.7347273901</v>
      </c>
      <c r="N40" s="10">
        <f t="shared" si="5"/>
        <v>1702097.4132593193</v>
      </c>
      <c r="O40" s="10">
        <f t="shared" si="5"/>
        <v>741502.66777501267</v>
      </c>
      <c r="P40" s="10">
        <f t="shared" si="5"/>
        <v>1562446.1283823417</v>
      </c>
      <c r="Q40" s="10">
        <f t="shared" si="5"/>
        <v>7969056.7448734846</v>
      </c>
      <c r="R40" s="10">
        <f t="shared" si="5"/>
        <v>4527061.1736063417</v>
      </c>
      <c r="S40" s="10">
        <f t="shared" si="5"/>
        <v>6373001.7736770678</v>
      </c>
      <c r="T40" s="10">
        <f t="shared" si="5"/>
        <v>1365718.2171103451</v>
      </c>
      <c r="U40" s="10">
        <f t="shared" si="5"/>
        <v>4350238.2310888879</v>
      </c>
      <c r="V40" s="10">
        <f t="shared" si="5"/>
        <v>870813.43953299732</v>
      </c>
      <c r="W40" s="10">
        <f t="shared" si="5"/>
        <v>48012.256933627366</v>
      </c>
      <c r="X40" s="10">
        <f t="shared" si="5"/>
        <v>414636.21636593342</v>
      </c>
      <c r="Y40" s="10">
        <f t="shared" si="5"/>
        <v>115128.01118505379</v>
      </c>
      <c r="Z40" s="10">
        <f t="shared" si="5"/>
        <v>182661.67589165509</v>
      </c>
      <c r="AA40" s="10">
        <f t="shared" si="5"/>
        <v>9309883.3028542604</v>
      </c>
      <c r="AB40" s="10">
        <f t="shared" si="5"/>
        <v>15998942.331682915</v>
      </c>
      <c r="AC40" s="10">
        <f t="shared" si="5"/>
        <v>6641972.9999596495</v>
      </c>
      <c r="AD40" s="10">
        <f t="shared" si="5"/>
        <v>1593620.6584437459</v>
      </c>
      <c r="AE40" s="10">
        <f t="shared" si="5"/>
        <v>3236689.0466993512</v>
      </c>
      <c r="AF40" s="10">
        <f t="shared" si="5"/>
        <v>2887155.1664603101</v>
      </c>
      <c r="AG40" s="10">
        <f t="shared" si="5"/>
        <v>4615420.1353944242</v>
      </c>
      <c r="AH40" s="10">
        <f t="shared" si="5"/>
        <v>2825829.8520037709</v>
      </c>
      <c r="AI40" s="10">
        <f t="shared" si="5"/>
        <v>2733397.5562002035</v>
      </c>
      <c r="AJ40" s="10">
        <f t="shared" si="5"/>
        <v>741358.80052247096</v>
      </c>
      <c r="AK40" s="10">
        <f t="shared" si="5"/>
        <v>574343.67827762908</v>
      </c>
      <c r="AL40" s="6">
        <f t="shared" si="0"/>
        <v>101118318.60445312</v>
      </c>
      <c r="AM40" s="10">
        <f t="shared" si="5"/>
        <v>59839792.270003535</v>
      </c>
      <c r="AN40" s="10">
        <f t="shared" si="5"/>
        <v>13527296.564838203</v>
      </c>
      <c r="AO40" s="10">
        <f t="shared" si="5"/>
        <v>26492935.205908</v>
      </c>
      <c r="AP40" s="10">
        <f t="shared" si="5"/>
        <v>322532.38</v>
      </c>
      <c r="AQ40" s="10">
        <f t="shared" si="5"/>
        <v>112289291.65968868</v>
      </c>
      <c r="AR40" s="10">
        <f t="shared" si="5"/>
        <v>212471848.08043846</v>
      </c>
      <c r="AS40" s="10">
        <f t="shared" si="5"/>
        <v>313590166.68489146</v>
      </c>
      <c r="AT40" s="10">
        <f t="shared" si="5"/>
        <v>0</v>
      </c>
      <c r="AU40" s="10">
        <f t="shared" si="5"/>
        <v>0</v>
      </c>
      <c r="AV40" s="10">
        <f t="shared" si="5"/>
        <v>313590166.68233615</v>
      </c>
      <c r="AW40" s="10">
        <f>SUM(AW5:AW39)</f>
        <v>313590166.68233615</v>
      </c>
    </row>
    <row r="41" spans="1:49" x14ac:dyDescent="0.35">
      <c r="A41" s="4">
        <v>200</v>
      </c>
      <c r="B41" s="11" t="s">
        <v>40</v>
      </c>
      <c r="C41" s="5">
        <v>850435.45911474235</v>
      </c>
      <c r="D41" s="5">
        <v>2038166.484566015</v>
      </c>
      <c r="E41" s="5">
        <v>1106942.220235083</v>
      </c>
      <c r="F41" s="5">
        <v>178749.43200125851</v>
      </c>
      <c r="G41" s="5">
        <v>227270.63043023561</v>
      </c>
      <c r="H41" s="5">
        <v>1296025.7961422214</v>
      </c>
      <c r="I41" s="5">
        <v>195014.61848530834</v>
      </c>
      <c r="J41" s="5">
        <v>104620.84640100463</v>
      </c>
      <c r="K41" s="5">
        <v>40165.605793310293</v>
      </c>
      <c r="L41" s="5">
        <v>88790.177605883349</v>
      </c>
      <c r="M41" s="5">
        <v>3654802.1499930224</v>
      </c>
      <c r="N41" s="5">
        <v>1087351.5007721505</v>
      </c>
      <c r="O41" s="5">
        <v>120252.59065384364</v>
      </c>
      <c r="P41" s="5">
        <v>121271.96565709863</v>
      </c>
      <c r="Q41" s="5">
        <v>22524.690010977254</v>
      </c>
      <c r="R41" s="5">
        <v>33536.976243041681</v>
      </c>
      <c r="S41" s="5">
        <v>516129.57456748892</v>
      </c>
      <c r="T41" s="5">
        <v>41065.550837999981</v>
      </c>
      <c r="U41" s="5">
        <v>100706.41402131232</v>
      </c>
      <c r="V41" s="5">
        <v>213827.46552060862</v>
      </c>
      <c r="W41" s="5">
        <v>6861.2742789440645</v>
      </c>
      <c r="X41" s="5">
        <v>14507.349654632962</v>
      </c>
      <c r="Y41" s="5">
        <v>157093.03798284556</v>
      </c>
      <c r="Z41" s="5">
        <v>4221.2531065297726</v>
      </c>
      <c r="AA41" s="5">
        <v>2900754.6683334028</v>
      </c>
      <c r="AB41" s="5">
        <v>838291.25559136528</v>
      </c>
      <c r="AC41" s="5">
        <v>2518196.6182444333</v>
      </c>
      <c r="AD41" s="5">
        <v>124670.62086334976</v>
      </c>
      <c r="AE41" s="5">
        <v>256086.05898978061</v>
      </c>
      <c r="AF41" s="5">
        <v>202219.06841729785</v>
      </c>
      <c r="AG41" s="5">
        <v>316182.22811265243</v>
      </c>
      <c r="AH41" s="5">
        <v>786315.7700238917</v>
      </c>
      <c r="AI41" s="5">
        <v>741718.51964786206</v>
      </c>
      <c r="AJ41" s="5">
        <v>139506.60500505415</v>
      </c>
      <c r="AK41" s="5">
        <v>328861.57057837071</v>
      </c>
      <c r="AL41" s="6">
        <f t="shared" si="0"/>
        <v>21373136.047883026</v>
      </c>
      <c r="AM41" s="7">
        <v>26212479.801873218</v>
      </c>
      <c r="AN41" s="7">
        <v>1629397.7048079371</v>
      </c>
      <c r="AO41" s="5">
        <v>16169011.57</v>
      </c>
      <c r="AP41" s="5">
        <v>666067.42000000004</v>
      </c>
      <c r="AQ41" s="5">
        <v>0</v>
      </c>
      <c r="AR41" s="5">
        <f t="shared" ref="AR41" si="6">SUM(AM41:AQ41)</f>
        <v>44676956.496681154</v>
      </c>
      <c r="AS41" s="5">
        <f t="shared" ref="AS41" si="7">+AR41+AL41</f>
        <v>66050092.54456418</v>
      </c>
      <c r="AT41" s="5">
        <f>+AS41</f>
        <v>66050092.54456418</v>
      </c>
      <c r="AU41" s="5">
        <v>0</v>
      </c>
      <c r="AV41" s="5">
        <v>0</v>
      </c>
      <c r="AW41" s="5">
        <f t="shared" ref="AW41" si="8">SUM(AT41:AV41)</f>
        <v>66050092.54456418</v>
      </c>
    </row>
    <row r="42" spans="1:49" x14ac:dyDescent="0.35">
      <c r="A42" s="4">
        <v>201</v>
      </c>
      <c r="B42" s="11" t="s">
        <v>41</v>
      </c>
      <c r="C42" s="5">
        <v>1647710.479131677</v>
      </c>
      <c r="D42" s="5">
        <v>4737024.4258376509</v>
      </c>
      <c r="E42" s="5">
        <v>2700698.0212551341</v>
      </c>
      <c r="F42" s="5">
        <v>752247.08329781832</v>
      </c>
      <c r="G42" s="5">
        <v>2541286.9879391394</v>
      </c>
      <c r="H42" s="5">
        <v>6779703.5227516601</v>
      </c>
      <c r="I42" s="5">
        <v>1098791.0303970436</v>
      </c>
      <c r="J42" s="5">
        <v>835560.81218768121</v>
      </c>
      <c r="K42" s="5">
        <v>489121.23364796326</v>
      </c>
      <c r="L42" s="5">
        <v>949144.12244545575</v>
      </c>
      <c r="M42" s="5">
        <v>9088244.9293351453</v>
      </c>
      <c r="N42" s="5">
        <v>3363317.8456361452</v>
      </c>
      <c r="O42" s="5">
        <v>767959.08996515663</v>
      </c>
      <c r="P42" s="5">
        <v>693769.5495204773</v>
      </c>
      <c r="Q42" s="5">
        <v>1374621.6058577872</v>
      </c>
      <c r="R42" s="5">
        <v>1573163.8294017885</v>
      </c>
      <c r="S42" s="5">
        <v>970353.57254572795</v>
      </c>
      <c r="T42" s="5">
        <v>283295.30810589588</v>
      </c>
      <c r="U42" s="5">
        <v>1063723.255346515</v>
      </c>
      <c r="V42" s="5">
        <v>452262.75694862264</v>
      </c>
      <c r="W42" s="5">
        <v>53367.997859449541</v>
      </c>
      <c r="X42" s="5">
        <v>121061.84979770152</v>
      </c>
      <c r="Y42" s="5">
        <v>110392.08607736474</v>
      </c>
      <c r="Z42" s="5">
        <v>162011.83609509084</v>
      </c>
      <c r="AA42" s="5">
        <v>6413130.5244662045</v>
      </c>
      <c r="AB42" s="5">
        <v>6825162.1072459975</v>
      </c>
      <c r="AC42" s="5">
        <v>2686511.9070198243</v>
      </c>
      <c r="AD42" s="5">
        <v>820831.38644684013</v>
      </c>
      <c r="AE42" s="5">
        <v>3002927.5326776193</v>
      </c>
      <c r="AF42" s="5">
        <v>2156616.7702933182</v>
      </c>
      <c r="AG42" s="5">
        <v>2215914.3532515564</v>
      </c>
      <c r="AH42" s="5">
        <v>7753190.0527391732</v>
      </c>
      <c r="AI42" s="5">
        <v>2591080.6923250575</v>
      </c>
      <c r="AJ42" s="5">
        <v>950169.73566572648</v>
      </c>
      <c r="AK42" s="5">
        <v>682034.44672342285</v>
      </c>
      <c r="AL42" s="6">
        <f t="shared" si="0"/>
        <v>78706402.740238816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35">
      <c r="A43" s="4">
        <v>202</v>
      </c>
      <c r="B43" s="11" t="s">
        <v>42</v>
      </c>
      <c r="C43" s="5">
        <v>3149086.1636161916</v>
      </c>
      <c r="D43" s="5">
        <v>6384561.7352794819</v>
      </c>
      <c r="E43" s="5">
        <v>2637247.9401100501</v>
      </c>
      <c r="F43" s="5">
        <v>993402.83255031472</v>
      </c>
      <c r="G43" s="5">
        <v>3629853.618351643</v>
      </c>
      <c r="H43" s="5">
        <v>9202169.2246240266</v>
      </c>
      <c r="I43" s="5">
        <v>1780411.998448957</v>
      </c>
      <c r="J43" s="5">
        <v>1456942.9230773819</v>
      </c>
      <c r="K43" s="5">
        <v>630045.01434806292</v>
      </c>
      <c r="L43" s="5">
        <v>1536246.0525923397</v>
      </c>
      <c r="M43" s="5">
        <v>9859095.634230325</v>
      </c>
      <c r="N43" s="5">
        <v>4894877.9218228357</v>
      </c>
      <c r="O43" s="5">
        <v>1657028.2059034831</v>
      </c>
      <c r="P43" s="5">
        <v>1084522.3769288505</v>
      </c>
      <c r="Q43" s="5">
        <v>2026153.1845488255</v>
      </c>
      <c r="R43" s="5">
        <v>2179947.1538357562</v>
      </c>
      <c r="S43" s="5">
        <v>1787605.5786153912</v>
      </c>
      <c r="T43" s="5">
        <v>576167.60735688952</v>
      </c>
      <c r="U43" s="5">
        <v>1767769.309348833</v>
      </c>
      <c r="V43" s="5">
        <v>642174.31936030998</v>
      </c>
      <c r="W43" s="5">
        <v>73687.801857177721</v>
      </c>
      <c r="X43" s="5">
        <v>242219.09233887089</v>
      </c>
      <c r="Y43" s="5">
        <v>139296.59316120524</v>
      </c>
      <c r="Z43" s="5">
        <v>276468.14615255402</v>
      </c>
      <c r="AA43" s="5">
        <v>5681193.7921062829</v>
      </c>
      <c r="AB43" s="5">
        <v>13547474.515881535</v>
      </c>
      <c r="AC43" s="5">
        <v>3227863.7263256391</v>
      </c>
      <c r="AD43" s="5">
        <v>1158799.5359273935</v>
      </c>
      <c r="AE43" s="5">
        <v>4093365.4087380422</v>
      </c>
      <c r="AF43" s="5">
        <v>2419591.0201110528</v>
      </c>
      <c r="AG43" s="5">
        <v>2560706.4295514203</v>
      </c>
      <c r="AH43" s="5">
        <v>-40002.188639470267</v>
      </c>
      <c r="AI43" s="5">
        <v>3576033.9937051358</v>
      </c>
      <c r="AJ43" s="5">
        <v>1046477.4978032613</v>
      </c>
      <c r="AK43" s="5">
        <v>975249.45797478233</v>
      </c>
      <c r="AL43" s="6">
        <f t="shared" si="0"/>
        <v>96853733.617944852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35">
      <c r="A44" s="4">
        <v>203</v>
      </c>
      <c r="B44" s="11" t="s">
        <v>43</v>
      </c>
      <c r="C44" s="5">
        <v>146239.88669800115</v>
      </c>
      <c r="D44" s="5">
        <v>274925.94051167002</v>
      </c>
      <c r="E44" s="5">
        <v>174831.80022989068</v>
      </c>
      <c r="F44" s="5">
        <v>107588.74534683414</v>
      </c>
      <c r="G44" s="5">
        <v>89723.652131405805</v>
      </c>
      <c r="H44" s="5">
        <v>753172.76046661264</v>
      </c>
      <c r="I44" s="5">
        <v>81757.573393147002</v>
      </c>
      <c r="J44" s="5">
        <v>138296.07372411306</v>
      </c>
      <c r="K44" s="5">
        <v>16459.492548939819</v>
      </c>
      <c r="L44" s="5">
        <v>73770.632443844603</v>
      </c>
      <c r="M44" s="5">
        <v>2070879.2744526882</v>
      </c>
      <c r="N44" s="5">
        <v>380064.28655987926</v>
      </c>
      <c r="O44" s="5">
        <v>189985.27004038735</v>
      </c>
      <c r="P44" s="5">
        <v>135427.52715804693</v>
      </c>
      <c r="Q44" s="5">
        <v>66175.267481574701</v>
      </c>
      <c r="R44" s="5">
        <v>25760.905499386652</v>
      </c>
      <c r="S44" s="5">
        <v>171684.77065914092</v>
      </c>
      <c r="T44" s="5">
        <v>44458.237280820642</v>
      </c>
      <c r="U44" s="5">
        <v>452406.39985991706</v>
      </c>
      <c r="V44" s="5">
        <v>38437.126223938132</v>
      </c>
      <c r="W44" s="5">
        <v>5898.272672419962</v>
      </c>
      <c r="X44" s="5">
        <v>63819.231696327297</v>
      </c>
      <c r="Y44" s="5">
        <v>26552.654071205943</v>
      </c>
      <c r="Z44" s="5">
        <v>21898.260483640155</v>
      </c>
      <c r="AA44" s="5">
        <v>867054.29144461302</v>
      </c>
      <c r="AB44" s="5">
        <v>1930943.3977792384</v>
      </c>
      <c r="AC44" s="5">
        <v>311358.44209673215</v>
      </c>
      <c r="AD44" s="5">
        <v>189063.45017572123</v>
      </c>
      <c r="AE44" s="5">
        <v>283940.02252885187</v>
      </c>
      <c r="AF44" s="5">
        <v>96856.694676563697</v>
      </c>
      <c r="AG44" s="5">
        <v>396233.3479236968</v>
      </c>
      <c r="AH44" s="5">
        <v>849900.45590029762</v>
      </c>
      <c r="AI44" s="5">
        <v>138307.1497587504</v>
      </c>
      <c r="AJ44" s="5">
        <v>94105.049059013734</v>
      </c>
      <c r="AK44" s="5">
        <v>134546.92427978557</v>
      </c>
      <c r="AL44" s="6">
        <f t="shared" si="0"/>
        <v>10842523.267257094</v>
      </c>
      <c r="AM44" s="5"/>
      <c r="AN44" s="5"/>
      <c r="AO44" s="5"/>
      <c r="AP44" s="12"/>
      <c r="AQ44" s="5"/>
      <c r="AR44" s="5"/>
      <c r="AS44" s="5"/>
      <c r="AT44" s="5"/>
      <c r="AU44" s="5"/>
      <c r="AV44" s="5"/>
      <c r="AW44" s="5"/>
    </row>
    <row r="45" spans="1:49" x14ac:dyDescent="0.35">
      <c r="A45" s="4">
        <v>204</v>
      </c>
      <c r="B45" s="11" t="s">
        <v>44</v>
      </c>
      <c r="C45" s="5">
        <v>22119.971553132771</v>
      </c>
      <c r="D45" s="5">
        <v>53323.56193070452</v>
      </c>
      <c r="E45" s="5">
        <v>68450.618742717706</v>
      </c>
      <c r="F45" s="5">
        <v>28706.254575252409</v>
      </c>
      <c r="G45" s="5">
        <v>25673.711806025283</v>
      </c>
      <c r="H45" s="5">
        <v>4729.8528617819575</v>
      </c>
      <c r="I45" s="5">
        <v>69215.042786023172</v>
      </c>
      <c r="J45" s="5">
        <v>114390.00066167275</v>
      </c>
      <c r="K45" s="5">
        <v>3166.9209291982284</v>
      </c>
      <c r="L45" s="5">
        <v>32369.621332631643</v>
      </c>
      <c r="M45" s="5">
        <v>1105335.7766099717</v>
      </c>
      <c r="N45" s="5">
        <v>275611.38516345609</v>
      </c>
      <c r="O45" s="5">
        <v>89425.480280522068</v>
      </c>
      <c r="P45" s="5">
        <v>9684.540922144648</v>
      </c>
      <c r="Q45" s="5">
        <v>47554.584265112695</v>
      </c>
      <c r="R45" s="5">
        <v>80949.833685533085</v>
      </c>
      <c r="S45" s="5">
        <v>1421528.5941437299</v>
      </c>
      <c r="T45" s="5">
        <v>30267.946261640864</v>
      </c>
      <c r="U45" s="5">
        <v>181531.43787477713</v>
      </c>
      <c r="V45" s="5">
        <v>10214.213825816219</v>
      </c>
      <c r="W45" s="5">
        <v>6104.8386513198884</v>
      </c>
      <c r="X45" s="5">
        <v>24586.52446710028</v>
      </c>
      <c r="Y45" s="5">
        <v>7065.3828920986998</v>
      </c>
      <c r="Z45" s="5">
        <v>15193.241058589718</v>
      </c>
      <c r="AA45" s="5">
        <v>346620.38198289968</v>
      </c>
      <c r="AB45" s="5">
        <v>860937.58909323206</v>
      </c>
      <c r="AC45" s="5">
        <v>34184.580627904339</v>
      </c>
      <c r="AD45" s="5">
        <v>125228.53745004525</v>
      </c>
      <c r="AE45" s="5">
        <v>14015.266055486798</v>
      </c>
      <c r="AF45" s="5">
        <v>3148.1049190649092</v>
      </c>
      <c r="AG45" s="5">
        <v>93063.11927332684</v>
      </c>
      <c r="AH45" s="5">
        <v>0</v>
      </c>
      <c r="AI45" s="5">
        <v>3611.9142110557686</v>
      </c>
      <c r="AJ45" s="5">
        <v>1005.3474719986696</v>
      </c>
      <c r="AK45" s="5">
        <v>43074.781022009571</v>
      </c>
      <c r="AL45" s="6">
        <f t="shared" si="0"/>
        <v>5252088.9593879795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35">
      <c r="A46" s="4">
        <v>205</v>
      </c>
      <c r="B46" s="11" t="s">
        <v>45</v>
      </c>
      <c r="C46" s="5">
        <v>-10746.106563284227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-421401.99452951929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-5709.0238759489139</v>
      </c>
      <c r="X46" s="5">
        <v>0</v>
      </c>
      <c r="Y46" s="5">
        <v>0</v>
      </c>
      <c r="Z46" s="5">
        <v>-89456.323789874819</v>
      </c>
      <c r="AA46" s="5">
        <v>0</v>
      </c>
      <c r="AB46" s="5">
        <v>0</v>
      </c>
      <c r="AC46" s="5">
        <v>-28723.106070100297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6">
        <f t="shared" si="0"/>
        <v>-556036.55482872762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35">
      <c r="A47" s="4">
        <v>209</v>
      </c>
      <c r="B47" s="11" t="s">
        <v>46</v>
      </c>
      <c r="C47" s="5">
        <f>SUM(C42:C46)</f>
        <v>4954410.3944357187</v>
      </c>
      <c r="D47" s="5">
        <f t="shared" ref="D47:AK47" si="9">SUM(D42:D46)</f>
        <v>11449835.663559508</v>
      </c>
      <c r="E47" s="5">
        <f t="shared" si="9"/>
        <v>5581228.3803377915</v>
      </c>
      <c r="F47" s="5">
        <f t="shared" si="9"/>
        <v>1881944.9157702196</v>
      </c>
      <c r="G47" s="5">
        <f t="shared" si="9"/>
        <v>6286537.9702282129</v>
      </c>
      <c r="H47" s="5">
        <f t="shared" si="9"/>
        <v>16739775.360704081</v>
      </c>
      <c r="I47" s="5">
        <f t="shared" si="9"/>
        <v>3030175.6450251704</v>
      </c>
      <c r="J47" s="5">
        <f t="shared" si="9"/>
        <v>2545189.8096508486</v>
      </c>
      <c r="K47" s="5">
        <f t="shared" si="9"/>
        <v>1138792.6614741641</v>
      </c>
      <c r="L47" s="5">
        <f t="shared" si="9"/>
        <v>2591530.4288142719</v>
      </c>
      <c r="M47" s="5">
        <f t="shared" si="9"/>
        <v>22123555.614628129</v>
      </c>
      <c r="N47" s="5">
        <f t="shared" si="9"/>
        <v>8913871.4391823169</v>
      </c>
      <c r="O47" s="5">
        <f t="shared" si="9"/>
        <v>2704398.0461895494</v>
      </c>
      <c r="P47" s="5">
        <f t="shared" si="9"/>
        <v>1502002</v>
      </c>
      <c r="Q47" s="5">
        <f t="shared" si="9"/>
        <v>3514504.6421533003</v>
      </c>
      <c r="R47" s="5">
        <f t="shared" si="9"/>
        <v>3859821.7224224648</v>
      </c>
      <c r="S47" s="5">
        <f t="shared" si="9"/>
        <v>4351172.5159639902</v>
      </c>
      <c r="T47" s="5">
        <f t="shared" si="9"/>
        <v>934189.09900524688</v>
      </c>
      <c r="U47" s="5">
        <f t="shared" si="9"/>
        <v>3465430.4024300422</v>
      </c>
      <c r="V47" s="5">
        <f t="shared" si="9"/>
        <v>1143088.416358687</v>
      </c>
      <c r="W47" s="5">
        <f t="shared" si="9"/>
        <v>133349.88716441818</v>
      </c>
      <c r="X47" s="5">
        <f t="shared" si="9"/>
        <v>451686.69829999999</v>
      </c>
      <c r="Y47" s="5">
        <f t="shared" si="9"/>
        <v>283306.7162018746</v>
      </c>
      <c r="Z47" s="5">
        <f t="shared" si="9"/>
        <v>386115.15999999992</v>
      </c>
      <c r="AA47" s="5">
        <f t="shared" si="9"/>
        <v>13307998.99</v>
      </c>
      <c r="AB47" s="5">
        <f t="shared" si="9"/>
        <v>23164517.609999999</v>
      </c>
      <c r="AC47" s="5">
        <f t="shared" si="9"/>
        <v>6231195.5499999998</v>
      </c>
      <c r="AD47" s="5">
        <f t="shared" si="9"/>
        <v>2293922.91</v>
      </c>
      <c r="AE47" s="5">
        <f t="shared" si="9"/>
        <v>7394248.2300000004</v>
      </c>
      <c r="AF47" s="5">
        <f t="shared" si="9"/>
        <v>4676212.59</v>
      </c>
      <c r="AG47" s="5">
        <f t="shared" si="9"/>
        <v>5265917.2500000009</v>
      </c>
      <c r="AH47" s="5">
        <f t="shared" si="9"/>
        <v>8563088.3200000003</v>
      </c>
      <c r="AI47" s="5">
        <f t="shared" si="9"/>
        <v>6309033.75</v>
      </c>
      <c r="AJ47" s="5">
        <f t="shared" si="9"/>
        <v>2091757.6300000004</v>
      </c>
      <c r="AK47" s="5">
        <f t="shared" si="9"/>
        <v>1834905.6100000003</v>
      </c>
      <c r="AL47" s="6">
        <f t="shared" si="0"/>
        <v>191098712.03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ht="22" customHeight="1" x14ac:dyDescent="0.35">
      <c r="A48" s="13">
        <v>210</v>
      </c>
      <c r="B48" s="14" t="s">
        <v>47</v>
      </c>
      <c r="C48" s="15">
        <f>+C47+C41+C40</f>
        <v>6556020.9485578667</v>
      </c>
      <c r="D48" s="15">
        <f t="shared" ref="D48:AK48" si="10">+D47+D41+D40</f>
        <v>15330900.752585292</v>
      </c>
      <c r="E48" s="15">
        <f t="shared" si="10"/>
        <v>8270999.2908401592</v>
      </c>
      <c r="F48" s="15">
        <f t="shared" si="10"/>
        <v>2457179.241972228</v>
      </c>
      <c r="G48" s="15">
        <f t="shared" si="10"/>
        <v>7406384.7589477869</v>
      </c>
      <c r="H48" s="15">
        <f t="shared" si="10"/>
        <v>22644087.062140606</v>
      </c>
      <c r="I48" s="15">
        <f t="shared" si="10"/>
        <v>5064534.5785366446</v>
      </c>
      <c r="J48" s="15">
        <f t="shared" si="10"/>
        <v>3189432.4728996074</v>
      </c>
      <c r="K48" s="15">
        <f t="shared" si="10"/>
        <v>1386208.4741326743</v>
      </c>
      <c r="L48" s="15">
        <f t="shared" si="10"/>
        <v>3394855.3117071153</v>
      </c>
      <c r="M48" s="15">
        <f t="shared" si="10"/>
        <v>32140688.49934854</v>
      </c>
      <c r="N48" s="15">
        <f t="shared" si="10"/>
        <v>11703320.353213787</v>
      </c>
      <c r="O48" s="15">
        <f t="shared" si="10"/>
        <v>3566153.3046184056</v>
      </c>
      <c r="P48" s="15">
        <f t="shared" si="10"/>
        <v>3185720.0940394402</v>
      </c>
      <c r="Q48" s="15">
        <f t="shared" si="10"/>
        <v>11506086.077037763</v>
      </c>
      <c r="R48" s="15">
        <f t="shared" si="10"/>
        <v>8420419.872271847</v>
      </c>
      <c r="S48" s="15">
        <f t="shared" si="10"/>
        <v>11240303.864208547</v>
      </c>
      <c r="T48" s="15">
        <f t="shared" si="10"/>
        <v>2340972.8669535918</v>
      </c>
      <c r="U48" s="15">
        <f t="shared" si="10"/>
        <v>7916375.0475402419</v>
      </c>
      <c r="V48" s="15">
        <f t="shared" si="10"/>
        <v>2227729.3214122932</v>
      </c>
      <c r="W48" s="15">
        <f t="shared" si="10"/>
        <v>188223.4183769896</v>
      </c>
      <c r="X48" s="15">
        <f t="shared" si="10"/>
        <v>880830.26432056632</v>
      </c>
      <c r="Y48" s="15">
        <f t="shared" si="10"/>
        <v>555527.76536977396</v>
      </c>
      <c r="Z48" s="15">
        <f t="shared" si="10"/>
        <v>572998.08899818477</v>
      </c>
      <c r="AA48" s="15">
        <f t="shared" si="10"/>
        <v>25518636.961187661</v>
      </c>
      <c r="AB48" s="15">
        <f t="shared" si="10"/>
        <v>40001751.197274283</v>
      </c>
      <c r="AC48" s="15">
        <f t="shared" si="10"/>
        <v>15391365.168204082</v>
      </c>
      <c r="AD48" s="15">
        <f t="shared" si="10"/>
        <v>4012214.1893070955</v>
      </c>
      <c r="AE48" s="15">
        <f t="shared" si="10"/>
        <v>10887023.335689133</v>
      </c>
      <c r="AF48" s="15">
        <f t="shared" si="10"/>
        <v>7765586.8248776076</v>
      </c>
      <c r="AG48" s="15">
        <f t="shared" si="10"/>
        <v>10197519.613507077</v>
      </c>
      <c r="AH48" s="15">
        <f t="shared" si="10"/>
        <v>12175233.942027662</v>
      </c>
      <c r="AI48" s="15">
        <f t="shared" si="10"/>
        <v>9784149.8258480653</v>
      </c>
      <c r="AJ48" s="15">
        <f t="shared" si="10"/>
        <v>2972623.0355275255</v>
      </c>
      <c r="AK48" s="15">
        <f t="shared" si="10"/>
        <v>2738110.858856</v>
      </c>
      <c r="AL48" s="6">
        <f t="shared" si="0"/>
        <v>313590166.68233615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3:49" x14ac:dyDescent="0.3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3:49" x14ac:dyDescent="0.3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</sheetData>
  <mergeCells count="2">
    <mergeCell ref="B1:G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2019-05-28T00:06:16Z</dcterms:created>
  <dcterms:modified xsi:type="dcterms:W3CDTF">2019-05-28T00:13:06Z</dcterms:modified>
</cp:coreProperties>
</file>