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GIZ_GELAMAI\8_RAD GRK Revisi\Perhitungan BAU Baseline dan Mitigasi_Hitung Ulang\Energi\Data LEAP-RUED\RUED Kaltim Excel dan LEap\"/>
    </mc:Choice>
  </mc:AlternateContent>
  <bookViews>
    <workbookView xWindow="0" yWindow="0" windowWidth="19200" windowHeight="6555" tabRatio="797" firstSheet="1" activeTab="1"/>
  </bookViews>
  <sheets>
    <sheet name="Emisi TRANSFORMATION - BAU" sheetId="9" r:id="rId1"/>
    <sheet name="Emisi TRANSFORMATION - MIT" sheetId="8" r:id="rId2"/>
    <sheet name="Outputs by Fuel-SBM-BAU" sheetId="11" r:id="rId3"/>
    <sheet name="Outputs by Fuel-SBM-MIT" sheetId="10" r:id="rId4"/>
    <sheet name="Emisi PEMBANGKIT" sheetId="3" r:id="rId5"/>
    <sheet name="Outputs by Feedstock Fuel-MIT" sheetId="5" r:id="rId6"/>
    <sheet name="Outputs by Feedstock Fuel - BAU" sheetId="4" r:id="rId7"/>
    <sheet name="Capacity PEMBANGKIT - BAU" sheetId="2" r:id="rId8"/>
    <sheet name="Capacity PEMBANGKIT - MIT" sheetId="1" r:id="rId9"/>
  </sheets>
  <externalReferences>
    <externalReference r:id="rId10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2" i="10" l="1"/>
  <c r="B34" i="10" s="1"/>
  <c r="D34" i="10"/>
  <c r="D33" i="10"/>
  <c r="C33" i="10"/>
  <c r="B33" i="10"/>
  <c r="D32" i="10"/>
  <c r="C32" i="10"/>
  <c r="C34" i="10" s="1"/>
  <c r="D34" i="11"/>
  <c r="C34" i="11"/>
  <c r="B34" i="11"/>
  <c r="D33" i="11"/>
  <c r="C33" i="11"/>
  <c r="B33" i="11"/>
  <c r="D32" i="11"/>
  <c r="C32" i="11"/>
  <c r="B32" i="11"/>
  <c r="B12" i="8"/>
  <c r="D12" i="8"/>
  <c r="C12" i="8"/>
  <c r="D12" i="9"/>
  <c r="C12" i="9"/>
  <c r="B12" i="9"/>
  <c r="D15" i="4"/>
  <c r="D16" i="4" s="1"/>
  <c r="C15" i="4"/>
  <c r="C16" i="4" s="1"/>
  <c r="B15" i="4"/>
  <c r="B16" i="4" s="1"/>
  <c r="C15" i="5"/>
  <c r="D15" i="5"/>
  <c r="B15" i="5"/>
  <c r="D14" i="5"/>
  <c r="C14" i="5"/>
  <c r="B14" i="5"/>
  <c r="C7" i="3" l="1"/>
  <c r="C8" i="3" s="1"/>
  <c r="D7" i="3"/>
  <c r="D8" i="3" s="1"/>
  <c r="E7" i="3"/>
  <c r="E8" i="3" s="1"/>
  <c r="F7" i="3"/>
  <c r="F8" i="3" s="1"/>
  <c r="B7" i="3"/>
  <c r="B8" i="3" s="1"/>
</calcChain>
</file>

<file path=xl/sharedStrings.xml><?xml version="1.0" encoding="utf-8"?>
<sst xmlns="http://schemas.openxmlformats.org/spreadsheetml/2006/main" count="186" uniqueCount="62">
  <si>
    <t>Capacity</t>
  </si>
  <si>
    <t>KEN Scenario, Capacity Types, All Regions</t>
  </si>
  <si>
    <t>Branch: Transformation\Pembangkit Listrik\Processes</t>
  </si>
  <si>
    <t>Units: Megawatts</t>
  </si>
  <si>
    <t>Branches</t>
  </si>
  <si>
    <t>PLTU Batubara</t>
  </si>
  <si>
    <t>PLTU Batubara Bersih_USC</t>
  </si>
  <si>
    <t>PLTU Gas</t>
  </si>
  <si>
    <t>PLTU Minyak</t>
  </si>
  <si>
    <t>PLTGU Gas</t>
  </si>
  <si>
    <t>PLTGU LNG</t>
  </si>
  <si>
    <t>PLTGU Minyak</t>
  </si>
  <si>
    <t>PLTG Gas</t>
  </si>
  <si>
    <t>PLTG Minyak</t>
  </si>
  <si>
    <t>PLT Mesin Gas_PLTMG</t>
  </si>
  <si>
    <t>PLTD Minyak Solar</t>
  </si>
  <si>
    <t>PLTD BioSolar</t>
  </si>
  <si>
    <t>PLT Gasifikasi Batubara_PLTGB</t>
  </si>
  <si>
    <t>PLTA</t>
  </si>
  <si>
    <t>PLT Mini_Mikrohidro</t>
  </si>
  <si>
    <t>PLT PumpStorage</t>
  </si>
  <si>
    <t>PLT Panas Bumi_PLTP</t>
  </si>
  <si>
    <t>PLT Biomasa</t>
  </si>
  <si>
    <t>PLT Surya_PLTS</t>
  </si>
  <si>
    <t>PLT Bayu_PLTB</t>
  </si>
  <si>
    <t>PLT Laut</t>
  </si>
  <si>
    <t>PLT Biogas_POME</t>
  </si>
  <si>
    <t>Total</t>
  </si>
  <si>
    <t>BAU Scenario, Exogenous, All Regions</t>
  </si>
  <si>
    <t>100-Year GWP: Direct (At Point of Emissions)</t>
  </si>
  <si>
    <t>All Fuels, All GHGs, All Regions</t>
  </si>
  <si>
    <t>Branch: Transformation\Pembangkit Listrik</t>
  </si>
  <si>
    <t>Units: Tonnes CO2 Equivalent</t>
  </si>
  <si>
    <t>Scenarios</t>
  </si>
  <si>
    <t>BAU</t>
  </si>
  <si>
    <t>KEN</t>
  </si>
  <si>
    <t>Outputs by Feedstock Fuel</t>
  </si>
  <si>
    <t>BAU Scenario, All Regions, All Output types</t>
  </si>
  <si>
    <t>Units: Megawatt-Hours</t>
  </si>
  <si>
    <t>Fuels</t>
  </si>
  <si>
    <t>Batubara</t>
  </si>
  <si>
    <t>Gas</t>
  </si>
  <si>
    <t>Minyak</t>
  </si>
  <si>
    <t>Energi Baru Terbarukan</t>
  </si>
  <si>
    <t>KEN Scenario, All Regions, All Output types</t>
  </si>
  <si>
    <t>BAU Scenario, All Fuels, All GHGs, All Regions</t>
  </si>
  <si>
    <t>Branch: Transformation</t>
  </si>
  <si>
    <t>Pembangkit Listrik</t>
  </si>
  <si>
    <t>Pabrik Briket</t>
  </si>
  <si>
    <t>KEN Scenario, All Fuels, All GHGs, All Regions</t>
  </si>
  <si>
    <t>Produksi Listrik</t>
  </si>
  <si>
    <t>2016-2020</t>
  </si>
  <si>
    <t>2021-2024</t>
  </si>
  <si>
    <t>2025-2030</t>
  </si>
  <si>
    <t>MWh</t>
  </si>
  <si>
    <t>GWh</t>
  </si>
  <si>
    <t>Emisi GRK Kumulatif</t>
  </si>
  <si>
    <t>KEN Scenario, All Regions, All Fuels, All Output types</t>
  </si>
  <si>
    <t>Units: Barrel of Oil Equivalents</t>
  </si>
  <si>
    <t>BAU Scenario, All Regions, All Fuels, All Output types</t>
  </si>
  <si>
    <t>Fossil Fuel</t>
  </si>
  <si>
    <t>EBT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</si>
</sst>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 * #,##0.0_ ;_ * \-#,##0.0_ ;_ * &quot;&quot;\-&quot;&quot;??_ ;_ @_ "/>
    <numFmt numFmtId="165" formatCode="_-* #,##0_-;\-* #,##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E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164" fontId="0" fillId="0" borderId="0" xfId="1" applyNumberFormat="1" applyFont="1"/>
    <xf numFmtId="0" fontId="0" fillId="2" borderId="0" xfId="0" applyFill="1"/>
    <xf numFmtId="164" fontId="0" fillId="2" borderId="0" xfId="1" applyNumberFormat="1" applyFont="1" applyFill="1"/>
    <xf numFmtId="43" fontId="0" fillId="2" borderId="0" xfId="1" applyNumberFormat="1" applyFont="1" applyFill="1"/>
    <xf numFmtId="43" fontId="0" fillId="0" borderId="0" xfId="1" applyFont="1"/>
    <xf numFmtId="165" fontId="0" fillId="0" borderId="0" xfId="1" applyNumberFormat="1" applyFont="1"/>
    <xf numFmtId="43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IZ_GELAMAI/8_RAD%20GRK%20Revisi/Perhitungan%20BAU%20Baseline%20dan%20Mitigasi_Hitung%20Ulang/Energi/Profil%20Emisi%202010-2015/Hitungan%20dg%20Data%20ESDM/Rekap%20Profil%20Emisi%20Energi%20Kaltim_ver2_IPCC2006_Data%20ESDM%20Kalti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/>
      <sheetData sheetId="1">
        <row r="6">
          <cell r="C6">
            <v>1273305.0161164138</v>
          </cell>
          <cell r="D6">
            <v>1501049.4550384032</v>
          </cell>
          <cell r="E6">
            <v>1654054.8840401273</v>
          </cell>
          <cell r="F6">
            <v>1795800.1610739781</v>
          </cell>
          <cell r="G6">
            <v>1975285.9733306784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"/>
  <sheetViews>
    <sheetView showGridLines="0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A11" sqref="A11:D12"/>
    </sheetView>
  </sheetViews>
  <sheetFormatPr defaultRowHeight="15" x14ac:dyDescent="0.25"/>
  <cols>
    <col min="1" max="1" width="41.7109375" bestFit="1" customWidth="1"/>
    <col min="2" max="4" width="12.5703125" bestFit="1" customWidth="1"/>
    <col min="5" max="12" width="11.5703125" bestFit="1" customWidth="1"/>
    <col min="13" max="17" width="12.5703125" bestFit="1" customWidth="1"/>
  </cols>
  <sheetData>
    <row r="1" spans="1:17" x14ac:dyDescent="0.25">
      <c r="A1" s="2" t="s">
        <v>29</v>
      </c>
    </row>
    <row r="2" spans="1:17" x14ac:dyDescent="0.25">
      <c r="A2" s="2" t="s">
        <v>45</v>
      </c>
    </row>
    <row r="3" spans="1:17" x14ac:dyDescent="0.25">
      <c r="A3" s="2" t="s">
        <v>46</v>
      </c>
    </row>
    <row r="4" spans="1:17" x14ac:dyDescent="0.25">
      <c r="A4" s="2" t="s">
        <v>32</v>
      </c>
    </row>
    <row r="5" spans="1:17" x14ac:dyDescent="0.25">
      <c r="A5" s="2"/>
    </row>
    <row r="6" spans="1:17" x14ac:dyDescent="0.25">
      <c r="A6" s="2" t="s">
        <v>4</v>
      </c>
      <c r="B6" s="2">
        <v>2015</v>
      </c>
      <c r="C6" s="2">
        <v>2016</v>
      </c>
      <c r="D6" s="2">
        <v>2017</v>
      </c>
      <c r="E6" s="2">
        <v>2018</v>
      </c>
      <c r="F6" s="2">
        <v>2019</v>
      </c>
      <c r="G6" s="2">
        <v>2020</v>
      </c>
      <c r="H6" s="2">
        <v>2021</v>
      </c>
      <c r="I6" s="2">
        <v>2022</v>
      </c>
      <c r="J6" s="2">
        <v>2023</v>
      </c>
      <c r="K6" s="2">
        <v>2024</v>
      </c>
      <c r="L6" s="2">
        <v>2025</v>
      </c>
      <c r="M6" s="2">
        <v>2026</v>
      </c>
      <c r="N6" s="2">
        <v>2027</v>
      </c>
      <c r="O6" s="2">
        <v>2028</v>
      </c>
      <c r="P6" s="2">
        <v>2029</v>
      </c>
      <c r="Q6" s="2">
        <v>2030</v>
      </c>
    </row>
    <row r="7" spans="1:17" x14ac:dyDescent="0.25">
      <c r="A7" t="s">
        <v>47</v>
      </c>
      <c r="B7" s="1">
        <v>3457327.9405221879</v>
      </c>
      <c r="C7" s="1">
        <v>3285415.3459784584</v>
      </c>
      <c r="D7" s="1">
        <v>3613074.7623623242</v>
      </c>
      <c r="E7" s="1">
        <v>4037629.5505463118</v>
      </c>
      <c r="F7" s="1">
        <v>5024506.9175114175</v>
      </c>
      <c r="G7" s="1">
        <v>5998882.1777349915</v>
      </c>
      <c r="H7" s="1">
        <v>6854700.8175200317</v>
      </c>
      <c r="I7" s="1">
        <v>7647077.9194139605</v>
      </c>
      <c r="J7" s="1">
        <v>8315557.7131727003</v>
      </c>
      <c r="K7" s="1">
        <v>9028136.175767269</v>
      </c>
      <c r="L7" s="1">
        <v>9786422.7696672399</v>
      </c>
      <c r="M7" s="1">
        <v>10171125.284283945</v>
      </c>
      <c r="N7" s="1">
        <v>10724435.390342588</v>
      </c>
      <c r="O7" s="1">
        <v>11299571.550314186</v>
      </c>
      <c r="P7" s="1">
        <v>11897170.860067261</v>
      </c>
      <c r="Q7" s="1">
        <v>12517885.219309209</v>
      </c>
    </row>
    <row r="8" spans="1:17" x14ac:dyDescent="0.25">
      <c r="A8" t="s">
        <v>48</v>
      </c>
      <c r="B8" s="1">
        <v>41.46222386184408</v>
      </c>
      <c r="C8" s="1">
        <v>41.365178063585759</v>
      </c>
      <c r="D8" s="1">
        <v>42.50922283443505</v>
      </c>
      <c r="E8" s="1">
        <v>43.839738012824142</v>
      </c>
      <c r="F8" s="1">
        <v>45.371572541594119</v>
      </c>
      <c r="G8" s="1">
        <v>47.122185766611658</v>
      </c>
      <c r="H8" s="1">
        <v>48.981723046251062</v>
      </c>
      <c r="I8" s="1">
        <v>50.957653057649097</v>
      </c>
      <c r="J8" s="1">
        <v>53.058039289138911</v>
      </c>
      <c r="K8" s="1">
        <v>55.291591315826324</v>
      </c>
      <c r="L8" s="1">
        <v>57.667720890587368</v>
      </c>
      <c r="M8" s="1">
        <v>60.024465171163378</v>
      </c>
      <c r="N8" s="1">
        <v>62.450730523497178</v>
      </c>
      <c r="O8" s="1">
        <v>64.947192053194328</v>
      </c>
      <c r="P8" s="1">
        <v>67.514458453998813</v>
      </c>
      <c r="Q8" s="1">
        <v>70.153068206869207</v>
      </c>
    </row>
    <row r="9" spans="1:17" x14ac:dyDescent="0.25">
      <c r="A9" s="2" t="s">
        <v>27</v>
      </c>
      <c r="B9" s="3">
        <v>3457369.4027460497</v>
      </c>
      <c r="C9" s="3">
        <v>3285456.7111565219</v>
      </c>
      <c r="D9" s="3">
        <v>3613117.2715851585</v>
      </c>
      <c r="E9" s="3">
        <v>4037673.3902843245</v>
      </c>
      <c r="F9" s="3">
        <v>5024552.2890839595</v>
      </c>
      <c r="G9" s="3">
        <v>5998929.2999207582</v>
      </c>
      <c r="H9" s="3">
        <v>6854749.7992430776</v>
      </c>
      <c r="I9" s="3">
        <v>7647128.8770670183</v>
      </c>
      <c r="J9" s="3">
        <v>8315610.7712119892</v>
      </c>
      <c r="K9" s="3">
        <v>9028191.4673585854</v>
      </c>
      <c r="L9" s="3">
        <v>9786480.4373881295</v>
      </c>
      <c r="M9" s="3">
        <v>10171185.308749117</v>
      </c>
      <c r="N9" s="3">
        <v>10724497.841073111</v>
      </c>
      <c r="O9" s="3">
        <v>11299636.497506239</v>
      </c>
      <c r="P9" s="3">
        <v>11897238.374525715</v>
      </c>
      <c r="Q9" s="3">
        <v>12517955.372377416</v>
      </c>
    </row>
    <row r="11" spans="1:17" x14ac:dyDescent="0.25">
      <c r="B11" t="s">
        <v>51</v>
      </c>
      <c r="C11" t="s">
        <v>52</v>
      </c>
      <c r="D11" t="s">
        <v>53</v>
      </c>
    </row>
    <row r="12" spans="1:17" x14ac:dyDescent="0.25">
      <c r="A12" t="s">
        <v>56</v>
      </c>
      <c r="B12" s="8">
        <f>SUM(C7:G7)</f>
        <v>21959508.754133508</v>
      </c>
      <c r="C12" s="8">
        <f>SUM(H7:K7)</f>
        <v>31845472.625873961</v>
      </c>
      <c r="D12" s="8">
        <f>SUM(L7:Q7)</f>
        <v>66396611.073984437</v>
      </c>
    </row>
    <row r="13" spans="1:17" x14ac:dyDescent="0.25">
      <c r="B13" s="5"/>
      <c r="C13" s="5"/>
      <c r="D13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"/>
  <sheetViews>
    <sheetView showGridLines="0" tabSelected="1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12" sqref="B12:D12"/>
    </sheetView>
  </sheetViews>
  <sheetFormatPr defaultRowHeight="15" x14ac:dyDescent="0.25"/>
  <cols>
    <col min="1" max="1" width="41.5703125" bestFit="1" customWidth="1"/>
    <col min="2" max="4" width="12.5703125" bestFit="1" customWidth="1"/>
    <col min="5" max="17" width="11.5703125" bestFit="1" customWidth="1"/>
  </cols>
  <sheetData>
    <row r="1" spans="1:17" x14ac:dyDescent="0.25">
      <c r="A1" s="2" t="s">
        <v>29</v>
      </c>
    </row>
    <row r="2" spans="1:17" x14ac:dyDescent="0.25">
      <c r="A2" s="2" t="s">
        <v>49</v>
      </c>
    </row>
    <row r="3" spans="1:17" x14ac:dyDescent="0.25">
      <c r="A3" s="2" t="s">
        <v>46</v>
      </c>
    </row>
    <row r="4" spans="1:17" x14ac:dyDescent="0.25">
      <c r="A4" s="2" t="s">
        <v>32</v>
      </c>
    </row>
    <row r="5" spans="1:17" x14ac:dyDescent="0.25">
      <c r="A5" s="2"/>
    </row>
    <row r="6" spans="1:17" x14ac:dyDescent="0.25">
      <c r="A6" s="2" t="s">
        <v>4</v>
      </c>
      <c r="B6" s="2">
        <v>2015</v>
      </c>
      <c r="C6" s="2">
        <v>2016</v>
      </c>
      <c r="D6" s="2">
        <v>2017</v>
      </c>
      <c r="E6" s="2">
        <v>2018</v>
      </c>
      <c r="F6" s="2">
        <v>2019</v>
      </c>
      <c r="G6" s="2">
        <v>2020</v>
      </c>
      <c r="H6" s="2">
        <v>2021</v>
      </c>
      <c r="I6" s="2">
        <v>2022</v>
      </c>
      <c r="J6" s="2">
        <v>2023</v>
      </c>
      <c r="K6" s="2">
        <v>2024</v>
      </c>
      <c r="L6" s="2">
        <v>2025</v>
      </c>
      <c r="M6" s="2">
        <v>2026</v>
      </c>
      <c r="N6" s="2">
        <v>2027</v>
      </c>
      <c r="O6" s="2">
        <v>2028</v>
      </c>
      <c r="P6" s="2">
        <v>2029</v>
      </c>
      <c r="Q6" s="2">
        <v>2030</v>
      </c>
    </row>
    <row r="7" spans="1:17" x14ac:dyDescent="0.25">
      <c r="A7" t="s">
        <v>47</v>
      </c>
      <c r="B7" s="1">
        <v>3457327.9405221879</v>
      </c>
      <c r="C7" s="1">
        <v>3220671.2329964438</v>
      </c>
      <c r="D7" s="1">
        <v>3484943.2992472984</v>
      </c>
      <c r="E7" s="1">
        <v>3831423.3192825643</v>
      </c>
      <c r="F7" s="1">
        <v>4605075.6447661696</v>
      </c>
      <c r="G7" s="1">
        <v>5251591.4710922763</v>
      </c>
      <c r="H7" s="1">
        <v>5575958.7082314761</v>
      </c>
      <c r="I7" s="1">
        <v>5874578.6580413841</v>
      </c>
      <c r="J7" s="1">
        <v>6023158.4962505372</v>
      </c>
      <c r="K7" s="1">
        <v>5986166.6690457156</v>
      </c>
      <c r="L7" s="1">
        <v>6202031.8904190501</v>
      </c>
      <c r="M7" s="1">
        <v>6284702.2837984022</v>
      </c>
      <c r="N7" s="1">
        <v>6458203.5257117162</v>
      </c>
      <c r="O7" s="1">
        <v>6633611.7404930489</v>
      </c>
      <c r="P7" s="1">
        <v>6903711.9867769973</v>
      </c>
      <c r="Q7" s="1">
        <v>7180047.298402952</v>
      </c>
    </row>
    <row r="8" spans="1:17" x14ac:dyDescent="0.25">
      <c r="A8" t="s">
        <v>48</v>
      </c>
      <c r="B8" s="1">
        <v>41.46222386184408</v>
      </c>
      <c r="C8" s="1">
        <v>40.952087981654877</v>
      </c>
      <c r="D8" s="1">
        <v>41.662668851607343</v>
      </c>
      <c r="E8" s="1">
        <v>42.533946480473361</v>
      </c>
      <c r="F8" s="1">
        <v>43.574841089480131</v>
      </c>
      <c r="G8" s="1">
        <v>44.796232007755904</v>
      </c>
      <c r="H8" s="1">
        <v>46.088586829060574</v>
      </c>
      <c r="I8" s="1">
        <v>47.455939445051136</v>
      </c>
      <c r="J8" s="1">
        <v>48.902612409030752</v>
      </c>
      <c r="K8" s="1">
        <v>50.433238079215094</v>
      </c>
      <c r="L8" s="1">
        <v>52.052781493555834</v>
      </c>
      <c r="M8" s="1">
        <v>53.682304254758435</v>
      </c>
      <c r="N8" s="1">
        <v>55.334140821079821</v>
      </c>
      <c r="O8" s="1">
        <v>57.007130439232817</v>
      </c>
      <c r="P8" s="1">
        <v>58.700030868717938</v>
      </c>
      <c r="Q8" s="1">
        <v>60.411517845049048</v>
      </c>
    </row>
    <row r="9" spans="1:17" x14ac:dyDescent="0.25">
      <c r="A9" s="2" t="s">
        <v>27</v>
      </c>
      <c r="B9" s="3">
        <v>3457369.4027460497</v>
      </c>
      <c r="C9" s="3">
        <v>3220712.1850844254</v>
      </c>
      <c r="D9" s="3">
        <v>3484984.9619161501</v>
      </c>
      <c r="E9" s="3">
        <v>3831465.8532290449</v>
      </c>
      <c r="F9" s="3">
        <v>4605119.2196072591</v>
      </c>
      <c r="G9" s="3">
        <v>5251636.2673242837</v>
      </c>
      <c r="H9" s="3">
        <v>5576004.7968183048</v>
      </c>
      <c r="I9" s="3">
        <v>5874626.1139808288</v>
      </c>
      <c r="J9" s="3">
        <v>6023207.3988629458</v>
      </c>
      <c r="K9" s="3">
        <v>5986217.1022837944</v>
      </c>
      <c r="L9" s="3">
        <v>6202083.9432005435</v>
      </c>
      <c r="M9" s="3">
        <v>6284755.9661026569</v>
      </c>
      <c r="N9" s="3">
        <v>6458258.8598525375</v>
      </c>
      <c r="O9" s="3">
        <v>6633668.7476234883</v>
      </c>
      <c r="P9" s="3">
        <v>6903770.6868078662</v>
      </c>
      <c r="Q9" s="3">
        <v>7180107.7099207975</v>
      </c>
    </row>
    <row r="11" spans="1:17" x14ac:dyDescent="0.25">
      <c r="B11" t="s">
        <v>51</v>
      </c>
      <c r="C11" t="s">
        <v>52</v>
      </c>
      <c r="D11" t="s">
        <v>53</v>
      </c>
    </row>
    <row r="12" spans="1:17" x14ac:dyDescent="0.25">
      <c r="A12" t="s">
        <v>56</v>
      </c>
      <c r="B12" s="8">
        <f>SUM(C7:G7)</f>
        <v>20393704.967384752</v>
      </c>
      <c r="C12" s="8">
        <f>SUM(H7:K7)</f>
        <v>23459862.531569112</v>
      </c>
      <c r="D12" s="8">
        <f>SUM(L7:Q7)</f>
        <v>39662308.725602165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4"/>
  <sheetViews>
    <sheetView showGridLines="0" workbookViewId="0">
      <pane xSplit="1" ySplit="6" topLeftCell="D25" activePane="bottomRight" state="frozen"/>
      <selection pane="topRight" activeCell="B1" sqref="B1"/>
      <selection pane="bottomLeft" activeCell="A7" sqref="A7"/>
      <selection pane="bottomRight" activeCell="A31" sqref="A31:D34"/>
    </sheetView>
  </sheetViews>
  <sheetFormatPr defaultRowHeight="15" x14ac:dyDescent="0.25"/>
  <cols>
    <col min="1" max="1" width="49.5703125" bestFit="1" customWidth="1"/>
    <col min="2" max="4" width="12.5703125" bestFit="1" customWidth="1"/>
    <col min="5" max="17" width="11.5703125" bestFit="1" customWidth="1"/>
  </cols>
  <sheetData>
    <row r="1" spans="1:17" x14ac:dyDescent="0.25">
      <c r="A1" s="2" t="s">
        <v>36</v>
      </c>
    </row>
    <row r="2" spans="1:17" x14ac:dyDescent="0.25">
      <c r="A2" s="2" t="s">
        <v>59</v>
      </c>
    </row>
    <row r="3" spans="1:17" x14ac:dyDescent="0.25">
      <c r="A3" s="2" t="s">
        <v>2</v>
      </c>
    </row>
    <row r="4" spans="1:17" x14ac:dyDescent="0.25">
      <c r="A4" s="2" t="s">
        <v>58</v>
      </c>
    </row>
    <row r="5" spans="1:17" x14ac:dyDescent="0.25">
      <c r="A5" s="2"/>
    </row>
    <row r="6" spans="1:17" x14ac:dyDescent="0.25">
      <c r="A6" s="2" t="s">
        <v>4</v>
      </c>
      <c r="B6" s="2">
        <v>2015</v>
      </c>
      <c r="C6" s="2">
        <v>2016</v>
      </c>
      <c r="D6" s="2">
        <v>2017</v>
      </c>
      <c r="E6" s="2">
        <v>2018</v>
      </c>
      <c r="F6" s="2">
        <v>2019</v>
      </c>
      <c r="G6" s="2">
        <v>2020</v>
      </c>
      <c r="H6" s="2">
        <v>2021</v>
      </c>
      <c r="I6" s="2">
        <v>2022</v>
      </c>
      <c r="J6" s="2">
        <v>2023</v>
      </c>
      <c r="K6" s="2">
        <v>2024</v>
      </c>
      <c r="L6" s="2">
        <v>2025</v>
      </c>
      <c r="M6" s="2">
        <v>2026</v>
      </c>
      <c r="N6" s="2">
        <v>2027</v>
      </c>
      <c r="O6" s="2">
        <v>2028</v>
      </c>
      <c r="P6" s="2">
        <v>2029</v>
      </c>
      <c r="Q6" s="2">
        <v>2030</v>
      </c>
    </row>
    <row r="7" spans="1:17" x14ac:dyDescent="0.25">
      <c r="A7" t="s">
        <v>5</v>
      </c>
      <c r="B7" s="1">
        <v>515776.91024472454</v>
      </c>
      <c r="C7" s="1">
        <v>526584.46377930429</v>
      </c>
      <c r="D7" s="1">
        <v>666603.12272723683</v>
      </c>
      <c r="E7" s="1">
        <v>898184.53646835824</v>
      </c>
      <c r="F7" s="1">
        <v>1633186.2899966612</v>
      </c>
      <c r="G7" s="1">
        <v>2347619.1014792281</v>
      </c>
      <c r="H7" s="1">
        <v>2963904.714115859</v>
      </c>
      <c r="I7" s="1">
        <v>3511782.903006441</v>
      </c>
      <c r="J7" s="1">
        <v>3932699.9156999602</v>
      </c>
      <c r="K7" s="1">
        <v>4367627.8802998904</v>
      </c>
      <c r="L7" s="1">
        <v>4824331.8108275998</v>
      </c>
      <c r="M7" s="1">
        <v>4976532.5353094395</v>
      </c>
      <c r="N7" s="1">
        <v>5287971.0278388718</v>
      </c>
      <c r="O7" s="1">
        <v>5614068.6257219352</v>
      </c>
      <c r="P7" s="1">
        <v>5955331.9750973694</v>
      </c>
      <c r="Q7" s="1">
        <v>6312280.261317309</v>
      </c>
    </row>
    <row r="8" spans="1:17" x14ac:dyDescent="0.25">
      <c r="A8" t="s">
        <v>6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</row>
    <row r="9" spans="1:17" x14ac:dyDescent="0.25">
      <c r="A9" t="s">
        <v>7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</row>
    <row r="10" spans="1:17" x14ac:dyDescent="0.25">
      <c r="A10" t="s">
        <v>8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</row>
    <row r="11" spans="1:17" x14ac:dyDescent="0.25">
      <c r="A11" t="s">
        <v>9</v>
      </c>
      <c r="B11" s="1">
        <v>462080.58885239146</v>
      </c>
      <c r="C11" s="1">
        <v>444098.50581667194</v>
      </c>
      <c r="D11" s="1">
        <v>516740.13791970711</v>
      </c>
      <c r="E11" s="1">
        <v>590360.86794028524</v>
      </c>
      <c r="F11" s="1">
        <v>597397.41905044345</v>
      </c>
      <c r="G11" s="1">
        <v>649547.28569660301</v>
      </c>
      <c r="H11" s="1">
        <v>628087.86220014351</v>
      </c>
      <c r="I11" s="1">
        <v>624921.17626910948</v>
      </c>
      <c r="J11" s="1">
        <v>787971.58316345746</v>
      </c>
      <c r="K11" s="1">
        <v>935198.11355334159</v>
      </c>
      <c r="L11" s="1">
        <v>1076375.5255098091</v>
      </c>
      <c r="M11" s="1">
        <v>1329105.2102175623</v>
      </c>
      <c r="N11" s="1">
        <v>1421054.4479253106</v>
      </c>
      <c r="O11" s="1">
        <v>1518000.6524696876</v>
      </c>
      <c r="P11" s="1">
        <v>1620154.6091796358</v>
      </c>
      <c r="Q11" s="1">
        <v>1727733.8972875969</v>
      </c>
    </row>
    <row r="12" spans="1:17" x14ac:dyDescent="0.25">
      <c r="A12" t="s">
        <v>10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</row>
    <row r="13" spans="1:17" x14ac:dyDescent="0.25">
      <c r="A13" t="s">
        <v>11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</row>
    <row r="14" spans="1:17" x14ac:dyDescent="0.25">
      <c r="A14" t="s">
        <v>12</v>
      </c>
      <c r="B14" s="1">
        <v>130163.89495588772</v>
      </c>
      <c r="C14" s="1">
        <v>198889.0445206326</v>
      </c>
      <c r="D14" s="1">
        <v>293213.74470476405</v>
      </c>
      <c r="E14" s="1">
        <v>384445.86529091513</v>
      </c>
      <c r="F14" s="1">
        <v>341262.80686497403</v>
      </c>
      <c r="G14" s="1">
        <v>297664.87724230578</v>
      </c>
      <c r="H14" s="1">
        <v>256181.77333245249</v>
      </c>
      <c r="I14" s="1">
        <v>229896.71854258009</v>
      </c>
      <c r="J14" s="1">
        <v>202590.06053613487</v>
      </c>
      <c r="K14" s="1">
        <v>185289.66476565931</v>
      </c>
      <c r="L14" s="1">
        <v>173827.42337301868</v>
      </c>
      <c r="M14" s="1">
        <v>180941.53226730783</v>
      </c>
      <c r="N14" s="1">
        <v>193997.22913048175</v>
      </c>
      <c r="O14" s="1">
        <v>207799.54763964153</v>
      </c>
      <c r="P14" s="1">
        <v>222381.81191739466</v>
      </c>
      <c r="Q14" s="1">
        <v>237778.48225268463</v>
      </c>
    </row>
    <row r="15" spans="1:17" x14ac:dyDescent="0.25">
      <c r="A15" t="s">
        <v>13</v>
      </c>
      <c r="B15" s="1">
        <v>325409.73738971923</v>
      </c>
      <c r="C15" s="1">
        <v>486311.7703012334</v>
      </c>
      <c r="D15" s="1">
        <v>431966.67746683973</v>
      </c>
      <c r="E15" s="1">
        <v>366138.91932468099</v>
      </c>
      <c r="F15" s="1">
        <v>262509.85143459542</v>
      </c>
      <c r="G15" s="1">
        <v>170094.2155670319</v>
      </c>
      <c r="H15" s="1">
        <v>150695.16078379558</v>
      </c>
      <c r="I15" s="1">
        <v>138948.56615210883</v>
      </c>
      <c r="J15" s="1">
        <v>125594.91623533973</v>
      </c>
      <c r="K15" s="1">
        <v>117644.23159724403</v>
      </c>
      <c r="L15" s="1">
        <v>112874.95024221993</v>
      </c>
      <c r="M15" s="1">
        <v>118764.71229900514</v>
      </c>
      <c r="N15" s="1">
        <v>128671.63156613581</v>
      </c>
      <c r="O15" s="1">
        <v>139233.57806448801</v>
      </c>
      <c r="P15" s="1">
        <v>150483.93287643249</v>
      </c>
      <c r="Q15" s="1">
        <v>162457.3481229523</v>
      </c>
    </row>
    <row r="16" spans="1:17" x14ac:dyDescent="0.25">
      <c r="A16" t="s">
        <v>14</v>
      </c>
      <c r="B16" s="1">
        <v>92199.425593753782</v>
      </c>
      <c r="C16" s="1">
        <v>94026.510357857711</v>
      </c>
      <c r="D16" s="1">
        <v>113224.35661875144</v>
      </c>
      <c r="E16" s="1">
        <v>98776.144013369514</v>
      </c>
      <c r="F16" s="1">
        <v>73980.901345371167</v>
      </c>
      <c r="G16" s="1">
        <v>51623.594424594179</v>
      </c>
      <c r="H16" s="1">
        <v>45735.981297881954</v>
      </c>
      <c r="I16" s="1">
        <v>42170.889827165018</v>
      </c>
      <c r="J16" s="1">
        <v>38118.057077425612</v>
      </c>
      <c r="K16" s="1">
        <v>35705.024289763569</v>
      </c>
      <c r="L16" s="1">
        <v>34257.547398513751</v>
      </c>
      <c r="M16" s="1">
        <v>36045.090182748056</v>
      </c>
      <c r="N16" s="1">
        <v>39051.840180322222</v>
      </c>
      <c r="O16" s="1">
        <v>42257.390942572114</v>
      </c>
      <c r="P16" s="1">
        <v>45671.873627997251</v>
      </c>
      <c r="Q16" s="1">
        <v>49305.805155316004</v>
      </c>
    </row>
    <row r="17" spans="1:17" x14ac:dyDescent="0.25">
      <c r="A17" t="s">
        <v>15</v>
      </c>
      <c r="B17" s="1">
        <v>1060089.0845615426</v>
      </c>
      <c r="C17" s="1">
        <v>751015.00773596624</v>
      </c>
      <c r="D17" s="1">
        <v>755529.35373847838</v>
      </c>
      <c r="E17" s="1">
        <v>748672.72581467847</v>
      </c>
      <c r="F17" s="1">
        <v>658768.47217511723</v>
      </c>
      <c r="G17" s="1">
        <v>569135.24528728868</v>
      </c>
      <c r="H17" s="1">
        <v>492220.62684013753</v>
      </c>
      <c r="I17" s="1">
        <v>443789.08860200358</v>
      </c>
      <c r="J17" s="1">
        <v>392833.59474148275</v>
      </c>
      <c r="K17" s="1">
        <v>360834.46568068024</v>
      </c>
      <c r="L17" s="1">
        <v>339911.62515942106</v>
      </c>
      <c r="M17" s="1">
        <v>354531.29597132228</v>
      </c>
      <c r="N17" s="1">
        <v>380858.13161794934</v>
      </c>
      <c r="O17" s="1">
        <v>408739.87127312506</v>
      </c>
      <c r="P17" s="1">
        <v>438248.22688913939</v>
      </c>
      <c r="Q17" s="1">
        <v>469457.42952584388</v>
      </c>
    </row>
    <row r="18" spans="1:17" x14ac:dyDescent="0.25">
      <c r="A18" t="s">
        <v>16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</row>
    <row r="19" spans="1:17" x14ac:dyDescent="0.25">
      <c r="A19" t="s">
        <v>17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</row>
    <row r="20" spans="1:17" x14ac:dyDescent="0.25">
      <c r="A20" t="s">
        <v>18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</row>
    <row r="21" spans="1:17" x14ac:dyDescent="0.25">
      <c r="A21" t="s">
        <v>19</v>
      </c>
      <c r="B21" s="1">
        <v>600.54688977935245</v>
      </c>
      <c r="C21" s="1">
        <v>533.07251744558278</v>
      </c>
      <c r="D21" s="1">
        <v>559.59319580931526</v>
      </c>
      <c r="E21" s="1">
        <v>579.71995559741163</v>
      </c>
      <c r="F21" s="1">
        <v>534.39505470614063</v>
      </c>
      <c r="G21" s="1">
        <v>484.76851436604073</v>
      </c>
      <c r="H21" s="1">
        <v>415.84688416290243</v>
      </c>
      <c r="I21" s="1">
        <v>372.00320665269135</v>
      </c>
      <c r="J21" s="1">
        <v>326.81981463848172</v>
      </c>
      <c r="K21" s="1">
        <v>298.0320533796849</v>
      </c>
      <c r="L21" s="1">
        <v>278.80112709828319</v>
      </c>
      <c r="M21" s="1">
        <v>287.59690135151249</v>
      </c>
      <c r="N21" s="1">
        <v>305.59512496957257</v>
      </c>
      <c r="O21" s="1">
        <v>324.44050737668437</v>
      </c>
      <c r="P21" s="1">
        <v>344.16232796739655</v>
      </c>
      <c r="Q21" s="1">
        <v>364.79059078517457</v>
      </c>
    </row>
    <row r="22" spans="1:17" x14ac:dyDescent="0.25">
      <c r="A22" t="s">
        <v>20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</row>
    <row r="23" spans="1:17" x14ac:dyDescent="0.25">
      <c r="A23" t="s">
        <v>21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</row>
    <row r="24" spans="1:17" x14ac:dyDescent="0.25">
      <c r="A24" t="s">
        <v>22</v>
      </c>
      <c r="B24" s="1">
        <v>21056.288372572966</v>
      </c>
      <c r="C24" s="1">
        <v>2199.6255456701938</v>
      </c>
      <c r="D24" s="1">
        <v>2222.664904056649</v>
      </c>
      <c r="E24" s="1">
        <v>2213.1063568069612</v>
      </c>
      <c r="F24" s="1">
        <v>1957.573463555126</v>
      </c>
      <c r="G24" s="1">
        <v>1700.9421556703187</v>
      </c>
      <c r="H24" s="1">
        <v>1435.1920074647198</v>
      </c>
      <c r="I24" s="1">
        <v>1263.1687832009895</v>
      </c>
      <c r="J24" s="1">
        <v>1092.1297063942584</v>
      </c>
      <c r="K24" s="1">
        <v>980.36859664370047</v>
      </c>
      <c r="L24" s="1">
        <v>902.99960193775917</v>
      </c>
      <c r="M24" s="1">
        <v>931.48793960004059</v>
      </c>
      <c r="N24" s="1">
        <v>989.78178127796787</v>
      </c>
      <c r="O24" s="1">
        <v>1050.8194570904757</v>
      </c>
      <c r="P24" s="1">
        <v>1114.6957990846852</v>
      </c>
      <c r="Q24" s="1">
        <v>1181.5079863487438</v>
      </c>
    </row>
    <row r="25" spans="1:17" x14ac:dyDescent="0.25">
      <c r="A25" t="s">
        <v>23</v>
      </c>
      <c r="B25" s="1">
        <v>5565.8933392952358</v>
      </c>
      <c r="C25" s="1">
        <v>1053.4261116679024</v>
      </c>
      <c r="D25" s="1">
        <v>894.17102235635855</v>
      </c>
      <c r="E25" s="1">
        <v>707.05493531810646</v>
      </c>
      <c r="F25" s="1">
        <v>449.64187410011408</v>
      </c>
      <c r="G25" s="1">
        <v>224.52436454848205</v>
      </c>
      <c r="H25" s="1">
        <v>205.23245706745493</v>
      </c>
      <c r="I25" s="1">
        <v>194.52799261295243</v>
      </c>
      <c r="J25" s="1">
        <v>180.20140155505266</v>
      </c>
      <c r="K25" s="1">
        <v>172.54487300929128</v>
      </c>
      <c r="L25" s="1">
        <v>168.86092556236102</v>
      </c>
      <c r="M25" s="1">
        <v>182.38533857368787</v>
      </c>
      <c r="N25" s="1">
        <v>202.50935244947229</v>
      </c>
      <c r="O25" s="1">
        <v>224.24487214310747</v>
      </c>
      <c r="P25" s="1">
        <v>247.68540655661701</v>
      </c>
      <c r="Q25" s="1">
        <v>272.92834484655975</v>
      </c>
    </row>
    <row r="26" spans="1:17" x14ac:dyDescent="0.25">
      <c r="A26" t="s">
        <v>24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</row>
    <row r="27" spans="1:17" x14ac:dyDescent="0.25">
      <c r="A27" t="s">
        <v>25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</row>
    <row r="28" spans="1:17" x14ac:dyDescent="0.25">
      <c r="A28" t="s">
        <v>26</v>
      </c>
      <c r="B28" s="1">
        <v>39049.168486766313</v>
      </c>
      <c r="C28" s="1">
        <v>40401.285532717848</v>
      </c>
      <c r="D28" s="1">
        <v>42411.273787653365</v>
      </c>
      <c r="E28" s="1">
        <v>43936.670318961726</v>
      </c>
      <c r="F28" s="1">
        <v>40501.519935623292</v>
      </c>
      <c r="G28" s="1">
        <v>36740.350562478889</v>
      </c>
      <c r="H28" s="1">
        <v>31000.147361237941</v>
      </c>
      <c r="I28" s="1">
        <v>27284.445717141374</v>
      </c>
      <c r="J28" s="1">
        <v>23590.00165811598</v>
      </c>
      <c r="K28" s="1">
        <v>21175.961687503928</v>
      </c>
      <c r="L28" s="1">
        <v>19504.7914018556</v>
      </c>
      <c r="M28" s="1">
        <v>20120.139495360869</v>
      </c>
      <c r="N28" s="1">
        <v>21379.286475604109</v>
      </c>
      <c r="O28" s="1">
        <v>22697.700273154278</v>
      </c>
      <c r="P28" s="1">
        <v>24077.429260229197</v>
      </c>
      <c r="Q28" s="1">
        <v>25520.572505132863</v>
      </c>
    </row>
    <row r="29" spans="1:17" x14ac:dyDescent="0.25">
      <c r="A29" s="2" t="s">
        <v>27</v>
      </c>
      <c r="B29" s="3">
        <v>2651991.5386864333</v>
      </c>
      <c r="C29" s="3">
        <v>2545112.7122191675</v>
      </c>
      <c r="D29" s="3">
        <v>2823365.0960856532</v>
      </c>
      <c r="E29" s="3">
        <v>3134015.6104189716</v>
      </c>
      <c r="F29" s="3">
        <v>3610548.8711951473</v>
      </c>
      <c r="G29" s="3">
        <v>4124834.9052941152</v>
      </c>
      <c r="H29" s="3">
        <v>4569882.5372802028</v>
      </c>
      <c r="I29" s="3">
        <v>5020623.4880990162</v>
      </c>
      <c r="J29" s="3">
        <v>5504997.2800345048</v>
      </c>
      <c r="K29" s="3">
        <v>6024926.2873971155</v>
      </c>
      <c r="L29" s="3">
        <v>6582434.3355670366</v>
      </c>
      <c r="M29" s="3">
        <v>7017441.9859222714</v>
      </c>
      <c r="N29" s="3">
        <v>7474481.4809933724</v>
      </c>
      <c r="O29" s="3">
        <v>7954396.8712212145</v>
      </c>
      <c r="P29" s="3">
        <v>8458056.4023818076</v>
      </c>
      <c r="Q29" s="3">
        <v>8986353.0230888166</v>
      </c>
    </row>
    <row r="31" spans="1:17" x14ac:dyDescent="0.25">
      <c r="B31" s="9" t="s">
        <v>51</v>
      </c>
      <c r="C31" s="9" t="s">
        <v>52</v>
      </c>
      <c r="D31" s="9" t="s">
        <v>53</v>
      </c>
    </row>
    <row r="32" spans="1:17" x14ac:dyDescent="0.25">
      <c r="A32" t="s">
        <v>60</v>
      </c>
      <c r="B32" s="8">
        <f>SUM(C7:G17)</f>
        <v>16017571.815103944</v>
      </c>
      <c r="C32" s="8">
        <f>SUM(H7:K17)</f>
        <v>21010442.968610059</v>
      </c>
      <c r="D32" s="8">
        <f>SUM(L7:Q17)</f>
        <v>46330488.886378169</v>
      </c>
    </row>
    <row r="33" spans="1:4" x14ac:dyDescent="0.25">
      <c r="A33" t="s">
        <v>61</v>
      </c>
      <c r="B33" s="8">
        <f>SUM(C20:G28)</f>
        <v>220305.3801091098</v>
      </c>
      <c r="C33" s="8">
        <f>SUM(H20:K28)</f>
        <v>109986.6242007814</v>
      </c>
      <c r="D33" s="8">
        <f>SUM(L20:Q28)</f>
        <v>142675.21279635699</v>
      </c>
    </row>
    <row r="34" spans="1:4" x14ac:dyDescent="0.25">
      <c r="B34" s="8">
        <f>SUM(B32:B33)</f>
        <v>16237877.195213053</v>
      </c>
      <c r="C34" s="8">
        <f t="shared" ref="C34:D34" si="0">SUM(C32:C33)</f>
        <v>21120429.592810839</v>
      </c>
      <c r="D34" s="8">
        <f t="shared" si="0"/>
        <v>46473164.099174529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4"/>
  <sheetViews>
    <sheetView showGridLines="0" workbookViewId="0">
      <pane xSplit="1" ySplit="6" topLeftCell="B25" activePane="bottomRight" state="frozen"/>
      <selection pane="topRight" activeCell="B1" sqref="B1"/>
      <selection pane="bottomLeft" activeCell="A7" sqref="A7"/>
      <selection pane="bottomRight" activeCell="B32" sqref="B32:D33"/>
    </sheetView>
  </sheetViews>
  <sheetFormatPr defaultRowHeight="15" x14ac:dyDescent="0.25"/>
  <cols>
    <col min="1" max="1" width="49.5703125" bestFit="1" customWidth="1"/>
    <col min="2" max="4" width="12.5703125" bestFit="1" customWidth="1"/>
    <col min="5" max="17" width="11.5703125" bestFit="1" customWidth="1"/>
  </cols>
  <sheetData>
    <row r="1" spans="1:17" x14ac:dyDescent="0.25">
      <c r="A1" s="2" t="s">
        <v>36</v>
      </c>
    </row>
    <row r="2" spans="1:17" x14ac:dyDescent="0.25">
      <c r="A2" s="2" t="s">
        <v>57</v>
      </c>
    </row>
    <row r="3" spans="1:17" x14ac:dyDescent="0.25">
      <c r="A3" s="2" t="s">
        <v>2</v>
      </c>
    </row>
    <row r="4" spans="1:17" x14ac:dyDescent="0.25">
      <c r="A4" s="2" t="s">
        <v>58</v>
      </c>
    </row>
    <row r="5" spans="1:17" x14ac:dyDescent="0.25">
      <c r="A5" s="2"/>
    </row>
    <row r="6" spans="1:17" x14ac:dyDescent="0.25">
      <c r="A6" s="2" t="s">
        <v>4</v>
      </c>
      <c r="B6" s="2">
        <v>2015</v>
      </c>
      <c r="C6" s="2">
        <v>2016</v>
      </c>
      <c r="D6" s="2">
        <v>2017</v>
      </c>
      <c r="E6" s="2">
        <v>2018</v>
      </c>
      <c r="F6" s="2">
        <v>2019</v>
      </c>
      <c r="G6" s="2">
        <v>2020</v>
      </c>
      <c r="H6" s="2">
        <v>2021</v>
      </c>
      <c r="I6" s="2">
        <v>2022</v>
      </c>
      <c r="J6" s="2">
        <v>2023</v>
      </c>
      <c r="K6" s="2">
        <v>2024</v>
      </c>
      <c r="L6" s="2">
        <v>2025</v>
      </c>
      <c r="M6" s="2">
        <v>2026</v>
      </c>
      <c r="N6" s="2">
        <v>2027</v>
      </c>
      <c r="O6" s="2">
        <v>2028</v>
      </c>
      <c r="P6" s="2">
        <v>2029</v>
      </c>
      <c r="Q6" s="2">
        <v>2030</v>
      </c>
    </row>
    <row r="7" spans="1:17" x14ac:dyDescent="0.25">
      <c r="A7" t="s">
        <v>5</v>
      </c>
      <c r="B7" s="1">
        <v>515776.91024472454</v>
      </c>
      <c r="C7" s="1">
        <v>527823.26114630781</v>
      </c>
      <c r="D7" s="1">
        <v>665642.31742091721</v>
      </c>
      <c r="E7" s="1">
        <v>887192.10115093819</v>
      </c>
      <c r="F7" s="1">
        <v>1541979.5380185847</v>
      </c>
      <c r="G7" s="1">
        <v>2095454.1221600752</v>
      </c>
      <c r="H7" s="1">
        <v>2421052.8820895706</v>
      </c>
      <c r="I7" s="1">
        <v>2683698.9620361887</v>
      </c>
      <c r="J7" s="1">
        <v>2784742.2899152432</v>
      </c>
      <c r="K7" s="1">
        <v>2798108.448785916</v>
      </c>
      <c r="L7" s="1">
        <v>2928630.5922190906</v>
      </c>
      <c r="M7" s="1">
        <v>2952516.7673776415</v>
      </c>
      <c r="N7" s="1">
        <v>3052113.7706280136</v>
      </c>
      <c r="O7" s="1">
        <v>3153160.8995903842</v>
      </c>
      <c r="P7" s="1">
        <v>3299989.7408378366</v>
      </c>
      <c r="Q7" s="1">
        <v>3450791.933562506</v>
      </c>
    </row>
    <row r="8" spans="1:17" x14ac:dyDescent="0.25">
      <c r="A8" t="s">
        <v>6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</row>
    <row r="9" spans="1:17" x14ac:dyDescent="0.25">
      <c r="A9" t="s">
        <v>7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</row>
    <row r="10" spans="1:17" x14ac:dyDescent="0.25">
      <c r="A10" t="s">
        <v>8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</row>
    <row r="11" spans="1:17" x14ac:dyDescent="0.25">
      <c r="A11" t="s">
        <v>9</v>
      </c>
      <c r="B11" s="1">
        <v>462080.58885239146</v>
      </c>
      <c r="C11" s="1">
        <v>459274.78567276138</v>
      </c>
      <c r="D11" s="1">
        <v>547267.781590909</v>
      </c>
      <c r="E11" s="1">
        <v>633843.18903883372</v>
      </c>
      <c r="F11" s="1">
        <v>626705.80534854112</v>
      </c>
      <c r="G11" s="1">
        <v>657081.07192189165</v>
      </c>
      <c r="H11" s="1">
        <v>587898.50652518263</v>
      </c>
      <c r="I11" s="1">
        <v>553104.43221923453</v>
      </c>
      <c r="J11" s="1">
        <v>617602.57723115466</v>
      </c>
      <c r="K11" s="1">
        <v>655418.78101061308</v>
      </c>
      <c r="L11" s="1">
        <v>715721.51070380094</v>
      </c>
      <c r="M11" s="1">
        <v>821378.63118274824</v>
      </c>
      <c r="N11" s="1">
        <v>853891.72353167646</v>
      </c>
      <c r="O11" s="1">
        <v>887162.46737970854</v>
      </c>
      <c r="P11" s="1">
        <v>933745.43432261003</v>
      </c>
      <c r="Q11" s="1">
        <v>981968.44177052821</v>
      </c>
    </row>
    <row r="12" spans="1:17" x14ac:dyDescent="0.25">
      <c r="A12" t="s">
        <v>10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</row>
    <row r="13" spans="1:17" x14ac:dyDescent="0.25">
      <c r="A13" t="s">
        <v>11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</row>
    <row r="14" spans="1:17" x14ac:dyDescent="0.25">
      <c r="A14" t="s">
        <v>12</v>
      </c>
      <c r="B14" s="1">
        <v>130163.89495588772</v>
      </c>
      <c r="C14" s="1">
        <v>187276.22711073476</v>
      </c>
      <c r="D14" s="1">
        <v>260044.74690345119</v>
      </c>
      <c r="E14" s="1">
        <v>320217.95582942566</v>
      </c>
      <c r="F14" s="1">
        <v>258625.82976800518</v>
      </c>
      <c r="G14" s="1">
        <v>203254.21046356391</v>
      </c>
      <c r="H14" s="1">
        <v>186559.60139414368</v>
      </c>
      <c r="I14" s="1">
        <v>179201.80942210354</v>
      </c>
      <c r="J14" s="1">
        <v>184461.77486697436</v>
      </c>
      <c r="K14" s="1">
        <v>184354.68351934169</v>
      </c>
      <c r="L14" s="1">
        <v>192293.25672743906</v>
      </c>
      <c r="M14" s="1">
        <v>194560.03851775965</v>
      </c>
      <c r="N14" s="1">
        <v>201850.31751122369</v>
      </c>
      <c r="O14" s="1">
        <v>209289.75827004295</v>
      </c>
      <c r="P14" s="1">
        <v>219833.19805292232</v>
      </c>
      <c r="Q14" s="1">
        <v>230719.37543304104</v>
      </c>
    </row>
    <row r="15" spans="1:17" x14ac:dyDescent="0.25">
      <c r="A15" t="s">
        <v>13</v>
      </c>
      <c r="B15" s="1">
        <v>325409.73738971923</v>
      </c>
      <c r="C15" s="1">
        <v>465950.42151953146</v>
      </c>
      <c r="D15" s="1">
        <v>397290.58554693934</v>
      </c>
      <c r="E15" s="1">
        <v>322908.86302126956</v>
      </c>
      <c r="F15" s="1">
        <v>215521.52480667099</v>
      </c>
      <c r="G15" s="1">
        <v>129050.29235781833</v>
      </c>
      <c r="H15" s="1">
        <v>112755.80304041653</v>
      </c>
      <c r="I15" s="1">
        <v>104136.64470049605</v>
      </c>
      <c r="J15" s="1">
        <v>103809.65685154403</v>
      </c>
      <c r="K15" s="1">
        <v>101016.26494210503</v>
      </c>
      <c r="L15" s="1">
        <v>103014.24467541378</v>
      </c>
      <c r="M15" s="1">
        <v>104228.59206308548</v>
      </c>
      <c r="N15" s="1">
        <v>108134.09866672699</v>
      </c>
      <c r="O15" s="1">
        <v>112119.51335895162</v>
      </c>
      <c r="P15" s="1">
        <v>117767.78467120838</v>
      </c>
      <c r="Q15" s="1">
        <v>123599.6654105577</v>
      </c>
    </row>
    <row r="16" spans="1:17" x14ac:dyDescent="0.25">
      <c r="A16" t="s">
        <v>14</v>
      </c>
      <c r="B16" s="1">
        <v>92199.425593753782</v>
      </c>
      <c r="C16" s="1">
        <v>98279.696600504278</v>
      </c>
      <c r="D16" s="1">
        <v>126058.49692774592</v>
      </c>
      <c r="E16" s="1">
        <v>119781.24879961203</v>
      </c>
      <c r="F16" s="1">
        <v>98116.174168236961</v>
      </c>
      <c r="G16" s="1">
        <v>78333.527461195728</v>
      </c>
      <c r="H16" s="1">
        <v>62220.702223211651</v>
      </c>
      <c r="I16" s="1">
        <v>52675.786111000911</v>
      </c>
      <c r="J16" s="1">
        <v>48471.124391451704</v>
      </c>
      <c r="K16" s="1">
        <v>43797.766299898394</v>
      </c>
      <c r="L16" s="1">
        <v>41686.431011984103</v>
      </c>
      <c r="M16" s="1">
        <v>44286.728767605033</v>
      </c>
      <c r="N16" s="1">
        <v>48134.091786515739</v>
      </c>
      <c r="O16" s="1">
        <v>52176.684200144104</v>
      </c>
      <c r="P16" s="1">
        <v>57188.036236338798</v>
      </c>
      <c r="Q16" s="1">
        <v>62520.8307535071</v>
      </c>
    </row>
    <row r="17" spans="1:17" x14ac:dyDescent="0.25">
      <c r="A17" t="s">
        <v>15</v>
      </c>
      <c r="B17" s="1">
        <v>1060089.0845615426</v>
      </c>
      <c r="C17" s="1">
        <v>719570.82018662419</v>
      </c>
      <c r="D17" s="1">
        <v>694879.29278457619</v>
      </c>
      <c r="E17" s="1">
        <v>660276.86735338031</v>
      </c>
      <c r="F17" s="1">
        <v>540851.26650234091</v>
      </c>
      <c r="G17" s="1">
        <v>431802.27822926018</v>
      </c>
      <c r="H17" s="1">
        <v>351557.21808869502</v>
      </c>
      <c r="I17" s="1">
        <v>304886.06152187724</v>
      </c>
      <c r="J17" s="1">
        <v>287229.34247089329</v>
      </c>
      <c r="K17" s="1">
        <v>265571.76053279405</v>
      </c>
      <c r="L17" s="1">
        <v>258514.24701295089</v>
      </c>
      <c r="M17" s="1">
        <v>270280.37350839016</v>
      </c>
      <c r="N17" s="1">
        <v>289453.35531109478</v>
      </c>
      <c r="O17" s="1">
        <v>309500.31065171794</v>
      </c>
      <c r="P17" s="1">
        <v>334943.35638338374</v>
      </c>
      <c r="Q17" s="1">
        <v>361868.92040576035</v>
      </c>
    </row>
    <row r="18" spans="1:17" x14ac:dyDescent="0.25">
      <c r="A18" t="s">
        <v>16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</row>
    <row r="19" spans="1:17" x14ac:dyDescent="0.25">
      <c r="A19" t="s">
        <v>17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</row>
    <row r="20" spans="1:17" x14ac:dyDescent="0.25">
      <c r="A20" t="s">
        <v>18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138510.25350760255</v>
      </c>
      <c r="I20" s="1">
        <v>248120.01942180679</v>
      </c>
      <c r="J20" s="1">
        <v>361237.64244782488</v>
      </c>
      <c r="K20" s="1">
        <v>606368.16893372498</v>
      </c>
      <c r="L20" s="1">
        <v>678606.3367992884</v>
      </c>
      <c r="M20" s="1">
        <v>755961.29251755378</v>
      </c>
      <c r="N20" s="1">
        <v>817493.78592045605</v>
      </c>
      <c r="O20" s="1">
        <v>881586.39024865651</v>
      </c>
      <c r="P20" s="1">
        <v>920453.37702605315</v>
      </c>
      <c r="Q20" s="1">
        <v>960214.90065826988</v>
      </c>
    </row>
    <row r="21" spans="1:17" x14ac:dyDescent="0.25">
      <c r="A21" t="s">
        <v>19</v>
      </c>
      <c r="B21" s="1">
        <v>600.54688977935245</v>
      </c>
      <c r="C21" s="1">
        <v>510.75334666564032</v>
      </c>
      <c r="D21" s="1">
        <v>514.67189491308056</v>
      </c>
      <c r="E21" s="1">
        <v>511.27236645034338</v>
      </c>
      <c r="F21" s="1">
        <v>438.74024692786583</v>
      </c>
      <c r="G21" s="1">
        <v>367.79333321978226</v>
      </c>
      <c r="H21" s="1">
        <v>311.61603749351474</v>
      </c>
      <c r="I21" s="1">
        <v>280.30113531883518</v>
      </c>
      <c r="J21" s="1">
        <v>273.09925110175425</v>
      </c>
      <c r="K21" s="1">
        <v>260.47765460071372</v>
      </c>
      <c r="L21" s="1">
        <v>260.96941984438155</v>
      </c>
      <c r="M21" s="1">
        <v>264.04576655981663</v>
      </c>
      <c r="N21" s="1">
        <v>273.93971662237499</v>
      </c>
      <c r="O21" s="1">
        <v>284.03610050934407</v>
      </c>
      <c r="P21" s="1">
        <v>298.34505450039455</v>
      </c>
      <c r="Q21" s="1">
        <v>313.11915237341276</v>
      </c>
    </row>
    <row r="22" spans="1:17" x14ac:dyDescent="0.25">
      <c r="A22" t="s">
        <v>20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</row>
    <row r="23" spans="1:17" x14ac:dyDescent="0.25">
      <c r="A23" t="s">
        <v>21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</row>
    <row r="24" spans="1:17" x14ac:dyDescent="0.25">
      <c r="A24" t="s">
        <v>22</v>
      </c>
      <c r="B24" s="1">
        <v>21056.288372572966</v>
      </c>
      <c r="C24" s="1">
        <v>13529.288649454295</v>
      </c>
      <c r="D24" s="1">
        <v>24987.771964604541</v>
      </c>
      <c r="E24" s="1">
        <v>36027.659422534205</v>
      </c>
      <c r="F24" s="1">
        <v>40743.574544969699</v>
      </c>
      <c r="G24" s="1">
        <v>42337.713771389965</v>
      </c>
      <c r="H24" s="1">
        <v>43570.23343784146</v>
      </c>
      <c r="I24" s="1">
        <v>46232.331220157714</v>
      </c>
      <c r="J24" s="1">
        <v>51997.515619389465</v>
      </c>
      <c r="K24" s="1">
        <v>56301.10603201812</v>
      </c>
      <c r="L24" s="1">
        <v>63190.654587976736</v>
      </c>
      <c r="M24" s="1">
        <v>83623.178459947187</v>
      </c>
      <c r="N24" s="1">
        <v>107181.9178534672</v>
      </c>
      <c r="O24" s="1">
        <v>132310.36905634281</v>
      </c>
      <c r="P24" s="1">
        <v>138975.79989408184</v>
      </c>
      <c r="Q24" s="1">
        <v>145857.90515657561</v>
      </c>
    </row>
    <row r="25" spans="1:17" x14ac:dyDescent="0.25">
      <c r="A25" t="s">
        <v>23</v>
      </c>
      <c r="B25" s="1">
        <v>5565.8933392952358</v>
      </c>
      <c r="C25" s="1">
        <v>3535.4884291297376</v>
      </c>
      <c r="D25" s="1">
        <v>5353.6712268747997</v>
      </c>
      <c r="E25" s="1">
        <v>6541.4159895597622</v>
      </c>
      <c r="F25" s="1">
        <v>6185.7756498440367</v>
      </c>
      <c r="G25" s="1">
        <v>5265.2519281989871</v>
      </c>
      <c r="H25" s="1">
        <v>4951.004806229198</v>
      </c>
      <c r="I25" s="1">
        <v>4842.3539785730645</v>
      </c>
      <c r="J25" s="1">
        <v>5054.731752848259</v>
      </c>
      <c r="K25" s="1">
        <v>5108.5368270721683</v>
      </c>
      <c r="L25" s="1">
        <v>5377.3435720565994</v>
      </c>
      <c r="M25" s="1">
        <v>7177.8757067444876</v>
      </c>
      <c r="N25" s="1">
        <v>9249.0699059607141</v>
      </c>
      <c r="O25" s="1">
        <v>11458.614265284852</v>
      </c>
      <c r="P25" s="1">
        <v>12035.867593397497</v>
      </c>
      <c r="Q25" s="1">
        <v>12631.885804959</v>
      </c>
    </row>
    <row r="26" spans="1:17" x14ac:dyDescent="0.25">
      <c r="A26" t="s">
        <v>24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</row>
    <row r="27" spans="1:17" x14ac:dyDescent="0.25">
      <c r="A27" t="s">
        <v>25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</row>
    <row r="28" spans="1:17" x14ac:dyDescent="0.25">
      <c r="A28" t="s">
        <v>26</v>
      </c>
      <c r="B28" s="1">
        <v>39049.168486766313</v>
      </c>
      <c r="C28" s="1">
        <v>40501.844332082357</v>
      </c>
      <c r="D28" s="1">
        <v>42618.444631398939</v>
      </c>
      <c r="E28" s="1">
        <v>53100.568585719877</v>
      </c>
      <c r="F28" s="1">
        <v>54364.205032866397</v>
      </c>
      <c r="G28" s="1">
        <v>52947.491378807754</v>
      </c>
      <c r="H28" s="1">
        <v>47913.894486784782</v>
      </c>
      <c r="I28" s="1">
        <v>45522.590397645414</v>
      </c>
      <c r="J28" s="1">
        <v>46451.969527416193</v>
      </c>
      <c r="K28" s="1">
        <v>46096.401716438122</v>
      </c>
      <c r="L28" s="1">
        <v>47798.609529391993</v>
      </c>
      <c r="M28" s="1">
        <v>65038.641447365349</v>
      </c>
      <c r="N28" s="1">
        <v>84777.133354713951</v>
      </c>
      <c r="O28" s="1">
        <v>105840.82061085031</v>
      </c>
      <c r="P28" s="1">
        <v>111172.78872962073</v>
      </c>
      <c r="Q28" s="1">
        <v>116678.08414756643</v>
      </c>
    </row>
    <row r="29" spans="1:17" x14ac:dyDescent="0.25">
      <c r="A29" s="2" t="s">
        <v>27</v>
      </c>
      <c r="B29" s="3">
        <v>2651991.5386864333</v>
      </c>
      <c r="C29" s="3">
        <v>2516252.5869937958</v>
      </c>
      <c r="D29" s="3">
        <v>2764657.7808923302</v>
      </c>
      <c r="E29" s="3">
        <v>3040401.1415577237</v>
      </c>
      <c r="F29" s="3">
        <v>3383532.4340869877</v>
      </c>
      <c r="G29" s="3">
        <v>3695893.7530054217</v>
      </c>
      <c r="H29" s="3">
        <v>3957301.7156371716</v>
      </c>
      <c r="I29" s="3">
        <v>4222701.292164403</v>
      </c>
      <c r="J29" s="3">
        <v>4491331.7243258413</v>
      </c>
      <c r="K29" s="3">
        <v>4762402.3962545227</v>
      </c>
      <c r="L29" s="3">
        <v>5035094.1962592378</v>
      </c>
      <c r="M29" s="3">
        <v>5299316.1653154008</v>
      </c>
      <c r="N29" s="3">
        <v>5572553.2041864712</v>
      </c>
      <c r="O29" s="3">
        <v>5854889.8637325931</v>
      </c>
      <c r="P29" s="3">
        <v>6146403.7288019536</v>
      </c>
      <c r="Q29" s="3">
        <v>6447165.0622556452</v>
      </c>
    </row>
    <row r="31" spans="1:17" x14ac:dyDescent="0.25">
      <c r="B31" s="9" t="s">
        <v>51</v>
      </c>
      <c r="C31" s="9" t="s">
        <v>52</v>
      </c>
      <c r="D31" s="9" t="s">
        <v>53</v>
      </c>
    </row>
    <row r="32" spans="1:17" x14ac:dyDescent="0.25">
      <c r="A32" t="s">
        <v>60</v>
      </c>
      <c r="B32" s="8">
        <f>SUM(C7:G17)</f>
        <v>14970354.299810644</v>
      </c>
      <c r="C32" s="8">
        <f>SUM(H7:K17)</f>
        <v>15674332.880190048</v>
      </c>
      <c r="D32" s="8">
        <f>SUM(L7:Q17)</f>
        <v>28079035.12249431</v>
      </c>
    </row>
    <row r="33" spans="1:4" x14ac:dyDescent="0.25">
      <c r="A33" t="s">
        <v>61</v>
      </c>
      <c r="B33" s="8">
        <f>SUM(C20:G28)</f>
        <v>430383.39672561205</v>
      </c>
      <c r="C33" s="8">
        <f>SUM(H20:K28)</f>
        <v>1759404.248191888</v>
      </c>
      <c r="D33" s="8">
        <f>SUM(L20:Q28)</f>
        <v>6276387.0980569897</v>
      </c>
    </row>
    <row r="34" spans="1:4" x14ac:dyDescent="0.25">
      <c r="B34" s="8">
        <f>SUM(B32:B33)</f>
        <v>15400737.696536256</v>
      </c>
      <c r="C34" s="8">
        <f t="shared" ref="C34:D34" si="0">SUM(C32:C33)</f>
        <v>17433737.128381938</v>
      </c>
      <c r="D34" s="8">
        <f t="shared" si="0"/>
        <v>34355422.220551297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2"/>
  <sheetViews>
    <sheetView showGridLines="0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C13" sqref="C13"/>
    </sheetView>
  </sheetViews>
  <sheetFormatPr defaultRowHeight="15" x14ac:dyDescent="0.25"/>
  <cols>
    <col min="1" max="1" width="41" bestFit="1" customWidth="1"/>
    <col min="2" max="2" width="14.28515625" bestFit="1" customWidth="1"/>
    <col min="3" max="6" width="13.28515625" bestFit="1" customWidth="1"/>
    <col min="7" max="11" width="11.5703125" bestFit="1" customWidth="1"/>
    <col min="12" max="22" width="12.5703125" bestFit="1" customWidth="1"/>
  </cols>
  <sheetData>
    <row r="1" spans="1:22" x14ac:dyDescent="0.25">
      <c r="A1" s="2" t="s">
        <v>29</v>
      </c>
      <c r="B1" s="2"/>
      <c r="C1" s="2"/>
      <c r="D1" s="2"/>
      <c r="E1" s="2"/>
      <c r="F1" s="2"/>
    </row>
    <row r="2" spans="1:22" x14ac:dyDescent="0.25">
      <c r="A2" s="2" t="s">
        <v>30</v>
      </c>
      <c r="B2" s="2"/>
      <c r="C2" s="2"/>
      <c r="D2" s="2"/>
      <c r="E2" s="2"/>
      <c r="F2" s="2"/>
    </row>
    <row r="3" spans="1:22" x14ac:dyDescent="0.25">
      <c r="A3" s="2" t="s">
        <v>31</v>
      </c>
      <c r="B3" s="2"/>
      <c r="C3" s="2"/>
      <c r="D3" s="2"/>
      <c r="E3" s="2"/>
      <c r="F3" s="2"/>
    </row>
    <row r="4" spans="1:22" x14ac:dyDescent="0.25">
      <c r="A4" s="2" t="s">
        <v>32</v>
      </c>
      <c r="B4" s="2"/>
      <c r="C4" s="2"/>
      <c r="D4" s="2"/>
      <c r="E4" s="2"/>
      <c r="F4" s="2"/>
    </row>
    <row r="5" spans="1:22" x14ac:dyDescent="0.25">
      <c r="A5" s="2"/>
      <c r="B5" s="2"/>
      <c r="C5" s="2"/>
      <c r="D5" s="2"/>
      <c r="E5" s="2"/>
      <c r="F5" s="2"/>
    </row>
    <row r="6" spans="1:22" x14ac:dyDescent="0.25">
      <c r="A6" s="2" t="s">
        <v>33</v>
      </c>
      <c r="B6" s="2">
        <v>2010</v>
      </c>
      <c r="C6" s="2">
        <v>2011</v>
      </c>
      <c r="D6" s="2">
        <v>2012</v>
      </c>
      <c r="E6" s="2">
        <v>2013</v>
      </c>
      <c r="F6" s="2">
        <v>2014</v>
      </c>
      <c r="G6" s="2">
        <v>2015</v>
      </c>
      <c r="H6" s="2">
        <v>2016</v>
      </c>
      <c r="I6" s="2">
        <v>2017</v>
      </c>
      <c r="J6" s="2">
        <v>2018</v>
      </c>
      <c r="K6" s="2">
        <v>2019</v>
      </c>
      <c r="L6" s="2">
        <v>2020</v>
      </c>
      <c r="M6" s="2">
        <v>2021</v>
      </c>
      <c r="N6" s="2">
        <v>2022</v>
      </c>
      <c r="O6" s="2">
        <v>2023</v>
      </c>
      <c r="P6" s="2">
        <v>2024</v>
      </c>
      <c r="Q6" s="2">
        <v>2025</v>
      </c>
      <c r="R6" s="2">
        <v>2026</v>
      </c>
      <c r="S6" s="2">
        <v>2027</v>
      </c>
      <c r="T6" s="2">
        <v>2028</v>
      </c>
      <c r="U6" s="2">
        <v>2029</v>
      </c>
      <c r="V6" s="2">
        <v>2030</v>
      </c>
    </row>
    <row r="7" spans="1:22" x14ac:dyDescent="0.25">
      <c r="A7" t="s">
        <v>34</v>
      </c>
      <c r="B7" s="5">
        <f>[1]Sheet2!C6</f>
        <v>1273305.0161164138</v>
      </c>
      <c r="C7" s="5">
        <f>[1]Sheet2!D6</f>
        <v>1501049.4550384032</v>
      </c>
      <c r="D7" s="5">
        <f>[1]Sheet2!E6</f>
        <v>1654054.8840401273</v>
      </c>
      <c r="E7" s="5">
        <f>[1]Sheet2!F6</f>
        <v>1795800.1610739781</v>
      </c>
      <c r="F7" s="5">
        <f>[1]Sheet2!G6</f>
        <v>1975285.9733306784</v>
      </c>
      <c r="G7" s="1">
        <v>3457327.9405221879</v>
      </c>
      <c r="H7" s="1">
        <v>3285415.3459784584</v>
      </c>
      <c r="I7" s="1">
        <v>3613074.7623623242</v>
      </c>
      <c r="J7" s="1">
        <v>4037629.5505463118</v>
      </c>
      <c r="K7" s="1">
        <v>5024506.9175114175</v>
      </c>
      <c r="L7" s="1">
        <v>5998882.1777349915</v>
      </c>
      <c r="M7" s="1">
        <v>6854700.8175200317</v>
      </c>
      <c r="N7" s="1">
        <v>7647077.9194139605</v>
      </c>
      <c r="O7" s="1">
        <v>8315557.7131727003</v>
      </c>
      <c r="P7" s="1">
        <v>9028136.175767269</v>
      </c>
      <c r="Q7" s="1">
        <v>9786422.7696672399</v>
      </c>
      <c r="R7" s="1">
        <v>10171125.284283945</v>
      </c>
      <c r="S7" s="1">
        <v>10724435.390342588</v>
      </c>
      <c r="T7" s="1">
        <v>11299571.550314186</v>
      </c>
      <c r="U7" s="1">
        <v>11897170.860067261</v>
      </c>
      <c r="V7" s="1">
        <v>12517885.219309209</v>
      </c>
    </row>
    <row r="8" spans="1:22" x14ac:dyDescent="0.25">
      <c r="A8" t="s">
        <v>35</v>
      </c>
      <c r="B8" s="7">
        <f>B7</f>
        <v>1273305.0161164138</v>
      </c>
      <c r="C8" s="7">
        <f t="shared" ref="C8:F8" si="0">C7</f>
        <v>1501049.4550384032</v>
      </c>
      <c r="D8" s="7">
        <f t="shared" si="0"/>
        <v>1654054.8840401273</v>
      </c>
      <c r="E8" s="7">
        <f t="shared" si="0"/>
        <v>1795800.1610739781</v>
      </c>
      <c r="F8" s="7">
        <f t="shared" si="0"/>
        <v>1975285.9733306784</v>
      </c>
      <c r="G8" s="1">
        <v>3457327.9405221879</v>
      </c>
      <c r="H8" s="1">
        <v>3220671.2329964438</v>
      </c>
      <c r="I8" s="1">
        <v>3484943.2992472984</v>
      </c>
      <c r="J8" s="1">
        <v>3831423.3192825643</v>
      </c>
      <c r="K8" s="1">
        <v>4605075.6447661696</v>
      </c>
      <c r="L8" s="1">
        <v>5251591.4710922763</v>
      </c>
      <c r="M8" s="1">
        <v>5575958.7082314761</v>
      </c>
      <c r="N8" s="1">
        <v>5874578.6580413841</v>
      </c>
      <c r="O8" s="1">
        <v>6023158.4962505372</v>
      </c>
      <c r="P8" s="1">
        <v>5986166.6690457156</v>
      </c>
      <c r="Q8" s="1">
        <v>6202031.8904190501</v>
      </c>
      <c r="R8" s="1">
        <v>6284702.2837984022</v>
      </c>
      <c r="S8" s="1">
        <v>6458203.5257117162</v>
      </c>
      <c r="T8" s="1">
        <v>6633611.7404930489</v>
      </c>
      <c r="U8" s="1">
        <v>6903711.9867769973</v>
      </c>
      <c r="V8" s="1">
        <v>7180047.298402952</v>
      </c>
    </row>
    <row r="9" spans="1:22" x14ac:dyDescent="0.25">
      <c r="A9" s="2" t="s">
        <v>27</v>
      </c>
      <c r="B9" s="2"/>
      <c r="C9" s="2"/>
      <c r="D9" s="2"/>
      <c r="E9" s="2"/>
      <c r="F9" s="2"/>
      <c r="G9" s="3">
        <v>6914655.8810443757</v>
      </c>
      <c r="H9" s="3">
        <v>6506086.5789749026</v>
      </c>
      <c r="I9" s="3">
        <v>7098018.0616096221</v>
      </c>
      <c r="J9" s="3">
        <v>7869052.8698288761</v>
      </c>
      <c r="K9" s="3">
        <v>9629582.5622775871</v>
      </c>
      <c r="L9" s="3">
        <v>11250473.648827268</v>
      </c>
      <c r="M9" s="3">
        <v>12430659.525751509</v>
      </c>
      <c r="N9" s="3">
        <v>13521656.577455346</v>
      </c>
      <c r="O9" s="3">
        <v>14338716.209423237</v>
      </c>
      <c r="P9" s="3">
        <v>15014302.844812986</v>
      </c>
      <c r="Q9" s="3">
        <v>15988454.660086289</v>
      </c>
      <c r="R9" s="3">
        <v>16455827.568082348</v>
      </c>
      <c r="S9" s="3">
        <v>17182638.916054305</v>
      </c>
      <c r="T9" s="3">
        <v>17933183.290807236</v>
      </c>
      <c r="U9" s="3">
        <v>18800882.84684426</v>
      </c>
      <c r="V9" s="3">
        <v>19697932.517712161</v>
      </c>
    </row>
    <row r="12" spans="1:22" x14ac:dyDescent="0.25">
      <c r="A12" s="2">
        <v>2010</v>
      </c>
      <c r="B12" s="6">
        <v>1273305.0161164138</v>
      </c>
    </row>
    <row r="13" spans="1:22" x14ac:dyDescent="0.25">
      <c r="A13" s="2">
        <v>2011</v>
      </c>
      <c r="B13" s="6">
        <v>1501049.4550384032</v>
      </c>
    </row>
    <row r="14" spans="1:22" x14ac:dyDescent="0.25">
      <c r="A14" s="2">
        <v>2012</v>
      </c>
      <c r="B14" s="6">
        <v>1654054.8840401273</v>
      </c>
    </row>
    <row r="15" spans="1:22" x14ac:dyDescent="0.25">
      <c r="A15" s="2">
        <v>2013</v>
      </c>
      <c r="B15" s="6">
        <v>1795800.1610739781</v>
      </c>
    </row>
    <row r="16" spans="1:22" x14ac:dyDescent="0.25">
      <c r="A16" s="2">
        <v>2014</v>
      </c>
      <c r="B16" s="6">
        <v>1975285.9733306784</v>
      </c>
    </row>
    <row r="17" spans="1:2" x14ac:dyDescent="0.25">
      <c r="A17" s="2">
        <v>2015</v>
      </c>
      <c r="B17" s="6">
        <v>3457327.9405221879</v>
      </c>
    </row>
    <row r="18" spans="1:2" x14ac:dyDescent="0.25">
      <c r="A18" s="2">
        <v>2016</v>
      </c>
      <c r="B18" s="6">
        <v>3285415.3459784584</v>
      </c>
    </row>
    <row r="19" spans="1:2" x14ac:dyDescent="0.25">
      <c r="A19" s="2">
        <v>2017</v>
      </c>
      <c r="B19" s="6">
        <v>3613074.7623623242</v>
      </c>
    </row>
    <row r="20" spans="1:2" x14ac:dyDescent="0.25">
      <c r="A20" s="2">
        <v>2018</v>
      </c>
      <c r="B20" s="6">
        <v>4037629.5505463118</v>
      </c>
    </row>
    <row r="21" spans="1:2" x14ac:dyDescent="0.25">
      <c r="A21" s="2">
        <v>2019</v>
      </c>
      <c r="B21" s="6">
        <v>5024506.9175114175</v>
      </c>
    </row>
    <row r="22" spans="1:2" x14ac:dyDescent="0.25">
      <c r="A22" s="2">
        <v>2020</v>
      </c>
      <c r="B22" s="6">
        <v>5998882.1777349915</v>
      </c>
    </row>
    <row r="23" spans="1:2" x14ac:dyDescent="0.25">
      <c r="A23" s="2">
        <v>2021</v>
      </c>
      <c r="B23" s="6">
        <v>6854700.8175200317</v>
      </c>
    </row>
    <row r="24" spans="1:2" x14ac:dyDescent="0.25">
      <c r="A24" s="2">
        <v>2022</v>
      </c>
      <c r="B24" s="6">
        <v>7647077.9194139605</v>
      </c>
    </row>
    <row r="25" spans="1:2" x14ac:dyDescent="0.25">
      <c r="A25" s="2">
        <v>2023</v>
      </c>
      <c r="B25" s="6">
        <v>8315557.7131727003</v>
      </c>
    </row>
    <row r="26" spans="1:2" x14ac:dyDescent="0.25">
      <c r="A26" s="2">
        <v>2024</v>
      </c>
      <c r="B26" s="6">
        <v>9028136.175767269</v>
      </c>
    </row>
    <row r="27" spans="1:2" x14ac:dyDescent="0.25">
      <c r="A27" s="2">
        <v>2025</v>
      </c>
      <c r="B27" s="6">
        <v>9786422.7696672399</v>
      </c>
    </row>
    <row r="28" spans="1:2" x14ac:dyDescent="0.25">
      <c r="A28" s="2">
        <v>2026</v>
      </c>
      <c r="B28" s="6">
        <v>10171125.284283945</v>
      </c>
    </row>
    <row r="29" spans="1:2" x14ac:dyDescent="0.25">
      <c r="A29" s="2">
        <v>2027</v>
      </c>
      <c r="B29" s="6">
        <v>10724435.390342588</v>
      </c>
    </row>
    <row r="30" spans="1:2" x14ac:dyDescent="0.25">
      <c r="A30" s="2">
        <v>2028</v>
      </c>
      <c r="B30" s="6">
        <v>11299571.550314186</v>
      </c>
    </row>
    <row r="31" spans="1:2" x14ac:dyDescent="0.25">
      <c r="A31" s="2">
        <v>2029</v>
      </c>
      <c r="B31" s="6">
        <v>11897170.860067261</v>
      </c>
    </row>
    <row r="32" spans="1:2" x14ac:dyDescent="0.25">
      <c r="A32" s="2">
        <v>2030</v>
      </c>
      <c r="B32" s="6">
        <v>12517885.219309209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"/>
  <sheetViews>
    <sheetView showGridLines="0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E17" sqref="E17"/>
    </sheetView>
  </sheetViews>
  <sheetFormatPr defaultRowHeight="15" x14ac:dyDescent="0.25"/>
  <cols>
    <col min="1" max="1" width="49.5703125" bestFit="1" customWidth="1"/>
    <col min="2" max="4" width="12.5703125" bestFit="1" customWidth="1"/>
    <col min="5" max="16" width="11.5703125" bestFit="1" customWidth="1"/>
    <col min="17" max="17" width="12.5703125" bestFit="1" customWidth="1"/>
  </cols>
  <sheetData>
    <row r="1" spans="1:17" x14ac:dyDescent="0.25">
      <c r="A1" s="2" t="s">
        <v>36</v>
      </c>
    </row>
    <row r="2" spans="1:17" x14ac:dyDescent="0.25">
      <c r="A2" s="2" t="s">
        <v>44</v>
      </c>
    </row>
    <row r="3" spans="1:17" x14ac:dyDescent="0.25">
      <c r="A3" s="2" t="s">
        <v>2</v>
      </c>
    </row>
    <row r="4" spans="1:17" x14ac:dyDescent="0.25">
      <c r="A4" s="2" t="s">
        <v>38</v>
      </c>
    </row>
    <row r="5" spans="1:17" x14ac:dyDescent="0.25">
      <c r="A5" s="2"/>
    </row>
    <row r="6" spans="1:17" x14ac:dyDescent="0.25">
      <c r="A6" s="2" t="s">
        <v>39</v>
      </c>
      <c r="B6" s="2">
        <v>2015</v>
      </c>
      <c r="C6" s="2">
        <v>2016</v>
      </c>
      <c r="D6" s="2">
        <v>2017</v>
      </c>
      <c r="E6" s="2">
        <v>2018</v>
      </c>
      <c r="F6" s="2">
        <v>2019</v>
      </c>
      <c r="G6" s="2">
        <v>2020</v>
      </c>
      <c r="H6" s="2">
        <v>2021</v>
      </c>
      <c r="I6" s="2">
        <v>2022</v>
      </c>
      <c r="J6" s="2">
        <v>2023</v>
      </c>
      <c r="K6" s="2">
        <v>2024</v>
      </c>
      <c r="L6" s="2">
        <v>2025</v>
      </c>
      <c r="M6" s="2">
        <v>2026</v>
      </c>
      <c r="N6" s="2">
        <v>2027</v>
      </c>
      <c r="O6" s="2">
        <v>2028</v>
      </c>
      <c r="P6" s="2">
        <v>2029</v>
      </c>
      <c r="Q6" s="2">
        <v>2030</v>
      </c>
    </row>
    <row r="7" spans="1:17" x14ac:dyDescent="0.25">
      <c r="A7" t="s">
        <v>40</v>
      </c>
      <c r="B7" s="1">
        <v>831922.85188000009</v>
      </c>
      <c r="C7" s="1">
        <v>851353.02488258237</v>
      </c>
      <c r="D7" s="1">
        <v>1073648.4011625755</v>
      </c>
      <c r="E7" s="1">
        <v>1430997.3329451638</v>
      </c>
      <c r="F7" s="1">
        <v>2487137.3443226889</v>
      </c>
      <c r="G7" s="1">
        <v>3379864.6947262064</v>
      </c>
      <c r="H7" s="1">
        <v>3905039.5204092986</v>
      </c>
      <c r="I7" s="1">
        <v>4328674.7617787095</v>
      </c>
      <c r="J7" s="1">
        <v>4491652.6923974035</v>
      </c>
      <c r="K7" s="1">
        <v>4513211.6509035053</v>
      </c>
      <c r="L7" s="1">
        <v>4723737.4647614704</v>
      </c>
      <c r="M7" s="1">
        <v>4762264.693421199</v>
      </c>
      <c r="N7" s="1">
        <v>4922909.7733714385</v>
      </c>
      <c r="O7" s="1">
        <v>5085893.8349510366</v>
      </c>
      <c r="P7" s="1">
        <v>5322721.5523664188</v>
      </c>
      <c r="Q7" s="1">
        <v>5565958.0907793893</v>
      </c>
    </row>
    <row r="8" spans="1:17" x14ac:dyDescent="0.25">
      <c r="A8" t="s">
        <v>41</v>
      </c>
      <c r="B8" s="1">
        <v>1105510.0000000005</v>
      </c>
      <c r="C8" s="1">
        <v>1203046.4238486523</v>
      </c>
      <c r="D8" s="1">
        <v>1507575.6948672002</v>
      </c>
      <c r="E8" s="1">
        <v>1734464.2684612703</v>
      </c>
      <c r="F8" s="1">
        <v>1588459.4379578417</v>
      </c>
      <c r="G8" s="1">
        <v>1516132.64683759</v>
      </c>
      <c r="H8" s="1">
        <v>1351398.9659266153</v>
      </c>
      <c r="I8" s="1">
        <v>1267898.6102143128</v>
      </c>
      <c r="J8" s="1">
        <v>1373780.1764288794</v>
      </c>
      <c r="K8" s="1">
        <v>1427139.3433073189</v>
      </c>
      <c r="L8" s="1">
        <v>1533952.0996077266</v>
      </c>
      <c r="M8" s="1">
        <v>1712470.1734645937</v>
      </c>
      <c r="N8" s="1">
        <v>1782974.5971008902</v>
      </c>
      <c r="O8" s="1">
        <v>1855259.0339178303</v>
      </c>
      <c r="P8" s="1">
        <v>1955623.5966604024</v>
      </c>
      <c r="Q8" s="1">
        <v>2059709.9236877814</v>
      </c>
    </row>
    <row r="9" spans="1:17" x14ac:dyDescent="0.25">
      <c r="A9" t="s">
        <v>42</v>
      </c>
      <c r="B9" s="1">
        <v>2239007.148120001</v>
      </c>
      <c r="C9" s="1">
        <v>1916031.4975441454</v>
      </c>
      <c r="D9" s="1">
        <v>1765560.0917934447</v>
      </c>
      <c r="E9" s="1">
        <v>1590026.5495470134</v>
      </c>
      <c r="F9" s="1">
        <v>1225148.569383194</v>
      </c>
      <c r="G9" s="1">
        <v>910587.11813959281</v>
      </c>
      <c r="H9" s="1">
        <v>755387.45665894391</v>
      </c>
      <c r="I9" s="1">
        <v>666672.09500547405</v>
      </c>
      <c r="J9" s="1">
        <v>637851.60274991393</v>
      </c>
      <c r="K9" s="1">
        <v>598388.51267548476</v>
      </c>
      <c r="L9" s="1">
        <v>590509.2089042752</v>
      </c>
      <c r="M9" s="1">
        <v>611528.78696192184</v>
      </c>
      <c r="N9" s="1">
        <v>649028.47960510466</v>
      </c>
      <c r="O9" s="1">
        <v>688072.12991647678</v>
      </c>
      <c r="P9" s="1">
        <v>738620.06372800015</v>
      </c>
      <c r="Q9" s="1">
        <v>791868.03200729121</v>
      </c>
    </row>
    <row r="10" spans="1:17" x14ac:dyDescent="0.25">
      <c r="A10" t="s">
        <v>43</v>
      </c>
      <c r="B10" s="1">
        <v>107042.00000000003</v>
      </c>
      <c r="C10" s="1">
        <v>93806.253055960711</v>
      </c>
      <c r="D10" s="1">
        <v>118675.70066417818</v>
      </c>
      <c r="E10" s="1">
        <v>155350.88177313528</v>
      </c>
      <c r="F10" s="1">
        <v>164317.43847116752</v>
      </c>
      <c r="G10" s="1">
        <v>163002.59740789625</v>
      </c>
      <c r="H10" s="1">
        <v>379985.80309277092</v>
      </c>
      <c r="I10" s="1">
        <v>557238.20065382426</v>
      </c>
      <c r="J10" s="1">
        <v>751089.57771199069</v>
      </c>
      <c r="K10" s="1">
        <v>1153466.3857529063</v>
      </c>
      <c r="L10" s="1">
        <v>1284457.3997789149</v>
      </c>
      <c r="M10" s="1">
        <v>1473162.3757243594</v>
      </c>
      <c r="N10" s="1">
        <v>1645844.1266956448</v>
      </c>
      <c r="O10" s="1">
        <v>1827560.5819496317</v>
      </c>
      <c r="P10" s="1">
        <v>1910671.9433187132</v>
      </c>
      <c r="Q10" s="1">
        <v>1995889.1444971773</v>
      </c>
    </row>
    <row r="11" spans="1:17" x14ac:dyDescent="0.25">
      <c r="A11" s="2" t="s">
        <v>27</v>
      </c>
      <c r="B11" s="3">
        <v>4283482.0000000019</v>
      </c>
      <c r="C11" s="3">
        <v>4064237.1993313408</v>
      </c>
      <c r="D11" s="3">
        <v>4465459.8884873986</v>
      </c>
      <c r="E11" s="3">
        <v>4910839.0327265831</v>
      </c>
      <c r="F11" s="3">
        <v>5465062.7901348919</v>
      </c>
      <c r="G11" s="3">
        <v>5969587.0571112856</v>
      </c>
      <c r="H11" s="3">
        <v>6391811.7460876284</v>
      </c>
      <c r="I11" s="3">
        <v>6820483.6676523201</v>
      </c>
      <c r="J11" s="3">
        <v>7254374.0492881872</v>
      </c>
      <c r="K11" s="3">
        <v>7692205.8926392151</v>
      </c>
      <c r="L11" s="3">
        <v>8132656.1730523873</v>
      </c>
      <c r="M11" s="3">
        <v>8559426.0295720734</v>
      </c>
      <c r="N11" s="3">
        <v>9000756.9767730776</v>
      </c>
      <c r="O11" s="3">
        <v>9456785.5807349756</v>
      </c>
      <c r="P11" s="3">
        <v>9927637.1560735349</v>
      </c>
      <c r="Q11" s="3">
        <v>10413425.190971639</v>
      </c>
    </row>
    <row r="12" spans="1:17" x14ac:dyDescent="0.25">
      <c r="B12" s="1">
        <v>1000</v>
      </c>
    </row>
    <row r="13" spans="1:17" x14ac:dyDescent="0.25">
      <c r="A13" t="s">
        <v>50</v>
      </c>
      <c r="B13" t="s">
        <v>51</v>
      </c>
      <c r="C13" t="s">
        <v>52</v>
      </c>
      <c r="D13" t="s">
        <v>53</v>
      </c>
    </row>
    <row r="14" spans="1:17" x14ac:dyDescent="0.25">
      <c r="A14" t="s">
        <v>54</v>
      </c>
      <c r="B14" s="8">
        <f>SUM(C11:G11)</f>
        <v>24875185.967791501</v>
      </c>
      <c r="C14" s="8">
        <f>SUM(H11:K11)</f>
        <v>28158875.355667353</v>
      </c>
      <c r="D14" s="8">
        <f>SUM(L11:Q11)</f>
        <v>55490687.10717769</v>
      </c>
    </row>
    <row r="15" spans="1:17" x14ac:dyDescent="0.25">
      <c r="A15" t="s">
        <v>55</v>
      </c>
      <c r="B15" s="5">
        <f>B14/$B$12</f>
        <v>24875.185967791502</v>
      </c>
      <c r="C15" s="5">
        <f t="shared" ref="C15:D15" si="0">C14/$B$12</f>
        <v>28158.875355667351</v>
      </c>
      <c r="D15" s="5">
        <f t="shared" si="0"/>
        <v>55490.687107177691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"/>
  <sheetViews>
    <sheetView showGridLines="0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A17" sqref="A17"/>
    </sheetView>
  </sheetViews>
  <sheetFormatPr defaultRowHeight="15" x14ac:dyDescent="0.25"/>
  <cols>
    <col min="1" max="1" width="49.5703125" bestFit="1" customWidth="1"/>
    <col min="2" max="4" width="12.5703125" bestFit="1" customWidth="1"/>
    <col min="5" max="11" width="11.5703125" bestFit="1" customWidth="1"/>
    <col min="12" max="17" width="12.5703125" bestFit="1" customWidth="1"/>
  </cols>
  <sheetData>
    <row r="1" spans="1:17" x14ac:dyDescent="0.25">
      <c r="A1" s="2" t="s">
        <v>36</v>
      </c>
    </row>
    <row r="2" spans="1:17" x14ac:dyDescent="0.25">
      <c r="A2" s="2" t="s">
        <v>37</v>
      </c>
    </row>
    <row r="3" spans="1:17" x14ac:dyDescent="0.25">
      <c r="A3" s="2" t="s">
        <v>2</v>
      </c>
    </row>
    <row r="4" spans="1:17" x14ac:dyDescent="0.25">
      <c r="A4" s="2" t="s">
        <v>38</v>
      </c>
    </row>
    <row r="5" spans="1:17" x14ac:dyDescent="0.25">
      <c r="A5" s="2"/>
    </row>
    <row r="6" spans="1:17" x14ac:dyDescent="0.25">
      <c r="A6" s="2" t="s">
        <v>39</v>
      </c>
      <c r="B6" s="2">
        <v>2015</v>
      </c>
      <c r="C6" s="2">
        <v>2016</v>
      </c>
      <c r="D6" s="2">
        <v>2017</v>
      </c>
      <c r="E6" s="2">
        <v>2018</v>
      </c>
      <c r="F6" s="2">
        <v>2019</v>
      </c>
      <c r="G6" s="2">
        <v>2020</v>
      </c>
      <c r="H6" s="2">
        <v>2021</v>
      </c>
      <c r="I6" s="2">
        <v>2022</v>
      </c>
      <c r="J6" s="2">
        <v>2023</v>
      </c>
      <c r="K6" s="2">
        <v>2024</v>
      </c>
      <c r="L6" s="2">
        <v>2025</v>
      </c>
      <c r="M6" s="2">
        <v>2026</v>
      </c>
      <c r="N6" s="2">
        <v>2027</v>
      </c>
      <c r="O6" s="2">
        <v>2028</v>
      </c>
      <c r="P6" s="2">
        <v>2029</v>
      </c>
      <c r="Q6" s="2">
        <v>2030</v>
      </c>
    </row>
    <row r="7" spans="1:17" x14ac:dyDescent="0.25">
      <c r="A7" t="s">
        <v>40</v>
      </c>
      <c r="B7" s="1">
        <v>831922.85188000009</v>
      </c>
      <c r="C7" s="1">
        <v>849354.90550579585</v>
      </c>
      <c r="D7" s="1">
        <v>1075198.1329839467</v>
      </c>
      <c r="E7" s="1">
        <v>1448727.5918162628</v>
      </c>
      <c r="F7" s="1">
        <v>2634249.3606018033</v>
      </c>
      <c r="G7" s="1">
        <v>3786594.4349930091</v>
      </c>
      <c r="H7" s="1">
        <v>4780632.892810001</v>
      </c>
      <c r="I7" s="1">
        <v>5664333.5322365295</v>
      </c>
      <c r="J7" s="1">
        <v>6343252.0232536141</v>
      </c>
      <c r="K7" s="1">
        <v>7044769.4923094884</v>
      </c>
      <c r="L7" s="1">
        <v>7781410.526064069</v>
      </c>
      <c r="M7" s="1">
        <v>8026902.8275884939</v>
      </c>
      <c r="N7" s="1">
        <v>8529237.8366670497</v>
      </c>
      <c r="O7" s="1">
        <v>9055217.2634959389</v>
      </c>
      <c r="P7" s="1">
        <v>9605658.3034405652</v>
      </c>
      <c r="Q7" s="1">
        <v>10181398.377002355</v>
      </c>
    </row>
    <row r="8" spans="1:17" x14ac:dyDescent="0.25">
      <c r="A8" t="s">
        <v>41</v>
      </c>
      <c r="B8" s="1">
        <v>1105510.0000000005</v>
      </c>
      <c r="C8" s="1">
        <v>1190421.0163122669</v>
      </c>
      <c r="D8" s="1">
        <v>1491112.3632576575</v>
      </c>
      <c r="E8" s="1">
        <v>1734045.0989761117</v>
      </c>
      <c r="F8" s="1">
        <v>1635612.3229675856</v>
      </c>
      <c r="G8" s="1">
        <v>1613313.9662059895</v>
      </c>
      <c r="H8" s="1">
        <v>1502139.9056067169</v>
      </c>
      <c r="I8" s="1">
        <v>1448811.3016776524</v>
      </c>
      <c r="J8" s="1">
        <v>1661517.7378078129</v>
      </c>
      <c r="K8" s="1">
        <v>1867476.1914803288</v>
      </c>
      <c r="L8" s="1">
        <v>2074653.4577019773</v>
      </c>
      <c r="M8" s="1">
        <v>2497238.9387256671</v>
      </c>
      <c r="N8" s="1">
        <v>2671698.8115757876</v>
      </c>
      <c r="O8" s="1">
        <v>2855756.7985248589</v>
      </c>
      <c r="P8" s="1">
        <v>3049823.5475937831</v>
      </c>
      <c r="Q8" s="1">
        <v>3254323.13848597</v>
      </c>
    </row>
    <row r="9" spans="1:17" x14ac:dyDescent="0.25">
      <c r="A9" t="s">
        <v>42</v>
      </c>
      <c r="B9" s="1">
        <v>2239007.148120001</v>
      </c>
      <c r="C9" s="1">
        <v>1999704.7327693223</v>
      </c>
      <c r="D9" s="1">
        <v>1919532.5198970612</v>
      </c>
      <c r="E9" s="1">
        <v>1802652.6574044034</v>
      </c>
      <c r="F9" s="1">
        <v>1491707.6918251368</v>
      </c>
      <c r="G9" s="1">
        <v>1199266.2137294598</v>
      </c>
      <c r="H9" s="1">
        <v>1045083.5437084357</v>
      </c>
      <c r="I9" s="1">
        <v>949113.32532188518</v>
      </c>
      <c r="J9" s="1">
        <v>846185.88302346691</v>
      </c>
      <c r="K9" s="1">
        <v>782634.92897987983</v>
      </c>
      <c r="L9" s="1">
        <v>742161.77404903458</v>
      </c>
      <c r="M9" s="1">
        <v>775629.95917630533</v>
      </c>
      <c r="N9" s="1">
        <v>834853.23265550379</v>
      </c>
      <c r="O9" s="1">
        <v>897678.86257316149</v>
      </c>
      <c r="P9" s="1">
        <v>964277.73127819935</v>
      </c>
      <c r="Q9" s="1">
        <v>1034826.8710743722</v>
      </c>
    </row>
    <row r="10" spans="1:17" x14ac:dyDescent="0.25">
      <c r="A10" t="s">
        <v>43</v>
      </c>
      <c r="B10" s="1">
        <v>107042.00000000003</v>
      </c>
      <c r="C10" s="1">
        <v>71371.258673946984</v>
      </c>
      <c r="D10" s="1">
        <v>74440.601697237274</v>
      </c>
      <c r="E10" s="1">
        <v>76619.254554110739</v>
      </c>
      <c r="F10" s="1">
        <v>70169.102755036802</v>
      </c>
      <c r="G10" s="1">
        <v>63235.808353124026</v>
      </c>
      <c r="H10" s="1">
        <v>53392.543853513213</v>
      </c>
      <c r="I10" s="1">
        <v>47025.006388752976</v>
      </c>
      <c r="J10" s="1">
        <v>40685.379308616175</v>
      </c>
      <c r="K10" s="1">
        <v>36546.854821418674</v>
      </c>
      <c r="L10" s="1">
        <v>33685.611913156419</v>
      </c>
      <c r="M10" s="1">
        <v>34761.584382377856</v>
      </c>
      <c r="N10" s="1">
        <v>36951.082305039097</v>
      </c>
      <c r="O10" s="1">
        <v>39244.710708818871</v>
      </c>
      <c r="P10" s="1">
        <v>41646.129612313678</v>
      </c>
      <c r="Q10" s="1">
        <v>44159.092146898874</v>
      </c>
    </row>
    <row r="11" spans="1:17" x14ac:dyDescent="0.25">
      <c r="A11" s="2" t="s">
        <v>27</v>
      </c>
      <c r="B11" s="3">
        <v>4283482.0000000019</v>
      </c>
      <c r="C11" s="3">
        <v>4110851.9132613321</v>
      </c>
      <c r="D11" s="3">
        <v>4560283.6178359026</v>
      </c>
      <c r="E11" s="3">
        <v>5062044.602750889</v>
      </c>
      <c r="F11" s="3">
        <v>5831738.4781495621</v>
      </c>
      <c r="G11" s="3">
        <v>6662410.4232815821</v>
      </c>
      <c r="H11" s="3">
        <v>7381248.8859786671</v>
      </c>
      <c r="I11" s="3">
        <v>8109283.1656248197</v>
      </c>
      <c r="J11" s="3">
        <v>8891641.0233935099</v>
      </c>
      <c r="K11" s="3">
        <v>9731427.4675911162</v>
      </c>
      <c r="L11" s="3">
        <v>10631911.369728237</v>
      </c>
      <c r="M11" s="3">
        <v>11334533.309872843</v>
      </c>
      <c r="N11" s="3">
        <v>12072740.96320338</v>
      </c>
      <c r="O11" s="3">
        <v>12847897.635302778</v>
      </c>
      <c r="P11" s="3">
        <v>13661405.711924862</v>
      </c>
      <c r="Q11" s="3">
        <v>14514707.478709595</v>
      </c>
    </row>
    <row r="13" spans="1:17" x14ac:dyDescent="0.25">
      <c r="B13" s="1">
        <v>1000</v>
      </c>
    </row>
    <row r="14" spans="1:17" x14ac:dyDescent="0.25">
      <c r="A14" t="s">
        <v>50</v>
      </c>
      <c r="B14" t="s">
        <v>51</v>
      </c>
      <c r="C14" t="s">
        <v>52</v>
      </c>
      <c r="D14" t="s">
        <v>53</v>
      </c>
    </row>
    <row r="15" spans="1:17" x14ac:dyDescent="0.25">
      <c r="A15" t="s">
        <v>54</v>
      </c>
      <c r="B15" s="8">
        <f>SUM(C11:G11)</f>
        <v>26227329.035279267</v>
      </c>
      <c r="C15" s="8">
        <f>SUM(H11:K11)</f>
        <v>34113600.542588115</v>
      </c>
      <c r="D15" s="8">
        <f>SUM(L11:Q11)</f>
        <v>75063196.4687417</v>
      </c>
    </row>
    <row r="16" spans="1:17" x14ac:dyDescent="0.25">
      <c r="A16" t="s">
        <v>55</v>
      </c>
      <c r="B16" s="5">
        <f>B15/$B$13</f>
        <v>26227.329035279268</v>
      </c>
      <c r="C16" s="5">
        <f t="shared" ref="C16:D16" si="0">C15/$B$13</f>
        <v>34113.600542588116</v>
      </c>
      <c r="D16" s="5">
        <f t="shared" si="0"/>
        <v>75063.196468741706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showGridLines="0" workbookViewId="0">
      <pane xSplit="1" ySplit="6" topLeftCell="D22" activePane="bottomRight" state="frozen"/>
      <selection pane="topRight" activeCell="B1" sqref="B1"/>
      <selection pane="bottomLeft" activeCell="A7" sqref="A7"/>
      <selection pane="bottomRight" activeCell="Q29" sqref="Q29"/>
    </sheetView>
  </sheetViews>
  <sheetFormatPr defaultRowHeight="15" x14ac:dyDescent="0.25"/>
  <cols>
    <col min="1" max="1" width="49.5703125" bestFit="1" customWidth="1"/>
    <col min="2" max="2" width="9.5703125" bestFit="1" customWidth="1"/>
    <col min="3" max="3" width="6.42578125" bestFit="1" customWidth="1"/>
    <col min="4" max="17" width="8" bestFit="1" customWidth="1"/>
  </cols>
  <sheetData>
    <row r="1" spans="1:17" x14ac:dyDescent="0.25">
      <c r="A1" s="2" t="s">
        <v>0</v>
      </c>
    </row>
    <row r="2" spans="1:17" x14ac:dyDescent="0.25">
      <c r="A2" s="2" t="s">
        <v>28</v>
      </c>
    </row>
    <row r="3" spans="1:17" x14ac:dyDescent="0.25">
      <c r="A3" s="2" t="s">
        <v>2</v>
      </c>
    </row>
    <row r="4" spans="1:17" x14ac:dyDescent="0.25">
      <c r="A4" s="2" t="s">
        <v>3</v>
      </c>
    </row>
    <row r="5" spans="1:17" x14ac:dyDescent="0.25">
      <c r="A5" s="2"/>
    </row>
    <row r="6" spans="1:17" x14ac:dyDescent="0.25">
      <c r="A6" s="2" t="s">
        <v>4</v>
      </c>
      <c r="B6" s="2">
        <v>2015</v>
      </c>
      <c r="C6" s="2">
        <v>2016</v>
      </c>
      <c r="D6" s="2">
        <v>2017</v>
      </c>
      <c r="E6" s="2">
        <v>2018</v>
      </c>
      <c r="F6" s="2">
        <v>2019</v>
      </c>
      <c r="G6" s="2">
        <v>2020</v>
      </c>
      <c r="H6" s="2">
        <v>2021</v>
      </c>
      <c r="I6" s="2">
        <v>2022</v>
      </c>
      <c r="J6" s="2">
        <v>2023</v>
      </c>
      <c r="K6" s="2">
        <v>2024</v>
      </c>
      <c r="L6" s="2">
        <v>2025</v>
      </c>
      <c r="M6" s="2">
        <v>2026</v>
      </c>
      <c r="N6" s="2">
        <v>2027</v>
      </c>
      <c r="O6" s="2">
        <v>2028</v>
      </c>
      <c r="P6" s="2">
        <v>2029</v>
      </c>
      <c r="Q6" s="2">
        <v>2030</v>
      </c>
    </row>
    <row r="7" spans="1:17" x14ac:dyDescent="0.25">
      <c r="A7" t="s">
        <v>5</v>
      </c>
      <c r="B7" s="1">
        <v>152.5</v>
      </c>
      <c r="C7" s="1">
        <v>173.25</v>
      </c>
      <c r="D7" s="1">
        <v>194</v>
      </c>
      <c r="E7" s="1">
        <v>235.5</v>
      </c>
      <c r="F7" s="1">
        <v>435.5</v>
      </c>
      <c r="G7" s="1">
        <v>649.5</v>
      </c>
      <c r="H7" s="1">
        <v>949.5</v>
      </c>
      <c r="I7" s="1">
        <v>1249.5</v>
      </c>
      <c r="J7" s="1">
        <v>1582.8333333333333</v>
      </c>
      <c r="K7" s="1">
        <v>1916.1666666666667</v>
      </c>
      <c r="L7" s="1">
        <v>2249.5</v>
      </c>
      <c r="M7" s="1">
        <v>2249.5</v>
      </c>
      <c r="N7" s="1">
        <v>2249.5</v>
      </c>
      <c r="O7" s="1">
        <v>2249.5</v>
      </c>
      <c r="P7" s="1">
        <v>2249.5</v>
      </c>
      <c r="Q7" s="1">
        <v>2249.5</v>
      </c>
    </row>
    <row r="8" spans="1:17" x14ac:dyDescent="0.25">
      <c r="A8" t="s">
        <v>6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</row>
    <row r="9" spans="1:17" x14ac:dyDescent="0.25">
      <c r="A9" t="s">
        <v>7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</row>
    <row r="10" spans="1:17" x14ac:dyDescent="0.25">
      <c r="A10" t="s">
        <v>8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</row>
    <row r="11" spans="1:17" x14ac:dyDescent="0.25">
      <c r="A11" t="s">
        <v>9</v>
      </c>
      <c r="B11" s="1">
        <v>142</v>
      </c>
      <c r="C11" s="1">
        <v>150.75</v>
      </c>
      <c r="D11" s="1">
        <v>159.5</v>
      </c>
      <c r="E11" s="1">
        <v>168.25</v>
      </c>
      <c r="F11" s="1">
        <v>177</v>
      </c>
      <c r="G11" s="1">
        <v>203.66666666666666</v>
      </c>
      <c r="H11" s="1">
        <v>230.33333333333334</v>
      </c>
      <c r="I11" s="1">
        <v>257</v>
      </c>
      <c r="J11" s="1">
        <v>370</v>
      </c>
      <c r="K11" s="1">
        <v>483</v>
      </c>
      <c r="L11" s="1">
        <v>596</v>
      </c>
      <c r="M11" s="1">
        <v>709</v>
      </c>
      <c r="N11" s="1">
        <v>709</v>
      </c>
      <c r="O11" s="1">
        <v>709</v>
      </c>
      <c r="P11" s="1">
        <v>709</v>
      </c>
      <c r="Q11" s="1">
        <v>709</v>
      </c>
    </row>
    <row r="12" spans="1:17" x14ac:dyDescent="0.25">
      <c r="A12" t="s">
        <v>10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</row>
    <row r="13" spans="1:17" x14ac:dyDescent="0.25">
      <c r="A13" t="s">
        <v>11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</row>
    <row r="14" spans="1:17" x14ac:dyDescent="0.25">
      <c r="A14" t="s">
        <v>12</v>
      </c>
      <c r="B14" s="1">
        <v>40</v>
      </c>
      <c r="C14" s="1">
        <v>73.333333333333329</v>
      </c>
      <c r="D14" s="1">
        <v>106.66666666666667</v>
      </c>
      <c r="E14" s="1">
        <v>140</v>
      </c>
      <c r="F14" s="1">
        <v>140</v>
      </c>
      <c r="G14" s="1">
        <v>140</v>
      </c>
      <c r="H14" s="1">
        <v>140</v>
      </c>
      <c r="I14" s="1">
        <v>140</v>
      </c>
      <c r="J14" s="1">
        <v>140</v>
      </c>
      <c r="K14" s="1">
        <v>140</v>
      </c>
      <c r="L14" s="1">
        <v>140</v>
      </c>
      <c r="M14" s="1">
        <v>140</v>
      </c>
      <c r="N14" s="1">
        <v>140</v>
      </c>
      <c r="O14" s="1">
        <v>140</v>
      </c>
      <c r="P14" s="1">
        <v>140</v>
      </c>
      <c r="Q14" s="1">
        <v>140</v>
      </c>
    </row>
    <row r="15" spans="1:17" x14ac:dyDescent="0.25">
      <c r="A15" t="s">
        <v>13</v>
      </c>
      <c r="B15" s="1">
        <v>200</v>
      </c>
      <c r="C15" s="1">
        <v>200</v>
      </c>
      <c r="D15" s="1">
        <v>200</v>
      </c>
      <c r="E15" s="1">
        <v>200</v>
      </c>
      <c r="F15" s="1">
        <v>200</v>
      </c>
      <c r="G15" s="1">
        <v>200</v>
      </c>
      <c r="H15" s="1">
        <v>200</v>
      </c>
      <c r="I15" s="1">
        <v>200</v>
      </c>
      <c r="J15" s="1">
        <v>200</v>
      </c>
      <c r="K15" s="1">
        <v>200</v>
      </c>
      <c r="L15" s="1">
        <v>200</v>
      </c>
      <c r="M15" s="1">
        <v>200</v>
      </c>
      <c r="N15" s="1">
        <v>200</v>
      </c>
      <c r="O15" s="1">
        <v>200</v>
      </c>
      <c r="P15" s="1">
        <v>200</v>
      </c>
      <c r="Q15" s="1">
        <v>200</v>
      </c>
    </row>
    <row r="16" spans="1:17" x14ac:dyDescent="0.25">
      <c r="A16" t="s">
        <v>14</v>
      </c>
      <c r="B16" s="1">
        <v>30.7</v>
      </c>
      <c r="C16" s="1">
        <v>45.7</v>
      </c>
      <c r="D16" s="1">
        <v>60.7</v>
      </c>
      <c r="E16" s="1">
        <v>60.7</v>
      </c>
      <c r="F16" s="1">
        <v>60.7</v>
      </c>
      <c r="G16" s="1">
        <v>60.7</v>
      </c>
      <c r="H16" s="1">
        <v>60.7</v>
      </c>
      <c r="I16" s="1">
        <v>60.7</v>
      </c>
      <c r="J16" s="1">
        <v>60.7</v>
      </c>
      <c r="K16" s="1">
        <v>60.7</v>
      </c>
      <c r="L16" s="1">
        <v>60.7</v>
      </c>
      <c r="M16" s="1">
        <v>60.7</v>
      </c>
      <c r="N16" s="1">
        <v>60.7</v>
      </c>
      <c r="O16" s="1">
        <v>60.7</v>
      </c>
      <c r="P16" s="1">
        <v>60.7</v>
      </c>
      <c r="Q16" s="1">
        <v>60.7</v>
      </c>
    </row>
    <row r="17" spans="1:17" x14ac:dyDescent="0.25">
      <c r="A17" t="s">
        <v>15</v>
      </c>
      <c r="B17" s="1">
        <v>334.6</v>
      </c>
      <c r="C17" s="1">
        <v>334.6</v>
      </c>
      <c r="D17" s="1">
        <v>334.6</v>
      </c>
      <c r="E17" s="1">
        <v>334.6</v>
      </c>
      <c r="F17" s="1">
        <v>334.6</v>
      </c>
      <c r="G17" s="1">
        <v>334.6</v>
      </c>
      <c r="H17" s="1">
        <v>334.6</v>
      </c>
      <c r="I17" s="1">
        <v>334.6</v>
      </c>
      <c r="J17" s="1">
        <v>334.6</v>
      </c>
      <c r="K17" s="1">
        <v>334.6</v>
      </c>
      <c r="L17" s="1">
        <v>334.6</v>
      </c>
      <c r="M17" s="1">
        <v>334.6</v>
      </c>
      <c r="N17" s="1">
        <v>334.6</v>
      </c>
      <c r="O17" s="1">
        <v>334.6</v>
      </c>
      <c r="P17" s="1">
        <v>334.6</v>
      </c>
      <c r="Q17" s="1">
        <v>334.6</v>
      </c>
    </row>
    <row r="18" spans="1:17" x14ac:dyDescent="0.25">
      <c r="A18" t="s">
        <v>16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</row>
    <row r="19" spans="1:17" x14ac:dyDescent="0.25">
      <c r="A19" t="s">
        <v>17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</row>
    <row r="20" spans="1:17" x14ac:dyDescent="0.25">
      <c r="A20" t="s">
        <v>18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</row>
    <row r="21" spans="1:17" x14ac:dyDescent="0.25">
      <c r="A21" t="s">
        <v>19</v>
      </c>
      <c r="B21" s="1">
        <v>0.19</v>
      </c>
      <c r="C21" s="1">
        <v>0.19</v>
      </c>
      <c r="D21" s="1">
        <v>0.19</v>
      </c>
      <c r="E21" s="1">
        <v>0.19</v>
      </c>
      <c r="F21" s="1">
        <v>0.19</v>
      </c>
      <c r="G21" s="1">
        <v>0.19</v>
      </c>
      <c r="H21" s="1">
        <v>0.19</v>
      </c>
      <c r="I21" s="1">
        <v>0.19</v>
      </c>
      <c r="J21" s="1">
        <v>0.19</v>
      </c>
      <c r="K21" s="1">
        <v>0.19</v>
      </c>
      <c r="L21" s="1">
        <v>0.19</v>
      </c>
      <c r="M21" s="1">
        <v>0.19</v>
      </c>
      <c r="N21" s="1">
        <v>0.19</v>
      </c>
      <c r="O21" s="1">
        <v>0.19</v>
      </c>
      <c r="P21" s="1">
        <v>0.19</v>
      </c>
      <c r="Q21" s="1">
        <v>0.19</v>
      </c>
    </row>
    <row r="22" spans="1:17" x14ac:dyDescent="0.25">
      <c r="A22" t="s">
        <v>20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</row>
    <row r="23" spans="1:17" x14ac:dyDescent="0.25">
      <c r="A23" t="s">
        <v>21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</row>
    <row r="24" spans="1:17" x14ac:dyDescent="0.25">
      <c r="A24" t="s">
        <v>22</v>
      </c>
      <c r="B24" s="1">
        <v>0.8</v>
      </c>
      <c r="C24" s="1">
        <v>0.8</v>
      </c>
      <c r="D24" s="1">
        <v>0.8</v>
      </c>
      <c r="E24" s="1">
        <v>0.8</v>
      </c>
      <c r="F24" s="1">
        <v>0.8</v>
      </c>
      <c r="G24" s="1">
        <v>0.8</v>
      </c>
      <c r="H24" s="1">
        <v>0.8</v>
      </c>
      <c r="I24" s="1">
        <v>0.8</v>
      </c>
      <c r="J24" s="1">
        <v>0.8</v>
      </c>
      <c r="K24" s="1">
        <v>0.8</v>
      </c>
      <c r="L24" s="1">
        <v>0.8</v>
      </c>
      <c r="M24" s="1">
        <v>0.8</v>
      </c>
      <c r="N24" s="1">
        <v>0.8</v>
      </c>
      <c r="O24" s="1">
        <v>0.8</v>
      </c>
      <c r="P24" s="1">
        <v>0.8</v>
      </c>
      <c r="Q24" s="1">
        <v>0.8</v>
      </c>
    </row>
    <row r="25" spans="1:17" x14ac:dyDescent="0.25">
      <c r="A25" t="s">
        <v>23</v>
      </c>
      <c r="B25" s="1">
        <v>0.44</v>
      </c>
      <c r="C25" s="1">
        <v>0.44</v>
      </c>
      <c r="D25" s="1">
        <v>0.44</v>
      </c>
      <c r="E25" s="1">
        <v>0.44</v>
      </c>
      <c r="F25" s="1">
        <v>0.44</v>
      </c>
      <c r="G25" s="1">
        <v>0.44</v>
      </c>
      <c r="H25" s="1">
        <v>0.44</v>
      </c>
      <c r="I25" s="1">
        <v>0.44</v>
      </c>
      <c r="J25" s="1">
        <v>0.44</v>
      </c>
      <c r="K25" s="1">
        <v>0.44</v>
      </c>
      <c r="L25" s="1">
        <v>0.44</v>
      </c>
      <c r="M25" s="1">
        <v>0.44</v>
      </c>
      <c r="N25" s="1">
        <v>0.44</v>
      </c>
      <c r="O25" s="1">
        <v>0.44</v>
      </c>
      <c r="P25" s="1">
        <v>0.44</v>
      </c>
      <c r="Q25" s="1">
        <v>0.44</v>
      </c>
    </row>
    <row r="26" spans="1:17" x14ac:dyDescent="0.25">
      <c r="A26" t="s">
        <v>24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</row>
    <row r="27" spans="1:17" x14ac:dyDescent="0.25">
      <c r="A27" t="s">
        <v>25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</row>
    <row r="28" spans="1:17" x14ac:dyDescent="0.25">
      <c r="A28" t="s">
        <v>26</v>
      </c>
      <c r="B28" s="1">
        <v>10.8</v>
      </c>
      <c r="C28" s="1">
        <v>10.8</v>
      </c>
      <c r="D28" s="1">
        <v>10.8</v>
      </c>
      <c r="E28" s="1">
        <v>10.8</v>
      </c>
      <c r="F28" s="1">
        <v>10.8</v>
      </c>
      <c r="G28" s="1">
        <v>10.8</v>
      </c>
      <c r="H28" s="1">
        <v>10.8</v>
      </c>
      <c r="I28" s="1">
        <v>10.8</v>
      </c>
      <c r="J28" s="1">
        <v>10.8</v>
      </c>
      <c r="K28" s="1">
        <v>10.8</v>
      </c>
      <c r="L28" s="1">
        <v>10.8</v>
      </c>
      <c r="M28" s="1">
        <v>10.8</v>
      </c>
      <c r="N28" s="1">
        <v>10.8</v>
      </c>
      <c r="O28" s="1">
        <v>10.8</v>
      </c>
      <c r="P28" s="1">
        <v>10.8</v>
      </c>
      <c r="Q28" s="1">
        <v>10.8</v>
      </c>
    </row>
    <row r="29" spans="1:17" x14ac:dyDescent="0.25">
      <c r="A29" s="2" t="s">
        <v>27</v>
      </c>
      <c r="B29" s="3">
        <v>912.03</v>
      </c>
      <c r="C29" s="3">
        <v>989.86333333333334</v>
      </c>
      <c r="D29" s="3">
        <v>1067.6966666666667</v>
      </c>
      <c r="E29" s="3">
        <v>1151.28</v>
      </c>
      <c r="F29" s="3">
        <v>1360.03</v>
      </c>
      <c r="G29" s="3">
        <v>1600.6966666666667</v>
      </c>
      <c r="H29" s="3">
        <v>1927.3633333333335</v>
      </c>
      <c r="I29" s="3">
        <v>2254.0300000000002</v>
      </c>
      <c r="J29" s="3">
        <v>2700.3633333333332</v>
      </c>
      <c r="K29" s="3">
        <v>3146.6966666666667</v>
      </c>
      <c r="L29" s="3">
        <v>3593.03</v>
      </c>
      <c r="M29" s="3">
        <v>3706.03</v>
      </c>
      <c r="N29" s="3">
        <v>3706.03</v>
      </c>
      <c r="O29" s="3">
        <v>3706.03</v>
      </c>
      <c r="P29" s="3">
        <v>3706.03</v>
      </c>
      <c r="Q29" s="3">
        <v>3706.03</v>
      </c>
    </row>
    <row r="33" spans="2:2" x14ac:dyDescent="0.25">
      <c r="B33" s="4">
        <v>912.03</v>
      </c>
    </row>
    <row r="34" spans="2:2" x14ac:dyDescent="0.25">
      <c r="B34" s="4">
        <v>989.86333333333334</v>
      </c>
    </row>
    <row r="35" spans="2:2" x14ac:dyDescent="0.25">
      <c r="B35" s="4">
        <v>1067.6966666666667</v>
      </c>
    </row>
    <row r="36" spans="2:2" x14ac:dyDescent="0.25">
      <c r="B36" s="4">
        <v>1151.28</v>
      </c>
    </row>
    <row r="37" spans="2:2" x14ac:dyDescent="0.25">
      <c r="B37" s="4">
        <v>1360.03</v>
      </c>
    </row>
    <row r="38" spans="2:2" x14ac:dyDescent="0.25">
      <c r="B38" s="4">
        <v>1600.6966666666667</v>
      </c>
    </row>
    <row r="39" spans="2:2" x14ac:dyDescent="0.25">
      <c r="B39" s="4">
        <v>1927.3633333333335</v>
      </c>
    </row>
    <row r="40" spans="2:2" x14ac:dyDescent="0.25">
      <c r="B40" s="4">
        <v>2254.0300000000002</v>
      </c>
    </row>
    <row r="41" spans="2:2" x14ac:dyDescent="0.25">
      <c r="B41" s="4">
        <v>2700.3633333333332</v>
      </c>
    </row>
    <row r="42" spans="2:2" x14ac:dyDescent="0.25">
      <c r="B42" s="4">
        <v>3146.6966666666667</v>
      </c>
    </row>
    <row r="43" spans="2:2" x14ac:dyDescent="0.25">
      <c r="B43" s="4">
        <v>3593.03</v>
      </c>
    </row>
    <row r="44" spans="2:2" x14ac:dyDescent="0.25">
      <c r="B44" s="4">
        <v>3706.03</v>
      </c>
    </row>
    <row r="45" spans="2:2" x14ac:dyDescent="0.25">
      <c r="B45" s="4">
        <v>3706.03</v>
      </c>
    </row>
    <row r="46" spans="2:2" x14ac:dyDescent="0.25">
      <c r="B46" s="4">
        <v>3706.03</v>
      </c>
    </row>
    <row r="47" spans="2:2" x14ac:dyDescent="0.25">
      <c r="B47" s="4">
        <v>3706.03</v>
      </c>
    </row>
    <row r="48" spans="2:2" x14ac:dyDescent="0.25">
      <c r="B48" s="4">
        <v>3706.03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9"/>
  <sheetViews>
    <sheetView showGridLines="0" workbookViewId="0">
      <pane xSplit="1" ySplit="6" topLeftCell="B19" activePane="bottomRight" state="frozen"/>
      <selection pane="topRight" activeCell="B1" sqref="B1"/>
      <selection pane="bottomLeft" activeCell="A7" sqref="A7"/>
      <selection pane="bottomRight" activeCell="D28" sqref="D28"/>
    </sheetView>
  </sheetViews>
  <sheetFormatPr defaultRowHeight="15" x14ac:dyDescent="0.25"/>
  <cols>
    <col min="1" max="1" width="49.5703125" bestFit="1" customWidth="1"/>
    <col min="2" max="3" width="6.42578125" bestFit="1" customWidth="1"/>
    <col min="4" max="17" width="8" bestFit="1" customWidth="1"/>
  </cols>
  <sheetData>
    <row r="1" spans="1:17" x14ac:dyDescent="0.25">
      <c r="A1" s="2" t="s">
        <v>0</v>
      </c>
    </row>
    <row r="2" spans="1:17" x14ac:dyDescent="0.25">
      <c r="A2" s="2" t="s">
        <v>1</v>
      </c>
    </row>
    <row r="3" spans="1:17" x14ac:dyDescent="0.25">
      <c r="A3" s="2" t="s">
        <v>2</v>
      </c>
    </row>
    <row r="4" spans="1:17" x14ac:dyDescent="0.25">
      <c r="A4" s="2" t="s">
        <v>3</v>
      </c>
    </row>
    <row r="5" spans="1:17" x14ac:dyDescent="0.25">
      <c r="A5" s="2"/>
    </row>
    <row r="6" spans="1:17" x14ac:dyDescent="0.25">
      <c r="A6" s="2" t="s">
        <v>4</v>
      </c>
      <c r="B6" s="2">
        <v>2015</v>
      </c>
      <c r="C6" s="2">
        <v>2016</v>
      </c>
      <c r="D6" s="2">
        <v>2017</v>
      </c>
      <c r="E6" s="2">
        <v>2018</v>
      </c>
      <c r="F6" s="2">
        <v>2019</v>
      </c>
      <c r="G6" s="2">
        <v>2020</v>
      </c>
      <c r="H6" s="2">
        <v>2021</v>
      </c>
      <c r="I6" s="2">
        <v>2022</v>
      </c>
      <c r="J6" s="2">
        <v>2023</v>
      </c>
      <c r="K6" s="2">
        <v>2024</v>
      </c>
      <c r="L6" s="2">
        <v>2025</v>
      </c>
      <c r="M6" s="2">
        <v>2026</v>
      </c>
      <c r="N6" s="2">
        <v>2027</v>
      </c>
      <c r="O6" s="2">
        <v>2028</v>
      </c>
      <c r="P6" s="2">
        <v>2029</v>
      </c>
      <c r="Q6" s="2">
        <v>2030</v>
      </c>
    </row>
    <row r="7" spans="1:17" x14ac:dyDescent="0.25">
      <c r="A7" t="s">
        <v>5</v>
      </c>
      <c r="B7" s="1">
        <v>152.5</v>
      </c>
      <c r="C7" s="1">
        <v>173.25</v>
      </c>
      <c r="D7" s="1">
        <v>194</v>
      </c>
      <c r="E7" s="1">
        <v>235.5</v>
      </c>
      <c r="F7" s="1">
        <v>435.5</v>
      </c>
      <c r="G7" s="1">
        <v>649.5</v>
      </c>
      <c r="H7" s="1">
        <v>949.5</v>
      </c>
      <c r="I7" s="1">
        <v>1249.5</v>
      </c>
      <c r="J7" s="1">
        <v>1416.1666666666667</v>
      </c>
      <c r="K7" s="1">
        <v>1582.8333333333333</v>
      </c>
      <c r="L7" s="1">
        <v>1749.5</v>
      </c>
      <c r="M7" s="1">
        <v>1749.5</v>
      </c>
      <c r="N7" s="1">
        <v>1749.5</v>
      </c>
      <c r="O7" s="1">
        <v>1749.5</v>
      </c>
      <c r="P7" s="1">
        <v>1749.5</v>
      </c>
      <c r="Q7" s="1">
        <v>1749.5</v>
      </c>
    </row>
    <row r="8" spans="1:17" x14ac:dyDescent="0.25">
      <c r="A8" t="s">
        <v>6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</row>
    <row r="9" spans="1:17" x14ac:dyDescent="0.25">
      <c r="A9" t="s">
        <v>7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</row>
    <row r="10" spans="1:17" x14ac:dyDescent="0.25">
      <c r="A10" t="s">
        <v>8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</row>
    <row r="11" spans="1:17" x14ac:dyDescent="0.25">
      <c r="A11" t="s">
        <v>9</v>
      </c>
      <c r="B11" s="1">
        <v>142</v>
      </c>
      <c r="C11" s="1">
        <v>150.75</v>
      </c>
      <c r="D11" s="1">
        <v>159.5</v>
      </c>
      <c r="E11" s="1">
        <v>168.25</v>
      </c>
      <c r="F11" s="1">
        <v>177</v>
      </c>
      <c r="G11" s="1">
        <v>203.66666666666666</v>
      </c>
      <c r="H11" s="1">
        <v>230.33333333333334</v>
      </c>
      <c r="I11" s="1">
        <v>257</v>
      </c>
      <c r="J11" s="1">
        <v>313.125</v>
      </c>
      <c r="K11" s="1">
        <v>369.25</v>
      </c>
      <c r="L11" s="1">
        <v>425.375</v>
      </c>
      <c r="M11" s="1">
        <v>481.5</v>
      </c>
      <c r="N11" s="1">
        <v>481.5</v>
      </c>
      <c r="O11" s="1">
        <v>481.5</v>
      </c>
      <c r="P11" s="1">
        <v>481.5</v>
      </c>
      <c r="Q11" s="1">
        <v>481.5</v>
      </c>
    </row>
    <row r="12" spans="1:17" x14ac:dyDescent="0.25">
      <c r="A12" t="s">
        <v>10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</row>
    <row r="13" spans="1:17" x14ac:dyDescent="0.25">
      <c r="A13" t="s">
        <v>11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</row>
    <row r="14" spans="1:17" x14ac:dyDescent="0.25">
      <c r="A14" t="s">
        <v>12</v>
      </c>
      <c r="B14" s="1">
        <v>40</v>
      </c>
      <c r="C14" s="1">
        <v>73.333333333333329</v>
      </c>
      <c r="D14" s="1">
        <v>106.66666666666667</v>
      </c>
      <c r="E14" s="1">
        <v>140</v>
      </c>
      <c r="F14" s="1">
        <v>140</v>
      </c>
      <c r="G14" s="1">
        <v>140</v>
      </c>
      <c r="H14" s="1">
        <v>140</v>
      </c>
      <c r="I14" s="1">
        <v>140</v>
      </c>
      <c r="J14" s="1">
        <v>140</v>
      </c>
      <c r="K14" s="1">
        <v>140</v>
      </c>
      <c r="L14" s="1">
        <v>140</v>
      </c>
      <c r="M14" s="1">
        <v>140</v>
      </c>
      <c r="N14" s="1">
        <v>140</v>
      </c>
      <c r="O14" s="1">
        <v>140</v>
      </c>
      <c r="P14" s="1">
        <v>140</v>
      </c>
      <c r="Q14" s="1">
        <v>140</v>
      </c>
    </row>
    <row r="15" spans="1:17" x14ac:dyDescent="0.25">
      <c r="A15" t="s">
        <v>13</v>
      </c>
      <c r="B15" s="1">
        <v>200</v>
      </c>
      <c r="C15" s="1">
        <v>200</v>
      </c>
      <c r="D15" s="1">
        <v>200</v>
      </c>
      <c r="E15" s="1">
        <v>200</v>
      </c>
      <c r="F15" s="1">
        <v>200</v>
      </c>
      <c r="G15" s="1">
        <v>200</v>
      </c>
      <c r="H15" s="1">
        <v>200</v>
      </c>
      <c r="I15" s="1">
        <v>200</v>
      </c>
      <c r="J15" s="1">
        <v>200</v>
      </c>
      <c r="K15" s="1">
        <v>200</v>
      </c>
      <c r="L15" s="1">
        <v>200</v>
      </c>
      <c r="M15" s="1">
        <v>200</v>
      </c>
      <c r="N15" s="1">
        <v>200</v>
      </c>
      <c r="O15" s="1">
        <v>200</v>
      </c>
      <c r="P15" s="1">
        <v>200</v>
      </c>
      <c r="Q15" s="1">
        <v>200</v>
      </c>
    </row>
    <row r="16" spans="1:17" x14ac:dyDescent="0.25">
      <c r="A16" t="s">
        <v>14</v>
      </c>
      <c r="B16" s="1">
        <v>30.7</v>
      </c>
      <c r="C16" s="1">
        <v>45.7</v>
      </c>
      <c r="D16" s="1">
        <v>60.7</v>
      </c>
      <c r="E16" s="1">
        <v>60.7</v>
      </c>
      <c r="F16" s="1">
        <v>60.7</v>
      </c>
      <c r="G16" s="1">
        <v>60.7</v>
      </c>
      <c r="H16" s="1">
        <v>60.7</v>
      </c>
      <c r="I16" s="1">
        <v>60.7</v>
      </c>
      <c r="J16" s="1">
        <v>60.7</v>
      </c>
      <c r="K16" s="1">
        <v>60.7</v>
      </c>
      <c r="L16" s="1">
        <v>60.7</v>
      </c>
      <c r="M16" s="1">
        <v>60.7</v>
      </c>
      <c r="N16" s="1">
        <v>60.7</v>
      </c>
      <c r="O16" s="1">
        <v>60.7</v>
      </c>
      <c r="P16" s="1">
        <v>60.7</v>
      </c>
      <c r="Q16" s="1">
        <v>60.7</v>
      </c>
    </row>
    <row r="17" spans="1:17" x14ac:dyDescent="0.25">
      <c r="A17" t="s">
        <v>15</v>
      </c>
      <c r="B17" s="1">
        <v>334.6</v>
      </c>
      <c r="C17" s="1">
        <v>334.6</v>
      </c>
      <c r="D17" s="1">
        <v>334.6</v>
      </c>
      <c r="E17" s="1">
        <v>334.6</v>
      </c>
      <c r="F17" s="1">
        <v>334.6</v>
      </c>
      <c r="G17" s="1">
        <v>334.6</v>
      </c>
      <c r="H17" s="1">
        <v>334.6</v>
      </c>
      <c r="I17" s="1">
        <v>334.6</v>
      </c>
      <c r="J17" s="1">
        <v>334.6</v>
      </c>
      <c r="K17" s="1">
        <v>334.6</v>
      </c>
      <c r="L17" s="1">
        <v>334.6</v>
      </c>
      <c r="M17" s="1">
        <v>334.6</v>
      </c>
      <c r="N17" s="1">
        <v>334.6</v>
      </c>
      <c r="O17" s="1">
        <v>334.6</v>
      </c>
      <c r="P17" s="1">
        <v>334.6</v>
      </c>
      <c r="Q17" s="1">
        <v>334.6</v>
      </c>
    </row>
    <row r="18" spans="1:17" x14ac:dyDescent="0.25">
      <c r="A18" t="s">
        <v>16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</row>
    <row r="19" spans="1:17" x14ac:dyDescent="0.25">
      <c r="A19" t="s">
        <v>17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</row>
    <row r="20" spans="1:17" x14ac:dyDescent="0.25">
      <c r="A20" t="s">
        <v>18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78.333333333333329</v>
      </c>
      <c r="I20" s="1">
        <v>156.66666666666666</v>
      </c>
      <c r="J20" s="1">
        <v>235</v>
      </c>
      <c r="K20" s="1">
        <v>415</v>
      </c>
      <c r="L20" s="1">
        <v>465</v>
      </c>
      <c r="M20" s="1">
        <v>515</v>
      </c>
      <c r="N20" s="1">
        <v>540</v>
      </c>
      <c r="O20" s="1">
        <v>565</v>
      </c>
      <c r="P20" s="1">
        <v>565</v>
      </c>
      <c r="Q20" s="1">
        <v>565</v>
      </c>
    </row>
    <row r="21" spans="1:17" x14ac:dyDescent="0.25">
      <c r="A21" t="s">
        <v>19</v>
      </c>
      <c r="B21" s="1">
        <v>0.19</v>
      </c>
      <c r="C21" s="1">
        <v>0.19</v>
      </c>
      <c r="D21" s="1">
        <v>0.19</v>
      </c>
      <c r="E21" s="1">
        <v>0.19</v>
      </c>
      <c r="F21" s="1">
        <v>0.19</v>
      </c>
      <c r="G21" s="1">
        <v>0.19</v>
      </c>
      <c r="H21" s="1">
        <v>0.19</v>
      </c>
      <c r="I21" s="1">
        <v>0.19</v>
      </c>
      <c r="J21" s="1">
        <v>0.19</v>
      </c>
      <c r="K21" s="1">
        <v>0.19</v>
      </c>
      <c r="L21" s="1">
        <v>0.19</v>
      </c>
      <c r="M21" s="1">
        <v>0.19</v>
      </c>
      <c r="N21" s="1">
        <v>0.19</v>
      </c>
      <c r="O21" s="1">
        <v>0.19</v>
      </c>
      <c r="P21" s="1">
        <v>0.19</v>
      </c>
      <c r="Q21" s="1">
        <v>0.19</v>
      </c>
    </row>
    <row r="22" spans="1:17" x14ac:dyDescent="0.25">
      <c r="A22" t="s">
        <v>20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</row>
    <row r="23" spans="1:17" x14ac:dyDescent="0.25">
      <c r="A23" t="s">
        <v>21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</row>
    <row r="24" spans="1:17" x14ac:dyDescent="0.25">
      <c r="A24" t="s">
        <v>22</v>
      </c>
      <c r="B24" s="1">
        <v>0.8</v>
      </c>
      <c r="C24" s="1">
        <v>4.9666666666666668</v>
      </c>
      <c r="D24" s="1">
        <v>9.1333333333333346</v>
      </c>
      <c r="E24" s="1">
        <v>13.3</v>
      </c>
      <c r="F24" s="1">
        <v>17.585714285714285</v>
      </c>
      <c r="G24" s="1">
        <v>21.87142857142857</v>
      </c>
      <c r="H24" s="1">
        <v>26.157142857142855</v>
      </c>
      <c r="I24" s="1">
        <v>30.442857142857143</v>
      </c>
      <c r="J24" s="1">
        <v>34.728571428571428</v>
      </c>
      <c r="K24" s="1">
        <v>39.014285714285712</v>
      </c>
      <c r="L24" s="1">
        <v>43.300000000000004</v>
      </c>
      <c r="M24" s="1">
        <v>56.63333333333334</v>
      </c>
      <c r="N24" s="1">
        <v>69.966666666666669</v>
      </c>
      <c r="O24" s="1">
        <v>83.3</v>
      </c>
      <c r="P24" s="1">
        <v>83.3</v>
      </c>
      <c r="Q24" s="1">
        <v>83.3</v>
      </c>
    </row>
    <row r="25" spans="1:17" x14ac:dyDescent="0.25">
      <c r="A25" t="s">
        <v>23</v>
      </c>
      <c r="B25" s="1">
        <v>0.44</v>
      </c>
      <c r="C25" s="1">
        <v>1.44</v>
      </c>
      <c r="D25" s="1">
        <v>2.44</v>
      </c>
      <c r="E25" s="1">
        <v>3.44</v>
      </c>
      <c r="F25" s="1">
        <v>4.4399999999999995</v>
      </c>
      <c r="G25" s="1">
        <v>5.4399999999999995</v>
      </c>
      <c r="H25" s="1">
        <v>6.4399999999999995</v>
      </c>
      <c r="I25" s="1">
        <v>7.4399999999999995</v>
      </c>
      <c r="J25" s="1">
        <v>8.44</v>
      </c>
      <c r="K25" s="1">
        <v>9.44</v>
      </c>
      <c r="L25" s="1">
        <v>10.44</v>
      </c>
      <c r="M25" s="1">
        <v>13.773333333333333</v>
      </c>
      <c r="N25" s="1">
        <v>17.106666666666669</v>
      </c>
      <c r="O25" s="1">
        <v>20.440000000000001</v>
      </c>
      <c r="P25" s="1">
        <v>20.440000000000001</v>
      </c>
      <c r="Q25" s="1">
        <v>20.440000000000001</v>
      </c>
    </row>
    <row r="26" spans="1:17" x14ac:dyDescent="0.25">
      <c r="A26" t="s">
        <v>24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</row>
    <row r="27" spans="1:17" x14ac:dyDescent="0.25">
      <c r="A27" t="s">
        <v>25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</row>
    <row r="28" spans="1:17" x14ac:dyDescent="0.25">
      <c r="A28" t="s">
        <v>26</v>
      </c>
      <c r="B28" s="1">
        <v>10.8</v>
      </c>
      <c r="C28" s="1">
        <v>11.3</v>
      </c>
      <c r="D28" s="1">
        <v>11.8</v>
      </c>
      <c r="E28" s="1">
        <v>14.8</v>
      </c>
      <c r="F28" s="1">
        <v>17.657142857142858</v>
      </c>
      <c r="G28" s="1">
        <v>20.514285714285712</v>
      </c>
      <c r="H28" s="1">
        <v>23.37142857142857</v>
      </c>
      <c r="I28" s="1">
        <v>26.228571428571428</v>
      </c>
      <c r="J28" s="1">
        <v>29.085714285714285</v>
      </c>
      <c r="K28" s="1">
        <v>31.942857142857143</v>
      </c>
      <c r="L28" s="1">
        <v>34.800000000000004</v>
      </c>
      <c r="M28" s="1">
        <v>46.800000000000004</v>
      </c>
      <c r="N28" s="1">
        <v>58.800000000000004</v>
      </c>
      <c r="O28" s="1">
        <v>70.8</v>
      </c>
      <c r="P28" s="1">
        <v>70.8</v>
      </c>
      <c r="Q28" s="1">
        <v>70.8</v>
      </c>
    </row>
    <row r="29" spans="1:17" x14ac:dyDescent="0.25">
      <c r="A29" s="2" t="s">
        <v>27</v>
      </c>
      <c r="B29" s="3">
        <v>912.03</v>
      </c>
      <c r="C29" s="3">
        <v>995.53</v>
      </c>
      <c r="D29" s="3">
        <v>1079.03</v>
      </c>
      <c r="E29" s="3">
        <v>1170.78</v>
      </c>
      <c r="F29" s="3">
        <v>1387.6728571428571</v>
      </c>
      <c r="G29" s="3">
        <v>1636.4823809523809</v>
      </c>
      <c r="H29" s="3">
        <v>2049.6252380952383</v>
      </c>
      <c r="I29" s="3">
        <v>2462.7680952380952</v>
      </c>
      <c r="J29" s="3">
        <v>2772.0359523809525</v>
      </c>
      <c r="K29" s="3">
        <v>3182.9704761904763</v>
      </c>
      <c r="L29" s="3">
        <v>3463.9050000000002</v>
      </c>
      <c r="M29" s="3">
        <v>3598.6966666666667</v>
      </c>
      <c r="N29" s="3">
        <v>3652.3633333333332</v>
      </c>
      <c r="O29" s="3">
        <v>3706.03</v>
      </c>
      <c r="P29" s="3">
        <v>3706.03</v>
      </c>
      <c r="Q29" s="3">
        <v>3706.03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Emisi TRANSFORMATION - BAU</vt:lpstr>
      <vt:lpstr>Emisi TRANSFORMATION - MIT</vt:lpstr>
      <vt:lpstr>Outputs by Fuel-SBM-BAU</vt:lpstr>
      <vt:lpstr>Outputs by Fuel-SBM-MIT</vt:lpstr>
      <vt:lpstr>Emisi PEMBANGKIT</vt:lpstr>
      <vt:lpstr>Outputs by Feedstock Fuel-MIT</vt:lpstr>
      <vt:lpstr>Outputs by Feedstock Fuel - BAU</vt:lpstr>
      <vt:lpstr>Capacity PEMBANGKIT - BAU</vt:lpstr>
      <vt:lpstr>Capacity PEMBANGKIT - MIT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Iwied</dc:creator>
  <cp:lastModifiedBy>Iwied</cp:lastModifiedBy>
  <dcterms:created xsi:type="dcterms:W3CDTF">2017-09-26T02:39:21Z</dcterms:created>
  <dcterms:modified xsi:type="dcterms:W3CDTF">2017-10-26T00:51:59Z</dcterms:modified>
</cp:coreProperties>
</file>