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Paser\"/>
    </mc:Choice>
  </mc:AlternateContent>
  <bookViews>
    <workbookView xWindow="0" yWindow="0" windowWidth="19200" windowHeight="6465" tabRatio="917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13" i="14" l="1"/>
  <c r="B14" i="14"/>
  <c r="E14" i="14" s="1"/>
  <c r="B15" i="14"/>
  <c r="E15" i="14" s="1"/>
  <c r="C15" i="16" s="1"/>
  <c r="G15" i="16" s="1"/>
  <c r="B16" i="14"/>
  <c r="E16" i="14" s="1"/>
  <c r="C16" i="16" s="1"/>
  <c r="G16" i="16" s="1"/>
  <c r="B17" i="14"/>
  <c r="B18" i="14"/>
  <c r="B19" i="14"/>
  <c r="B20" i="14"/>
  <c r="E20" i="14" s="1"/>
  <c r="C20" i="16" s="1"/>
  <c r="G20" i="16" s="1"/>
  <c r="B21" i="14"/>
  <c r="B22" i="14"/>
  <c r="E22" i="14" s="1"/>
  <c r="C22" i="16" s="1"/>
  <c r="G22" i="16" s="1"/>
  <c r="B12" i="14"/>
  <c r="E13" i="14"/>
  <c r="C13" i="16" s="1"/>
  <c r="G13" i="16" s="1"/>
  <c r="E17" i="14"/>
  <c r="C17" i="16" s="1"/>
  <c r="G17" i="16" s="1"/>
  <c r="E18" i="14"/>
  <c r="C18" i="16"/>
  <c r="G18" i="16" s="1"/>
  <c r="E19" i="14"/>
  <c r="C19" i="16" s="1"/>
  <c r="G19" i="16" s="1"/>
  <c r="E21" i="14"/>
  <c r="C21" i="16" s="1"/>
  <c r="G21" i="16" s="1"/>
  <c r="E13" i="16"/>
  <c r="E14" i="16"/>
  <c r="E15" i="16"/>
  <c r="E16" i="16"/>
  <c r="E17" i="16"/>
  <c r="E18" i="16"/>
  <c r="E19" i="16"/>
  <c r="E20" i="16"/>
  <c r="E21" i="16"/>
  <c r="E22" i="16"/>
  <c r="E12" i="16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24" i="14"/>
  <c r="E24" i="14"/>
  <c r="D25" i="14"/>
  <c r="E25" i="14"/>
  <c r="E26" i="14"/>
  <c r="C12" i="14"/>
  <c r="D12" i="14"/>
  <c r="E12" i="14"/>
  <c r="C12" i="16" s="1"/>
  <c r="G12" i="16" s="1"/>
  <c r="D12" i="15"/>
  <c r="C25" i="16"/>
  <c r="G25" i="16"/>
  <c r="C26" i="16"/>
  <c r="G26" i="16"/>
  <c r="D13" i="15"/>
  <c r="D14" i="15"/>
  <c r="D15" i="15"/>
  <c r="D16" i="15"/>
  <c r="E29" i="14" l="1"/>
  <c r="C14" i="16"/>
  <c r="G14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<sst xmlns="http://schemas.openxmlformats.org/spreadsheetml/2006/main" count="640" uniqueCount="325">
  <si>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</si>
  <si>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</si>
  <si>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</si>
  <si>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</si>
  <si>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</si>
  <si>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</si>
  <si>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</si>
  <si>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</si>
  <si>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</si>
  <si>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</si>
  <si>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</si>
  <si>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</si>
  <si>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</si>
  <si>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</si>
  <si>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</si>
  <si>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</si>
  <si>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</si>
  <si>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</si>
  <si>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</si>
  <si>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</si>
  <si>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</si>
  <si>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</si>
  <si>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</si>
  <si>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</si>
  <si>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</si>
  <si>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</si>
  <si>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</si>
  <si>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</si>
  <si>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</si>
  <si>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</si>
  <si>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</si>
  <si>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</si>
  <si>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</si>
  <si>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</si>
  <si>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</si>
  <si>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</si>
  <si>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</si>
  <si>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</si>
  <si>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</si>
  <si>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</si>
  <si>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</si>
  <si>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</si>
  <si>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</si>
  <si>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</si>
  <si>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</si>
  <si>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</si>
  <si>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</si>
  <si>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</si>
  <si>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</si>
  <si>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</si>
  <si>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</si>
  <si>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</si>
  <si>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</si>
  <si>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</si>
  <si>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</si>
  <si>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</si>
  <si>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</si>
  <si>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</si>
  <si>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</si>
  <si>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</si>
  <si>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</si>
  <si>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</si>
  <si>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</si>
  <si>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</si>
  <si>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</si>
  <si>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</si>
  <si>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</si>
  <si>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</si>
  <si>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</si>
  <si>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</si>
  <si>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</si>
  <si>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</si>
  <si>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</si>
  <si>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</si>
  <si>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</si>
  <si>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</si>
  <si>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</si>
  <si>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</si>
  <si>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</si>
  <si>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</si>
  <si>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</si>
  <si>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</si>
  <si>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</si>
  <si>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</si>
  <si>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</si>
  <si>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</si>
  <si>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</si>
  <si>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</si>
  <si>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</si>
  <si>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</si>
  <si>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</si>
  <si>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</si>
  <si>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</si>
  <si>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</si>
  <si>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</si>
  <si>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</si>
  <si>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</si>
  <si>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</si>
  <si>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</si>
  <si>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</si>
  <si>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</si>
  <si>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</si>
  <si>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</si>
  <si>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</si>
  <si>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</si>
  <si>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</si>
  <si>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</si>
  <si>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</si>
  <si>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</si>
  <si>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</si>
  <si>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</si>
  <si>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</si>
  <si>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</si>
  <si>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</si>
  <si>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</si>
  <si>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</si>
  <si>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</si>
  <si>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</si>
  <si>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</si>
  <si>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</si>
  <si>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</si>
  <si>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</si>
  <si>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</si>
  <si>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</si>
  <si>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</si>
  <si>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</si>
  <si>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</si>
  <si>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</si>
  <si>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</si>
  <si>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</si>
  <si>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</si>
  <si>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</si>
  <si>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</si>
  <si>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</si>
  <si>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</si>
  <si>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</si>
  <si>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</si>
  <si>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</si>
  <si>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</si>
  <si>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</si>
  <si>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</si>
  <si>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</si>
  <si>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</si>
  <si>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</si>
  <si>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</si>
  <si>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</si>
  <si>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</si>
  <si>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</si>
  <si>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</si>
  <si>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</si>
  <si>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</si>
  <si>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</si>
  <si>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</si>
  <si>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</si>
  <si>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</si>
  <si>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</si>
  <si>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</si>
  <si>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</si>
  <si>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</si>
  <si>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</si>
  <si>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</si>
  <si>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</si>
  <si>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</si>
  <si>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</si>
  <si>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</si>
  <si>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</si>
  <si>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</si>
  <si>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</si>
  <si>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</si>
  <si>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</si>
  <si>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</si>
  <si>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</si>
  <si>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</si>
  <si>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</si>
  <si>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</si>
  <si>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</si>
  <si>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</si>
  <si>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</si>
  <si>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</si>
  <si>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</si>
  <si>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</si>
  <si>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</si>
  <si>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</si>
  <si>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</si>
  <si>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</si>
  <si>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</si>
  <si>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</si>
  <si>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</si>
  <si>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</si>
  <si>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</si>
  <si>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</si>
  <si>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</si>
  <si>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</si>
  <si>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</si>
  <si>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</si>
  <si>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</si>
  <si>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</si>
  <si>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</si>
  <si>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</si>
  <si>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</si>
  <si>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</si>
  <si>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</si>
  <si>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</si>
  <si>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</si>
  <si>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</si>
  <si>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</si>
  <si>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</si>
  <si>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</si>
  <si>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</si>
  <si>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</si>
  <si>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</si>
  <si>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</si>
  <si>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</si>
  <si>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</si>
  <si>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</si>
  <si>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</si>
  <si>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</si>
  <si>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</si>
  <si>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</si>
  <si>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</si>
  <si>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</si>
  <si>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</si>
  <si>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</si>
  <si>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</si>
  <si>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</si>
  <si>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</si>
  <si>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</si>
  <si>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</si>
  <si>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</si>
  <si>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</si>
  <si>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</si>
  <si>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</si>
  <si>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</si>
  <si>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</si>
  <si>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</si>
  <si>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</si>
  <si>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</si>
  <si>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</si>
  <si>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</si>
  <si>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</si>
  <si>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</si>
  <si>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</si>
  <si>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</si>
  <si>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</si>
  <si>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</si>
  <si>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</si>
  <si>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</si>
  <si>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</si>
  <si>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</si>
  <si>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</si>
  <si>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</si>
  <si>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</si>
  <si>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</si>
  <si>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</si>
  <si>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</si>
  <si>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</si>
  <si>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</si>
  <si>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</si>
  <si>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</si>
  <si>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</si>
  <si>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</si>
  <si>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</si>
  <si>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</si>
  <si>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</si>
  <si>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</si>
  <si>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</si>
  <si>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</si>
  <si>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</si>
  <si>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</si>
  <si>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</si>
  <si>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</si>
  <si>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</si>
  <si>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</si>
  <si>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</si>
  <si>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</si>
  <si>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</si>
  <si>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</si>
  <si>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</si>
  <si>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</si>
  <si>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</si>
  <si>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</si>
  <si>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</si>
  <si>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</si>
  <si>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</si>
  <si>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</si>
  <si>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</si>
  <si>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</si>
  <si>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</si>
  <si>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</si>
  <si>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</si>
  <si>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</si>
  <si>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</si>
  <si>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</si>
  <si>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</si>
  <si>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</si>
  <si>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</si>
  <si>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</si>
  <si>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</si>
  <si>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</si>
  <si>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</si>
  <si>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</si>
  <si>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</si>
  <si>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</si>
  <si>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2000</t>
  </si>
  <si>
    <t>Palm Oil 2001</t>
  </si>
  <si>
    <t>Palm Oil 2002</t>
  </si>
  <si>
    <t>Palm Oil 2003</t>
  </si>
  <si>
    <t>Palm Oil 2004</t>
  </si>
  <si>
    <t>Palm Oil 2005</t>
  </si>
  <si>
    <t>Palm Oil 2006</t>
  </si>
  <si>
    <t>Palm Oil 2007</t>
  </si>
  <si>
    <t>Palm Oil 2008</t>
  </si>
  <si>
    <t>Palm Oil 2009</t>
  </si>
  <si>
    <t>Palm Oil 2010</t>
  </si>
  <si>
    <t>Palm Oil Mill 2000</t>
  </si>
  <si>
    <t>Palm Oil Mill 2001</t>
  </si>
  <si>
    <t>Palm Oil Mill 2002</t>
  </si>
  <si>
    <t>Palm Oil Mill 2003</t>
  </si>
  <si>
    <t>Palm Oil Mill 2004</t>
  </si>
  <si>
    <t>Palm Oil Mill 2005</t>
  </si>
  <si>
    <t>Palm Oil Mill 2006</t>
  </si>
  <si>
    <t>Palm Oil Mill 2007</t>
  </si>
  <si>
    <t>Palm Oil Mill 2008</t>
  </si>
  <si>
    <t>Palm Oil Mill 2009</t>
  </si>
  <si>
    <t>Palm Oil Mill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</si>
</sst>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0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164" fontId="7" fillId="0" borderId="20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G6"/>
        </row>
        <row r="7">
          <cell r="G7"/>
        </row>
        <row r="8">
          <cell r="G8"/>
        </row>
        <row r="9">
          <cell r="G9">
            <v>403187</v>
          </cell>
        </row>
        <row r="10">
          <cell r="G10">
            <v>389338</v>
          </cell>
        </row>
        <row r="11">
          <cell r="G11">
            <v>462474</v>
          </cell>
        </row>
        <row r="12">
          <cell r="G12">
            <v>596129</v>
          </cell>
        </row>
        <row r="13">
          <cell r="G13">
            <v>653739</v>
          </cell>
        </row>
        <row r="14">
          <cell r="G14">
            <v>645436</v>
          </cell>
        </row>
        <row r="15">
          <cell r="G15">
            <v>738037</v>
          </cell>
        </row>
        <row r="16">
          <cell r="G16">
            <v>830648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09"/>
      <c r="B1" s="109"/>
      <c r="C1" s="109"/>
      <c r="D1" s="109"/>
      <c r="E1" s="109"/>
      <c r="F1" s="109"/>
      <c r="G1" s="109"/>
    </row>
    <row r="2" spans="1:7">
      <c r="A2" s="107" t="s">
        <v>0</v>
      </c>
      <c r="B2" s="107"/>
      <c r="C2" s="108" t="s">
        <v>1</v>
      </c>
      <c r="D2" s="108"/>
      <c r="E2" s="108"/>
      <c r="F2" s="108"/>
      <c r="G2" s="108"/>
    </row>
    <row r="3" spans="1:7">
      <c r="A3" s="107" t="s">
        <v>2</v>
      </c>
      <c r="B3" s="107"/>
      <c r="C3" s="108" t="s">
        <v>3</v>
      </c>
      <c r="D3" s="108"/>
      <c r="E3" s="108"/>
      <c r="F3" s="108"/>
      <c r="G3" s="108"/>
    </row>
    <row r="4" spans="1:7">
      <c r="A4" s="107" t="s">
        <v>4</v>
      </c>
      <c r="B4" s="107"/>
      <c r="C4" s="108" t="s">
        <v>5</v>
      </c>
      <c r="D4" s="108"/>
      <c r="E4" s="108"/>
      <c r="F4" s="108"/>
      <c r="G4" s="108"/>
    </row>
    <row r="5" spans="1:7" ht="14.25" customHeight="1">
      <c r="A5" s="107" t="s">
        <v>6</v>
      </c>
      <c r="B5" s="107"/>
      <c r="C5" s="108" t="s">
        <v>7</v>
      </c>
      <c r="D5" s="108"/>
      <c r="E5" s="108"/>
      <c r="F5" s="108"/>
      <c r="G5" s="108"/>
    </row>
    <row r="6" spans="1:7">
      <c r="A6" s="2"/>
      <c r="B6" s="3"/>
      <c r="C6" s="4" t="s">
        <v>8</v>
      </c>
      <c r="D6" s="110" t="s">
        <v>9</v>
      </c>
      <c r="E6" s="111"/>
      <c r="F6" s="112" t="s">
        <v>10</v>
      </c>
      <c r="G6" s="111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5" t="s">
        <v>16</v>
      </c>
      <c r="B8" s="128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6"/>
      <c r="B9" s="129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7"/>
      <c r="B10" s="130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2" t="s">
        <v>70</v>
      </c>
      <c r="B20" s="123"/>
      <c r="C20" s="123"/>
      <c r="D20" s="123"/>
      <c r="E20" s="123"/>
      <c r="F20" s="124"/>
      <c r="G20" s="19"/>
    </row>
    <row r="21" spans="1:7" ht="24.75" customHeight="1">
      <c r="A21" s="113" t="s">
        <v>72</v>
      </c>
      <c r="B21" s="114"/>
      <c r="C21" s="114"/>
      <c r="D21" s="114"/>
      <c r="E21" s="114"/>
      <c r="F21" s="114"/>
      <c r="G21" s="115"/>
    </row>
    <row r="22" spans="1:7" ht="13.5" customHeight="1">
      <c r="A22" s="116" t="s">
        <v>73</v>
      </c>
      <c r="B22" s="117"/>
      <c r="C22" s="117"/>
      <c r="D22" s="117"/>
      <c r="E22" s="117"/>
      <c r="F22" s="117"/>
      <c r="G22" s="118"/>
    </row>
    <row r="23" spans="1:7" ht="13.5" customHeight="1">
      <c r="A23" s="119" t="s">
        <v>74</v>
      </c>
      <c r="B23" s="120"/>
      <c r="C23" s="120"/>
      <c r="D23" s="120"/>
      <c r="E23" s="120"/>
      <c r="F23" s="120"/>
      <c r="G23" s="121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282</v>
      </c>
      <c r="C3" s="132"/>
      <c r="D3" s="132"/>
    </row>
    <row r="4" spans="1:4" ht="14.25" customHeight="1">
      <c r="A4" s="22" t="s">
        <v>4</v>
      </c>
      <c r="B4" s="132" t="s">
        <v>99</v>
      </c>
      <c r="C4" s="132"/>
      <c r="D4" s="132"/>
    </row>
    <row r="5" spans="1:4" ht="14.25" customHeight="1">
      <c r="A5" s="22" t="s">
        <v>6</v>
      </c>
      <c r="B5" s="132" t="s">
        <v>155</v>
      </c>
      <c r="C5" s="132"/>
      <c r="D5" s="132"/>
    </row>
    <row r="6" spans="1:4">
      <c r="A6" s="177"/>
      <c r="B6" s="177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8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2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2" t="s">
        <v>70</v>
      </c>
      <c r="B13" s="123"/>
      <c r="C13" s="124"/>
      <c r="D13" s="19"/>
    </row>
    <row r="14" spans="1:4" ht="15" customHeight="1">
      <c r="A14" s="154" t="s">
        <v>300</v>
      </c>
      <c r="B14" s="169"/>
      <c r="C14" s="169"/>
      <c r="D14" s="169"/>
    </row>
    <row r="15" spans="1:4" ht="15" customHeight="1">
      <c r="A15" s="151" t="s">
        <v>294</v>
      </c>
      <c r="B15" s="171"/>
      <c r="C15" s="171"/>
      <c r="D15" s="171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2" t="s">
        <v>1</v>
      </c>
      <c r="C2" s="132"/>
      <c r="D2" s="132"/>
      <c r="E2" s="132"/>
    </row>
    <row r="3" spans="1:5" ht="14.25" customHeight="1">
      <c r="A3" s="61" t="s">
        <v>2</v>
      </c>
      <c r="B3" s="132" t="s">
        <v>158</v>
      </c>
      <c r="C3" s="132"/>
      <c r="D3" s="132"/>
      <c r="E3" s="132"/>
    </row>
    <row r="4" spans="1:5" ht="14.25" customHeight="1">
      <c r="A4" s="61" t="s">
        <v>4</v>
      </c>
      <c r="B4" s="132" t="s">
        <v>159</v>
      </c>
      <c r="C4" s="132"/>
      <c r="D4" s="132"/>
      <c r="E4" s="132"/>
    </row>
    <row r="5" spans="1:5" ht="14.25" customHeight="1">
      <c r="A5" s="61" t="s">
        <v>6</v>
      </c>
      <c r="B5" s="132" t="s">
        <v>160</v>
      </c>
      <c r="C5" s="132"/>
      <c r="D5" s="132"/>
      <c r="E5" s="132"/>
    </row>
    <row r="6" spans="1:5">
      <c r="A6" s="136" t="s">
        <v>8</v>
      </c>
      <c r="B6" s="181"/>
      <c r="C6" s="181"/>
      <c r="D6" s="181"/>
      <c r="E6" s="181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79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0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0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8" t="s">
        <v>70</v>
      </c>
      <c r="B17" s="178"/>
      <c r="C17" s="178"/>
      <c r="D17" s="178"/>
      <c r="E17" s="63"/>
    </row>
    <row r="18" spans="1:5">
      <c r="A18" s="154" t="s">
        <v>296</v>
      </c>
      <c r="B18" s="174"/>
      <c r="C18" s="174"/>
      <c r="D18" s="174"/>
      <c r="E18" s="174"/>
    </row>
    <row r="19" spans="1:5" ht="12" customHeight="1">
      <c r="A19" s="151" t="s">
        <v>301</v>
      </c>
      <c r="B19" s="175"/>
      <c r="C19" s="175"/>
      <c r="D19" s="175"/>
      <c r="E19" s="175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2" t="s">
        <v>1</v>
      </c>
      <c r="C2" s="182"/>
      <c r="D2" s="182"/>
    </row>
    <row r="3" spans="1:4" ht="14.25" customHeight="1">
      <c r="A3" s="61" t="s">
        <v>2</v>
      </c>
      <c r="B3" s="132" t="s">
        <v>158</v>
      </c>
      <c r="C3" s="182"/>
      <c r="D3" s="182"/>
    </row>
    <row r="4" spans="1:4" ht="14.25" customHeight="1">
      <c r="A4" s="61" t="s">
        <v>4</v>
      </c>
      <c r="B4" s="132" t="s">
        <v>159</v>
      </c>
      <c r="C4" s="182"/>
      <c r="D4" s="182"/>
    </row>
    <row r="5" spans="1:4" ht="14.25" customHeight="1">
      <c r="A5" s="61" t="s">
        <v>6</v>
      </c>
      <c r="B5" s="132" t="s">
        <v>172</v>
      </c>
      <c r="C5" s="182"/>
      <c r="D5" s="182"/>
    </row>
    <row r="6" spans="1:4">
      <c r="A6" s="136" t="s">
        <v>9</v>
      </c>
      <c r="B6" s="181"/>
      <c r="C6" s="181"/>
      <c r="D6" s="181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8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9"/>
      <c r="B9" s="36" t="s">
        <v>177</v>
      </c>
      <c r="C9" s="36" t="s">
        <v>178</v>
      </c>
      <c r="D9" s="36" t="s">
        <v>179</v>
      </c>
    </row>
    <row r="10" spans="1:4" ht="15.75">
      <c r="A10" s="129"/>
      <c r="B10" s="37" t="s">
        <v>180</v>
      </c>
      <c r="C10" s="37"/>
      <c r="D10" s="37" t="s">
        <v>181</v>
      </c>
    </row>
    <row r="11" spans="1:4" ht="13.5" thickBot="1">
      <c r="A11" s="130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3"/>
      <c r="B1" s="183"/>
      <c r="C1" s="184"/>
      <c r="D1" s="184"/>
      <c r="E1" s="184"/>
      <c r="F1" s="184"/>
      <c r="G1" s="184"/>
      <c r="H1" s="184"/>
      <c r="I1" s="184"/>
    </row>
    <row r="2" spans="1:9">
      <c r="A2" s="186" t="s">
        <v>0</v>
      </c>
      <c r="B2" s="187"/>
      <c r="C2" s="132" t="s">
        <v>1</v>
      </c>
      <c r="D2" s="185"/>
      <c r="E2" s="185"/>
      <c r="F2" s="185"/>
      <c r="G2" s="185"/>
      <c r="H2" s="185"/>
      <c r="I2" s="185"/>
    </row>
    <row r="3" spans="1:9">
      <c r="A3" s="186" t="s">
        <v>2</v>
      </c>
      <c r="B3" s="187"/>
      <c r="C3" s="132" t="s">
        <v>158</v>
      </c>
      <c r="D3" s="185"/>
      <c r="E3" s="185"/>
      <c r="F3" s="185"/>
      <c r="G3" s="185"/>
      <c r="H3" s="185"/>
      <c r="I3" s="185"/>
    </row>
    <row r="4" spans="1:9">
      <c r="A4" s="186" t="s">
        <v>4</v>
      </c>
      <c r="B4" s="187"/>
      <c r="C4" s="132" t="s">
        <v>159</v>
      </c>
      <c r="D4" s="185"/>
      <c r="E4" s="185"/>
      <c r="F4" s="185"/>
      <c r="G4" s="185"/>
      <c r="H4" s="185"/>
      <c r="I4" s="185"/>
    </row>
    <row r="5" spans="1:9" ht="14.25" customHeight="1">
      <c r="A5" s="186" t="s">
        <v>6</v>
      </c>
      <c r="B5" s="187"/>
      <c r="C5" s="132" t="s">
        <v>184</v>
      </c>
      <c r="D5" s="185"/>
      <c r="E5" s="185"/>
      <c r="F5" s="185"/>
      <c r="G5" s="185"/>
      <c r="H5" s="185"/>
      <c r="I5" s="185"/>
    </row>
    <row r="6" spans="1:9">
      <c r="A6" s="136" t="s">
        <v>10</v>
      </c>
      <c r="B6" s="181"/>
      <c r="C6" s="181"/>
      <c r="D6" s="181"/>
      <c r="E6" s="181"/>
      <c r="F6" s="181"/>
      <c r="G6" s="181"/>
      <c r="H6" s="181"/>
      <c r="I6" s="181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8" t="s">
        <v>185</v>
      </c>
      <c r="B8" s="128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8"/>
      <c r="B9" s="128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8"/>
      <c r="B10" s="128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4"/>
      <c r="B11" s="134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9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8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8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8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8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8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8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8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8"/>
      <c r="B20" s="29"/>
      <c r="C20" s="29"/>
      <c r="D20" s="29"/>
      <c r="E20" s="29"/>
      <c r="F20" s="29"/>
      <c r="G20" s="29"/>
      <c r="H20" s="29"/>
      <c r="I20" s="29"/>
    </row>
    <row r="21" spans="1:9">
      <c r="A21" s="178" t="s">
        <v>70</v>
      </c>
      <c r="B21" s="178"/>
      <c r="C21" s="178"/>
      <c r="D21" s="178"/>
      <c r="E21" s="178"/>
      <c r="F21" s="178"/>
      <c r="G21" s="178"/>
      <c r="H21" s="178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opLeftCell="A7" workbookViewId="0">
      <selection activeCell="F19" sqref="F19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2" t="s">
        <v>1</v>
      </c>
      <c r="C2" s="132"/>
      <c r="D2" s="132"/>
      <c r="E2" s="132"/>
    </row>
    <row r="3" spans="1:6" ht="15.75" customHeight="1">
      <c r="A3" s="61" t="s">
        <v>2</v>
      </c>
      <c r="B3" s="132" t="s">
        <v>206</v>
      </c>
      <c r="C3" s="132"/>
      <c r="D3" s="132"/>
      <c r="E3" s="132"/>
    </row>
    <row r="4" spans="1:6" ht="15.75" customHeight="1">
      <c r="A4" s="61" t="s">
        <v>4</v>
      </c>
      <c r="B4" s="132" t="s">
        <v>207</v>
      </c>
      <c r="C4" s="132"/>
      <c r="D4" s="132"/>
      <c r="E4" s="132"/>
    </row>
    <row r="5" spans="1:6" ht="15.75" customHeight="1">
      <c r="A5" s="61" t="s">
        <v>6</v>
      </c>
      <c r="B5" s="132" t="s">
        <v>208</v>
      </c>
      <c r="C5" s="132"/>
      <c r="D5" s="132"/>
      <c r="E5" s="132"/>
    </row>
    <row r="6" spans="1:6">
      <c r="A6" s="136" t="s">
        <v>8</v>
      </c>
      <c r="B6" s="181"/>
      <c r="C6" s="181"/>
      <c r="D6" s="181"/>
      <c r="E6" s="181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0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0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0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1"/>
      <c r="B11" s="34"/>
      <c r="C11" s="34"/>
      <c r="D11" s="34"/>
      <c r="E11" s="34" t="s">
        <v>171</v>
      </c>
    </row>
    <row r="12" spans="1:6" ht="14.25" customHeight="1" thickTop="1">
      <c r="A12" s="87" t="s">
        <v>314</v>
      </c>
      <c r="B12" s="105">
        <f>[1]PASER!G6</f>
        <v>0</v>
      </c>
      <c r="C12" s="102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103" t="s">
        <v>315</v>
      </c>
      <c r="B13" s="106">
        <f>[1]PASER!G7</f>
        <v>0</v>
      </c>
      <c r="C13" s="104">
        <f t="shared" ref="C13:C22" si="0">0.6</f>
        <v>0.6</v>
      </c>
      <c r="D13" s="88">
        <f t="shared" ref="D13:D22" si="1">(50000*0.001)</f>
        <v>50</v>
      </c>
      <c r="E13" s="100">
        <f t="shared" ref="E13:E22" si="2">B13*C13*D13</f>
        <v>0</v>
      </c>
      <c r="F13" s="95"/>
    </row>
    <row r="14" spans="1:6" ht="14.25" customHeight="1">
      <c r="A14" s="103" t="s">
        <v>316</v>
      </c>
      <c r="B14" s="106">
        <f>[1]PASER!G8</f>
        <v>0</v>
      </c>
      <c r="C14" s="104">
        <f t="shared" si="0"/>
        <v>0.6</v>
      </c>
      <c r="D14" s="88">
        <f t="shared" si="1"/>
        <v>50</v>
      </c>
      <c r="E14" s="100">
        <f t="shared" si="2"/>
        <v>0</v>
      </c>
      <c r="F14" s="95"/>
    </row>
    <row r="15" spans="1:6" ht="14.25" customHeight="1">
      <c r="A15" s="103" t="s">
        <v>317</v>
      </c>
      <c r="B15" s="106">
        <f>[1]PASER!G9</f>
        <v>403187</v>
      </c>
      <c r="C15" s="104">
        <f t="shared" si="0"/>
        <v>0.6</v>
      </c>
      <c r="D15" s="88">
        <f t="shared" si="1"/>
        <v>50</v>
      </c>
      <c r="E15" s="100">
        <f t="shared" si="2"/>
        <v>12095610</v>
      </c>
      <c r="F15" s="95"/>
    </row>
    <row r="16" spans="1:6" ht="14.25" customHeight="1">
      <c r="A16" s="103" t="s">
        <v>318</v>
      </c>
      <c r="B16" s="106">
        <f>[1]PASER!G10</f>
        <v>389338</v>
      </c>
      <c r="C16" s="104">
        <f t="shared" si="0"/>
        <v>0.6</v>
      </c>
      <c r="D16" s="88">
        <f t="shared" si="1"/>
        <v>50</v>
      </c>
      <c r="E16" s="100">
        <f t="shared" si="2"/>
        <v>11680140</v>
      </c>
      <c r="F16" s="95"/>
    </row>
    <row r="17" spans="1:6" ht="14.25" customHeight="1">
      <c r="A17" s="103" t="s">
        <v>319</v>
      </c>
      <c r="B17" s="106">
        <f>[1]PASER!G11</f>
        <v>462474</v>
      </c>
      <c r="C17" s="104">
        <f t="shared" si="0"/>
        <v>0.6</v>
      </c>
      <c r="D17" s="88">
        <f t="shared" si="1"/>
        <v>50</v>
      </c>
      <c r="E17" s="100">
        <f t="shared" si="2"/>
        <v>13874219.999999998</v>
      </c>
      <c r="F17" s="95"/>
    </row>
    <row r="18" spans="1:6" ht="14.25" customHeight="1">
      <c r="A18" s="103" t="s">
        <v>320</v>
      </c>
      <c r="B18" s="106">
        <f>[1]PASER!G12</f>
        <v>596129</v>
      </c>
      <c r="C18" s="104">
        <f t="shared" si="0"/>
        <v>0.6</v>
      </c>
      <c r="D18" s="88">
        <f t="shared" si="1"/>
        <v>50</v>
      </c>
      <c r="E18" s="100">
        <f t="shared" si="2"/>
        <v>17883870</v>
      </c>
      <c r="F18" s="95"/>
    </row>
    <row r="19" spans="1:6" ht="14.25" customHeight="1">
      <c r="A19" s="103" t="s">
        <v>321</v>
      </c>
      <c r="B19" s="106">
        <f>[1]PASER!G13</f>
        <v>653739</v>
      </c>
      <c r="C19" s="104">
        <f t="shared" si="0"/>
        <v>0.6</v>
      </c>
      <c r="D19" s="88">
        <f t="shared" si="1"/>
        <v>50</v>
      </c>
      <c r="E19" s="100">
        <f t="shared" si="2"/>
        <v>19612170</v>
      </c>
      <c r="F19" s="95"/>
    </row>
    <row r="20" spans="1:6" ht="14.25" customHeight="1">
      <c r="A20" s="103" t="s">
        <v>322</v>
      </c>
      <c r="B20" s="106">
        <f>[1]PASER!G14</f>
        <v>645436</v>
      </c>
      <c r="C20" s="104">
        <f t="shared" si="0"/>
        <v>0.6</v>
      </c>
      <c r="D20" s="88">
        <f t="shared" si="1"/>
        <v>50</v>
      </c>
      <c r="E20" s="100">
        <f t="shared" si="2"/>
        <v>19363080</v>
      </c>
      <c r="F20" s="95"/>
    </row>
    <row r="21" spans="1:6" ht="14.25" customHeight="1">
      <c r="A21" s="103" t="s">
        <v>323</v>
      </c>
      <c r="B21" s="106">
        <f>[1]PASER!G15</f>
        <v>738037</v>
      </c>
      <c r="C21" s="104">
        <f t="shared" si="0"/>
        <v>0.6</v>
      </c>
      <c r="D21" s="88">
        <f t="shared" si="1"/>
        <v>50</v>
      </c>
      <c r="E21" s="100">
        <f t="shared" si="2"/>
        <v>22141110</v>
      </c>
      <c r="F21" s="95"/>
    </row>
    <row r="22" spans="1:6" ht="14.25" customHeight="1">
      <c r="A22" s="88" t="s">
        <v>324</v>
      </c>
      <c r="B22" s="106">
        <f>[1]PASER!G16</f>
        <v>830648</v>
      </c>
      <c r="C22" s="101">
        <f t="shared" si="0"/>
        <v>0.6</v>
      </c>
      <c r="D22" s="88">
        <f t="shared" si="1"/>
        <v>50</v>
      </c>
      <c r="E22" s="100">
        <f t="shared" si="2"/>
        <v>24919440</v>
      </c>
      <c r="F22" s="95"/>
    </row>
    <row r="23" spans="1:6" ht="14.25" customHeight="1">
      <c r="A23" s="90"/>
      <c r="B23" s="106"/>
      <c r="C23" s="101"/>
      <c r="D23" s="55"/>
      <c r="E23" s="98"/>
      <c r="F23" s="95"/>
    </row>
    <row r="24" spans="1:6" ht="13.5" customHeight="1">
      <c r="A24" s="29" t="s">
        <v>222</v>
      </c>
      <c r="B24" s="96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6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6"/>
      <c r="C26" s="29"/>
      <c r="D26" s="29"/>
      <c r="E26" s="69">
        <f t="shared" si="4"/>
        <v>0</v>
      </c>
    </row>
    <row r="27" spans="1:6">
      <c r="A27" s="29"/>
      <c r="B27" s="96"/>
      <c r="C27" s="29"/>
      <c r="D27" s="29"/>
      <c r="E27" s="29"/>
    </row>
    <row r="28" spans="1:6" ht="13.5" customHeight="1">
      <c r="A28" s="29" t="s">
        <v>120</v>
      </c>
      <c r="B28" s="96"/>
      <c r="C28" s="29"/>
      <c r="D28" s="29"/>
      <c r="E28" s="29"/>
    </row>
    <row r="29" spans="1:6">
      <c r="A29" s="178" t="s">
        <v>70</v>
      </c>
      <c r="B29" s="178"/>
      <c r="C29" s="178"/>
      <c r="D29" s="178"/>
      <c r="E29" s="97">
        <f>SUM(E12:E28)</f>
        <v>141569640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6" t="s">
        <v>1</v>
      </c>
      <c r="C2" s="197"/>
      <c r="D2" s="197"/>
    </row>
    <row r="3" spans="1:4" ht="13.5" customHeight="1">
      <c r="A3" s="89" t="s">
        <v>2</v>
      </c>
      <c r="B3" s="196" t="s">
        <v>206</v>
      </c>
      <c r="C3" s="197"/>
      <c r="D3" s="197"/>
    </row>
    <row r="4" spans="1:4" ht="13.5" customHeight="1">
      <c r="A4" s="89" t="s">
        <v>4</v>
      </c>
      <c r="B4" s="196" t="s">
        <v>207</v>
      </c>
      <c r="C4" s="197"/>
      <c r="D4" s="197"/>
    </row>
    <row r="5" spans="1:4" ht="13.5" customHeight="1">
      <c r="A5" s="89" t="s">
        <v>6</v>
      </c>
      <c r="B5" s="196" t="s">
        <v>224</v>
      </c>
      <c r="C5" s="197"/>
      <c r="D5" s="197"/>
    </row>
    <row r="6" spans="1:4">
      <c r="A6" s="194" t="s">
        <v>9</v>
      </c>
      <c r="B6" s="195"/>
      <c r="C6" s="195"/>
      <c r="D6" s="195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2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8"/>
      <c r="B9" s="51" t="s">
        <v>177</v>
      </c>
      <c r="C9" s="51" t="s">
        <v>178</v>
      </c>
      <c r="D9" s="51" t="s">
        <v>179</v>
      </c>
    </row>
    <row r="10" spans="1:4" ht="15.75">
      <c r="A10" s="193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topLeftCell="A7" workbookViewId="0">
      <selection activeCell="H26" sqref="H26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2" t="s">
        <v>1</v>
      </c>
      <c r="C2" s="132"/>
      <c r="D2" s="132"/>
      <c r="E2" s="132"/>
      <c r="F2" s="132"/>
      <c r="G2" s="132"/>
    </row>
    <row r="3" spans="1:8" ht="14.25" customHeight="1">
      <c r="A3" s="61" t="s">
        <v>2</v>
      </c>
      <c r="B3" s="132" t="s">
        <v>206</v>
      </c>
      <c r="C3" s="132"/>
      <c r="D3" s="132"/>
      <c r="E3" s="132"/>
      <c r="F3" s="132"/>
      <c r="G3" s="132"/>
    </row>
    <row r="4" spans="1:8" ht="14.25" customHeight="1">
      <c r="A4" s="61" t="s">
        <v>4</v>
      </c>
      <c r="B4" s="132" t="s">
        <v>207</v>
      </c>
      <c r="C4" s="132"/>
      <c r="D4" s="132"/>
      <c r="E4" s="132"/>
      <c r="F4" s="132"/>
      <c r="G4" s="132"/>
    </row>
    <row r="5" spans="1:8" ht="14.25" customHeight="1">
      <c r="A5" s="61" t="s">
        <v>6</v>
      </c>
      <c r="B5" s="132" t="s">
        <v>229</v>
      </c>
      <c r="C5" s="132"/>
      <c r="D5" s="132"/>
      <c r="E5" s="132"/>
      <c r="F5" s="132"/>
      <c r="G5" s="132"/>
    </row>
    <row r="6" spans="1:8">
      <c r="A6" s="136" t="s">
        <v>10</v>
      </c>
      <c r="B6" s="181"/>
      <c r="C6" s="181"/>
      <c r="D6" s="181"/>
      <c r="E6" s="181"/>
      <c r="F6" s="181"/>
      <c r="G6" s="181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">
        <v>303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88" t="s">
        <v>304</v>
      </c>
      <c r="B13" s="88" t="s">
        <v>302</v>
      </c>
      <c r="C13" s="99">
        <f>'4D2_TOW_IndustryWastewater'!E13</f>
        <v>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0</v>
      </c>
      <c r="H13" s="94"/>
    </row>
    <row r="14" spans="1:8" s="45" customFormat="1" ht="25.5">
      <c r="A14" s="88" t="s">
        <v>305</v>
      </c>
      <c r="B14" s="88" t="s">
        <v>302</v>
      </c>
      <c r="C14" s="99">
        <f>'4D2_TOW_IndustryWastewater'!E14</f>
        <v>0</v>
      </c>
      <c r="D14" s="90"/>
      <c r="E14" s="88">
        <f>'4D2_CH4_EF_IndustrialWastewater'!$D$12</f>
        <v>0.2</v>
      </c>
      <c r="F14" s="90"/>
      <c r="G14" s="100">
        <f t="shared" si="0"/>
        <v>0</v>
      </c>
      <c r="H14" s="94"/>
    </row>
    <row r="15" spans="1:8" s="45" customFormat="1" ht="25.5">
      <c r="A15" s="88" t="s">
        <v>306</v>
      </c>
      <c r="B15" s="88" t="s">
        <v>302</v>
      </c>
      <c r="C15" s="99">
        <f>'4D2_TOW_IndustryWastewater'!E15</f>
        <v>12095610</v>
      </c>
      <c r="D15" s="90"/>
      <c r="E15" s="88">
        <f>'4D2_CH4_EF_IndustrialWastewater'!$D$12</f>
        <v>0.2</v>
      </c>
      <c r="F15" s="90"/>
      <c r="G15" s="100">
        <f t="shared" si="0"/>
        <v>2419122</v>
      </c>
      <c r="H15" s="94"/>
    </row>
    <row r="16" spans="1:8" s="45" customFormat="1" ht="25.5">
      <c r="A16" s="88" t="s">
        <v>307</v>
      </c>
      <c r="B16" s="88" t="s">
        <v>302</v>
      </c>
      <c r="C16" s="99">
        <f>'4D2_TOW_IndustryWastewater'!E16</f>
        <v>11680140</v>
      </c>
      <c r="D16" s="90"/>
      <c r="E16" s="88">
        <f>'4D2_CH4_EF_IndustrialWastewater'!$D$12</f>
        <v>0.2</v>
      </c>
      <c r="F16" s="90"/>
      <c r="G16" s="100">
        <f t="shared" si="0"/>
        <v>2336028</v>
      </c>
      <c r="H16" s="94"/>
    </row>
    <row r="17" spans="1:8" s="45" customFormat="1" ht="25.5">
      <c r="A17" s="88" t="s">
        <v>308</v>
      </c>
      <c r="B17" s="88" t="s">
        <v>302</v>
      </c>
      <c r="C17" s="99">
        <f>'4D2_TOW_IndustryWastewater'!E17</f>
        <v>13874219.999999998</v>
      </c>
      <c r="D17" s="90"/>
      <c r="E17" s="88">
        <f>'4D2_CH4_EF_IndustrialWastewater'!$D$12</f>
        <v>0.2</v>
      </c>
      <c r="F17" s="90"/>
      <c r="G17" s="100">
        <f t="shared" si="0"/>
        <v>2774844</v>
      </c>
      <c r="H17" s="94"/>
    </row>
    <row r="18" spans="1:8" s="45" customFormat="1" ht="25.5">
      <c r="A18" s="88" t="s">
        <v>309</v>
      </c>
      <c r="B18" s="88" t="s">
        <v>302</v>
      </c>
      <c r="C18" s="99">
        <f>'4D2_TOW_IndustryWastewater'!E18</f>
        <v>17883870</v>
      </c>
      <c r="D18" s="90"/>
      <c r="E18" s="88">
        <f>'4D2_CH4_EF_IndustrialWastewater'!$D$12</f>
        <v>0.2</v>
      </c>
      <c r="F18" s="90"/>
      <c r="G18" s="100">
        <f t="shared" si="0"/>
        <v>3576774</v>
      </c>
      <c r="H18" s="94"/>
    </row>
    <row r="19" spans="1:8" s="45" customFormat="1" ht="25.5">
      <c r="A19" s="88" t="s">
        <v>310</v>
      </c>
      <c r="B19" s="88" t="s">
        <v>302</v>
      </c>
      <c r="C19" s="99">
        <f>'4D2_TOW_IndustryWastewater'!E19</f>
        <v>19612170</v>
      </c>
      <c r="D19" s="90"/>
      <c r="E19" s="88">
        <f>'4D2_CH4_EF_IndustrialWastewater'!$D$12</f>
        <v>0.2</v>
      </c>
      <c r="F19" s="90"/>
      <c r="G19" s="100">
        <f t="shared" si="0"/>
        <v>3922434</v>
      </c>
      <c r="H19" s="94"/>
    </row>
    <row r="20" spans="1:8" s="45" customFormat="1" ht="25.5">
      <c r="A20" s="88" t="s">
        <v>311</v>
      </c>
      <c r="B20" s="88" t="s">
        <v>302</v>
      </c>
      <c r="C20" s="99">
        <f>'4D2_TOW_IndustryWastewater'!E20</f>
        <v>19363080</v>
      </c>
      <c r="D20" s="90"/>
      <c r="E20" s="88">
        <f>'4D2_CH4_EF_IndustrialWastewater'!$D$12</f>
        <v>0.2</v>
      </c>
      <c r="F20" s="90"/>
      <c r="G20" s="100">
        <f t="shared" si="0"/>
        <v>3872616</v>
      </c>
      <c r="H20" s="94"/>
    </row>
    <row r="21" spans="1:8" s="45" customFormat="1" ht="25.5">
      <c r="A21" s="88" t="s">
        <v>312</v>
      </c>
      <c r="B21" s="88" t="s">
        <v>302</v>
      </c>
      <c r="C21" s="99">
        <f>'4D2_TOW_IndustryWastewater'!E21</f>
        <v>22141110</v>
      </c>
      <c r="D21" s="90"/>
      <c r="E21" s="88">
        <f>'4D2_CH4_EF_IndustrialWastewater'!$D$12</f>
        <v>0.2</v>
      </c>
      <c r="F21" s="90"/>
      <c r="G21" s="100">
        <f t="shared" si="0"/>
        <v>4428222</v>
      </c>
      <c r="H21" s="94"/>
    </row>
    <row r="22" spans="1:8" s="45" customFormat="1" ht="25.5">
      <c r="A22" s="88" t="s">
        <v>313</v>
      </c>
      <c r="B22" s="88" t="s">
        <v>302</v>
      </c>
      <c r="C22" s="99">
        <f>'4D2_TOW_IndustryWastewater'!E22</f>
        <v>24919440</v>
      </c>
      <c r="D22" s="90"/>
      <c r="E22" s="88">
        <f>'4D2_CH4_EF_IndustrialWastewater'!$D$12</f>
        <v>0.2</v>
      </c>
      <c r="F22" s="90"/>
      <c r="G22" s="100">
        <f t="shared" si="0"/>
        <v>4983888</v>
      </c>
      <c r="H22" s="94"/>
    </row>
    <row r="23" spans="1:8" s="45" customFormat="1">
      <c r="A23" s="88"/>
      <c r="B23" s="90"/>
      <c r="C23" s="99"/>
      <c r="D23" s="90"/>
      <c r="E23" s="90"/>
      <c r="F23" s="90"/>
      <c r="G23" s="100"/>
      <c r="H23" s="94"/>
    </row>
    <row r="24" spans="1:8" s="45" customFormat="1">
      <c r="A24" s="88"/>
      <c r="B24" s="90"/>
      <c r="C24" s="99"/>
      <c r="D24" s="90"/>
      <c r="E24" s="90"/>
      <c r="F24" s="90"/>
      <c r="G24" s="100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78" t="s">
        <v>70</v>
      </c>
      <c r="B31" s="178"/>
      <c r="C31" s="178"/>
      <c r="D31" s="178"/>
      <c r="E31" s="178"/>
      <c r="F31" s="178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2" t="s">
        <v>1</v>
      </c>
      <c r="C2" s="132"/>
      <c r="D2" s="132"/>
      <c r="E2" s="132"/>
      <c r="F2" s="132"/>
      <c r="G2" s="132"/>
      <c r="H2" s="132"/>
    </row>
    <row r="3" spans="1:8">
      <c r="A3" s="22" t="s">
        <v>2</v>
      </c>
      <c r="B3" s="132" t="s">
        <v>158</v>
      </c>
      <c r="C3" s="132"/>
      <c r="D3" s="132"/>
      <c r="E3" s="132"/>
      <c r="F3" s="132"/>
      <c r="G3" s="132"/>
      <c r="H3" s="132"/>
    </row>
    <row r="4" spans="1:8">
      <c r="A4" s="22" t="s">
        <v>4</v>
      </c>
      <c r="B4" s="132" t="s">
        <v>159</v>
      </c>
      <c r="C4" s="132"/>
      <c r="D4" s="132"/>
      <c r="E4" s="132"/>
      <c r="F4" s="132"/>
      <c r="G4" s="132"/>
      <c r="H4" s="132"/>
    </row>
    <row r="5" spans="1:8">
      <c r="A5" s="22" t="s">
        <v>6</v>
      </c>
      <c r="B5" s="132" t="s">
        <v>242</v>
      </c>
      <c r="C5" s="132"/>
      <c r="D5" s="132"/>
      <c r="E5" s="132"/>
      <c r="F5" s="132"/>
      <c r="G5" s="132"/>
      <c r="H5" s="132"/>
    </row>
    <row r="6" spans="1:8">
      <c r="A6" s="70"/>
      <c r="B6" s="199"/>
      <c r="C6" s="199"/>
      <c r="D6" s="199"/>
      <c r="E6" s="199"/>
      <c r="F6" s="199"/>
      <c r="G6" s="199"/>
      <c r="H6" s="199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8" t="s">
        <v>70</v>
      </c>
      <c r="B13" s="198"/>
      <c r="C13" s="198"/>
      <c r="D13" s="198"/>
      <c r="E13" s="198"/>
      <c r="F13" s="198"/>
      <c r="G13" s="198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2" t="s">
        <v>1</v>
      </c>
      <c r="C2" s="132"/>
      <c r="D2" s="132"/>
      <c r="E2" s="132"/>
      <c r="F2" s="132"/>
    </row>
    <row r="3" spans="1:6" ht="16.5" customHeight="1">
      <c r="A3" s="22" t="s">
        <v>2</v>
      </c>
      <c r="B3" s="132" t="s">
        <v>158</v>
      </c>
      <c r="C3" s="132"/>
      <c r="D3" s="132"/>
      <c r="E3" s="132"/>
      <c r="F3" s="132"/>
    </row>
    <row r="4" spans="1:6" ht="16.5" customHeight="1">
      <c r="A4" s="22" t="s">
        <v>4</v>
      </c>
      <c r="B4" s="132" t="s">
        <v>159</v>
      </c>
      <c r="C4" s="132"/>
      <c r="D4" s="132"/>
      <c r="E4" s="132"/>
      <c r="F4" s="132"/>
    </row>
    <row r="5" spans="1:6" ht="16.5" customHeight="1">
      <c r="A5" s="22" t="s">
        <v>6</v>
      </c>
      <c r="B5" s="132" t="s">
        <v>263</v>
      </c>
      <c r="C5" s="132"/>
      <c r="D5" s="132"/>
      <c r="E5" s="132"/>
      <c r="F5" s="132"/>
    </row>
    <row r="6" spans="1:6">
      <c r="A6" s="70"/>
      <c r="B6" s="199"/>
      <c r="C6" s="199"/>
      <c r="D6" s="199"/>
      <c r="E6" s="199"/>
      <c r="F6" s="199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1" t="s">
        <v>0</v>
      </c>
      <c r="B2" s="131"/>
      <c r="C2" s="132" t="s">
        <v>1</v>
      </c>
      <c r="D2" s="132"/>
      <c r="E2" s="132"/>
    </row>
    <row r="3" spans="1:5" ht="13.5" customHeight="1">
      <c r="A3" s="131" t="s">
        <v>2</v>
      </c>
      <c r="B3" s="131"/>
      <c r="C3" s="132" t="s">
        <v>3</v>
      </c>
      <c r="D3" s="132"/>
      <c r="E3" s="132"/>
    </row>
    <row r="4" spans="1:5">
      <c r="A4" s="131" t="s">
        <v>4</v>
      </c>
      <c r="B4" s="131"/>
      <c r="C4" s="132" t="s">
        <v>5</v>
      </c>
      <c r="D4" s="132"/>
      <c r="E4" s="132"/>
    </row>
    <row r="5" spans="1:5" ht="15.75" customHeight="1">
      <c r="A5" s="131" t="s">
        <v>6</v>
      </c>
      <c r="B5" s="131"/>
      <c r="C5" s="132" t="s">
        <v>30</v>
      </c>
      <c r="D5" s="132"/>
      <c r="E5" s="132"/>
    </row>
    <row r="6" spans="1:5">
      <c r="A6" s="23"/>
      <c r="B6" s="24"/>
      <c r="C6" s="24" t="s">
        <v>8</v>
      </c>
      <c r="D6" s="133" t="s">
        <v>9</v>
      </c>
      <c r="E6" s="133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8" t="s">
        <v>16</v>
      </c>
      <c r="B8" s="128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8"/>
      <c r="B9" s="128"/>
      <c r="C9" s="11" t="s">
        <v>22</v>
      </c>
      <c r="D9" s="11" t="s">
        <v>33</v>
      </c>
      <c r="E9" s="11" t="s">
        <v>34</v>
      </c>
    </row>
    <row r="10" spans="1:5" ht="15" thickBot="1">
      <c r="A10" s="134"/>
      <c r="B10" s="134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2" t="s">
        <v>70</v>
      </c>
      <c r="B20" s="123"/>
      <c r="C20" s="123"/>
      <c r="D20" s="124"/>
      <c r="E20" s="19"/>
    </row>
    <row r="21" spans="1:5" ht="13.5" customHeight="1">
      <c r="A21" s="113" t="s">
        <v>75</v>
      </c>
      <c r="B21" s="114"/>
      <c r="C21" s="114"/>
      <c r="D21" s="114"/>
      <c r="E21" s="115"/>
    </row>
    <row r="22" spans="1:5" ht="12.75" customHeight="1">
      <c r="A22" s="116" t="s">
        <v>73</v>
      </c>
      <c r="B22" s="117"/>
      <c r="C22" s="117"/>
      <c r="D22" s="117"/>
      <c r="E22" s="118"/>
    </row>
    <row r="23" spans="1:5" ht="13.5" customHeight="1">
      <c r="A23" s="119" t="s">
        <v>74</v>
      </c>
      <c r="B23" s="120"/>
      <c r="C23" s="120"/>
      <c r="D23" s="120"/>
      <c r="E23" s="121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7" t="s">
        <v>0</v>
      </c>
      <c r="B2" s="107"/>
      <c r="C2" s="108" t="s">
        <v>1</v>
      </c>
      <c r="D2" s="108"/>
      <c r="E2" s="108"/>
      <c r="F2" s="108"/>
      <c r="G2" s="108"/>
      <c r="H2" s="108"/>
      <c r="I2" s="108"/>
    </row>
    <row r="3" spans="1:9">
      <c r="A3" s="107" t="s">
        <v>2</v>
      </c>
      <c r="B3" s="107"/>
      <c r="C3" s="108" t="s">
        <v>278</v>
      </c>
      <c r="D3" s="108"/>
      <c r="E3" s="108"/>
      <c r="F3" s="108"/>
      <c r="G3" s="108"/>
      <c r="H3" s="108"/>
      <c r="I3" s="108"/>
    </row>
    <row r="4" spans="1:9">
      <c r="A4" s="107" t="s">
        <v>4</v>
      </c>
      <c r="B4" s="107"/>
      <c r="C4" s="108" t="s">
        <v>35</v>
      </c>
      <c r="D4" s="108"/>
      <c r="E4" s="108"/>
      <c r="F4" s="108"/>
      <c r="G4" s="108"/>
      <c r="H4" s="108"/>
      <c r="I4" s="108"/>
    </row>
    <row r="5" spans="1:9" ht="14.25" customHeight="1">
      <c r="A5" s="107" t="s">
        <v>6</v>
      </c>
      <c r="B5" s="107"/>
      <c r="C5" s="108" t="s">
        <v>36</v>
      </c>
      <c r="D5" s="108"/>
      <c r="E5" s="108"/>
      <c r="F5" s="108"/>
      <c r="G5" s="108"/>
      <c r="H5" s="108"/>
      <c r="I5" s="108"/>
    </row>
    <row r="6" spans="1:9">
      <c r="A6" s="136"/>
      <c r="B6" s="136"/>
      <c r="C6" s="136"/>
      <c r="D6" s="136"/>
      <c r="E6" s="136"/>
      <c r="F6" s="136"/>
      <c r="G6" s="136"/>
      <c r="H6" s="136"/>
      <c r="I6" s="31"/>
    </row>
    <row r="7" spans="1:9">
      <c r="A7" s="135"/>
      <c r="B7" s="135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0" t="s">
        <v>107</v>
      </c>
      <c r="B8" s="139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9"/>
      <c r="B9" s="139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9"/>
      <c r="B10" s="139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1"/>
      <c r="B11" s="141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8" t="s">
        <v>59</v>
      </c>
      <c r="B12" s="138"/>
      <c r="C12" s="39"/>
      <c r="D12" s="39"/>
      <c r="E12" s="39"/>
      <c r="F12" s="39"/>
      <c r="G12" s="39"/>
      <c r="H12" s="39"/>
      <c r="I12" s="39"/>
    </row>
    <row r="13" spans="1:9">
      <c r="A13" s="139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9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/>
      <c r="C17" s="19"/>
      <c r="D17" s="19"/>
      <c r="E17" s="19"/>
      <c r="F17" s="19"/>
      <c r="G17" s="19"/>
      <c r="H17" s="19"/>
      <c r="I17" s="19"/>
    </row>
    <row r="18" spans="1:9">
      <c r="A18" s="139"/>
      <c r="B18" s="19"/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7" t="s">
        <v>65</v>
      </c>
      <c r="B20" s="137"/>
      <c r="C20" s="5"/>
      <c r="D20" s="19"/>
      <c r="E20" s="19"/>
      <c r="F20" s="19"/>
      <c r="G20" s="19"/>
      <c r="H20" s="19"/>
      <c r="I20" s="19"/>
    </row>
    <row r="21" spans="1:9">
      <c r="A21" s="137" t="s">
        <v>66</v>
      </c>
      <c r="B21" s="137"/>
      <c r="C21" s="5"/>
      <c r="D21" s="19"/>
      <c r="E21" s="19"/>
      <c r="F21" s="19"/>
      <c r="G21" s="19"/>
      <c r="H21" s="19"/>
      <c r="I21" s="19"/>
    </row>
    <row r="22" spans="1:9">
      <c r="A22" s="137" t="s">
        <v>67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37" t="s">
        <v>68</v>
      </c>
      <c r="B23" s="137"/>
      <c r="C23" s="5"/>
      <c r="D23" s="19"/>
      <c r="E23" s="19"/>
      <c r="F23" s="19"/>
      <c r="G23" s="19"/>
      <c r="H23" s="19"/>
      <c r="I23" s="19"/>
    </row>
    <row r="24" spans="1:9">
      <c r="A24" s="137" t="s">
        <v>69</v>
      </c>
      <c r="B24" s="137"/>
      <c r="C24" s="5"/>
      <c r="D24" s="19"/>
      <c r="E24" s="19"/>
      <c r="F24" s="19"/>
      <c r="G24" s="19"/>
      <c r="H24" s="19"/>
      <c r="I24" s="19"/>
    </row>
    <row r="25" spans="1:9">
      <c r="A25" s="122" t="s">
        <v>70</v>
      </c>
      <c r="B25" s="123"/>
      <c r="C25" s="123"/>
      <c r="D25" s="123"/>
      <c r="E25" s="123"/>
      <c r="F25" s="123"/>
      <c r="G25" s="123"/>
      <c r="H25" s="124"/>
      <c r="I25" s="40"/>
    </row>
    <row r="26" spans="1:9" ht="12.75" customHeight="1">
      <c r="A26" s="113" t="s">
        <v>76</v>
      </c>
      <c r="B26" s="114"/>
      <c r="C26" s="114"/>
      <c r="D26" s="114"/>
      <c r="E26" s="114"/>
      <c r="F26" s="114"/>
      <c r="G26" s="114"/>
      <c r="H26" s="114"/>
      <c r="I26" s="115"/>
    </row>
    <row r="27" spans="1:9" ht="12.75" customHeight="1">
      <c r="A27" s="116" t="s">
        <v>77</v>
      </c>
      <c r="B27" s="117"/>
      <c r="C27" s="117"/>
      <c r="D27" s="117"/>
      <c r="E27" s="117"/>
      <c r="F27" s="117"/>
      <c r="G27" s="117"/>
      <c r="H27" s="117"/>
      <c r="I27" s="118"/>
    </row>
    <row r="28" spans="1:9" ht="12.75" customHeight="1">
      <c r="A28" s="116" t="s">
        <v>78</v>
      </c>
      <c r="B28" s="117"/>
      <c r="C28" s="117"/>
      <c r="D28" s="117"/>
      <c r="E28" s="117"/>
      <c r="F28" s="117"/>
      <c r="G28" s="117"/>
      <c r="H28" s="117"/>
      <c r="I28" s="118"/>
    </row>
    <row r="29" spans="1:9" ht="12.75" customHeight="1">
      <c r="A29" s="116" t="s">
        <v>79</v>
      </c>
      <c r="B29" s="117"/>
      <c r="C29" s="117"/>
      <c r="D29" s="117"/>
      <c r="E29" s="117"/>
      <c r="F29" s="117"/>
      <c r="G29" s="117"/>
      <c r="H29" s="117"/>
      <c r="I29" s="118"/>
    </row>
    <row r="30" spans="1:9" ht="27.75" customHeight="1">
      <c r="A30" s="119" t="s">
        <v>279</v>
      </c>
      <c r="B30" s="120"/>
      <c r="C30" s="120"/>
      <c r="D30" s="120"/>
      <c r="E30" s="120"/>
      <c r="F30" s="120"/>
      <c r="G30" s="120"/>
      <c r="H30" s="120"/>
      <c r="I30" s="121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08" t="s">
        <v>1</v>
      </c>
      <c r="C2" s="108"/>
      <c r="D2" s="108"/>
      <c r="E2" s="108"/>
      <c r="F2" s="108"/>
      <c r="G2" s="108"/>
    </row>
    <row r="3" spans="1:7">
      <c r="A3" s="21" t="s">
        <v>2</v>
      </c>
      <c r="B3" s="108" t="s">
        <v>280</v>
      </c>
      <c r="C3" s="108"/>
      <c r="D3" s="108"/>
      <c r="E3" s="108"/>
      <c r="F3" s="108"/>
      <c r="G3" s="108"/>
    </row>
    <row r="4" spans="1:7" ht="13.5" customHeight="1">
      <c r="A4" s="21" t="s">
        <v>4</v>
      </c>
      <c r="B4" s="108" t="s">
        <v>99</v>
      </c>
      <c r="C4" s="108"/>
      <c r="D4" s="108"/>
      <c r="E4" s="108"/>
      <c r="F4" s="108"/>
      <c r="G4" s="108"/>
    </row>
    <row r="5" spans="1:7">
      <c r="A5" s="21" t="s">
        <v>6</v>
      </c>
      <c r="B5" s="108" t="s">
        <v>80</v>
      </c>
      <c r="C5" s="108"/>
      <c r="D5" s="108"/>
      <c r="E5" s="108"/>
      <c r="F5" s="108"/>
      <c r="G5" s="108"/>
    </row>
    <row r="6" spans="1:7">
      <c r="A6" s="136" t="s">
        <v>8</v>
      </c>
      <c r="B6" s="136"/>
      <c r="C6" s="136"/>
      <c r="D6" s="136"/>
      <c r="E6" s="136"/>
      <c r="F6" s="136"/>
      <c r="G6" s="136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8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4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4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5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2" t="s">
        <v>70</v>
      </c>
      <c r="B17" s="123"/>
      <c r="C17" s="123"/>
      <c r="D17" s="123"/>
      <c r="E17" s="123"/>
      <c r="F17" s="124"/>
      <c r="G17" s="40"/>
    </row>
    <row r="18" spans="1:7" ht="27" customHeight="1">
      <c r="A18" s="142" t="s">
        <v>272</v>
      </c>
      <c r="B18" s="143"/>
      <c r="C18" s="143"/>
      <c r="D18" s="143"/>
      <c r="E18" s="143"/>
      <c r="F18" s="143"/>
      <c r="G18" s="143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1" t="s">
        <v>0</v>
      </c>
      <c r="B2" s="131"/>
      <c r="C2" s="132" t="s">
        <v>1</v>
      </c>
      <c r="D2" s="132"/>
      <c r="E2" s="132"/>
      <c r="F2" s="132"/>
      <c r="G2" s="132"/>
      <c r="H2" s="132"/>
      <c r="I2" s="132"/>
    </row>
    <row r="3" spans="1:9">
      <c r="A3" s="131" t="s">
        <v>2</v>
      </c>
      <c r="B3" s="131"/>
      <c r="C3" s="132" t="s">
        <v>282</v>
      </c>
      <c r="D3" s="132"/>
      <c r="E3" s="132"/>
      <c r="F3" s="132"/>
      <c r="G3" s="132"/>
      <c r="H3" s="132"/>
      <c r="I3" s="132"/>
    </row>
    <row r="4" spans="1:9">
      <c r="A4" s="131" t="s">
        <v>4</v>
      </c>
      <c r="B4" s="131"/>
      <c r="C4" s="132" t="s">
        <v>99</v>
      </c>
      <c r="D4" s="132"/>
      <c r="E4" s="132"/>
      <c r="F4" s="132"/>
      <c r="G4" s="132"/>
      <c r="H4" s="132"/>
      <c r="I4" s="132"/>
    </row>
    <row r="5" spans="1:9" ht="14.25" customHeight="1">
      <c r="A5" s="131" t="s">
        <v>6</v>
      </c>
      <c r="B5" s="131"/>
      <c r="C5" s="132" t="s">
        <v>100</v>
      </c>
      <c r="D5" s="132"/>
      <c r="E5" s="132"/>
      <c r="F5" s="132"/>
      <c r="G5" s="132"/>
      <c r="H5" s="132"/>
      <c r="I5" s="132"/>
    </row>
    <row r="6" spans="1:9">
      <c r="A6" s="136" t="s">
        <v>8</v>
      </c>
      <c r="B6" s="136"/>
      <c r="C6" s="136"/>
      <c r="D6" s="136" t="s">
        <v>9</v>
      </c>
      <c r="E6" s="153"/>
      <c r="F6" s="153"/>
      <c r="G6" s="153"/>
      <c r="H6" s="153"/>
      <c r="I6" s="31"/>
    </row>
    <row r="7" spans="1:9">
      <c r="A7" s="148"/>
      <c r="B7" s="148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8" t="s">
        <v>107</v>
      </c>
      <c r="B8" s="128"/>
      <c r="C8" s="35" t="s">
        <v>108</v>
      </c>
      <c r="D8" s="146" t="s">
        <v>109</v>
      </c>
      <c r="E8" s="35" t="s">
        <v>110</v>
      </c>
      <c r="F8" s="35" t="s">
        <v>112</v>
      </c>
      <c r="G8" s="146" t="s">
        <v>114</v>
      </c>
      <c r="H8" s="146" t="s">
        <v>48</v>
      </c>
      <c r="I8" s="146" t="s">
        <v>115</v>
      </c>
    </row>
    <row r="9" spans="1:9" ht="14.25" customHeight="1">
      <c r="A9" s="128"/>
      <c r="B9" s="128"/>
      <c r="C9" s="43" t="s">
        <v>43</v>
      </c>
      <c r="D9" s="147"/>
      <c r="E9" s="43" t="s">
        <v>111</v>
      </c>
      <c r="F9" s="43" t="s">
        <v>113</v>
      </c>
      <c r="G9" s="147"/>
      <c r="H9" s="147"/>
      <c r="I9" s="147"/>
    </row>
    <row r="10" spans="1:9">
      <c r="A10" s="129"/>
      <c r="B10" s="129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9"/>
      <c r="B11" s="129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7"/>
      <c r="B12" s="157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6" t="s">
        <v>274</v>
      </c>
      <c r="B13" s="156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9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9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9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9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7" t="s">
        <v>69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22" t="s">
        <v>70</v>
      </c>
      <c r="B23" s="123"/>
      <c r="C23" s="123"/>
      <c r="D23" s="123"/>
      <c r="E23" s="123"/>
      <c r="F23" s="123"/>
      <c r="G23" s="123"/>
      <c r="H23" s="124"/>
      <c r="I23" s="19"/>
    </row>
    <row r="24" spans="1:9" ht="12.75" customHeight="1">
      <c r="A24" s="154" t="s">
        <v>76</v>
      </c>
      <c r="B24" s="155"/>
      <c r="C24" s="155"/>
      <c r="D24" s="155"/>
      <c r="E24" s="155"/>
      <c r="F24" s="155"/>
      <c r="G24" s="155"/>
      <c r="H24" s="155"/>
      <c r="I24" s="155"/>
    </row>
    <row r="25" spans="1:9" ht="12.75" customHeight="1">
      <c r="A25" s="149" t="s">
        <v>77</v>
      </c>
      <c r="B25" s="150"/>
      <c r="C25" s="150"/>
      <c r="D25" s="150"/>
      <c r="E25" s="150"/>
      <c r="F25" s="150"/>
      <c r="G25" s="150"/>
      <c r="H25" s="150"/>
      <c r="I25" s="150"/>
    </row>
    <row r="26" spans="1:9" ht="12.75" customHeight="1">
      <c r="A26" s="149" t="s">
        <v>78</v>
      </c>
      <c r="B26" s="150"/>
      <c r="C26" s="150"/>
      <c r="D26" s="150"/>
      <c r="E26" s="150"/>
      <c r="F26" s="150"/>
      <c r="G26" s="150"/>
      <c r="H26" s="150"/>
      <c r="I26" s="150"/>
    </row>
    <row r="27" spans="1:9" ht="12.75" customHeight="1">
      <c r="A27" s="149" t="s">
        <v>121</v>
      </c>
      <c r="B27" s="150"/>
      <c r="C27" s="150"/>
      <c r="D27" s="150"/>
      <c r="E27" s="150"/>
      <c r="F27" s="150"/>
      <c r="G27" s="150"/>
      <c r="H27" s="150"/>
      <c r="I27" s="150"/>
    </row>
    <row r="28" spans="1:9" ht="12.75" customHeight="1">
      <c r="A28" s="149" t="s">
        <v>122</v>
      </c>
      <c r="B28" s="150"/>
      <c r="C28" s="150"/>
      <c r="D28" s="150"/>
      <c r="E28" s="150"/>
      <c r="F28" s="150"/>
      <c r="G28" s="150"/>
      <c r="H28" s="150"/>
      <c r="I28" s="150"/>
    </row>
    <row r="29" spans="1:9" ht="22.5" customHeight="1">
      <c r="A29" s="151" t="s">
        <v>284</v>
      </c>
      <c r="B29" s="152"/>
      <c r="C29" s="152"/>
      <c r="D29" s="152"/>
      <c r="E29" s="152"/>
      <c r="F29" s="152"/>
      <c r="G29" s="152"/>
      <c r="H29" s="152"/>
      <c r="I29" s="152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2" t="s">
        <v>1</v>
      </c>
      <c r="C2" s="132"/>
      <c r="D2" s="132"/>
      <c r="E2" s="132"/>
      <c r="F2" s="132"/>
    </row>
    <row r="3" spans="1:6" s="45" customFormat="1" ht="13.5" customHeight="1">
      <c r="A3" s="22" t="s">
        <v>2</v>
      </c>
      <c r="B3" s="132" t="s">
        <v>278</v>
      </c>
      <c r="C3" s="132"/>
      <c r="D3" s="132"/>
      <c r="E3" s="132"/>
      <c r="F3" s="132"/>
    </row>
    <row r="4" spans="1:6" s="45" customFormat="1" ht="13.5" customHeight="1">
      <c r="A4" s="22" t="s">
        <v>4</v>
      </c>
      <c r="B4" s="132" t="s">
        <v>35</v>
      </c>
      <c r="C4" s="132"/>
      <c r="D4" s="132"/>
      <c r="E4" s="132"/>
      <c r="F4" s="132"/>
    </row>
    <row r="5" spans="1:6" s="45" customFormat="1" ht="14.25" customHeight="1">
      <c r="A5" s="22" t="s">
        <v>6</v>
      </c>
      <c r="B5" s="132" t="s">
        <v>123</v>
      </c>
      <c r="C5" s="132"/>
      <c r="D5" s="132"/>
      <c r="E5" s="132"/>
      <c r="F5" s="132"/>
    </row>
    <row r="6" spans="1:6">
      <c r="A6" s="46"/>
      <c r="B6" s="162"/>
      <c r="C6" s="162"/>
      <c r="D6" s="162"/>
      <c r="E6" s="162"/>
      <c r="F6" s="162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7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8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8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59" t="s">
        <v>134</v>
      </c>
      <c r="B16" s="160"/>
      <c r="C16" s="160"/>
      <c r="D16" s="160"/>
      <c r="E16" s="161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08" t="s">
        <v>1</v>
      </c>
      <c r="C2" s="108"/>
      <c r="D2" s="108"/>
    </row>
    <row r="3" spans="1:4" ht="25.5" customHeight="1">
      <c r="A3" s="21" t="s">
        <v>2</v>
      </c>
      <c r="B3" s="108" t="s">
        <v>278</v>
      </c>
      <c r="C3" s="108"/>
      <c r="D3" s="108"/>
    </row>
    <row r="4" spans="1:4" ht="13.5" customHeight="1">
      <c r="A4" s="21" t="s">
        <v>4</v>
      </c>
      <c r="B4" s="108" t="s">
        <v>35</v>
      </c>
      <c r="C4" s="108"/>
      <c r="D4" s="108"/>
    </row>
    <row r="5" spans="1:4" ht="39.75" customHeight="1">
      <c r="A5" s="21" t="s">
        <v>6</v>
      </c>
      <c r="B5" s="108" t="s">
        <v>135</v>
      </c>
      <c r="C5" s="108"/>
      <c r="D5" s="108"/>
    </row>
    <row r="6" spans="1:4">
      <c r="A6" s="168"/>
      <c r="B6" s="168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8" t="s">
        <v>107</v>
      </c>
      <c r="B8" s="35" t="s">
        <v>136</v>
      </c>
      <c r="C8" s="146" t="s">
        <v>138</v>
      </c>
      <c r="D8" s="146" t="s">
        <v>139</v>
      </c>
    </row>
    <row r="9" spans="1:4" s="45" customFormat="1" ht="14.25">
      <c r="A9" s="128"/>
      <c r="B9" s="51" t="s">
        <v>137</v>
      </c>
      <c r="C9" s="147"/>
      <c r="D9" s="147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59" t="s">
        <v>70</v>
      </c>
      <c r="B18" s="160"/>
      <c r="C18" s="161"/>
      <c r="D18" s="29"/>
    </row>
    <row r="19" spans="1:4" s="45" customFormat="1" ht="13.5" customHeight="1">
      <c r="A19" s="164" t="s">
        <v>285</v>
      </c>
      <c r="B19" s="165"/>
      <c r="C19" s="165"/>
      <c r="D19" s="165"/>
    </row>
    <row r="20" spans="1:4" s="45" customFormat="1" ht="15" customHeight="1">
      <c r="A20" s="166" t="s">
        <v>286</v>
      </c>
      <c r="B20" s="167"/>
      <c r="C20" s="167"/>
      <c r="D20" s="167"/>
    </row>
    <row r="21" spans="1:4">
      <c r="A21" s="53"/>
      <c r="B21" s="163"/>
      <c r="C21" s="163"/>
      <c r="D21" s="163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282</v>
      </c>
      <c r="C3" s="132"/>
      <c r="D3" s="132"/>
    </row>
    <row r="4" spans="1:4" ht="13.5" customHeight="1">
      <c r="A4" s="22" t="s">
        <v>4</v>
      </c>
      <c r="B4" s="132" t="s">
        <v>99</v>
      </c>
      <c r="C4" s="132"/>
      <c r="D4" s="132"/>
    </row>
    <row r="5" spans="1:4" ht="15" customHeight="1">
      <c r="A5" s="22" t="s">
        <v>6</v>
      </c>
      <c r="B5" s="132" t="s">
        <v>143</v>
      </c>
      <c r="C5" s="132"/>
      <c r="D5" s="132"/>
    </row>
    <row r="6" spans="1:4">
      <c r="A6" s="136"/>
      <c r="B6" s="136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8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2"/>
      <c r="B9" s="37" t="s">
        <v>54</v>
      </c>
      <c r="C9" s="37" t="s">
        <v>145</v>
      </c>
      <c r="D9" s="37" t="s">
        <v>141</v>
      </c>
    </row>
    <row r="10" spans="1:4" ht="15" thickBot="1">
      <c r="A10" s="173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59" t="s">
        <v>70</v>
      </c>
      <c r="B13" s="160"/>
      <c r="C13" s="161"/>
      <c r="D13" s="29"/>
    </row>
    <row r="14" spans="1:4" ht="14.25" customHeight="1">
      <c r="A14" s="154" t="s">
        <v>147</v>
      </c>
      <c r="B14" s="169"/>
      <c r="C14" s="169"/>
      <c r="D14" s="169"/>
    </row>
    <row r="15" spans="1:4" ht="14.25" customHeight="1">
      <c r="A15" s="149" t="s">
        <v>288</v>
      </c>
      <c r="B15" s="170"/>
      <c r="C15" s="170"/>
      <c r="D15" s="170"/>
    </row>
    <row r="16" spans="1:4" ht="14.25" customHeight="1">
      <c r="A16" s="151" t="s">
        <v>287</v>
      </c>
      <c r="B16" s="171"/>
      <c r="C16" s="171"/>
      <c r="D16" s="171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289</v>
      </c>
      <c r="C3" s="132"/>
      <c r="D3" s="132"/>
    </row>
    <row r="4" spans="1:4" ht="14.25" customHeight="1">
      <c r="A4" s="22" t="s">
        <v>4</v>
      </c>
      <c r="B4" s="132" t="s">
        <v>35</v>
      </c>
      <c r="C4" s="132"/>
      <c r="D4" s="132"/>
    </row>
    <row r="5" spans="1:4" ht="14.25" customHeight="1">
      <c r="A5" s="22" t="s">
        <v>6</v>
      </c>
      <c r="B5" s="132" t="s">
        <v>149</v>
      </c>
      <c r="C5" s="132"/>
      <c r="D5" s="132"/>
    </row>
    <row r="6" spans="1:4">
      <c r="A6" s="176"/>
      <c r="B6" s="176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8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2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2" t="s">
        <v>70</v>
      </c>
      <c r="B17" s="123"/>
      <c r="C17" s="124"/>
      <c r="D17" s="19"/>
    </row>
    <row r="18" spans="1:4" ht="12.75" customHeight="1">
      <c r="A18" s="154" t="s">
        <v>290</v>
      </c>
      <c r="B18" s="174"/>
      <c r="C18" s="174"/>
      <c r="D18" s="174"/>
    </row>
    <row r="19" spans="1:4" ht="12.75" customHeight="1">
      <c r="A19" s="151" t="s">
        <v>291</v>
      </c>
      <c r="B19" s="175"/>
      <c r="C19" s="175"/>
      <c r="D19" s="175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2017-09-19T06:14:11Z</dcterms:modified>
</cp:coreProperties>
</file>