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IZ_GELAMAI\8_RAD GRK Revisi\Perhitungan BAU Baseline dan Mitigasi_Hitung Ulang\Pertanian\D_Gabung BAU dan SPE\"/>
    </mc:Choice>
  </mc:AlternateContent>
  <bookViews>
    <workbookView xWindow="0" yWindow="0" windowWidth="19200" windowHeight="7155"/>
  </bookViews>
  <sheets>
    <sheet name="Sheet1" sheetId="1" r:id="rId1"/>
  </sheets>
  <externalReferences>
    <externalReference r:id="rId2"/>
    <externalReference r:id="rId3"/>
    <externalReference r:id="rId4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7" i="1" l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C18" i="1"/>
  <c r="C19" i="1"/>
  <c r="C17" i="1"/>
  <c r="D13" i="1" l="1"/>
  <c r="D23" i="1" s="1"/>
  <c r="E13" i="1"/>
  <c r="E23" i="1" s="1"/>
  <c r="F13" i="1"/>
  <c r="F23" i="1" s="1"/>
  <c r="G13" i="1"/>
  <c r="G23" i="1" s="1"/>
  <c r="H13" i="1"/>
  <c r="H23" i="1" s="1"/>
  <c r="I13" i="1"/>
  <c r="I23" i="1" s="1"/>
  <c r="J13" i="1"/>
  <c r="J23" i="1" s="1"/>
  <c r="K13" i="1"/>
  <c r="K23" i="1" s="1"/>
  <c r="L13" i="1"/>
  <c r="L23" i="1" s="1"/>
  <c r="M13" i="1"/>
  <c r="M23" i="1" s="1"/>
  <c r="N13" i="1"/>
  <c r="N23" i="1" s="1"/>
  <c r="O13" i="1"/>
  <c r="O23" i="1" s="1"/>
  <c r="P13" i="1"/>
  <c r="P23" i="1" s="1"/>
  <c r="Q13" i="1"/>
  <c r="Q23" i="1" s="1"/>
  <c r="R13" i="1"/>
  <c r="R23" i="1" s="1"/>
  <c r="S13" i="1"/>
  <c r="S23" i="1" s="1"/>
  <c r="T13" i="1"/>
  <c r="T23" i="1" s="1"/>
  <c r="U13" i="1"/>
  <c r="U23" i="1" s="1"/>
  <c r="V13" i="1"/>
  <c r="V23" i="1" s="1"/>
  <c r="C13" i="1"/>
  <c r="C23" i="1" s="1"/>
  <c r="D12" i="1"/>
  <c r="D22" i="1" s="1"/>
  <c r="E12" i="1"/>
  <c r="E22" i="1" s="1"/>
  <c r="F12" i="1"/>
  <c r="F22" i="1" s="1"/>
  <c r="G12" i="1"/>
  <c r="G22" i="1" s="1"/>
  <c r="H12" i="1"/>
  <c r="H22" i="1" s="1"/>
  <c r="I12" i="1"/>
  <c r="I22" i="1" s="1"/>
  <c r="J12" i="1"/>
  <c r="J22" i="1" s="1"/>
  <c r="K12" i="1"/>
  <c r="K22" i="1" s="1"/>
  <c r="L12" i="1"/>
  <c r="L22" i="1" s="1"/>
  <c r="M12" i="1"/>
  <c r="M22" i="1" s="1"/>
  <c r="N12" i="1"/>
  <c r="N22" i="1" s="1"/>
  <c r="O12" i="1"/>
  <c r="O22" i="1" s="1"/>
  <c r="P12" i="1"/>
  <c r="P22" i="1" s="1"/>
  <c r="Q12" i="1"/>
  <c r="Q22" i="1" s="1"/>
  <c r="R12" i="1"/>
  <c r="R22" i="1" s="1"/>
  <c r="S12" i="1"/>
  <c r="S22" i="1" s="1"/>
  <c r="T12" i="1"/>
  <c r="T22" i="1" s="1"/>
  <c r="U12" i="1"/>
  <c r="U22" i="1" s="1"/>
  <c r="V12" i="1"/>
  <c r="V22" i="1" s="1"/>
  <c r="C12" i="1"/>
  <c r="C22" i="1" s="1"/>
  <c r="D11" i="1"/>
  <c r="D21" i="1" s="1"/>
  <c r="E11" i="1"/>
  <c r="E21" i="1" s="1"/>
  <c r="F11" i="1"/>
  <c r="F21" i="1" s="1"/>
  <c r="G11" i="1"/>
  <c r="G21" i="1" s="1"/>
  <c r="H11" i="1"/>
  <c r="H21" i="1" s="1"/>
  <c r="I11" i="1"/>
  <c r="I21" i="1" s="1"/>
  <c r="J11" i="1"/>
  <c r="J21" i="1" s="1"/>
  <c r="K11" i="1"/>
  <c r="K21" i="1" s="1"/>
  <c r="L11" i="1"/>
  <c r="L21" i="1" s="1"/>
  <c r="M11" i="1"/>
  <c r="M21" i="1" s="1"/>
  <c r="N11" i="1"/>
  <c r="N21" i="1" s="1"/>
  <c r="O11" i="1"/>
  <c r="O21" i="1" s="1"/>
  <c r="P11" i="1"/>
  <c r="P21" i="1" s="1"/>
  <c r="Q11" i="1"/>
  <c r="Q21" i="1" s="1"/>
  <c r="R11" i="1"/>
  <c r="R21" i="1" s="1"/>
  <c r="S11" i="1"/>
  <c r="S21" i="1" s="1"/>
  <c r="T11" i="1"/>
  <c r="T21" i="1" s="1"/>
  <c r="U11" i="1"/>
  <c r="U21" i="1" s="1"/>
  <c r="V11" i="1"/>
  <c r="V21" i="1" s="1"/>
  <c r="C11" i="1"/>
  <c r="C21" i="1" s="1"/>
  <c r="U4" i="1" l="1"/>
  <c r="V4" i="1"/>
  <c r="U5" i="1"/>
  <c r="V5" i="1"/>
  <c r="U6" i="1"/>
  <c r="V6" i="1"/>
  <c r="U7" i="1"/>
  <c r="V7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C5" i="1"/>
  <c r="C6" i="1"/>
  <c r="C7" i="1"/>
  <c r="C4" i="1"/>
</calcChain>
</file>

<file path=xl/sharedStrings.xml><?xml version="1.0" encoding="utf-8"?>
<sst xmlns="http://schemas.openxmlformats.org/spreadsheetml/2006/main" count="15" uniqueCount="8">
  <si>
    <t>BAU Baseline Versi 2</t>
  </si>
  <si>
    <t>BAU Baseline Versi 3</t>
  </si>
  <si>
    <t>tanpa pupuk sawit</t>
  </si>
  <si>
    <t>memakai format Banyumas</t>
  </si>
  <si>
    <t>PERTANIAN</t>
  </si>
  <si>
    <t>PETERNAKAN</t>
  </si>
  <si>
    <t>TOTAL</t>
  </si>
  <si>
    <t>memakai format IPCC (pupuk sawah dan sawit)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</si>
</sst>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0" fontId="0" fillId="0" borderId="0" xfId="0" applyAlignment="1">
      <alignment horizontal="center" vertical="center"/>
    </xf>
    <xf numFmtId="16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kap%20BAU%20FL%20dan%20SPE_2011-2030_Rev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GIZ_GELAMAI/8_RAD%20GRK%20Revisi/Perhitungan%20BAU%20Baseline%20dan%20Mitigasi_Hitung%20Ulang/Pertanian/Alt_hitungan_Banyu/BAU%20GRK%20Kaltim_Alt-Hitunga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Rekap%20BAU%20FL%20dan%20SPE_2011-2030_Rev3_tanpa%20pupuk%20sawi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SER"/>
      <sheetName val="KUKAR"/>
      <sheetName val="KUBAR"/>
      <sheetName val="KUTIM"/>
      <sheetName val="BERAU"/>
      <sheetName val="PPU"/>
      <sheetName val="SAMARINDA"/>
      <sheetName val="BALIKPAPAN"/>
      <sheetName val="BONTANG"/>
      <sheetName val="MAHULU"/>
      <sheetName val="Rekap-1"/>
      <sheetName val="Rekap-2"/>
      <sheetName val="Rekap-3"/>
      <sheetName val="Rekap 4"/>
      <sheetName val="Rekap-5_Kumulatif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31">
          <cell r="B31">
            <v>2011</v>
          </cell>
          <cell r="C31">
            <v>2012</v>
          </cell>
          <cell r="D31">
            <v>2013</v>
          </cell>
          <cell r="E31">
            <v>2014</v>
          </cell>
          <cell r="F31">
            <v>2015</v>
          </cell>
          <cell r="G31">
            <v>2016</v>
          </cell>
          <cell r="H31">
            <v>2017</v>
          </cell>
          <cell r="I31">
            <v>2018</v>
          </cell>
          <cell r="J31">
            <v>2019</v>
          </cell>
          <cell r="K31">
            <v>2020</v>
          </cell>
          <cell r="L31">
            <v>2021</v>
          </cell>
          <cell r="M31">
            <v>2022</v>
          </cell>
          <cell r="N31">
            <v>2023</v>
          </cell>
          <cell r="O31">
            <v>2024</v>
          </cell>
          <cell r="P31">
            <v>2025</v>
          </cell>
          <cell r="Q31">
            <v>2026</v>
          </cell>
          <cell r="R31">
            <v>2027</v>
          </cell>
          <cell r="S31">
            <v>2028</v>
          </cell>
          <cell r="T31">
            <v>2029</v>
          </cell>
          <cell r="U31">
            <v>2030</v>
          </cell>
        </row>
        <row r="32">
          <cell r="B32">
            <v>170865.97434227559</v>
          </cell>
          <cell r="C32">
            <v>166339.81772481173</v>
          </cell>
          <cell r="D32">
            <v>174841.20318678473</v>
          </cell>
          <cell r="E32">
            <v>169391.29267415119</v>
          </cell>
          <cell r="F32">
            <v>163953.25560490025</v>
          </cell>
          <cell r="G32">
            <v>152687.33115378817</v>
          </cell>
          <cell r="H32">
            <v>174526.41852767896</v>
          </cell>
          <cell r="I32">
            <v>181058.34025845138</v>
          </cell>
          <cell r="J32">
            <v>188884.29032237385</v>
          </cell>
          <cell r="K32">
            <v>196235.84072515261</v>
          </cell>
          <cell r="L32">
            <v>203537.02247460495</v>
          </cell>
          <cell r="M32">
            <v>215567.83088824828</v>
          </cell>
          <cell r="N32">
            <v>225269.89310545518</v>
          </cell>
          <cell r="O32">
            <v>235595.4574096002</v>
          </cell>
          <cell r="P32">
            <v>246555.93932711458</v>
          </cell>
          <cell r="Q32">
            <v>258175.45770749278</v>
          </cell>
          <cell r="R32">
            <v>270464.75604977744</v>
          </cell>
          <cell r="S32">
            <v>283447.36920647701</v>
          </cell>
          <cell r="T32">
            <v>297024.31359984423</v>
          </cell>
          <cell r="U32">
            <v>311549.41686064168</v>
          </cell>
        </row>
        <row r="33">
          <cell r="B33">
            <v>129927.09312661609</v>
          </cell>
          <cell r="C33">
            <v>137885.75641314124</v>
          </cell>
          <cell r="D33">
            <v>140778.31760020807</v>
          </cell>
          <cell r="E33">
            <v>152543.55534827092</v>
          </cell>
          <cell r="F33">
            <v>168665.39318655792</v>
          </cell>
          <cell r="G33">
            <v>173051.60053811359</v>
          </cell>
          <cell r="H33">
            <v>184878.99494506288</v>
          </cell>
          <cell r="I33">
            <v>198186.68486153442</v>
          </cell>
          <cell r="J33">
            <v>211267.40575639659</v>
          </cell>
          <cell r="K33">
            <v>227349.80483756025</v>
          </cell>
          <cell r="L33">
            <v>242070.26844697041</v>
          </cell>
          <cell r="M33">
            <v>255233.04695163391</v>
          </cell>
          <cell r="N33">
            <v>271680.36682961049</v>
          </cell>
          <cell r="O33">
            <v>286808.21967854851</v>
          </cell>
          <cell r="P33">
            <v>301921.26715285797</v>
          </cell>
          <cell r="Q33">
            <v>317443.90647534694</v>
          </cell>
          <cell r="R33">
            <v>332989.010219366</v>
          </cell>
          <cell r="S33">
            <v>348810.02124898101</v>
          </cell>
          <cell r="T33">
            <v>362664.20129377447</v>
          </cell>
          <cell r="U33">
            <v>380865.88928063068</v>
          </cell>
        </row>
        <row r="34">
          <cell r="B34">
            <v>300793.06746889168</v>
          </cell>
          <cell r="C34">
            <v>304225.57413795299</v>
          </cell>
          <cell r="D34">
            <v>315619.5207869928</v>
          </cell>
          <cell r="E34">
            <v>321934.84802242211</v>
          </cell>
          <cell r="F34">
            <v>332618.64879145817</v>
          </cell>
          <cell r="G34">
            <v>325738.93169190176</v>
          </cell>
          <cell r="H34">
            <v>359405.41347274184</v>
          </cell>
          <cell r="I34">
            <v>379245.0251199858</v>
          </cell>
          <cell r="J34">
            <v>400151.69607877044</v>
          </cell>
          <cell r="K34">
            <v>423585.64556271286</v>
          </cell>
          <cell r="L34">
            <v>445607.29092157539</v>
          </cell>
          <cell r="M34">
            <v>470800.87783988216</v>
          </cell>
          <cell r="N34">
            <v>496950.25993506564</v>
          </cell>
          <cell r="O34">
            <v>522403.67708814872</v>
          </cell>
          <cell r="P34">
            <v>548477.20647997258</v>
          </cell>
          <cell r="Q34">
            <v>575619.36418283975</v>
          </cell>
          <cell r="R34">
            <v>603453.76626914344</v>
          </cell>
          <cell r="S34">
            <v>632257.39045545808</v>
          </cell>
          <cell r="T34">
            <v>659688.51489361865</v>
          </cell>
          <cell r="U34">
            <v>692415.30614127242</v>
          </cell>
        </row>
      </sheetData>
      <sheetData sheetId="14"/>
      <sheetData sheetId="1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F peternakan"/>
      <sheetName val="3A1 dan 2 Peternakan-CH4"/>
      <sheetName val="3A2 Peternakan-N2O"/>
      <sheetName val="EF&amp;SF lahan sawah"/>
      <sheetName val="3C5 Lahan sawah"/>
      <sheetName val="EF pupuk-kapur"/>
      <sheetName val="Kapur pertanian-CO2"/>
      <sheetName val="Pupuk Urea-CO2"/>
      <sheetName val="Direct N2O"/>
      <sheetName val="RANGKUMAN"/>
      <sheetName val="Grafik-BAU"/>
      <sheetName val="Data Sawah"/>
      <sheetName val="Mitigasi"/>
      <sheetName val="Rangkuman_Mitigas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6">
          <cell r="BO16">
            <v>96978.398999999976</v>
          </cell>
          <cell r="BP16">
            <v>96897.569999999978</v>
          </cell>
          <cell r="BQ16">
            <v>105173.06100000003</v>
          </cell>
          <cell r="BR16">
            <v>106868.30699999999</v>
          </cell>
          <cell r="BS16">
            <v>114540.048</v>
          </cell>
          <cell r="BT16">
            <v>124205.69699999999</v>
          </cell>
          <cell r="BU16">
            <v>133249.53495</v>
          </cell>
          <cell r="BV16">
            <v>143415.69786608242</v>
          </cell>
          <cell r="BW16">
            <v>154660.96425767083</v>
          </cell>
          <cell r="BX16">
            <v>167153.56653854894</v>
          </cell>
          <cell r="BY16">
            <v>179723.32704055338</v>
          </cell>
          <cell r="BZ16">
            <v>192389.62690770667</v>
          </cell>
          <cell r="CA16">
            <v>205016.14883691183</v>
          </cell>
          <cell r="CB16">
            <v>217713.5814415098</v>
          </cell>
          <cell r="CC16">
            <v>230510.61799173354</v>
          </cell>
          <cell r="CD16">
            <v>243369.72896247686</v>
          </cell>
          <cell r="CE16">
            <v>256326.75355423021</v>
          </cell>
          <cell r="CF16">
            <v>279385.93702445459</v>
          </cell>
          <cell r="CG16">
            <v>282486.99598683423</v>
          </cell>
          <cell r="CH16">
            <v>295692.80786711804</v>
          </cell>
        </row>
        <row r="17">
          <cell r="BO17">
            <v>30486.200198075432</v>
          </cell>
          <cell r="BP17">
            <v>31409.259901635163</v>
          </cell>
          <cell r="BQ17">
            <v>32333.553157356044</v>
          </cell>
          <cell r="BR17">
            <v>32308.516947349239</v>
          </cell>
          <cell r="BS17">
            <v>37987.51243398893</v>
          </cell>
          <cell r="BT17">
            <v>43579.503974945692</v>
          </cell>
          <cell r="BU17">
            <v>38789.636424729688</v>
          </cell>
          <cell r="BV17">
            <v>39959.051185139462</v>
          </cell>
          <cell r="BW17">
            <v>41871.750417297029</v>
          </cell>
          <cell r="BX17">
            <v>44014.639431679418</v>
          </cell>
          <cell r="BY17">
            <v>46148.987167606305</v>
          </cell>
          <cell r="BZ17">
            <v>48252.476850850515</v>
          </cell>
          <cell r="CA17">
            <v>50378.256344941045</v>
          </cell>
          <cell r="CB17">
            <v>52509.342026870283</v>
          </cell>
          <cell r="CC17">
            <v>54837.204784346635</v>
          </cell>
          <cell r="CD17">
            <v>57235.232199588194</v>
          </cell>
          <cell r="CE17">
            <v>59648.515104963742</v>
          </cell>
          <cell r="CF17">
            <v>132109.20749654467</v>
          </cell>
          <cell r="CG17">
            <v>64857.610242786504</v>
          </cell>
          <cell r="CH17">
            <v>67559.349704768159</v>
          </cell>
        </row>
        <row r="20">
          <cell r="BO20">
            <v>11715.282051282053</v>
          </cell>
          <cell r="BP20">
            <v>11161.939743589746</v>
          </cell>
          <cell r="BQ20">
            <v>10866.265384615384</v>
          </cell>
          <cell r="BR20">
            <v>11421.624358974359</v>
          </cell>
          <cell r="BS20">
            <v>11065.605128205128</v>
          </cell>
          <cell r="BT20">
            <v>10715.015384615384</v>
          </cell>
          <cell r="BU20">
            <v>9974.4071135785143</v>
          </cell>
          <cell r="BV20">
            <v>11401.060830099348</v>
          </cell>
          <cell r="BW20">
            <v>11827.763203403209</v>
          </cell>
          <cell r="BX20">
            <v>12338.998886142836</v>
          </cell>
          <cell r="BY20">
            <v>12819.244077929254</v>
          </cell>
          <cell r="BZ20">
            <v>13296.198902071914</v>
          </cell>
          <cell r="CA20">
            <v>14082.119908853281</v>
          </cell>
          <cell r="CB20">
            <v>14715.913935275939</v>
          </cell>
          <cell r="CC20">
            <v>15390.438673305724</v>
          </cell>
          <cell r="CD20">
            <v>16106.439850221917</v>
          </cell>
          <cell r="CE20">
            <v>16865.493046802232</v>
          </cell>
          <cell r="CF20">
            <v>17668.300089664939</v>
          </cell>
          <cell r="CG20">
            <v>18516.398409574631</v>
          </cell>
          <cell r="CH20">
            <v>19403.321834815881</v>
          </cell>
        </row>
        <row r="21">
          <cell r="BO21">
            <v>46538.121142857141</v>
          </cell>
          <cell r="BP21">
            <v>44340.008349999989</v>
          </cell>
          <cell r="BQ21">
            <v>43165.463078571425</v>
          </cell>
          <cell r="BR21">
            <v>45371.586935714287</v>
          </cell>
          <cell r="BS21">
            <v>43957.325971428574</v>
          </cell>
          <cell r="BT21">
            <v>42564.63325714285</v>
          </cell>
          <cell r="BU21">
            <v>39622.619801039669</v>
          </cell>
          <cell r="BV21">
            <v>45289.899786081784</v>
          </cell>
          <cell r="BW21">
            <v>46984.944485290434</v>
          </cell>
          <cell r="BX21">
            <v>49015.791718139131</v>
          </cell>
          <cell r="BY21">
            <v>50923.531439282691</v>
          </cell>
          <cell r="BZ21">
            <v>52818.200409987679</v>
          </cell>
          <cell r="CA21">
            <v>55940.215472211879</v>
          </cell>
          <cell r="CB21">
            <v>58457.916971174018</v>
          </cell>
          <cell r="CC21">
            <v>61137.418312658912</v>
          </cell>
          <cell r="CD21">
            <v>63981.681845017265</v>
          </cell>
          <cell r="CE21">
            <v>66996.966450347085</v>
          </cell>
          <cell r="CF21">
            <v>70186.060084758996</v>
          </cell>
          <cell r="CG21">
            <v>73555.070082148828</v>
          </cell>
          <cell r="CH21">
            <v>77078.31003724644</v>
          </cell>
        </row>
        <row r="24">
          <cell r="BO24">
            <v>242670.97612800001</v>
          </cell>
          <cell r="BP24">
            <v>231209.01410670005</v>
          </cell>
          <cell r="BQ24">
            <v>225084.39969329999</v>
          </cell>
          <cell r="BR24">
            <v>236588.13505530002</v>
          </cell>
          <cell r="BS24">
            <v>229213.53375480001</v>
          </cell>
          <cell r="BT24">
            <v>221951.39914080003</v>
          </cell>
          <cell r="BU24">
            <v>206610.39998480273</v>
          </cell>
          <cell r="BV24">
            <v>236162.1810233875</v>
          </cell>
          <cell r="BW24">
            <v>245000.91670149704</v>
          </cell>
          <cell r="BX24">
            <v>255590.6798517844</v>
          </cell>
          <cell r="BY24">
            <v>265538.50432254351</v>
          </cell>
          <cell r="BZ24">
            <v>275418.1719427518</v>
          </cell>
          <cell r="CA24">
            <v>291697.78151939559</v>
          </cell>
          <cell r="CB24">
            <v>303864.62780227407</v>
          </cell>
          <cell r="CC24">
            <v>317792.69298166607</v>
          </cell>
          <cell r="CD24">
            <v>332577.19308723486</v>
          </cell>
          <cell r="CE24">
            <v>348250.6618283171</v>
          </cell>
          <cell r="CF24">
            <v>364827.59101867839</v>
          </cell>
          <cell r="CG24">
            <v>382339.72661912767</v>
          </cell>
          <cell r="CH24">
            <v>400653.55053012597</v>
          </cell>
        </row>
        <row r="25">
          <cell r="BO25">
            <v>428388.97852021462</v>
          </cell>
          <cell r="BP25">
            <v>415017.79210192489</v>
          </cell>
          <cell r="BQ25">
            <v>416622.74231384287</v>
          </cell>
          <cell r="BR25">
            <v>432558.17029733793</v>
          </cell>
          <cell r="BS25">
            <v>436764.02528842259</v>
          </cell>
          <cell r="BT25">
            <v>443016.24875750393</v>
          </cell>
          <cell r="BU25">
            <v>428246.59827415063</v>
          </cell>
          <cell r="BV25">
            <v>476227.89069079049</v>
          </cell>
          <cell r="BW25">
            <v>500346.33906515857</v>
          </cell>
          <cell r="BX25">
            <v>528113.67642629473</v>
          </cell>
          <cell r="BY25">
            <v>555153.59404791519</v>
          </cell>
          <cell r="BZ25">
            <v>582174.67501336848</v>
          </cell>
          <cell r="CA25">
            <v>617114.52208231366</v>
          </cell>
          <cell r="CB25">
            <v>647261.38217710401</v>
          </cell>
          <cell r="CC25">
            <v>679668.37274371088</v>
          </cell>
          <cell r="CD25">
            <v>713270.27594453911</v>
          </cell>
          <cell r="CE25">
            <v>748088.38998466032</v>
          </cell>
          <cell r="CF25">
            <v>864177.09571410157</v>
          </cell>
          <cell r="CG25">
            <v>821755.80134047195</v>
          </cell>
          <cell r="CH25">
            <v>860387.33997407451</v>
          </cell>
        </row>
      </sheetData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SER"/>
      <sheetName val="KUKAR"/>
      <sheetName val="KUBAR"/>
      <sheetName val="KUTIM"/>
      <sheetName val="BERAU"/>
      <sheetName val="PPU"/>
      <sheetName val="SAMARINDA"/>
      <sheetName val="BALIKPAPAN"/>
      <sheetName val="BONTANG"/>
      <sheetName val="MAHULU"/>
      <sheetName val="Rekap-1"/>
      <sheetName val="Rekap-2"/>
      <sheetName val="Rekap-3"/>
      <sheetName val="Rekap 4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32">
          <cell r="B32">
            <v>217844.97758078785</v>
          </cell>
          <cell r="C32">
            <v>212074.36999988108</v>
          </cell>
          <cell r="D32">
            <v>222913.1817205768</v>
          </cell>
          <cell r="E32">
            <v>215964.83733538221</v>
          </cell>
          <cell r="F32">
            <v>209031.63095538414</v>
          </cell>
          <cell r="G32">
            <v>194668.17990009618</v>
          </cell>
          <cell r="H32">
            <v>222511.84811820433</v>
          </cell>
          <cell r="I32">
            <v>230839.69892920993</v>
          </cell>
          <cell r="J32">
            <v>240817.36664676524</v>
          </cell>
          <cell r="K32">
            <v>250190.2001722352</v>
          </cell>
          <cell r="L32">
            <v>259498.8163589582</v>
          </cell>
          <cell r="M32">
            <v>274837.45355245145</v>
          </cell>
          <cell r="N32">
            <v>287207.06391127588</v>
          </cell>
          <cell r="O32">
            <v>300371.60607951082</v>
          </cell>
          <cell r="P32">
            <v>314345.63424273429</v>
          </cell>
          <cell r="Q32">
            <v>329159.89864392206</v>
          </cell>
          <cell r="R32">
            <v>344828.09666967846</v>
          </cell>
          <cell r="S32">
            <v>361380.23399806122</v>
          </cell>
          <cell r="T32">
            <v>378690.1118621229</v>
          </cell>
          <cell r="U32">
            <v>397208.84156467067</v>
          </cell>
        </row>
        <row r="33">
          <cell r="B33">
            <v>129927.09312661609</v>
          </cell>
          <cell r="C33">
            <v>137885.75641314124</v>
          </cell>
          <cell r="D33">
            <v>140778.31760020807</v>
          </cell>
          <cell r="E33">
            <v>152543.55534827092</v>
          </cell>
          <cell r="F33">
            <v>168665.39318655792</v>
          </cell>
          <cell r="G33">
            <v>173051.60053811359</v>
          </cell>
          <cell r="H33">
            <v>184878.99494506288</v>
          </cell>
          <cell r="I33">
            <v>198186.68486153442</v>
          </cell>
          <cell r="J33">
            <v>211267.40575639659</v>
          </cell>
          <cell r="K33">
            <v>227349.80483756025</v>
          </cell>
          <cell r="L33">
            <v>242070.26844697041</v>
          </cell>
          <cell r="M33">
            <v>255233.04695163391</v>
          </cell>
          <cell r="N33">
            <v>271680.36682961049</v>
          </cell>
          <cell r="O33">
            <v>286808.21967854851</v>
          </cell>
          <cell r="P33">
            <v>301921.26715285797</v>
          </cell>
          <cell r="Q33">
            <v>317443.90647534694</v>
          </cell>
          <cell r="R33">
            <v>332989.010219366</v>
          </cell>
          <cell r="S33">
            <v>348810.02124898101</v>
          </cell>
          <cell r="T33">
            <v>362664.20129377447</v>
          </cell>
          <cell r="U33">
            <v>380865.88928063068</v>
          </cell>
        </row>
        <row r="34">
          <cell r="B34">
            <v>347772.07070740394</v>
          </cell>
          <cell r="C34">
            <v>349960.12641302228</v>
          </cell>
          <cell r="D34">
            <v>363691.49932078487</v>
          </cell>
          <cell r="E34">
            <v>368508.39268365316</v>
          </cell>
          <cell r="F34">
            <v>377697.02414194203</v>
          </cell>
          <cell r="G34">
            <v>367719.78043820977</v>
          </cell>
          <cell r="H34">
            <v>407390.84306326718</v>
          </cell>
          <cell r="I34">
            <v>429026.38379074435</v>
          </cell>
          <cell r="J34">
            <v>452084.77240316186</v>
          </cell>
          <cell r="K34">
            <v>477540.00500979542</v>
          </cell>
          <cell r="L34">
            <v>501569.08480592864</v>
          </cell>
          <cell r="M34">
            <v>530070.50050408533</v>
          </cell>
          <cell r="N34">
            <v>558887.43074088637</v>
          </cell>
          <cell r="O34">
            <v>587179.82575805928</v>
          </cell>
          <cell r="P34">
            <v>616266.90139559226</v>
          </cell>
          <cell r="Q34">
            <v>646603.80511926906</v>
          </cell>
          <cell r="R34">
            <v>677817.1068890444</v>
          </cell>
          <cell r="S34">
            <v>710190.25524704228</v>
          </cell>
          <cell r="T34">
            <v>741354.31315589743</v>
          </cell>
          <cell r="U34">
            <v>778074.73084530141</v>
          </cell>
        </row>
      </sheetData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V23"/>
  <sheetViews>
    <sheetView tabSelected="1" topLeftCell="A10" workbookViewId="0">
      <selection activeCell="B24" sqref="B24"/>
    </sheetView>
  </sheetViews>
  <sheetFormatPr defaultRowHeight="15" x14ac:dyDescent="0.25"/>
  <cols>
    <col min="1" max="1" width="20.5703125" customWidth="1"/>
    <col min="2" max="2" width="27.28515625" customWidth="1"/>
    <col min="3" max="22" width="13.28515625" bestFit="1" customWidth="1"/>
  </cols>
  <sheetData>
    <row r="3" spans="1:22" x14ac:dyDescent="0.25">
      <c r="A3" t="s">
        <v>0</v>
      </c>
      <c r="B3" t="s">
        <v>7</v>
      </c>
    </row>
    <row r="4" spans="1:22" x14ac:dyDescent="0.25">
      <c r="C4" s="2">
        <f>'[1]Rekap 4'!B31</f>
        <v>2011</v>
      </c>
      <c r="D4" s="2">
        <f>'[1]Rekap 4'!C31</f>
        <v>2012</v>
      </c>
      <c r="E4" s="2">
        <f>'[1]Rekap 4'!D31</f>
        <v>2013</v>
      </c>
      <c r="F4" s="2">
        <f>'[1]Rekap 4'!E31</f>
        <v>2014</v>
      </c>
      <c r="G4" s="2">
        <f>'[1]Rekap 4'!F31</f>
        <v>2015</v>
      </c>
      <c r="H4" s="2">
        <f>'[1]Rekap 4'!G31</f>
        <v>2016</v>
      </c>
      <c r="I4" s="2">
        <f>'[1]Rekap 4'!H31</f>
        <v>2017</v>
      </c>
      <c r="J4" s="2">
        <f>'[1]Rekap 4'!I31</f>
        <v>2018</v>
      </c>
      <c r="K4" s="2">
        <f>'[1]Rekap 4'!J31</f>
        <v>2019</v>
      </c>
      <c r="L4" s="2">
        <f>'[1]Rekap 4'!K31</f>
        <v>2020</v>
      </c>
      <c r="M4" s="2">
        <f>'[1]Rekap 4'!L31</f>
        <v>2021</v>
      </c>
      <c r="N4" s="2">
        <f>'[1]Rekap 4'!M31</f>
        <v>2022</v>
      </c>
      <c r="O4" s="2">
        <f>'[1]Rekap 4'!N31</f>
        <v>2023</v>
      </c>
      <c r="P4" s="2">
        <f>'[1]Rekap 4'!O31</f>
        <v>2024</v>
      </c>
      <c r="Q4" s="2">
        <f>'[1]Rekap 4'!P31</f>
        <v>2025</v>
      </c>
      <c r="R4" s="2">
        <f>'[1]Rekap 4'!Q31</f>
        <v>2026</v>
      </c>
      <c r="S4" s="2">
        <f>'[1]Rekap 4'!R31</f>
        <v>2027</v>
      </c>
      <c r="T4" s="2">
        <f>'[1]Rekap 4'!S31</f>
        <v>2028</v>
      </c>
      <c r="U4" s="2">
        <f>'[1]Rekap 4'!T31</f>
        <v>2029</v>
      </c>
      <c r="V4" s="2">
        <f>'[1]Rekap 4'!U31</f>
        <v>2030</v>
      </c>
    </row>
    <row r="5" spans="1:22" x14ac:dyDescent="0.25">
      <c r="B5" t="s">
        <v>4</v>
      </c>
      <c r="C5" s="1">
        <f>'[1]Rekap 4'!B32</f>
        <v>170865.97434227559</v>
      </c>
      <c r="D5" s="1">
        <f>'[1]Rekap 4'!C32</f>
        <v>166339.81772481173</v>
      </c>
      <c r="E5" s="1">
        <f>'[1]Rekap 4'!D32</f>
        <v>174841.20318678473</v>
      </c>
      <c r="F5" s="1">
        <f>'[1]Rekap 4'!E32</f>
        <v>169391.29267415119</v>
      </c>
      <c r="G5" s="1">
        <f>'[1]Rekap 4'!F32</f>
        <v>163953.25560490025</v>
      </c>
      <c r="H5" s="1">
        <f>'[1]Rekap 4'!G32</f>
        <v>152687.33115378817</v>
      </c>
      <c r="I5" s="1">
        <f>'[1]Rekap 4'!H32</f>
        <v>174526.41852767896</v>
      </c>
      <c r="J5" s="1">
        <f>'[1]Rekap 4'!I32</f>
        <v>181058.34025845138</v>
      </c>
      <c r="K5" s="1">
        <f>'[1]Rekap 4'!J32</f>
        <v>188884.29032237385</v>
      </c>
      <c r="L5" s="1">
        <f>'[1]Rekap 4'!K32</f>
        <v>196235.84072515261</v>
      </c>
      <c r="M5" s="1">
        <f>'[1]Rekap 4'!L32</f>
        <v>203537.02247460495</v>
      </c>
      <c r="N5" s="1">
        <f>'[1]Rekap 4'!M32</f>
        <v>215567.83088824828</v>
      </c>
      <c r="O5" s="1">
        <f>'[1]Rekap 4'!N32</f>
        <v>225269.89310545518</v>
      </c>
      <c r="P5" s="1">
        <f>'[1]Rekap 4'!O32</f>
        <v>235595.4574096002</v>
      </c>
      <c r="Q5" s="1">
        <f>'[1]Rekap 4'!P32</f>
        <v>246555.93932711458</v>
      </c>
      <c r="R5" s="1">
        <f>'[1]Rekap 4'!Q32</f>
        <v>258175.45770749278</v>
      </c>
      <c r="S5" s="1">
        <f>'[1]Rekap 4'!R32</f>
        <v>270464.75604977744</v>
      </c>
      <c r="T5" s="1">
        <f>'[1]Rekap 4'!S32</f>
        <v>283447.36920647701</v>
      </c>
      <c r="U5" s="1">
        <f>'[1]Rekap 4'!T32</f>
        <v>297024.31359984423</v>
      </c>
      <c r="V5" s="1">
        <f>'[1]Rekap 4'!U32</f>
        <v>311549.41686064168</v>
      </c>
    </row>
    <row r="6" spans="1:22" x14ac:dyDescent="0.25">
      <c r="B6" t="s">
        <v>5</v>
      </c>
      <c r="C6" s="1">
        <f>'[1]Rekap 4'!B33</f>
        <v>129927.09312661609</v>
      </c>
      <c r="D6" s="1">
        <f>'[1]Rekap 4'!C33</f>
        <v>137885.75641314124</v>
      </c>
      <c r="E6" s="1">
        <f>'[1]Rekap 4'!D33</f>
        <v>140778.31760020807</v>
      </c>
      <c r="F6" s="1">
        <f>'[1]Rekap 4'!E33</f>
        <v>152543.55534827092</v>
      </c>
      <c r="G6" s="1">
        <f>'[1]Rekap 4'!F33</f>
        <v>168665.39318655792</v>
      </c>
      <c r="H6" s="1">
        <f>'[1]Rekap 4'!G33</f>
        <v>173051.60053811359</v>
      </c>
      <c r="I6" s="1">
        <f>'[1]Rekap 4'!H33</f>
        <v>184878.99494506288</v>
      </c>
      <c r="J6" s="1">
        <f>'[1]Rekap 4'!I33</f>
        <v>198186.68486153442</v>
      </c>
      <c r="K6" s="1">
        <f>'[1]Rekap 4'!J33</f>
        <v>211267.40575639659</v>
      </c>
      <c r="L6" s="1">
        <f>'[1]Rekap 4'!K33</f>
        <v>227349.80483756025</v>
      </c>
      <c r="M6" s="1">
        <f>'[1]Rekap 4'!L33</f>
        <v>242070.26844697041</v>
      </c>
      <c r="N6" s="1">
        <f>'[1]Rekap 4'!M33</f>
        <v>255233.04695163391</v>
      </c>
      <c r="O6" s="1">
        <f>'[1]Rekap 4'!N33</f>
        <v>271680.36682961049</v>
      </c>
      <c r="P6" s="1">
        <f>'[1]Rekap 4'!O33</f>
        <v>286808.21967854851</v>
      </c>
      <c r="Q6" s="1">
        <f>'[1]Rekap 4'!P33</f>
        <v>301921.26715285797</v>
      </c>
      <c r="R6" s="1">
        <f>'[1]Rekap 4'!Q33</f>
        <v>317443.90647534694</v>
      </c>
      <c r="S6" s="1">
        <f>'[1]Rekap 4'!R33</f>
        <v>332989.010219366</v>
      </c>
      <c r="T6" s="1">
        <f>'[1]Rekap 4'!S33</f>
        <v>348810.02124898101</v>
      </c>
      <c r="U6" s="1">
        <f>'[1]Rekap 4'!T33</f>
        <v>362664.20129377447</v>
      </c>
      <c r="V6" s="1">
        <f>'[1]Rekap 4'!U33</f>
        <v>380865.88928063068</v>
      </c>
    </row>
    <row r="7" spans="1:22" x14ac:dyDescent="0.25">
      <c r="B7" t="s">
        <v>6</v>
      </c>
      <c r="C7" s="1">
        <f>'[1]Rekap 4'!B34</f>
        <v>300793.06746889168</v>
      </c>
      <c r="D7" s="1">
        <f>'[1]Rekap 4'!C34</f>
        <v>304225.57413795299</v>
      </c>
      <c r="E7" s="1">
        <f>'[1]Rekap 4'!D34</f>
        <v>315619.5207869928</v>
      </c>
      <c r="F7" s="1">
        <f>'[1]Rekap 4'!E34</f>
        <v>321934.84802242211</v>
      </c>
      <c r="G7" s="1">
        <f>'[1]Rekap 4'!F34</f>
        <v>332618.64879145817</v>
      </c>
      <c r="H7" s="1">
        <f>'[1]Rekap 4'!G34</f>
        <v>325738.93169190176</v>
      </c>
      <c r="I7" s="1">
        <f>'[1]Rekap 4'!H34</f>
        <v>359405.41347274184</v>
      </c>
      <c r="J7" s="1">
        <f>'[1]Rekap 4'!I34</f>
        <v>379245.0251199858</v>
      </c>
      <c r="K7" s="1">
        <f>'[1]Rekap 4'!J34</f>
        <v>400151.69607877044</v>
      </c>
      <c r="L7" s="1">
        <f>'[1]Rekap 4'!K34</f>
        <v>423585.64556271286</v>
      </c>
      <c r="M7" s="1">
        <f>'[1]Rekap 4'!L34</f>
        <v>445607.29092157539</v>
      </c>
      <c r="N7" s="1">
        <f>'[1]Rekap 4'!M34</f>
        <v>470800.87783988216</v>
      </c>
      <c r="O7" s="1">
        <f>'[1]Rekap 4'!N34</f>
        <v>496950.25993506564</v>
      </c>
      <c r="P7" s="1">
        <f>'[1]Rekap 4'!O34</f>
        <v>522403.67708814872</v>
      </c>
      <c r="Q7" s="1">
        <f>'[1]Rekap 4'!P34</f>
        <v>548477.20647997258</v>
      </c>
      <c r="R7" s="1">
        <f>'[1]Rekap 4'!Q34</f>
        <v>575619.36418283975</v>
      </c>
      <c r="S7" s="1">
        <f>'[1]Rekap 4'!R34</f>
        <v>603453.76626914344</v>
      </c>
      <c r="T7" s="1">
        <f>'[1]Rekap 4'!S34</f>
        <v>632257.39045545808</v>
      </c>
      <c r="U7" s="1">
        <f>'[1]Rekap 4'!T34</f>
        <v>659688.51489361865</v>
      </c>
      <c r="V7" s="1">
        <f>'[1]Rekap 4'!U34</f>
        <v>692415.30614127242</v>
      </c>
    </row>
    <row r="9" spans="1:22" x14ac:dyDescent="0.25">
      <c r="A9" t="s">
        <v>0</v>
      </c>
      <c r="B9" t="s">
        <v>3</v>
      </c>
    </row>
    <row r="11" spans="1:22" x14ac:dyDescent="0.25">
      <c r="B11" t="s">
        <v>4</v>
      </c>
      <c r="C11" s="1">
        <f>[2]RANGKUMAN!BO20+[2]RANGKUMAN!BO21+[2]RANGKUMAN!BO24</f>
        <v>300924.3793221392</v>
      </c>
      <c r="D11" s="1">
        <f>[2]RANGKUMAN!BP20+[2]RANGKUMAN!BP21+[2]RANGKUMAN!BP24</f>
        <v>286710.96220028977</v>
      </c>
      <c r="E11" s="1">
        <f>[2]RANGKUMAN!BQ20+[2]RANGKUMAN!BQ21+[2]RANGKUMAN!BQ24</f>
        <v>279116.12815648678</v>
      </c>
      <c r="F11" s="1">
        <f>[2]RANGKUMAN!BR20+[2]RANGKUMAN!BR21+[2]RANGKUMAN!BR24</f>
        <v>293381.34634998866</v>
      </c>
      <c r="G11" s="1">
        <f>[2]RANGKUMAN!BS20+[2]RANGKUMAN!BS21+[2]RANGKUMAN!BS24</f>
        <v>284236.46485443373</v>
      </c>
      <c r="H11" s="1">
        <f>[2]RANGKUMAN!BT20+[2]RANGKUMAN!BT21+[2]RANGKUMAN!BT24</f>
        <v>275231.04778255825</v>
      </c>
      <c r="I11" s="1">
        <f>[2]RANGKUMAN!BU20+[2]RANGKUMAN!BU21+[2]RANGKUMAN!BU24</f>
        <v>256207.42689942091</v>
      </c>
      <c r="J11" s="1">
        <f>[2]RANGKUMAN!BV20+[2]RANGKUMAN!BV21+[2]RANGKUMAN!BV24</f>
        <v>292853.14163956861</v>
      </c>
      <c r="K11" s="1">
        <f>[2]RANGKUMAN!BW20+[2]RANGKUMAN!BW21+[2]RANGKUMAN!BW24</f>
        <v>303813.6243901907</v>
      </c>
      <c r="L11" s="1">
        <f>[2]RANGKUMAN!BX20+[2]RANGKUMAN!BX21+[2]RANGKUMAN!BX24</f>
        <v>316945.47045606637</v>
      </c>
      <c r="M11" s="1">
        <f>[2]RANGKUMAN!BY20+[2]RANGKUMAN!BY21+[2]RANGKUMAN!BY24</f>
        <v>329281.27983975544</v>
      </c>
      <c r="N11" s="1">
        <f>[2]RANGKUMAN!BZ20+[2]RANGKUMAN!BZ21+[2]RANGKUMAN!BZ24</f>
        <v>341532.57125481137</v>
      </c>
      <c r="O11" s="1">
        <f>[2]RANGKUMAN!CA20+[2]RANGKUMAN!CA21+[2]RANGKUMAN!CA24</f>
        <v>361720.11690046074</v>
      </c>
      <c r="P11" s="1">
        <f>[2]RANGKUMAN!CB20+[2]RANGKUMAN!CB21+[2]RANGKUMAN!CB24</f>
        <v>377038.45870872401</v>
      </c>
      <c r="Q11" s="1">
        <f>[2]RANGKUMAN!CC20+[2]RANGKUMAN!CC21+[2]RANGKUMAN!CC24</f>
        <v>394320.54996763071</v>
      </c>
      <c r="R11" s="1">
        <f>[2]RANGKUMAN!CD20+[2]RANGKUMAN!CD21+[2]RANGKUMAN!CD24</f>
        <v>412665.31478247407</v>
      </c>
      <c r="S11" s="1">
        <f>[2]RANGKUMAN!CE20+[2]RANGKUMAN!CE21+[2]RANGKUMAN!CE24</f>
        <v>432113.12132546643</v>
      </c>
      <c r="T11" s="1">
        <f>[2]RANGKUMAN!CF20+[2]RANGKUMAN!CF21+[2]RANGKUMAN!CF24</f>
        <v>452681.95119310229</v>
      </c>
      <c r="U11" s="1">
        <f>[2]RANGKUMAN!CG20+[2]RANGKUMAN!CG21+[2]RANGKUMAN!CG24</f>
        <v>474411.19511085114</v>
      </c>
      <c r="V11" s="1">
        <f>[2]RANGKUMAN!CH20+[2]RANGKUMAN!CH21+[2]RANGKUMAN!CH24</f>
        <v>497135.18240218831</v>
      </c>
    </row>
    <row r="12" spans="1:22" x14ac:dyDescent="0.25">
      <c r="B12" t="s">
        <v>5</v>
      </c>
      <c r="C12" s="1">
        <f>[2]RANGKUMAN!BO16+[2]RANGKUMAN!BO17</f>
        <v>127464.5991980754</v>
      </c>
      <c r="D12" s="1">
        <f>[2]RANGKUMAN!BP16+[2]RANGKUMAN!BP17</f>
        <v>128306.82990163514</v>
      </c>
      <c r="E12" s="1">
        <f>[2]RANGKUMAN!BQ16+[2]RANGKUMAN!BQ17</f>
        <v>137506.61415735609</v>
      </c>
      <c r="F12" s="1">
        <f>[2]RANGKUMAN!BR16+[2]RANGKUMAN!BR17</f>
        <v>139176.82394734921</v>
      </c>
      <c r="G12" s="1">
        <f>[2]RANGKUMAN!BS16+[2]RANGKUMAN!BS17</f>
        <v>152527.56043398893</v>
      </c>
      <c r="H12" s="1">
        <f>[2]RANGKUMAN!BT16+[2]RANGKUMAN!BT17</f>
        <v>167785.20097494568</v>
      </c>
      <c r="I12" s="1">
        <f>[2]RANGKUMAN!BU16+[2]RANGKUMAN!BU17</f>
        <v>172039.17137472969</v>
      </c>
      <c r="J12" s="1">
        <f>[2]RANGKUMAN!BV16+[2]RANGKUMAN!BV17</f>
        <v>183374.74905122188</v>
      </c>
      <c r="K12" s="1">
        <f>[2]RANGKUMAN!BW16+[2]RANGKUMAN!BW17</f>
        <v>196532.71467496786</v>
      </c>
      <c r="L12" s="1">
        <f>[2]RANGKUMAN!BX16+[2]RANGKUMAN!BX17</f>
        <v>211168.20597022836</v>
      </c>
      <c r="M12" s="1">
        <f>[2]RANGKUMAN!BY16+[2]RANGKUMAN!BY17</f>
        <v>225872.31420815969</v>
      </c>
      <c r="N12" s="1">
        <f>[2]RANGKUMAN!BZ16+[2]RANGKUMAN!BZ17</f>
        <v>240642.10375855718</v>
      </c>
      <c r="O12" s="1">
        <f>[2]RANGKUMAN!CA16+[2]RANGKUMAN!CA17</f>
        <v>255394.40518185287</v>
      </c>
      <c r="P12" s="1">
        <f>[2]RANGKUMAN!CB16+[2]RANGKUMAN!CB17</f>
        <v>270222.92346838006</v>
      </c>
      <c r="Q12" s="1">
        <f>[2]RANGKUMAN!CC16+[2]RANGKUMAN!CC17</f>
        <v>285347.82277608017</v>
      </c>
      <c r="R12" s="1">
        <f>[2]RANGKUMAN!CD16+[2]RANGKUMAN!CD17</f>
        <v>300604.96116206504</v>
      </c>
      <c r="S12" s="1">
        <f>[2]RANGKUMAN!CE16+[2]RANGKUMAN!CE17</f>
        <v>315975.26865919394</v>
      </c>
      <c r="T12" s="1">
        <f>[2]RANGKUMAN!CF16+[2]RANGKUMAN!CF17</f>
        <v>411495.14452099928</v>
      </c>
      <c r="U12" s="1">
        <f>[2]RANGKUMAN!CG16+[2]RANGKUMAN!CG17</f>
        <v>347344.60622962075</v>
      </c>
      <c r="V12" s="1">
        <f>[2]RANGKUMAN!CH16+[2]RANGKUMAN!CH17</f>
        <v>363252.1575718862</v>
      </c>
    </row>
    <row r="13" spans="1:22" x14ac:dyDescent="0.25">
      <c r="B13" t="s">
        <v>6</v>
      </c>
      <c r="C13" s="1">
        <f>[2]RANGKUMAN!BO25</f>
        <v>428388.97852021462</v>
      </c>
      <c r="D13" s="1">
        <f>[2]RANGKUMAN!BP25</f>
        <v>415017.79210192489</v>
      </c>
      <c r="E13" s="1">
        <f>[2]RANGKUMAN!BQ25</f>
        <v>416622.74231384287</v>
      </c>
      <c r="F13" s="1">
        <f>[2]RANGKUMAN!BR25</f>
        <v>432558.17029733793</v>
      </c>
      <c r="G13" s="1">
        <f>[2]RANGKUMAN!BS25</f>
        <v>436764.02528842259</v>
      </c>
      <c r="H13" s="1">
        <f>[2]RANGKUMAN!BT25</f>
        <v>443016.24875750393</v>
      </c>
      <c r="I13" s="1">
        <f>[2]RANGKUMAN!BU25</f>
        <v>428246.59827415063</v>
      </c>
      <c r="J13" s="1">
        <f>[2]RANGKUMAN!BV25</f>
        <v>476227.89069079049</v>
      </c>
      <c r="K13" s="1">
        <f>[2]RANGKUMAN!BW25</f>
        <v>500346.33906515857</v>
      </c>
      <c r="L13" s="1">
        <f>[2]RANGKUMAN!BX25</f>
        <v>528113.67642629473</v>
      </c>
      <c r="M13" s="1">
        <f>[2]RANGKUMAN!BY25</f>
        <v>555153.59404791519</v>
      </c>
      <c r="N13" s="1">
        <f>[2]RANGKUMAN!BZ25</f>
        <v>582174.67501336848</v>
      </c>
      <c r="O13" s="1">
        <f>[2]RANGKUMAN!CA25</f>
        <v>617114.52208231366</v>
      </c>
      <c r="P13" s="1">
        <f>[2]RANGKUMAN!CB25</f>
        <v>647261.38217710401</v>
      </c>
      <c r="Q13" s="1">
        <f>[2]RANGKUMAN!CC25</f>
        <v>679668.37274371088</v>
      </c>
      <c r="R13" s="1">
        <f>[2]RANGKUMAN!CD25</f>
        <v>713270.27594453911</v>
      </c>
      <c r="S13" s="1">
        <f>[2]RANGKUMAN!CE25</f>
        <v>748088.38998466032</v>
      </c>
      <c r="T13" s="1">
        <f>[2]RANGKUMAN!CF25</f>
        <v>864177.09571410157</v>
      </c>
      <c r="U13" s="1">
        <f>[2]RANGKUMAN!CG25</f>
        <v>821755.80134047195</v>
      </c>
      <c r="V13" s="1">
        <f>[2]RANGKUMAN!CH25</f>
        <v>860387.33997407451</v>
      </c>
    </row>
    <row r="15" spans="1:22" x14ac:dyDescent="0.25">
      <c r="A15" t="s">
        <v>1</v>
      </c>
      <c r="B15" t="s">
        <v>2</v>
      </c>
    </row>
    <row r="17" spans="2:22" x14ac:dyDescent="0.25">
      <c r="B17" t="s">
        <v>4</v>
      </c>
      <c r="C17" s="1">
        <f>'[3]Rekap 4'!B32</f>
        <v>217844.97758078785</v>
      </c>
      <c r="D17" s="1">
        <f>'[3]Rekap 4'!C32</f>
        <v>212074.36999988108</v>
      </c>
      <c r="E17" s="1">
        <f>'[3]Rekap 4'!D32</f>
        <v>222913.1817205768</v>
      </c>
      <c r="F17" s="1">
        <f>'[3]Rekap 4'!E32</f>
        <v>215964.83733538221</v>
      </c>
      <c r="G17" s="1">
        <f>'[3]Rekap 4'!F32</f>
        <v>209031.63095538414</v>
      </c>
      <c r="H17" s="1">
        <f>'[3]Rekap 4'!G32</f>
        <v>194668.17990009618</v>
      </c>
      <c r="I17" s="1">
        <f>'[3]Rekap 4'!H32</f>
        <v>222511.84811820433</v>
      </c>
      <c r="J17" s="1">
        <f>'[3]Rekap 4'!I32</f>
        <v>230839.69892920993</v>
      </c>
      <c r="K17" s="1">
        <f>'[3]Rekap 4'!J32</f>
        <v>240817.36664676524</v>
      </c>
      <c r="L17" s="1">
        <f>'[3]Rekap 4'!K32</f>
        <v>250190.2001722352</v>
      </c>
      <c r="M17" s="1">
        <f>'[3]Rekap 4'!L32</f>
        <v>259498.8163589582</v>
      </c>
      <c r="N17" s="1">
        <f>'[3]Rekap 4'!M32</f>
        <v>274837.45355245145</v>
      </c>
      <c r="O17" s="1">
        <f>'[3]Rekap 4'!N32</f>
        <v>287207.06391127588</v>
      </c>
      <c r="P17" s="1">
        <f>'[3]Rekap 4'!O32</f>
        <v>300371.60607951082</v>
      </c>
      <c r="Q17" s="1">
        <f>'[3]Rekap 4'!P32</f>
        <v>314345.63424273429</v>
      </c>
      <c r="R17" s="1">
        <f>'[3]Rekap 4'!Q32</f>
        <v>329159.89864392206</v>
      </c>
      <c r="S17" s="1">
        <f>'[3]Rekap 4'!R32</f>
        <v>344828.09666967846</v>
      </c>
      <c r="T17" s="1">
        <f>'[3]Rekap 4'!S32</f>
        <v>361380.23399806122</v>
      </c>
      <c r="U17" s="1">
        <f>'[3]Rekap 4'!T32</f>
        <v>378690.1118621229</v>
      </c>
      <c r="V17" s="1">
        <f>'[3]Rekap 4'!U32</f>
        <v>397208.84156467067</v>
      </c>
    </row>
    <row r="18" spans="2:22" x14ac:dyDescent="0.25">
      <c r="B18" t="s">
        <v>5</v>
      </c>
      <c r="C18" s="1">
        <f>'[3]Rekap 4'!B33</f>
        <v>129927.09312661609</v>
      </c>
      <c r="D18" s="1">
        <f>'[3]Rekap 4'!C33</f>
        <v>137885.75641314124</v>
      </c>
      <c r="E18" s="1">
        <f>'[3]Rekap 4'!D33</f>
        <v>140778.31760020807</v>
      </c>
      <c r="F18" s="1">
        <f>'[3]Rekap 4'!E33</f>
        <v>152543.55534827092</v>
      </c>
      <c r="G18" s="1">
        <f>'[3]Rekap 4'!F33</f>
        <v>168665.39318655792</v>
      </c>
      <c r="H18" s="1">
        <f>'[3]Rekap 4'!G33</f>
        <v>173051.60053811359</v>
      </c>
      <c r="I18" s="1">
        <f>'[3]Rekap 4'!H33</f>
        <v>184878.99494506288</v>
      </c>
      <c r="J18" s="1">
        <f>'[3]Rekap 4'!I33</f>
        <v>198186.68486153442</v>
      </c>
      <c r="K18" s="1">
        <f>'[3]Rekap 4'!J33</f>
        <v>211267.40575639659</v>
      </c>
      <c r="L18" s="1">
        <f>'[3]Rekap 4'!K33</f>
        <v>227349.80483756025</v>
      </c>
      <c r="M18" s="1">
        <f>'[3]Rekap 4'!L33</f>
        <v>242070.26844697041</v>
      </c>
      <c r="N18" s="1">
        <f>'[3]Rekap 4'!M33</f>
        <v>255233.04695163391</v>
      </c>
      <c r="O18" s="1">
        <f>'[3]Rekap 4'!N33</f>
        <v>271680.36682961049</v>
      </c>
      <c r="P18" s="1">
        <f>'[3]Rekap 4'!O33</f>
        <v>286808.21967854851</v>
      </c>
      <c r="Q18" s="1">
        <f>'[3]Rekap 4'!P33</f>
        <v>301921.26715285797</v>
      </c>
      <c r="R18" s="1">
        <f>'[3]Rekap 4'!Q33</f>
        <v>317443.90647534694</v>
      </c>
      <c r="S18" s="1">
        <f>'[3]Rekap 4'!R33</f>
        <v>332989.010219366</v>
      </c>
      <c r="T18" s="1">
        <f>'[3]Rekap 4'!S33</f>
        <v>348810.02124898101</v>
      </c>
      <c r="U18" s="1">
        <f>'[3]Rekap 4'!T33</f>
        <v>362664.20129377447</v>
      </c>
      <c r="V18" s="1">
        <f>'[3]Rekap 4'!U33</f>
        <v>380865.88928063068</v>
      </c>
    </row>
    <row r="19" spans="2:22" x14ac:dyDescent="0.25">
      <c r="B19" t="s">
        <v>6</v>
      </c>
      <c r="C19" s="1">
        <f>'[3]Rekap 4'!B34</f>
        <v>347772.07070740394</v>
      </c>
      <c r="D19" s="1">
        <f>'[3]Rekap 4'!C34</f>
        <v>349960.12641302228</v>
      </c>
      <c r="E19" s="1">
        <f>'[3]Rekap 4'!D34</f>
        <v>363691.49932078487</v>
      </c>
      <c r="F19" s="1">
        <f>'[3]Rekap 4'!E34</f>
        <v>368508.39268365316</v>
      </c>
      <c r="G19" s="1">
        <f>'[3]Rekap 4'!F34</f>
        <v>377697.02414194203</v>
      </c>
      <c r="H19" s="1">
        <f>'[3]Rekap 4'!G34</f>
        <v>367719.78043820977</v>
      </c>
      <c r="I19" s="1">
        <f>'[3]Rekap 4'!H34</f>
        <v>407390.84306326718</v>
      </c>
      <c r="J19" s="1">
        <f>'[3]Rekap 4'!I34</f>
        <v>429026.38379074435</v>
      </c>
      <c r="K19" s="1">
        <f>'[3]Rekap 4'!J34</f>
        <v>452084.77240316186</v>
      </c>
      <c r="L19" s="1">
        <f>'[3]Rekap 4'!K34</f>
        <v>477540.00500979542</v>
      </c>
      <c r="M19" s="1">
        <f>'[3]Rekap 4'!L34</f>
        <v>501569.08480592864</v>
      </c>
      <c r="N19" s="1">
        <f>'[3]Rekap 4'!M34</f>
        <v>530070.50050408533</v>
      </c>
      <c r="O19" s="1">
        <f>'[3]Rekap 4'!N34</f>
        <v>558887.43074088637</v>
      </c>
      <c r="P19" s="1">
        <f>'[3]Rekap 4'!O34</f>
        <v>587179.82575805928</v>
      </c>
      <c r="Q19" s="1">
        <f>'[3]Rekap 4'!P34</f>
        <v>616266.90139559226</v>
      </c>
      <c r="R19" s="1">
        <f>'[3]Rekap 4'!Q34</f>
        <v>646603.80511926906</v>
      </c>
      <c r="S19" s="1">
        <f>'[3]Rekap 4'!R34</f>
        <v>677817.1068890444</v>
      </c>
      <c r="T19" s="1">
        <f>'[3]Rekap 4'!S34</f>
        <v>710190.25524704228</v>
      </c>
      <c r="U19" s="1">
        <f>'[3]Rekap 4'!T34</f>
        <v>741354.31315589743</v>
      </c>
      <c r="V19" s="1">
        <f>'[3]Rekap 4'!U34</f>
        <v>778074.73084530141</v>
      </c>
    </row>
    <row r="21" spans="2:22" x14ac:dyDescent="0.25">
      <c r="C21" s="3">
        <f>C11-C17</f>
        <v>83079.40174135135</v>
      </c>
      <c r="D21" s="3">
        <f t="shared" ref="D21:V23" si="0">D11-D17</f>
        <v>74636.59220040869</v>
      </c>
      <c r="E21" s="3">
        <f t="shared" si="0"/>
        <v>56202.94643590998</v>
      </c>
      <c r="F21" s="3">
        <f t="shared" si="0"/>
        <v>77416.509014606447</v>
      </c>
      <c r="G21" s="3">
        <f t="shared" si="0"/>
        <v>75204.833899049583</v>
      </c>
      <c r="H21" s="3">
        <f t="shared" si="0"/>
        <v>80562.867882462073</v>
      </c>
      <c r="I21" s="3">
        <f t="shared" si="0"/>
        <v>33695.57878121658</v>
      </c>
      <c r="J21" s="3">
        <f t="shared" si="0"/>
        <v>62013.442710358679</v>
      </c>
      <c r="K21" s="3">
        <f t="shared" si="0"/>
        <v>62996.257743425464</v>
      </c>
      <c r="L21" s="3">
        <f t="shared" si="0"/>
        <v>66755.270283831167</v>
      </c>
      <c r="M21" s="3">
        <f t="shared" si="0"/>
        <v>69782.463480797247</v>
      </c>
      <c r="N21" s="3">
        <f t="shared" si="0"/>
        <v>66695.117702359916</v>
      </c>
      <c r="O21" s="3">
        <f t="shared" si="0"/>
        <v>74513.052989184856</v>
      </c>
      <c r="P21" s="3">
        <f t="shared" si="0"/>
        <v>76666.852629213186</v>
      </c>
      <c r="Q21" s="3">
        <f t="shared" si="0"/>
        <v>79974.915724896418</v>
      </c>
      <c r="R21" s="3">
        <f t="shared" si="0"/>
        <v>83505.416138552013</v>
      </c>
      <c r="S21" s="3">
        <f t="shared" si="0"/>
        <v>87285.024655787973</v>
      </c>
      <c r="T21" s="3">
        <f t="shared" si="0"/>
        <v>91301.71719504107</v>
      </c>
      <c r="U21" s="3">
        <f t="shared" si="0"/>
        <v>95721.083248728246</v>
      </c>
      <c r="V21" s="3">
        <f t="shared" si="0"/>
        <v>99926.340837517637</v>
      </c>
    </row>
    <row r="22" spans="2:22" x14ac:dyDescent="0.25">
      <c r="C22" s="3">
        <f>C12-C18</f>
        <v>-2462.4939285406872</v>
      </c>
      <c r="D22" s="3">
        <f t="shared" ref="D22:R22" si="1">D12-D18</f>
        <v>-9578.9265115060989</v>
      </c>
      <c r="E22" s="3">
        <f t="shared" si="1"/>
        <v>-3271.7034428519837</v>
      </c>
      <c r="F22" s="3">
        <f t="shared" si="1"/>
        <v>-13366.731400921708</v>
      </c>
      <c r="G22" s="3">
        <f t="shared" si="1"/>
        <v>-16137.832752568997</v>
      </c>
      <c r="H22" s="3">
        <f t="shared" si="1"/>
        <v>-5266.3995631679136</v>
      </c>
      <c r="I22" s="3">
        <f t="shared" si="1"/>
        <v>-12839.823570333188</v>
      </c>
      <c r="J22" s="3">
        <f t="shared" si="1"/>
        <v>-14811.935810312541</v>
      </c>
      <c r="K22" s="3">
        <f t="shared" si="1"/>
        <v>-14734.691081428726</v>
      </c>
      <c r="L22" s="3">
        <f t="shared" si="1"/>
        <v>-16181.598867331893</v>
      </c>
      <c r="M22" s="3">
        <f t="shared" si="1"/>
        <v>-16197.954238810722</v>
      </c>
      <c r="N22" s="3">
        <f t="shared" si="1"/>
        <v>-14590.943193076731</v>
      </c>
      <c r="O22" s="3">
        <f t="shared" si="1"/>
        <v>-16285.96164775762</v>
      </c>
      <c r="P22" s="3">
        <f t="shared" si="1"/>
        <v>-16585.296210168453</v>
      </c>
      <c r="Q22" s="3">
        <f t="shared" si="1"/>
        <v>-16573.444376777799</v>
      </c>
      <c r="R22" s="3">
        <f t="shared" si="1"/>
        <v>-16838.945313281904</v>
      </c>
      <c r="S22" s="3">
        <f t="shared" si="0"/>
        <v>-17013.741560172057</v>
      </c>
      <c r="T22" s="3">
        <f t="shared" si="0"/>
        <v>62685.123272018274</v>
      </c>
      <c r="U22" s="3">
        <f t="shared" si="0"/>
        <v>-15319.59506415372</v>
      </c>
      <c r="V22" s="3">
        <f t="shared" si="0"/>
        <v>-17613.731708744483</v>
      </c>
    </row>
    <row r="23" spans="2:22" x14ac:dyDescent="0.25">
      <c r="C23" s="3">
        <f>C13-C19</f>
        <v>80616.907812810678</v>
      </c>
      <c r="D23" s="3">
        <f t="shared" si="0"/>
        <v>65057.665688902605</v>
      </c>
      <c r="E23" s="3">
        <f t="shared" si="0"/>
        <v>52931.242993057997</v>
      </c>
      <c r="F23" s="3">
        <f t="shared" si="0"/>
        <v>64049.777613684768</v>
      </c>
      <c r="G23" s="3">
        <f t="shared" si="0"/>
        <v>59067.001146480558</v>
      </c>
      <c r="H23" s="3">
        <f t="shared" si="0"/>
        <v>75296.468319294159</v>
      </c>
      <c r="I23" s="3">
        <f t="shared" si="0"/>
        <v>20855.75521088345</v>
      </c>
      <c r="J23" s="3">
        <f t="shared" si="0"/>
        <v>47201.506900046137</v>
      </c>
      <c r="K23" s="3">
        <f t="shared" si="0"/>
        <v>48261.566661996709</v>
      </c>
      <c r="L23" s="3">
        <f t="shared" si="0"/>
        <v>50573.671416499303</v>
      </c>
      <c r="M23" s="3">
        <f t="shared" si="0"/>
        <v>53584.509241986554</v>
      </c>
      <c r="N23" s="3">
        <f t="shared" si="0"/>
        <v>52104.174509283155</v>
      </c>
      <c r="O23" s="3">
        <f t="shared" si="0"/>
        <v>58227.091341427295</v>
      </c>
      <c r="P23" s="3">
        <f t="shared" si="0"/>
        <v>60081.556419044733</v>
      </c>
      <c r="Q23" s="3">
        <f t="shared" si="0"/>
        <v>63401.471348118619</v>
      </c>
      <c r="R23" s="3">
        <f t="shared" si="0"/>
        <v>66666.470825270051</v>
      </c>
      <c r="S23" s="3">
        <f t="shared" si="0"/>
        <v>70271.283095615916</v>
      </c>
      <c r="T23" s="3">
        <f t="shared" si="0"/>
        <v>153986.84046705929</v>
      </c>
      <c r="U23" s="3">
        <f t="shared" si="0"/>
        <v>80401.488184574526</v>
      </c>
      <c r="V23" s="3">
        <f t="shared" si="0"/>
        <v>82312.609128773096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Iwied</dc:creator>
  <cp:lastModifiedBy>Iwied</cp:lastModifiedBy>
  <dcterms:created xsi:type="dcterms:W3CDTF">2017-09-04T05:55:45Z</dcterms:created>
  <dcterms:modified xsi:type="dcterms:W3CDTF">2017-09-26T04:19:30Z</dcterms:modified>
</cp:coreProperties>
</file>