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PRK\database\indonesia\provinces\south_sumatra\"/>
    </mc:Choice>
  </mc:AlternateContent>
  <xr:revisionPtr revIDLastSave="0" documentId="10_ncr:100000_{9B498555-6544-4227-A2E1-33E51A530C0E}" xr6:coauthVersionLast="31" xr6:coauthVersionMax="31" xr10:uidLastSave="{00000000-0000-0000-0000-000000000000}"/>
  <bookViews>
    <workbookView xWindow="480" yWindow="60" windowWidth="18192" windowHeight="8508" xr2:uid="{00000000-000D-0000-FFFF-FFFF00000000}"/>
  </bookViews>
  <sheets>
    <sheet name="Tabel I-O Sumsel 2015" sheetId="5" r:id="rId1"/>
  </sheets>
  <calcPr calcId="179017"/>
</workbook>
</file>

<file path=xl/calcChain.xml><?xml version="1.0" encoding="utf-8"?>
<calcChain xmlns="http://schemas.openxmlformats.org/spreadsheetml/2006/main">
  <c r="D51" i="5" l="1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C51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V52" i="5" s="1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S44" i="5"/>
  <c r="AT44" i="5"/>
  <c r="AU44" i="5"/>
  <c r="AV44" i="5"/>
  <c r="AW44" i="5"/>
  <c r="AZ44" i="5"/>
  <c r="BA44" i="5"/>
  <c r="BB44" i="5"/>
  <c r="AR50" i="5"/>
  <c r="AR49" i="5"/>
  <c r="AR48" i="5"/>
  <c r="AR47" i="5"/>
  <c r="AR46" i="5"/>
  <c r="AR45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X4" i="5"/>
  <c r="AX5" i="5"/>
  <c r="AY5" i="5" s="1"/>
  <c r="AX6" i="5"/>
  <c r="AX7" i="5"/>
  <c r="AY7" i="5" s="1"/>
  <c r="AX8" i="5"/>
  <c r="AX9" i="5"/>
  <c r="AX10" i="5"/>
  <c r="AX11" i="5"/>
  <c r="AY11" i="5" s="1"/>
  <c r="AX12" i="5"/>
  <c r="AY12" i="5" s="1"/>
  <c r="AX13" i="5"/>
  <c r="AX14" i="5"/>
  <c r="AX15" i="5"/>
  <c r="AY15" i="5" s="1"/>
  <c r="AX16" i="5"/>
  <c r="AX17" i="5"/>
  <c r="AX18" i="5"/>
  <c r="AX19" i="5"/>
  <c r="AY19" i="5" s="1"/>
  <c r="AX20" i="5"/>
  <c r="AY20" i="5" s="1"/>
  <c r="AX21" i="5"/>
  <c r="AX22" i="5"/>
  <c r="AX23" i="5"/>
  <c r="AY23" i="5" s="1"/>
  <c r="AX24" i="5"/>
  <c r="AX25" i="5"/>
  <c r="AX26" i="5"/>
  <c r="AX27" i="5"/>
  <c r="AY27" i="5" s="1"/>
  <c r="AX28" i="5"/>
  <c r="AY28" i="5" s="1"/>
  <c r="AX29" i="5"/>
  <c r="AX30" i="5"/>
  <c r="AX31" i="5"/>
  <c r="AY31" i="5" s="1"/>
  <c r="AX32" i="5"/>
  <c r="AX33" i="5"/>
  <c r="AX34" i="5"/>
  <c r="AX35" i="5"/>
  <c r="AY35" i="5" s="1"/>
  <c r="AX36" i="5"/>
  <c r="AY36" i="5" s="1"/>
  <c r="AX37" i="5"/>
  <c r="AX38" i="5"/>
  <c r="AX39" i="5"/>
  <c r="AY39" i="5" s="1"/>
  <c r="AX40" i="5"/>
  <c r="AX41" i="5"/>
  <c r="AX42" i="5"/>
  <c r="AX43" i="5"/>
  <c r="AY43" i="5" s="1"/>
  <c r="AY4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3" i="5"/>
  <c r="AX3" i="5"/>
  <c r="C4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P52" i="5" l="1"/>
  <c r="Z52" i="5"/>
  <c r="J52" i="5"/>
  <c r="AK52" i="5"/>
  <c r="AG52" i="5"/>
  <c r="U52" i="5"/>
  <c r="Q52" i="5"/>
  <c r="E52" i="5"/>
  <c r="BC44" i="5"/>
  <c r="AX44" i="5"/>
  <c r="AL52" i="5"/>
  <c r="F52" i="5"/>
  <c r="AR51" i="5"/>
  <c r="AH52" i="5"/>
  <c r="AD52" i="5"/>
  <c r="R52" i="5"/>
  <c r="N52" i="5"/>
  <c r="AN52" i="5"/>
  <c r="AJ52" i="5"/>
  <c r="AF52" i="5"/>
  <c r="AB52" i="5"/>
  <c r="X52" i="5"/>
  <c r="T52" i="5"/>
  <c r="P52" i="5"/>
  <c r="L52" i="5"/>
  <c r="H52" i="5"/>
  <c r="D52" i="5"/>
  <c r="AO52" i="5"/>
  <c r="AC52" i="5"/>
  <c r="Y52" i="5"/>
  <c r="M52" i="5"/>
  <c r="I52" i="5"/>
  <c r="AY41" i="5"/>
  <c r="AY37" i="5"/>
  <c r="AY33" i="5"/>
  <c r="AY29" i="5"/>
  <c r="AY25" i="5"/>
  <c r="AY21" i="5"/>
  <c r="AY17" i="5"/>
  <c r="AY13" i="5"/>
  <c r="AY9" i="5"/>
  <c r="AY40" i="5"/>
  <c r="AY32" i="5"/>
  <c r="AY24" i="5"/>
  <c r="AY16" i="5"/>
  <c r="AY8" i="5"/>
  <c r="AY42" i="5"/>
  <c r="AY38" i="5"/>
  <c r="AY34" i="5"/>
  <c r="AY30" i="5"/>
  <c r="AY26" i="5"/>
  <c r="AY22" i="5"/>
  <c r="AY18" i="5"/>
  <c r="AY14" i="5"/>
  <c r="AY10" i="5"/>
  <c r="AQ52" i="5"/>
  <c r="AM52" i="5"/>
  <c r="AI52" i="5"/>
  <c r="AE52" i="5"/>
  <c r="AA52" i="5"/>
  <c r="W52" i="5"/>
  <c r="S52" i="5"/>
  <c r="O52" i="5"/>
  <c r="K52" i="5"/>
  <c r="G52" i="5"/>
  <c r="AY6" i="5"/>
  <c r="AR3" i="5"/>
  <c r="C52" i="5"/>
  <c r="AY3" i="5" l="1"/>
  <c r="AR44" i="5"/>
  <c r="AR52" i="5" s="1"/>
  <c r="AY44" i="5" l="1"/>
</calcChain>
</file>

<file path=xl/sharedStrings.xml><?xml version="1.0" encoding="utf-8"?>
<sst xmlns="http://schemas.openxmlformats.org/spreadsheetml/2006/main" count="103" uniqueCount="61">
  <si>
    <t>Padi</t>
  </si>
  <si>
    <t>Tanaman Bahan Makanan lainnya</t>
  </si>
  <si>
    <t>Karet</t>
  </si>
  <si>
    <t>Kopi</t>
  </si>
  <si>
    <t>Kelapa Sawit</t>
  </si>
  <si>
    <t>Peternakan dan Hasil-hasilnya</t>
  </si>
  <si>
    <t>Kehutanan</t>
  </si>
  <si>
    <t>Perikanan</t>
  </si>
  <si>
    <t>Pertambangan Migas</t>
  </si>
  <si>
    <t>Pertambangan Non Migas</t>
  </si>
  <si>
    <t>Penggalian</t>
  </si>
  <si>
    <t>Industri Migas</t>
  </si>
  <si>
    <t>Industri barang-barang lainnya</t>
  </si>
  <si>
    <t>Listrik,  Gas dan Air bersih</t>
  </si>
  <si>
    <t>Bangunan</t>
  </si>
  <si>
    <t>Perdagangan</t>
  </si>
  <si>
    <t>Hotel dan Restoran</t>
  </si>
  <si>
    <t>Angkutan jalan raya</t>
  </si>
  <si>
    <t>Angkutan sungai, danau dan penyeberangan</t>
  </si>
  <si>
    <t>Angkutan udara</t>
  </si>
  <si>
    <t>Jasa penunjang angkutan</t>
  </si>
  <si>
    <t>Komunikasi</t>
  </si>
  <si>
    <t>Bank dan lembaga keuangan lainnya</t>
  </si>
  <si>
    <t>Pemerintahan umum</t>
  </si>
  <si>
    <t>Jasa-jasa lainnya</t>
  </si>
  <si>
    <t>Input Antara</t>
  </si>
  <si>
    <t>Impor</t>
  </si>
  <si>
    <t>Upah dan gaji</t>
  </si>
  <si>
    <t>Surplus usaha</t>
  </si>
  <si>
    <t>Penyusutan</t>
  </si>
  <si>
    <t>Pajak tak langsung</t>
  </si>
  <si>
    <t>Subsidi</t>
  </si>
  <si>
    <t>Nilai Tambah Bruto</t>
  </si>
  <si>
    <t>Input</t>
  </si>
  <si>
    <t>Industri Penggilingan Padi</t>
  </si>
  <si>
    <t>Industri Makanan dan Minuman lainnya</t>
  </si>
  <si>
    <t>Industri Tekstil dan Pakain Jadi</t>
  </si>
  <si>
    <t>Industri Karet dan barang-barang dari karet</t>
  </si>
  <si>
    <t>Industri Kayu,barang-barang dari kayu dan Furniture</t>
  </si>
  <si>
    <t>Industri Minyak Hewani dan Nabati</t>
  </si>
  <si>
    <t>Industri Barang dari logam, bukan mesin dan perlatan</t>
  </si>
  <si>
    <t>Industri Kendaraan bermotor dan alat angkutan</t>
  </si>
  <si>
    <t>Tanaman Perkebunan lainnya</t>
  </si>
  <si>
    <t>Industri Kimia dan barang-barang dr kimia</t>
  </si>
  <si>
    <t>Industri Barang Galian Bukan Logam</t>
  </si>
  <si>
    <t>Real Estate dan Jasa Perusahaan</t>
  </si>
  <si>
    <t>Jasa Pendidikan</t>
  </si>
  <si>
    <t>Jasa Kesehatan dan Kegiatan Sosial</t>
  </si>
  <si>
    <t>Kegiatan yang tak jelas batasannya</t>
  </si>
  <si>
    <t>Industri Bubur Kertas (Pulp) dan barang2 dari kertas</t>
  </si>
  <si>
    <t>Nama Sektor</t>
  </si>
  <si>
    <t>Rumah tangga</t>
  </si>
  <si>
    <t>Pemerintah</t>
  </si>
  <si>
    <t>PMTB</t>
  </si>
  <si>
    <t>Perubahan Stok</t>
  </si>
  <si>
    <t>Ekspor</t>
  </si>
  <si>
    <t>Permintaan akhir</t>
  </si>
  <si>
    <t>Permintaan</t>
  </si>
  <si>
    <t>Margin perdagangan</t>
  </si>
  <si>
    <t>Output</t>
  </si>
  <si>
    <t>Penyediaan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</si>
</sst>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;[Red]#,##0.00"/>
  </numFmts>
  <fonts count="2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4" xfId="0" applyFont="1" applyFill="1" applyBorder="1"/>
    <xf numFmtId="0" fontId="1" fillId="2" borderId="2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54"/>
  <sheetViews>
    <sheetView tabSelected="1" zoomScale="80" zoomScaleNormal="8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Z46" sqref="Z46"/>
    </sheetView>
  </sheetViews>
  <sheetFormatPr defaultRowHeight="14.4" x14ac:dyDescent="0.3"/>
  <cols>
    <col min="2" max="2" width="47.33203125" customWidth="1"/>
    <col min="3" max="3" width="16.88671875" bestFit="1" customWidth="1"/>
    <col min="4" max="6" width="15.88671875" bestFit="1" customWidth="1"/>
    <col min="7" max="7" width="14.33203125" bestFit="1" customWidth="1"/>
    <col min="8" max="10" width="15.88671875" bestFit="1" customWidth="1"/>
    <col min="11" max="14" width="16.88671875" bestFit="1" customWidth="1"/>
    <col min="15" max="15" width="15.88671875" bestFit="1" customWidth="1"/>
    <col min="16" max="16" width="16.88671875" bestFit="1" customWidth="1"/>
    <col min="17" max="17" width="15.88671875" bestFit="1" customWidth="1"/>
    <col min="18" max="18" width="14.33203125" bestFit="1" customWidth="1"/>
    <col min="19" max="19" width="15.88671875" bestFit="1" customWidth="1"/>
    <col min="20" max="20" width="16.88671875" bestFit="1" customWidth="1"/>
    <col min="21" max="21" width="15.88671875" bestFit="1" customWidth="1"/>
    <col min="22" max="22" width="16.88671875" bestFit="1" customWidth="1"/>
    <col min="23" max="23" width="13.44140625" bestFit="1" customWidth="1"/>
    <col min="24" max="25" width="14.33203125" bestFit="1" customWidth="1"/>
    <col min="26" max="26" width="16.88671875" bestFit="1" customWidth="1"/>
    <col min="27" max="27" width="14.33203125" bestFit="1" customWidth="1"/>
    <col min="28" max="28" width="15.88671875" bestFit="1" customWidth="1"/>
    <col min="29" max="30" width="16.88671875" bestFit="1" customWidth="1"/>
    <col min="31" max="32" width="15.88671875" bestFit="1" customWidth="1"/>
    <col min="33" max="33" width="14.33203125" bestFit="1" customWidth="1"/>
    <col min="34" max="35" width="15.88671875" bestFit="1" customWidth="1"/>
    <col min="36" max="40" width="16.88671875" bestFit="1" customWidth="1"/>
    <col min="41" max="42" width="15.88671875" bestFit="1" customWidth="1"/>
    <col min="43" max="43" width="15.44140625" customWidth="1"/>
    <col min="44" max="44" width="21.44140625" customWidth="1"/>
    <col min="45" max="45" width="18.33203125" customWidth="1"/>
    <col min="46" max="48" width="14.88671875" customWidth="1"/>
    <col min="49" max="50" width="16.33203125" bestFit="1" customWidth="1"/>
    <col min="51" max="51" width="15.6640625" customWidth="1"/>
    <col min="52" max="52" width="16.33203125" bestFit="1" customWidth="1"/>
    <col min="53" max="53" width="11.6640625" customWidth="1"/>
    <col min="54" max="55" width="16.33203125" bestFit="1" customWidth="1"/>
  </cols>
  <sheetData>
    <row r="2" spans="1:55" ht="20.25" customHeight="1" x14ac:dyDescent="0.3">
      <c r="A2" s="10"/>
      <c r="B2" s="10" t="s">
        <v>50</v>
      </c>
      <c r="C2" s="10" t="s">
        <v>0</v>
      </c>
      <c r="D2" s="10" t="s">
        <v>1</v>
      </c>
      <c r="E2" s="10" t="s">
        <v>3</v>
      </c>
      <c r="F2" s="10" t="s">
        <v>2</v>
      </c>
      <c r="G2" s="10" t="s">
        <v>4</v>
      </c>
      <c r="H2" s="10" t="s">
        <v>42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34</v>
      </c>
      <c r="P2" s="10" t="s">
        <v>39</v>
      </c>
      <c r="Q2" s="10" t="s">
        <v>35</v>
      </c>
      <c r="R2" s="10" t="s">
        <v>36</v>
      </c>
      <c r="S2" s="10" t="s">
        <v>38</v>
      </c>
      <c r="T2" s="10" t="s">
        <v>37</v>
      </c>
      <c r="U2" s="10" t="s">
        <v>43</v>
      </c>
      <c r="V2" s="10" t="s">
        <v>49</v>
      </c>
      <c r="W2" s="10" t="s">
        <v>44</v>
      </c>
      <c r="X2" s="10" t="s">
        <v>40</v>
      </c>
      <c r="Y2" s="10" t="s">
        <v>41</v>
      </c>
      <c r="Z2" s="10" t="s">
        <v>11</v>
      </c>
      <c r="AA2" s="10" t="s">
        <v>12</v>
      </c>
      <c r="AB2" s="10" t="s">
        <v>13</v>
      </c>
      <c r="AC2" s="10" t="s">
        <v>14</v>
      </c>
      <c r="AD2" s="10" t="s">
        <v>15</v>
      </c>
      <c r="AE2" s="10" t="s">
        <v>16</v>
      </c>
      <c r="AF2" s="10" t="s">
        <v>17</v>
      </c>
      <c r="AG2" s="10" t="s">
        <v>18</v>
      </c>
      <c r="AH2" s="10" t="s">
        <v>19</v>
      </c>
      <c r="AI2" s="10" t="s">
        <v>20</v>
      </c>
      <c r="AJ2" s="10" t="s">
        <v>21</v>
      </c>
      <c r="AK2" s="10" t="s">
        <v>22</v>
      </c>
      <c r="AL2" s="10" t="s">
        <v>45</v>
      </c>
      <c r="AM2" s="10" t="s">
        <v>23</v>
      </c>
      <c r="AN2" s="10" t="s">
        <v>46</v>
      </c>
      <c r="AO2" s="10" t="s">
        <v>47</v>
      </c>
      <c r="AP2" s="10" t="s">
        <v>24</v>
      </c>
      <c r="AQ2" s="10" t="s">
        <v>48</v>
      </c>
      <c r="AR2" s="10">
        <v>180</v>
      </c>
      <c r="AS2" s="10" t="s">
        <v>51</v>
      </c>
      <c r="AT2" s="10" t="s">
        <v>52</v>
      </c>
      <c r="AU2" s="10" t="s">
        <v>53</v>
      </c>
      <c r="AV2" s="10" t="s">
        <v>54</v>
      </c>
      <c r="AW2" s="10" t="s">
        <v>55</v>
      </c>
      <c r="AX2" s="10" t="s">
        <v>56</v>
      </c>
      <c r="AY2" s="10" t="s">
        <v>57</v>
      </c>
      <c r="AZ2" s="10" t="s">
        <v>26</v>
      </c>
      <c r="BA2" s="10" t="s">
        <v>58</v>
      </c>
      <c r="BB2" s="10" t="s">
        <v>59</v>
      </c>
      <c r="BC2" s="10" t="s">
        <v>60</v>
      </c>
    </row>
    <row r="3" spans="1:55" x14ac:dyDescent="0.3">
      <c r="A3" s="3">
        <v>1</v>
      </c>
      <c r="B3" s="1" t="s">
        <v>0</v>
      </c>
      <c r="C3" s="12">
        <v>1440294.4313916015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55784.758502207944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10373109.855757961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26619.636868914677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f>SUM(C3:AQ3)</f>
        <v>11895808.682520686</v>
      </c>
      <c r="AS3" s="12">
        <v>0</v>
      </c>
      <c r="AT3" s="12">
        <v>0</v>
      </c>
      <c r="AU3" s="12">
        <v>0</v>
      </c>
      <c r="AV3" s="12">
        <v>172.62160121619564</v>
      </c>
      <c r="AW3" s="12">
        <v>2685838.7954149782</v>
      </c>
      <c r="AX3" s="12">
        <f>SUM(AS3:AW3)</f>
        <v>2686011.4170161942</v>
      </c>
      <c r="AY3" s="12">
        <f>+AX3+AR3</f>
        <v>14581820.099536881</v>
      </c>
      <c r="AZ3" s="12">
        <v>0</v>
      </c>
      <c r="BA3" s="12">
        <v>0</v>
      </c>
      <c r="BB3" s="12">
        <v>14581820.099895865</v>
      </c>
      <c r="BC3" s="12">
        <f>SUM(AZ3:BB3)</f>
        <v>14581820.099895865</v>
      </c>
    </row>
    <row r="4" spans="1:55" x14ac:dyDescent="0.3">
      <c r="A4" s="3">
        <f>+A3+1</f>
        <v>2</v>
      </c>
      <c r="B4" s="1" t="s">
        <v>1</v>
      </c>
      <c r="C4" s="12">
        <v>0</v>
      </c>
      <c r="D4" s="12">
        <v>93462.978068758006</v>
      </c>
      <c r="E4" s="12">
        <v>0</v>
      </c>
      <c r="F4" s="12">
        <v>0</v>
      </c>
      <c r="G4" s="12">
        <v>0</v>
      </c>
      <c r="H4" s="12">
        <v>0</v>
      </c>
      <c r="I4" s="12">
        <v>9031.8623420743188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11355.112515465267</v>
      </c>
      <c r="P4" s="12">
        <v>0</v>
      </c>
      <c r="Q4" s="12">
        <v>127367.01133259032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5974.2434312574669</v>
      </c>
      <c r="AE4" s="12">
        <v>476.85024819923319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f t="shared" ref="AR4:AR50" si="0">SUM(C4:AQ4)</f>
        <v>247668.05793834463</v>
      </c>
      <c r="AS4" s="12">
        <v>334198.28265275701</v>
      </c>
      <c r="AT4" s="12">
        <v>0</v>
      </c>
      <c r="AU4" s="12">
        <v>0</v>
      </c>
      <c r="AV4" s="12">
        <v>0</v>
      </c>
      <c r="AW4" s="12">
        <v>457365.08199999994</v>
      </c>
      <c r="AX4" s="12">
        <f t="shared" ref="AX4:AX43" si="1">SUM(AS4:AW4)</f>
        <v>791563.36465275695</v>
      </c>
      <c r="AY4" s="12">
        <f t="shared" ref="AY4:AY43" si="2">+AX4+AR4</f>
        <v>1039231.4225911016</v>
      </c>
      <c r="AZ4" s="12">
        <v>0</v>
      </c>
      <c r="BA4" s="12">
        <v>0</v>
      </c>
      <c r="BB4" s="12">
        <v>1039231.4240575188</v>
      </c>
      <c r="BC4" s="12">
        <f t="shared" ref="BC4:BC43" si="3">SUM(AZ4:BB4)</f>
        <v>1039231.4240575188</v>
      </c>
    </row>
    <row r="5" spans="1:55" x14ac:dyDescent="0.3">
      <c r="A5" s="3">
        <f t="shared" ref="A5:A42" si="4">+A4+1</f>
        <v>3</v>
      </c>
      <c r="B5" s="1" t="s">
        <v>3</v>
      </c>
      <c r="C5" s="12">
        <v>0</v>
      </c>
      <c r="D5" s="12">
        <v>0</v>
      </c>
      <c r="E5" s="12">
        <v>401772.5552375603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f t="shared" si="0"/>
        <v>401772.5552375603</v>
      </c>
      <c r="AS5" s="12">
        <v>0</v>
      </c>
      <c r="AT5" s="12">
        <v>0</v>
      </c>
      <c r="AU5" s="12">
        <v>0</v>
      </c>
      <c r="AV5" s="12">
        <v>480.26477652054064</v>
      </c>
      <c r="AW5" s="12">
        <v>2833810.4832074065</v>
      </c>
      <c r="AX5" s="12">
        <f t="shared" si="1"/>
        <v>2834290.7479839269</v>
      </c>
      <c r="AY5" s="12">
        <f t="shared" si="2"/>
        <v>3236063.3032214874</v>
      </c>
      <c r="AZ5" s="12">
        <v>0</v>
      </c>
      <c r="BA5" s="12">
        <v>0</v>
      </c>
      <c r="BB5" s="12">
        <v>3236063.3024680708</v>
      </c>
      <c r="BC5" s="12">
        <f t="shared" si="3"/>
        <v>3236063.3024680708</v>
      </c>
    </row>
    <row r="6" spans="1:55" x14ac:dyDescent="0.3">
      <c r="A6" s="3">
        <f t="shared" si="4"/>
        <v>4</v>
      </c>
      <c r="B6" s="1" t="s">
        <v>2</v>
      </c>
      <c r="C6" s="12">
        <v>0</v>
      </c>
      <c r="D6" s="12">
        <v>0</v>
      </c>
      <c r="E6" s="12">
        <v>0</v>
      </c>
      <c r="F6" s="12">
        <v>1350522.4576023591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7918978.0683635529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14600.585170652352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f t="shared" si="0"/>
        <v>9284101.111136565</v>
      </c>
      <c r="AS6" s="12">
        <v>0</v>
      </c>
      <c r="AT6" s="12">
        <v>0</v>
      </c>
      <c r="AU6" s="12">
        <v>0</v>
      </c>
      <c r="AV6" s="12">
        <v>12536.851427744068</v>
      </c>
      <c r="AW6" s="12">
        <v>4318.3500000000004</v>
      </c>
      <c r="AX6" s="12">
        <f t="shared" si="1"/>
        <v>16855.201427744068</v>
      </c>
      <c r="AY6" s="12">
        <f t="shared" si="2"/>
        <v>9300956.3125643097</v>
      </c>
      <c r="AZ6" s="12">
        <v>0</v>
      </c>
      <c r="BA6" s="12">
        <v>0</v>
      </c>
      <c r="BB6" s="12">
        <v>9300956.3123124503</v>
      </c>
      <c r="BC6" s="12">
        <f t="shared" si="3"/>
        <v>9300956.3123124503</v>
      </c>
    </row>
    <row r="7" spans="1:55" x14ac:dyDescent="0.3">
      <c r="A7" s="3">
        <f t="shared" si="4"/>
        <v>5</v>
      </c>
      <c r="B7" s="1" t="s">
        <v>4</v>
      </c>
      <c r="C7" s="12">
        <v>0</v>
      </c>
      <c r="D7" s="12">
        <v>0</v>
      </c>
      <c r="E7" s="12">
        <v>0</v>
      </c>
      <c r="F7" s="12">
        <v>0</v>
      </c>
      <c r="G7" s="12">
        <v>148131.38544769541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4468547.3809438292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2567.7189279055788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f t="shared" si="0"/>
        <v>4619246.4853194309</v>
      </c>
      <c r="AS7" s="12">
        <v>0</v>
      </c>
      <c r="AT7" s="12">
        <v>0</v>
      </c>
      <c r="AU7" s="12">
        <v>0</v>
      </c>
      <c r="AV7" s="12">
        <v>66.245709937005344</v>
      </c>
      <c r="AW7" s="12">
        <v>5908.4546567375437</v>
      </c>
      <c r="AX7" s="12">
        <f t="shared" si="1"/>
        <v>5974.7003666745486</v>
      </c>
      <c r="AY7" s="12">
        <f t="shared" si="2"/>
        <v>4625221.1856861059</v>
      </c>
      <c r="AZ7" s="12">
        <v>0</v>
      </c>
      <c r="BA7" s="12">
        <v>0</v>
      </c>
      <c r="BB7" s="12">
        <v>4625221.1863593291</v>
      </c>
      <c r="BC7" s="12">
        <f t="shared" si="3"/>
        <v>4625221.1863593291</v>
      </c>
    </row>
    <row r="8" spans="1:55" x14ac:dyDescent="0.3">
      <c r="A8" s="3">
        <f t="shared" si="4"/>
        <v>6</v>
      </c>
      <c r="B8" s="1" t="s">
        <v>42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433219.6449750163</v>
      </c>
      <c r="I8" s="12">
        <v>25482.729387218318</v>
      </c>
      <c r="J8" s="12">
        <v>0</v>
      </c>
      <c r="K8" s="12">
        <v>0</v>
      </c>
      <c r="L8" s="12">
        <v>14.467832531009595</v>
      </c>
      <c r="M8" s="12">
        <v>10.513446895803616</v>
      </c>
      <c r="N8" s="12">
        <v>101.60831708776624</v>
      </c>
      <c r="O8" s="12">
        <v>1.4756469286954272</v>
      </c>
      <c r="P8" s="12">
        <v>0</v>
      </c>
      <c r="Q8" s="12">
        <v>1706.1624571032348</v>
      </c>
      <c r="R8" s="12">
        <v>0</v>
      </c>
      <c r="S8" s="12">
        <v>10.548266227642474</v>
      </c>
      <c r="T8" s="12">
        <v>107.34860250650377</v>
      </c>
      <c r="U8" s="12">
        <v>44.604451017203097</v>
      </c>
      <c r="V8" s="12">
        <v>7708.2223142583298</v>
      </c>
      <c r="W8" s="12">
        <v>134.62297694679492</v>
      </c>
      <c r="X8" s="12">
        <v>0</v>
      </c>
      <c r="Y8" s="12">
        <v>0</v>
      </c>
      <c r="Z8" s="12">
        <v>37.498771210784284</v>
      </c>
      <c r="AA8" s="12">
        <v>268.43711774237255</v>
      </c>
      <c r="AB8" s="12">
        <v>10.781930969393779</v>
      </c>
      <c r="AC8" s="12">
        <v>108.52620895039429</v>
      </c>
      <c r="AD8" s="12">
        <v>140.36804332887235</v>
      </c>
      <c r="AE8" s="12">
        <v>112.19076349280824</v>
      </c>
      <c r="AF8" s="12">
        <v>67.883488402608393</v>
      </c>
      <c r="AG8" s="12">
        <v>249.24724147027126</v>
      </c>
      <c r="AH8" s="12">
        <v>258.72582685297721</v>
      </c>
      <c r="AI8" s="12">
        <v>103.73641613815083</v>
      </c>
      <c r="AJ8" s="12">
        <v>302.34927857509871</v>
      </c>
      <c r="AK8" s="12">
        <v>1487.9421330184823</v>
      </c>
      <c r="AL8" s="12">
        <v>167.13104286328178</v>
      </c>
      <c r="AM8" s="12">
        <v>133.56941331341309</v>
      </c>
      <c r="AN8" s="12">
        <v>0</v>
      </c>
      <c r="AO8" s="12">
        <v>0</v>
      </c>
      <c r="AP8" s="12">
        <v>0</v>
      </c>
      <c r="AQ8" s="12">
        <v>0</v>
      </c>
      <c r="AR8" s="12">
        <f t="shared" si="0"/>
        <v>471990.33635006653</v>
      </c>
      <c r="AS8" s="12">
        <v>300268.91796238237</v>
      </c>
      <c r="AT8" s="12">
        <v>0</v>
      </c>
      <c r="AU8" s="12">
        <v>297.64168559583328</v>
      </c>
      <c r="AV8" s="12">
        <v>0.69749273425733116</v>
      </c>
      <c r="AW8" s="12">
        <v>5056140.0907996707</v>
      </c>
      <c r="AX8" s="12">
        <f t="shared" si="1"/>
        <v>5356707.3479403835</v>
      </c>
      <c r="AY8" s="12">
        <f t="shared" si="2"/>
        <v>5828697.6842904501</v>
      </c>
      <c r="AZ8" s="12">
        <v>0</v>
      </c>
      <c r="BA8" s="12">
        <v>0</v>
      </c>
      <c r="BB8" s="12">
        <v>5828697.6803094503</v>
      </c>
      <c r="BC8" s="12">
        <f t="shared" si="3"/>
        <v>5828697.6803094503</v>
      </c>
    </row>
    <row r="9" spans="1:55" x14ac:dyDescent="0.3">
      <c r="A9" s="3">
        <f t="shared" si="4"/>
        <v>7</v>
      </c>
      <c r="B9" s="1" t="s">
        <v>5</v>
      </c>
      <c r="C9" s="12">
        <v>77881.576764370722</v>
      </c>
      <c r="D9" s="12">
        <v>0</v>
      </c>
      <c r="E9" s="12">
        <v>1226.6614920185666</v>
      </c>
      <c r="F9" s="12">
        <v>0</v>
      </c>
      <c r="G9" s="12">
        <v>13750.832872782355</v>
      </c>
      <c r="H9" s="12">
        <v>17389.576065135247</v>
      </c>
      <c r="I9" s="12">
        <v>11818.48053963159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36048.122524860017</v>
      </c>
      <c r="P9" s="12">
        <v>0</v>
      </c>
      <c r="Q9" s="12">
        <v>87754.550824151942</v>
      </c>
      <c r="R9" s="12">
        <v>0</v>
      </c>
      <c r="S9" s="12">
        <v>0</v>
      </c>
      <c r="T9" s="12">
        <v>864161.10493800603</v>
      </c>
      <c r="U9" s="12">
        <v>359067.84789158386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2236.9759811864378</v>
      </c>
      <c r="AB9" s="12">
        <v>0</v>
      </c>
      <c r="AC9" s="12">
        <v>0</v>
      </c>
      <c r="AD9" s="12">
        <v>107042.70886730446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f t="shared" si="0"/>
        <v>1578378.4387610313</v>
      </c>
      <c r="AS9" s="12">
        <v>3220715.0978719126</v>
      </c>
      <c r="AT9" s="12">
        <v>0</v>
      </c>
      <c r="AU9" s="12">
        <v>348589.94961666013</v>
      </c>
      <c r="AV9" s="12">
        <v>71832</v>
      </c>
      <c r="AW9" s="12">
        <v>0</v>
      </c>
      <c r="AX9" s="12">
        <f t="shared" si="1"/>
        <v>3641137.047488573</v>
      </c>
      <c r="AY9" s="12">
        <f t="shared" si="2"/>
        <v>5219515.4862496043</v>
      </c>
      <c r="AZ9" s="12">
        <v>0</v>
      </c>
      <c r="BA9" s="12">
        <v>0</v>
      </c>
      <c r="BB9" s="12">
        <v>5219515.4892672664</v>
      </c>
      <c r="BC9" s="12">
        <f t="shared" si="3"/>
        <v>5219515.4892672664</v>
      </c>
    </row>
    <row r="10" spans="1:55" x14ac:dyDescent="0.3">
      <c r="A10" s="3">
        <f t="shared" si="4"/>
        <v>8</v>
      </c>
      <c r="B10" s="1" t="s">
        <v>6</v>
      </c>
      <c r="C10" s="12">
        <v>46807.687963607947</v>
      </c>
      <c r="D10" s="12">
        <v>0</v>
      </c>
      <c r="E10" s="12">
        <v>2913.1413431031374</v>
      </c>
      <c r="F10" s="12">
        <v>0</v>
      </c>
      <c r="G10" s="12">
        <v>117.72056373482414</v>
      </c>
      <c r="H10" s="12">
        <v>148.87176045527139</v>
      </c>
      <c r="I10" s="12">
        <v>0</v>
      </c>
      <c r="J10" s="12">
        <v>105739.20937494072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495506.50772804889</v>
      </c>
      <c r="T10" s="12">
        <v>0</v>
      </c>
      <c r="U10" s="12">
        <v>0</v>
      </c>
      <c r="V10" s="12">
        <v>518586.73912682576</v>
      </c>
      <c r="W10" s="12">
        <v>0</v>
      </c>
      <c r="X10" s="12">
        <v>0</v>
      </c>
      <c r="Y10" s="12">
        <v>0</v>
      </c>
      <c r="Z10" s="12">
        <v>0</v>
      </c>
      <c r="AA10" s="12">
        <v>2212.1206925065885</v>
      </c>
      <c r="AB10" s="12">
        <v>0</v>
      </c>
      <c r="AC10" s="12">
        <v>664330.90659137676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f t="shared" si="0"/>
        <v>1836362.9051446</v>
      </c>
      <c r="AS10" s="12">
        <v>0</v>
      </c>
      <c r="AT10" s="12">
        <v>0</v>
      </c>
      <c r="AU10" s="12">
        <v>0</v>
      </c>
      <c r="AV10" s="12">
        <v>0</v>
      </c>
      <c r="AW10" s="12">
        <v>5071784.0230785497</v>
      </c>
      <c r="AX10" s="12">
        <f t="shared" si="1"/>
        <v>5071784.0230785497</v>
      </c>
      <c r="AY10" s="12">
        <f t="shared" si="2"/>
        <v>6908146.9282231499</v>
      </c>
      <c r="AZ10" s="12">
        <v>0</v>
      </c>
      <c r="BA10" s="12">
        <v>0</v>
      </c>
      <c r="BB10" s="12">
        <v>6908146.9306042716</v>
      </c>
      <c r="BC10" s="12">
        <f t="shared" si="3"/>
        <v>6908146.9306042716</v>
      </c>
    </row>
    <row r="11" spans="1:55" x14ac:dyDescent="0.3">
      <c r="A11" s="3">
        <f t="shared" si="4"/>
        <v>9</v>
      </c>
      <c r="B11" s="1" t="s">
        <v>7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464112.77030926367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83720.994988088976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1048.8931822896409</v>
      </c>
      <c r="AB11" s="12">
        <v>0</v>
      </c>
      <c r="AC11" s="12">
        <v>0</v>
      </c>
      <c r="AD11" s="12">
        <v>2898.4493231142528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f t="shared" si="0"/>
        <v>551781.1078027566</v>
      </c>
      <c r="AS11" s="12">
        <v>13440704.032038223</v>
      </c>
      <c r="AT11" s="12">
        <v>0</v>
      </c>
      <c r="AU11" s="12">
        <v>0</v>
      </c>
      <c r="AV11" s="12">
        <v>0</v>
      </c>
      <c r="AW11" s="12">
        <v>70063.810801458763</v>
      </c>
      <c r="AX11" s="12">
        <f t="shared" si="1"/>
        <v>13510767.842839682</v>
      </c>
      <c r="AY11" s="12">
        <f t="shared" si="2"/>
        <v>14062548.950642439</v>
      </c>
      <c r="AZ11" s="12">
        <v>0</v>
      </c>
      <c r="BA11" s="12">
        <v>0</v>
      </c>
      <c r="BB11" s="12">
        <v>14062548.949128374</v>
      </c>
      <c r="BC11" s="12">
        <f t="shared" si="3"/>
        <v>14062548.949128374</v>
      </c>
    </row>
    <row r="12" spans="1:55" x14ac:dyDescent="0.3">
      <c r="A12" s="3">
        <f t="shared" si="4"/>
        <v>10</v>
      </c>
      <c r="B12" s="1" t="s">
        <v>8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1632505.9402304119</v>
      </c>
      <c r="M12" s="12">
        <v>73537.741655163845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7962502.2687149579</v>
      </c>
      <c r="AA12" s="12">
        <v>0</v>
      </c>
      <c r="AB12" s="12">
        <v>0</v>
      </c>
      <c r="AC12" s="12">
        <v>0</v>
      </c>
      <c r="AD12" s="12">
        <v>1265.3160310096935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f t="shared" si="0"/>
        <v>9669811.2666315436</v>
      </c>
      <c r="AS12" s="12">
        <v>0</v>
      </c>
      <c r="AT12" s="12">
        <v>0</v>
      </c>
      <c r="AU12" s="12">
        <v>0</v>
      </c>
      <c r="AV12" s="12">
        <v>0</v>
      </c>
      <c r="AW12" s="12">
        <v>26528028.95664499</v>
      </c>
      <c r="AX12" s="12">
        <f t="shared" si="1"/>
        <v>26528028.95664499</v>
      </c>
      <c r="AY12" s="12">
        <f t="shared" si="2"/>
        <v>36197840.223276533</v>
      </c>
      <c r="AZ12" s="12">
        <v>0</v>
      </c>
      <c r="BA12" s="12">
        <v>0</v>
      </c>
      <c r="BB12" s="12">
        <v>36197840.219193369</v>
      </c>
      <c r="BC12" s="12">
        <f t="shared" si="3"/>
        <v>36197840.219193369</v>
      </c>
    </row>
    <row r="13" spans="1:55" x14ac:dyDescent="0.3">
      <c r="A13" s="3">
        <f t="shared" si="4"/>
        <v>11</v>
      </c>
      <c r="B13" s="1" t="s">
        <v>9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484889.48403873661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49593.611340132404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f t="shared" si="0"/>
        <v>534483.09537886898</v>
      </c>
      <c r="AS13" s="12">
        <v>0</v>
      </c>
      <c r="AT13" s="12">
        <v>0</v>
      </c>
      <c r="AU13" s="12">
        <v>0</v>
      </c>
      <c r="AV13" s="12">
        <v>0</v>
      </c>
      <c r="AW13" s="12">
        <v>22024932.84</v>
      </c>
      <c r="AX13" s="12">
        <f t="shared" si="1"/>
        <v>22024932.84</v>
      </c>
      <c r="AY13" s="12">
        <f t="shared" si="2"/>
        <v>22559415.935378868</v>
      </c>
      <c r="AZ13" s="12">
        <v>0</v>
      </c>
      <c r="BA13" s="12">
        <v>0</v>
      </c>
      <c r="BB13" s="12">
        <v>22559415.939797185</v>
      </c>
      <c r="BC13" s="12">
        <f t="shared" si="3"/>
        <v>22559415.939797185</v>
      </c>
    </row>
    <row r="14" spans="1:55" x14ac:dyDescent="0.3">
      <c r="A14" s="3">
        <f t="shared" si="4"/>
        <v>12</v>
      </c>
      <c r="B14" s="1" t="s">
        <v>10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22980.5442672387</v>
      </c>
      <c r="N14" s="12">
        <v>473127.71629504155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8838.5332775738589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20439133.062476948</v>
      </c>
      <c r="AD14" s="12">
        <v>1610.7667436721772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f t="shared" si="0"/>
        <v>20945690.623060472</v>
      </c>
      <c r="AS14" s="12">
        <v>0</v>
      </c>
      <c r="AT14" s="12">
        <v>0</v>
      </c>
      <c r="AU14" s="12">
        <v>0</v>
      </c>
      <c r="AV14" s="12">
        <v>10.237347034601058</v>
      </c>
      <c r="AW14" s="12">
        <v>128098.36</v>
      </c>
      <c r="AX14" s="12">
        <f t="shared" si="1"/>
        <v>128108.59734703461</v>
      </c>
      <c r="AY14" s="12">
        <f t="shared" si="2"/>
        <v>21073799.220407508</v>
      </c>
      <c r="AZ14" s="12">
        <v>0</v>
      </c>
      <c r="BA14" s="12">
        <v>0</v>
      </c>
      <c r="BB14" s="12">
        <v>21073799.21966441</v>
      </c>
      <c r="BC14" s="12">
        <f t="shared" si="3"/>
        <v>21073799.21966441</v>
      </c>
    </row>
    <row r="15" spans="1:55" x14ac:dyDescent="0.3">
      <c r="A15" s="3">
        <f t="shared" si="4"/>
        <v>13</v>
      </c>
      <c r="B15" s="1" t="s">
        <v>34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5857.4851211182577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87688.814655770926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17672.365449009598</v>
      </c>
      <c r="AE15" s="12">
        <v>30656.4379739818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f t="shared" si="0"/>
        <v>141875.10319988057</v>
      </c>
      <c r="AS15" s="12">
        <v>11456476.594319997</v>
      </c>
      <c r="AT15" s="12">
        <v>0</v>
      </c>
      <c r="AU15" s="12">
        <v>0</v>
      </c>
      <c r="AV15" s="12">
        <v>0</v>
      </c>
      <c r="AW15" s="12">
        <v>0</v>
      </c>
      <c r="AX15" s="12">
        <f t="shared" si="1"/>
        <v>11456476.594319997</v>
      </c>
      <c r="AY15" s="12">
        <f t="shared" si="2"/>
        <v>11598351.697519878</v>
      </c>
      <c r="AZ15" s="12">
        <v>0</v>
      </c>
      <c r="BA15" s="12">
        <v>0</v>
      </c>
      <c r="BB15" s="12">
        <v>11598351.70169197</v>
      </c>
      <c r="BC15" s="12">
        <f t="shared" si="3"/>
        <v>11598351.70169197</v>
      </c>
    </row>
    <row r="16" spans="1:55" x14ac:dyDescent="0.3">
      <c r="A16" s="3">
        <f t="shared" si="4"/>
        <v>14</v>
      </c>
      <c r="B16" s="1" t="s">
        <v>39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8951.9393347526402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15454916.806922423</v>
      </c>
      <c r="Q16" s="12">
        <v>793.56393353638839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f t="shared" si="0"/>
        <v>15464662.310190711</v>
      </c>
      <c r="AS16" s="12">
        <v>270537.16319999995</v>
      </c>
      <c r="AT16" s="12">
        <v>0</v>
      </c>
      <c r="AU16" s="12">
        <v>0</v>
      </c>
      <c r="AV16" s="12">
        <v>0</v>
      </c>
      <c r="AW16" s="12">
        <v>32365135.377999999</v>
      </c>
      <c r="AX16" s="12">
        <f t="shared" si="1"/>
        <v>32635672.541199997</v>
      </c>
      <c r="AY16" s="12">
        <f t="shared" si="2"/>
        <v>48100334.851390705</v>
      </c>
      <c r="AZ16" s="12">
        <v>0</v>
      </c>
      <c r="BA16" s="12">
        <v>0</v>
      </c>
      <c r="BB16" s="12">
        <v>48100334.848610297</v>
      </c>
      <c r="BC16" s="12">
        <f t="shared" si="3"/>
        <v>48100334.848610297</v>
      </c>
    </row>
    <row r="17" spans="1:55" x14ac:dyDescent="0.3">
      <c r="A17" s="3">
        <f t="shared" si="4"/>
        <v>15</v>
      </c>
      <c r="B17" s="1" t="s">
        <v>35</v>
      </c>
      <c r="C17" s="12">
        <v>0</v>
      </c>
      <c r="D17" s="12">
        <v>103.46133535803743</v>
      </c>
      <c r="E17" s="12">
        <v>692.71129615628297</v>
      </c>
      <c r="F17" s="12">
        <v>41497.517603558139</v>
      </c>
      <c r="G17" s="12">
        <v>7480.3569459029231</v>
      </c>
      <c r="H17" s="12">
        <v>913.56399341820179</v>
      </c>
      <c r="I17" s="12">
        <v>123810.0540194432</v>
      </c>
      <c r="J17" s="12">
        <v>1056.9904038570605</v>
      </c>
      <c r="K17" s="12">
        <v>145073.5155979573</v>
      </c>
      <c r="L17" s="12">
        <v>112100.34491966272</v>
      </c>
      <c r="M17" s="12">
        <v>88450.286812408624</v>
      </c>
      <c r="N17" s="12">
        <v>0</v>
      </c>
      <c r="O17" s="12">
        <v>27653.863456353149</v>
      </c>
      <c r="P17" s="12">
        <v>12184.081947894405</v>
      </c>
      <c r="Q17" s="12">
        <v>114943.97173591846</v>
      </c>
      <c r="R17" s="12">
        <v>43.628856129499958</v>
      </c>
      <c r="S17" s="12">
        <v>257.22259474228156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28520.717762835953</v>
      </c>
      <c r="AA17" s="12">
        <v>8520.7282953030717</v>
      </c>
      <c r="AB17" s="12">
        <v>4981.3237419375318</v>
      </c>
      <c r="AC17" s="12">
        <v>5151.2717731691746</v>
      </c>
      <c r="AD17" s="12">
        <v>187305.57755792502</v>
      </c>
      <c r="AE17" s="12">
        <v>100830.75524409612</v>
      </c>
      <c r="AF17" s="12">
        <v>6792.1774717171475</v>
      </c>
      <c r="AG17" s="12">
        <v>42.837943344546147</v>
      </c>
      <c r="AH17" s="12">
        <v>3920.0631932443193</v>
      </c>
      <c r="AI17" s="12">
        <v>973.37335065049058</v>
      </c>
      <c r="AJ17" s="12">
        <v>124220.95562258402</v>
      </c>
      <c r="AK17" s="12">
        <v>179822.93554767533</v>
      </c>
      <c r="AL17" s="12">
        <v>150221.92325700616</v>
      </c>
      <c r="AM17" s="12">
        <v>170322.85936880685</v>
      </c>
      <c r="AN17" s="12">
        <v>258445.60041022944</v>
      </c>
      <c r="AO17" s="12">
        <v>141608.27537462136</v>
      </c>
      <c r="AP17" s="12">
        <v>297147.05256609374</v>
      </c>
      <c r="AQ17" s="12">
        <v>0</v>
      </c>
      <c r="AR17" s="12">
        <f t="shared" si="0"/>
        <v>2345090.0000000005</v>
      </c>
      <c r="AS17" s="12">
        <v>1389018.0839904025</v>
      </c>
      <c r="AT17" s="12">
        <v>0</v>
      </c>
      <c r="AU17" s="12">
        <v>0</v>
      </c>
      <c r="AV17" s="12">
        <v>8817.2308319075692</v>
      </c>
      <c r="AW17" s="12">
        <v>0</v>
      </c>
      <c r="AX17" s="12">
        <f t="shared" si="1"/>
        <v>1397835.3148223101</v>
      </c>
      <c r="AY17" s="12">
        <f t="shared" si="2"/>
        <v>3742925.3148223106</v>
      </c>
      <c r="AZ17" s="12">
        <v>0</v>
      </c>
      <c r="BA17" s="12">
        <v>0</v>
      </c>
      <c r="BB17" s="12">
        <v>3742925.3146119514</v>
      </c>
      <c r="BC17" s="12">
        <f t="shared" si="3"/>
        <v>3742925.3146119514</v>
      </c>
    </row>
    <row r="18" spans="1:55" x14ac:dyDescent="0.3">
      <c r="A18" s="3">
        <f t="shared" si="4"/>
        <v>16</v>
      </c>
      <c r="B18" s="1" t="s">
        <v>36</v>
      </c>
      <c r="C18" s="12">
        <v>0</v>
      </c>
      <c r="D18" s="12">
        <v>415.76057859767798</v>
      </c>
      <c r="E18" s="12">
        <v>744.46945434857957</v>
      </c>
      <c r="F18" s="12">
        <v>936.84413925612853</v>
      </c>
      <c r="G18" s="12">
        <v>468.22276209128603</v>
      </c>
      <c r="H18" s="12">
        <v>1361.88472712368</v>
      </c>
      <c r="I18" s="12">
        <v>25143.235606292539</v>
      </c>
      <c r="J18" s="12">
        <v>3044.0618928540343</v>
      </c>
      <c r="K18" s="12">
        <v>0</v>
      </c>
      <c r="L18" s="12">
        <v>14.467832531009595</v>
      </c>
      <c r="M18" s="12">
        <v>10.513446895803616</v>
      </c>
      <c r="N18" s="12">
        <v>101.60831708776624</v>
      </c>
      <c r="O18" s="12">
        <v>1.4756469286954272</v>
      </c>
      <c r="P18" s="12">
        <v>21760.833295551285</v>
      </c>
      <c r="Q18" s="12">
        <v>3.5922740029914904</v>
      </c>
      <c r="R18" s="12">
        <v>37460.294939897321</v>
      </c>
      <c r="S18" s="12">
        <v>10.548266227642474</v>
      </c>
      <c r="T18" s="12">
        <v>107.34860250650377</v>
      </c>
      <c r="U18" s="12">
        <v>44.604451017203097</v>
      </c>
      <c r="V18" s="12">
        <v>7708.2223142583298</v>
      </c>
      <c r="W18" s="12">
        <v>134.62297694679492</v>
      </c>
      <c r="X18" s="12">
        <v>249.50794303208923</v>
      </c>
      <c r="Y18" s="12">
        <v>50.2817391186584</v>
      </c>
      <c r="Z18" s="12">
        <v>37.498771210784284</v>
      </c>
      <c r="AA18" s="12">
        <v>1590.738475510356</v>
      </c>
      <c r="AB18" s="12">
        <v>10.781930969393779</v>
      </c>
      <c r="AC18" s="12">
        <v>108.52620895039429</v>
      </c>
      <c r="AD18" s="12">
        <v>25507.114131403854</v>
      </c>
      <c r="AE18" s="12">
        <v>112.19076349280824</v>
      </c>
      <c r="AF18" s="12">
        <v>67.883488402608393</v>
      </c>
      <c r="AG18" s="12">
        <v>249.24724147027126</v>
      </c>
      <c r="AH18" s="12">
        <v>258.72582685297721</v>
      </c>
      <c r="AI18" s="12">
        <v>103.73641613815083</v>
      </c>
      <c r="AJ18" s="12">
        <v>302.34927857509871</v>
      </c>
      <c r="AK18" s="12">
        <v>1487.9421330184823</v>
      </c>
      <c r="AL18" s="12">
        <v>167.13104286328178</v>
      </c>
      <c r="AM18" s="12">
        <v>133.56941331341309</v>
      </c>
      <c r="AN18" s="12">
        <v>411.16296733961724</v>
      </c>
      <c r="AO18" s="12">
        <v>851.95571311322817</v>
      </c>
      <c r="AP18" s="12">
        <v>13847.99605304012</v>
      </c>
      <c r="AQ18" s="12">
        <v>0</v>
      </c>
      <c r="AR18" s="12">
        <f t="shared" si="0"/>
        <v>145020.95106223086</v>
      </c>
      <c r="AS18" s="12">
        <v>268.91796238235179</v>
      </c>
      <c r="AT18" s="12">
        <v>0</v>
      </c>
      <c r="AU18" s="12">
        <v>297.64168559583328</v>
      </c>
      <c r="AV18" s="12">
        <v>0.69749273425733116</v>
      </c>
      <c r="AW18" s="12">
        <v>430.66079967070448</v>
      </c>
      <c r="AX18" s="12">
        <f t="shared" si="1"/>
        <v>997.91794038314686</v>
      </c>
      <c r="AY18" s="12">
        <f t="shared" si="2"/>
        <v>146018.869002614</v>
      </c>
      <c r="AZ18" s="12">
        <v>0</v>
      </c>
      <c r="BA18" s="12">
        <v>0</v>
      </c>
      <c r="BB18" s="12">
        <v>146018.86941107141</v>
      </c>
      <c r="BC18" s="12">
        <f t="shared" si="3"/>
        <v>146018.86941107141</v>
      </c>
    </row>
    <row r="19" spans="1:55" x14ac:dyDescent="0.3">
      <c r="A19" s="3">
        <f t="shared" si="4"/>
        <v>17</v>
      </c>
      <c r="B19" s="1" t="s">
        <v>38</v>
      </c>
      <c r="C19" s="12">
        <v>0</v>
      </c>
      <c r="D19" s="12">
        <v>103.94014464941949</v>
      </c>
      <c r="E19" s="12">
        <v>0</v>
      </c>
      <c r="F19" s="12">
        <v>749.47531140490287</v>
      </c>
      <c r="G19" s="12">
        <v>0</v>
      </c>
      <c r="H19" s="12">
        <v>0</v>
      </c>
      <c r="I19" s="12">
        <v>1988.0697921254568</v>
      </c>
      <c r="J19" s="12">
        <v>0</v>
      </c>
      <c r="K19" s="12">
        <v>0</v>
      </c>
      <c r="L19" s="12">
        <v>52991.255891704153</v>
      </c>
      <c r="M19" s="12">
        <v>34608.108081451006</v>
      </c>
      <c r="N19" s="12">
        <v>79429.297815584869</v>
      </c>
      <c r="O19" s="12">
        <v>0</v>
      </c>
      <c r="P19" s="12">
        <v>1632.0624971663465</v>
      </c>
      <c r="Q19" s="12">
        <v>0</v>
      </c>
      <c r="R19" s="12">
        <v>81.817430531759982</v>
      </c>
      <c r="S19" s="12">
        <v>66142.578111290015</v>
      </c>
      <c r="T19" s="12">
        <v>0</v>
      </c>
      <c r="U19" s="12">
        <v>0</v>
      </c>
      <c r="V19" s="12">
        <v>160213.96702767664</v>
      </c>
      <c r="W19" s="12">
        <v>420.44707852833335</v>
      </c>
      <c r="X19" s="12">
        <v>2453.7698934759178</v>
      </c>
      <c r="Y19" s="12">
        <v>494.49254457244444</v>
      </c>
      <c r="Z19" s="12">
        <v>2479.6805670066205</v>
      </c>
      <c r="AA19" s="12">
        <v>0</v>
      </c>
      <c r="AB19" s="12">
        <v>1077.6972057243454</v>
      </c>
      <c r="AC19" s="12">
        <v>116230.10698407982</v>
      </c>
      <c r="AD19" s="12">
        <v>4496.8723536616153</v>
      </c>
      <c r="AE19" s="12">
        <v>0</v>
      </c>
      <c r="AF19" s="12">
        <v>0</v>
      </c>
      <c r="AG19" s="12">
        <v>19.193489313310614</v>
      </c>
      <c r="AH19" s="12">
        <v>0</v>
      </c>
      <c r="AI19" s="12">
        <v>0</v>
      </c>
      <c r="AJ19" s="12">
        <v>0</v>
      </c>
      <c r="AK19" s="12">
        <v>0</v>
      </c>
      <c r="AL19" s="12">
        <v>2874.7312508326499</v>
      </c>
      <c r="AM19" s="12">
        <v>2123.8704812433843</v>
      </c>
      <c r="AN19" s="12">
        <v>0</v>
      </c>
      <c r="AO19" s="12">
        <v>84.237812159849994</v>
      </c>
      <c r="AP19" s="12">
        <v>0</v>
      </c>
      <c r="AQ19" s="12">
        <v>0</v>
      </c>
      <c r="AR19" s="12">
        <f t="shared" si="0"/>
        <v>530695.67176418286</v>
      </c>
      <c r="AS19" s="12">
        <v>526767.60571993794</v>
      </c>
      <c r="AT19" s="12">
        <v>0</v>
      </c>
      <c r="AU19" s="12">
        <v>0</v>
      </c>
      <c r="AV19" s="12">
        <v>0</v>
      </c>
      <c r="AW19" s="12">
        <v>114360.5279999999</v>
      </c>
      <c r="AX19" s="12">
        <f t="shared" si="1"/>
        <v>641128.13371993788</v>
      </c>
      <c r="AY19" s="12">
        <f t="shared" si="2"/>
        <v>1171823.8054841207</v>
      </c>
      <c r="AZ19" s="12">
        <v>0</v>
      </c>
      <c r="BA19" s="12">
        <v>0</v>
      </c>
      <c r="BB19" s="12">
        <v>1171823.8044202551</v>
      </c>
      <c r="BC19" s="12">
        <f t="shared" si="3"/>
        <v>1171823.8044202551</v>
      </c>
    </row>
    <row r="20" spans="1:55" x14ac:dyDescent="0.3">
      <c r="A20" s="3">
        <f t="shared" si="4"/>
        <v>18</v>
      </c>
      <c r="B20" s="1" t="s">
        <v>37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14.467832531009595</v>
      </c>
      <c r="M20" s="12">
        <v>10.513446895803616</v>
      </c>
      <c r="N20" s="12">
        <v>101.60831708776624</v>
      </c>
      <c r="O20" s="12">
        <v>1.4756469286954272</v>
      </c>
      <c r="P20" s="12">
        <v>22848.874960328849</v>
      </c>
      <c r="Q20" s="12">
        <v>3.5922740029914904</v>
      </c>
      <c r="R20" s="12">
        <v>1.4610255452100001</v>
      </c>
      <c r="S20" s="12">
        <v>10.548266227642474</v>
      </c>
      <c r="T20" s="12">
        <v>40686.248024009677</v>
      </c>
      <c r="U20" s="12">
        <v>44.604451017203097</v>
      </c>
      <c r="V20" s="12">
        <v>7708.2223142583298</v>
      </c>
      <c r="W20" s="12">
        <v>134.62297694679492</v>
      </c>
      <c r="X20" s="12">
        <v>60.070391040892687</v>
      </c>
      <c r="Y20" s="12">
        <v>12.105601506584108</v>
      </c>
      <c r="Z20" s="12">
        <v>37.498771210784284</v>
      </c>
      <c r="AA20" s="12">
        <v>0</v>
      </c>
      <c r="AB20" s="12">
        <v>10.781930969393779</v>
      </c>
      <c r="AC20" s="12">
        <v>108.52620895039429</v>
      </c>
      <c r="AD20" s="12">
        <v>140.36804332887235</v>
      </c>
      <c r="AE20" s="12">
        <v>112.19076349280824</v>
      </c>
      <c r="AF20" s="12">
        <v>67.883488402608393</v>
      </c>
      <c r="AG20" s="12">
        <v>249.24724147027126</v>
      </c>
      <c r="AH20" s="12">
        <v>258.72582685297721</v>
      </c>
      <c r="AI20" s="12">
        <v>103.73641613815083</v>
      </c>
      <c r="AJ20" s="12">
        <v>302.34927857509871</v>
      </c>
      <c r="AK20" s="12">
        <v>1487.9421330184823</v>
      </c>
      <c r="AL20" s="12">
        <v>167.13104286328178</v>
      </c>
      <c r="AM20" s="12">
        <v>133.56941331341309</v>
      </c>
      <c r="AN20" s="12">
        <v>411.16296733961724</v>
      </c>
      <c r="AO20" s="12">
        <v>11241.285879494726</v>
      </c>
      <c r="AP20" s="12">
        <v>117.98512280122912</v>
      </c>
      <c r="AQ20" s="12">
        <v>0</v>
      </c>
      <c r="AR20" s="12">
        <f t="shared" si="0"/>
        <v>86588.80005654956</v>
      </c>
      <c r="AS20" s="12">
        <v>268.91796238235179</v>
      </c>
      <c r="AT20" s="12">
        <v>0</v>
      </c>
      <c r="AU20" s="12">
        <v>297.64168559583328</v>
      </c>
      <c r="AV20" s="12">
        <v>0.69749273425733116</v>
      </c>
      <c r="AW20" s="12">
        <v>18769642.991999999</v>
      </c>
      <c r="AX20" s="12">
        <f t="shared" si="1"/>
        <v>18770210.24914071</v>
      </c>
      <c r="AY20" s="12">
        <f t="shared" si="2"/>
        <v>18856799.04919726</v>
      </c>
      <c r="AZ20" s="12">
        <v>0</v>
      </c>
      <c r="BA20" s="12">
        <v>0</v>
      </c>
      <c r="BB20" s="12">
        <v>18856799.046568915</v>
      </c>
      <c r="BC20" s="12">
        <f t="shared" si="3"/>
        <v>18856799.046568915</v>
      </c>
    </row>
    <row r="21" spans="1:55" x14ac:dyDescent="0.3">
      <c r="A21" s="3">
        <f t="shared" si="4"/>
        <v>19</v>
      </c>
      <c r="B21" s="1" t="s">
        <v>43</v>
      </c>
      <c r="C21" s="12">
        <v>1617579.2057363079</v>
      </c>
      <c r="D21" s="12">
        <v>79628.544815920264</v>
      </c>
      <c r="E21" s="12">
        <v>271679.58608101582</v>
      </c>
      <c r="F21" s="12">
        <v>791305.12484017108</v>
      </c>
      <c r="G21" s="12">
        <v>181941.36736161096</v>
      </c>
      <c r="H21" s="12">
        <v>82221.045725326054</v>
      </c>
      <c r="I21" s="12">
        <v>12279.254598421938</v>
      </c>
      <c r="J21" s="12">
        <v>0</v>
      </c>
      <c r="K21" s="12">
        <v>4495.5971541909421</v>
      </c>
      <c r="L21" s="12">
        <v>85860.784035368022</v>
      </c>
      <c r="M21" s="12">
        <v>2298.0544267238702</v>
      </c>
      <c r="N21" s="12">
        <v>0</v>
      </c>
      <c r="O21" s="12">
        <v>5549.8168348789268</v>
      </c>
      <c r="P21" s="12">
        <v>11968.458312553208</v>
      </c>
      <c r="Q21" s="12">
        <v>13510.320354832631</v>
      </c>
      <c r="R21" s="12">
        <v>63.262406107592994</v>
      </c>
      <c r="S21" s="12">
        <v>5429.4810308193328</v>
      </c>
      <c r="T21" s="12">
        <v>139475.77128579377</v>
      </c>
      <c r="U21" s="12">
        <v>624321.06178909633</v>
      </c>
      <c r="V21" s="12">
        <v>304222.38871584996</v>
      </c>
      <c r="W21" s="12">
        <v>788.5769678435089</v>
      </c>
      <c r="X21" s="12">
        <v>2470.1962917821597</v>
      </c>
      <c r="Y21" s="12">
        <v>497.80285150799318</v>
      </c>
      <c r="Z21" s="12">
        <v>2479.6805670066205</v>
      </c>
      <c r="AA21" s="12">
        <v>0</v>
      </c>
      <c r="AB21" s="12">
        <v>7194.0682107339353</v>
      </c>
      <c r="AC21" s="12">
        <v>3435.5952246685829</v>
      </c>
      <c r="AD21" s="12">
        <v>1655.3505925067459</v>
      </c>
      <c r="AE21" s="12">
        <v>801.30283503285523</v>
      </c>
      <c r="AF21" s="12">
        <v>71910.96015837806</v>
      </c>
      <c r="AG21" s="12">
        <v>119.99562987415952</v>
      </c>
      <c r="AH21" s="12">
        <v>246.13780472353213</v>
      </c>
      <c r="AI21" s="12">
        <v>135.68227386412602</v>
      </c>
      <c r="AJ21" s="12">
        <v>0</v>
      </c>
      <c r="AK21" s="12">
        <v>0</v>
      </c>
      <c r="AL21" s="12">
        <v>0</v>
      </c>
      <c r="AM21" s="12">
        <v>132.7820970995582</v>
      </c>
      <c r="AN21" s="12">
        <v>223458.44152985554</v>
      </c>
      <c r="AO21" s="12">
        <v>201760.1149730953</v>
      </c>
      <c r="AP21" s="12">
        <v>76740.31084892017</v>
      </c>
      <c r="AQ21" s="12">
        <v>0</v>
      </c>
      <c r="AR21" s="12">
        <f t="shared" si="0"/>
        <v>4827656.124361882</v>
      </c>
      <c r="AS21" s="12">
        <v>4507451.0013308357</v>
      </c>
      <c r="AT21" s="12">
        <v>0</v>
      </c>
      <c r="AU21" s="12">
        <v>0</v>
      </c>
      <c r="AV21" s="12">
        <v>0</v>
      </c>
      <c r="AW21" s="12">
        <v>255683.19799999997</v>
      </c>
      <c r="AX21" s="12">
        <f t="shared" si="1"/>
        <v>4763134.1993308356</v>
      </c>
      <c r="AY21" s="12">
        <f t="shared" si="2"/>
        <v>9590790.3236927167</v>
      </c>
      <c r="AZ21" s="12">
        <v>0</v>
      </c>
      <c r="BA21" s="12">
        <v>0</v>
      </c>
      <c r="BB21" s="12">
        <v>9590790.3197989464</v>
      </c>
      <c r="BC21" s="12">
        <f t="shared" si="3"/>
        <v>9590790.3197989464</v>
      </c>
    </row>
    <row r="22" spans="1:55" x14ac:dyDescent="0.3">
      <c r="A22" s="3">
        <f t="shared" si="4"/>
        <v>20</v>
      </c>
      <c r="B22" s="1" t="s">
        <v>49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1.4610255452100001</v>
      </c>
      <c r="S22" s="12">
        <v>10.548266227642474</v>
      </c>
      <c r="T22" s="12">
        <v>107.34860250650377</v>
      </c>
      <c r="U22" s="12">
        <v>9655.3504534905005</v>
      </c>
      <c r="V22" s="12">
        <v>3827361.7800811278</v>
      </c>
      <c r="W22" s="12">
        <v>134.62297694679492</v>
      </c>
      <c r="X22" s="12">
        <v>60.070391040892687</v>
      </c>
      <c r="Y22" s="12">
        <v>12.105601506584108</v>
      </c>
      <c r="Z22" s="12">
        <v>37.498771210784284</v>
      </c>
      <c r="AA22" s="12">
        <v>447.39519623728756</v>
      </c>
      <c r="AB22" s="12">
        <v>10.781930969393779</v>
      </c>
      <c r="AC22" s="12">
        <v>108.52620895039429</v>
      </c>
      <c r="AD22" s="12">
        <v>140.36804332887235</v>
      </c>
      <c r="AE22" s="12">
        <v>112.19076349280824</v>
      </c>
      <c r="AF22" s="12">
        <v>67.883488402608393</v>
      </c>
      <c r="AG22" s="12">
        <v>249.24724147027126</v>
      </c>
      <c r="AH22" s="12">
        <v>258.72582685297721</v>
      </c>
      <c r="AI22" s="12">
        <v>103.73641613815083</v>
      </c>
      <c r="AJ22" s="12">
        <v>302.34927857509871</v>
      </c>
      <c r="AK22" s="12">
        <v>1487.9421330184823</v>
      </c>
      <c r="AL22" s="12">
        <v>167.13104286328178</v>
      </c>
      <c r="AM22" s="12">
        <v>133.56941331341309</v>
      </c>
      <c r="AN22" s="12">
        <v>723301.63031173346</v>
      </c>
      <c r="AO22" s="12">
        <v>1684.8520191121461</v>
      </c>
      <c r="AP22" s="12">
        <v>154273.72056459662</v>
      </c>
      <c r="AQ22" s="12">
        <v>0</v>
      </c>
      <c r="AR22" s="12">
        <f t="shared" si="0"/>
        <v>4720230.836048658</v>
      </c>
      <c r="AS22" s="12">
        <v>300268.91796238237</v>
      </c>
      <c r="AT22" s="12">
        <v>0</v>
      </c>
      <c r="AU22" s="12">
        <v>297.64168559583328</v>
      </c>
      <c r="AV22" s="12">
        <v>0.69749273425733116</v>
      </c>
      <c r="AW22" s="12">
        <v>5765313.4699999997</v>
      </c>
      <c r="AX22" s="12">
        <f t="shared" si="1"/>
        <v>6065880.7271407126</v>
      </c>
      <c r="AY22" s="12">
        <f t="shared" si="2"/>
        <v>10786111.563189371</v>
      </c>
      <c r="AZ22" s="12">
        <v>0</v>
      </c>
      <c r="BA22" s="12">
        <v>0</v>
      </c>
      <c r="BB22" s="12">
        <v>10786111.560601685</v>
      </c>
      <c r="BC22" s="12">
        <f t="shared" si="3"/>
        <v>10786111.560601685</v>
      </c>
    </row>
    <row r="23" spans="1:55" x14ac:dyDescent="0.3">
      <c r="A23" s="3">
        <f t="shared" si="4"/>
        <v>21</v>
      </c>
      <c r="B23" s="1" t="s">
        <v>44</v>
      </c>
      <c r="C23" s="12">
        <v>1458.1834256575685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7.3051277260499994</v>
      </c>
      <c r="S23" s="12">
        <v>0</v>
      </c>
      <c r="T23" s="12">
        <v>0</v>
      </c>
      <c r="U23" s="12">
        <v>0</v>
      </c>
      <c r="V23" s="12">
        <v>0</v>
      </c>
      <c r="W23" s="12">
        <v>133450.54192830549</v>
      </c>
      <c r="X23" s="12">
        <v>59547.236438104999</v>
      </c>
      <c r="Y23" s="12">
        <v>12000.17350723295</v>
      </c>
      <c r="Z23" s="12">
        <v>0</v>
      </c>
      <c r="AA23" s="12">
        <v>0</v>
      </c>
      <c r="AB23" s="12">
        <v>0</v>
      </c>
      <c r="AC23" s="12">
        <v>1147891.6748388875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39143.889723406588</v>
      </c>
      <c r="AM23" s="12">
        <v>1959.0808475891315</v>
      </c>
      <c r="AN23" s="12">
        <v>0</v>
      </c>
      <c r="AO23" s="12">
        <v>0</v>
      </c>
      <c r="AP23" s="12">
        <v>0</v>
      </c>
      <c r="AQ23" s="12">
        <v>0</v>
      </c>
      <c r="AR23" s="12">
        <f t="shared" si="0"/>
        <v>1395458.0858369104</v>
      </c>
      <c r="AS23" s="12">
        <v>414999.99704755232</v>
      </c>
      <c r="AT23" s="12">
        <v>0</v>
      </c>
      <c r="AU23" s="12">
        <v>0</v>
      </c>
      <c r="AV23" s="12">
        <v>0</v>
      </c>
      <c r="AW23" s="12">
        <v>8554.42</v>
      </c>
      <c r="AX23" s="12">
        <f t="shared" si="1"/>
        <v>423554.4170475523</v>
      </c>
      <c r="AY23" s="12">
        <f t="shared" si="2"/>
        <v>1819012.5028844627</v>
      </c>
      <c r="AZ23" s="12">
        <v>0</v>
      </c>
      <c r="BA23" s="12">
        <v>0</v>
      </c>
      <c r="BB23" s="12">
        <v>1819012.4987668493</v>
      </c>
      <c r="BC23" s="12">
        <f t="shared" si="3"/>
        <v>1819012.4987668493</v>
      </c>
    </row>
    <row r="24" spans="1:55" x14ac:dyDescent="0.3">
      <c r="A24" s="3">
        <f t="shared" si="4"/>
        <v>22</v>
      </c>
      <c r="B24" s="1" t="s">
        <v>40</v>
      </c>
      <c r="C24" s="12">
        <v>0</v>
      </c>
      <c r="D24" s="12">
        <v>103.94014464941949</v>
      </c>
      <c r="E24" s="12">
        <v>0</v>
      </c>
      <c r="F24" s="12">
        <v>712.00154583465769</v>
      </c>
      <c r="G24" s="12">
        <v>0</v>
      </c>
      <c r="H24" s="12">
        <v>0</v>
      </c>
      <c r="I24" s="12">
        <v>0</v>
      </c>
      <c r="J24" s="12">
        <v>0</v>
      </c>
      <c r="K24" s="12">
        <v>4322.6895713374442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4.3830766356299993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2777.5336441387203</v>
      </c>
      <c r="Y24" s="12">
        <v>559.73858142832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f t="shared" si="0"/>
        <v>8480.2865640241926</v>
      </c>
      <c r="AS24" s="12">
        <v>0</v>
      </c>
      <c r="AT24" s="12">
        <v>0</v>
      </c>
      <c r="AU24" s="12">
        <v>803196.53</v>
      </c>
      <c r="AV24" s="12">
        <v>0</v>
      </c>
      <c r="AW24" s="12">
        <v>0</v>
      </c>
      <c r="AX24" s="12">
        <f t="shared" si="1"/>
        <v>803196.53</v>
      </c>
      <c r="AY24" s="12">
        <f t="shared" si="2"/>
        <v>811676.81656402419</v>
      </c>
      <c r="AZ24" s="12">
        <v>0</v>
      </c>
      <c r="BA24" s="12">
        <v>0</v>
      </c>
      <c r="BB24" s="12">
        <v>811676.81274905591</v>
      </c>
      <c r="BC24" s="12">
        <f t="shared" si="3"/>
        <v>811676.81274905591</v>
      </c>
    </row>
    <row r="25" spans="1:55" x14ac:dyDescent="0.3">
      <c r="A25" s="3">
        <f t="shared" si="4"/>
        <v>23</v>
      </c>
      <c r="B25" s="1" t="s">
        <v>41</v>
      </c>
      <c r="C25" s="12">
        <v>4680.7687963607941</v>
      </c>
      <c r="D25" s="12">
        <v>20.7880289298839</v>
      </c>
      <c r="E25" s="12">
        <v>0</v>
      </c>
      <c r="F25" s="12">
        <v>0</v>
      </c>
      <c r="G25" s="12">
        <v>21943.546326794945</v>
      </c>
      <c r="H25" s="12">
        <v>36258.262643761598</v>
      </c>
      <c r="I25" s="12">
        <v>0</v>
      </c>
      <c r="J25" s="12">
        <v>22013.076366653986</v>
      </c>
      <c r="K25" s="12">
        <v>4322.6895713374442</v>
      </c>
      <c r="L25" s="12">
        <v>0</v>
      </c>
      <c r="M25" s="12">
        <v>0</v>
      </c>
      <c r="N25" s="12">
        <v>0</v>
      </c>
      <c r="O25" s="12">
        <v>0</v>
      </c>
      <c r="P25" s="12">
        <v>5984.229156276604</v>
      </c>
      <c r="Q25" s="12">
        <v>0</v>
      </c>
      <c r="R25" s="12">
        <v>78.895379441339998</v>
      </c>
      <c r="S25" s="12">
        <v>0</v>
      </c>
      <c r="T25" s="12">
        <v>48202.002879630192</v>
      </c>
      <c r="U25" s="12">
        <v>0</v>
      </c>
      <c r="V25" s="12">
        <v>0</v>
      </c>
      <c r="W25" s="12">
        <v>0</v>
      </c>
      <c r="X25" s="12">
        <v>2605.4596720296004</v>
      </c>
      <c r="Y25" s="12">
        <v>525.0616149576</v>
      </c>
      <c r="Z25" s="12">
        <v>0</v>
      </c>
      <c r="AA25" s="12">
        <v>16928.819471920058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f t="shared" si="0"/>
        <v>163563.59990809404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f t="shared" si="1"/>
        <v>0</v>
      </c>
      <c r="AY25" s="12">
        <f t="shared" si="2"/>
        <v>163563.59990809404</v>
      </c>
      <c r="AZ25" s="12">
        <v>0</v>
      </c>
      <c r="BA25" s="12">
        <v>0</v>
      </c>
      <c r="BB25" s="12">
        <v>163563.60254432666</v>
      </c>
      <c r="BC25" s="12">
        <f t="shared" si="3"/>
        <v>163563.60254432666</v>
      </c>
    </row>
    <row r="26" spans="1:55" x14ac:dyDescent="0.3">
      <c r="A26" s="3">
        <f t="shared" si="4"/>
        <v>24</v>
      </c>
      <c r="B26" s="1" t="s">
        <v>11</v>
      </c>
      <c r="C26" s="12">
        <v>291.63668513151367</v>
      </c>
      <c r="D26" s="12">
        <v>0</v>
      </c>
      <c r="E26" s="12">
        <v>0</v>
      </c>
      <c r="F26" s="12">
        <v>65100.318701994853</v>
      </c>
      <c r="G26" s="12">
        <v>31457.829285519845</v>
      </c>
      <c r="H26" s="12">
        <v>6911.1836887427671</v>
      </c>
      <c r="I26" s="12">
        <v>58.472640944866377</v>
      </c>
      <c r="J26" s="12">
        <v>0</v>
      </c>
      <c r="K26" s="12">
        <v>0</v>
      </c>
      <c r="L26" s="12">
        <v>413131.80536019936</v>
      </c>
      <c r="M26" s="12">
        <v>252785.98693962564</v>
      </c>
      <c r="N26" s="12">
        <v>0</v>
      </c>
      <c r="O26" s="12">
        <v>0</v>
      </c>
      <c r="P26" s="12">
        <v>241001.22874823047</v>
      </c>
      <c r="Q26" s="12">
        <v>198.3909833840971</v>
      </c>
      <c r="R26" s="12">
        <v>65.746149534449984</v>
      </c>
      <c r="S26" s="12">
        <v>0</v>
      </c>
      <c r="T26" s="12">
        <v>0</v>
      </c>
      <c r="U26" s="12">
        <v>1095687.2188862527</v>
      </c>
      <c r="V26" s="12">
        <v>0</v>
      </c>
      <c r="W26" s="12">
        <v>0</v>
      </c>
      <c r="X26" s="12">
        <v>3490.1796229680003</v>
      </c>
      <c r="Y26" s="12">
        <v>703.35356520800008</v>
      </c>
      <c r="Z26" s="12">
        <v>523460.56769509753</v>
      </c>
      <c r="AA26" s="12">
        <v>2202.1785770346487</v>
      </c>
      <c r="AB26" s="12">
        <v>341276.9777057062</v>
      </c>
      <c r="AC26" s="12">
        <v>27808.53316331001</v>
      </c>
      <c r="AD26" s="12">
        <v>0</v>
      </c>
      <c r="AE26" s="12">
        <v>0</v>
      </c>
      <c r="AF26" s="12">
        <v>1068360.8219956923</v>
      </c>
      <c r="AG26" s="12">
        <v>172884.2415536441</v>
      </c>
      <c r="AH26" s="12">
        <v>791460.2248534275</v>
      </c>
      <c r="AI26" s="12">
        <v>0</v>
      </c>
      <c r="AJ26" s="12">
        <v>0</v>
      </c>
      <c r="AK26" s="12">
        <v>0</v>
      </c>
      <c r="AL26" s="12">
        <v>0</v>
      </c>
      <c r="AM26" s="12">
        <v>19800.351109294628</v>
      </c>
      <c r="AN26" s="12">
        <v>393100.80398088298</v>
      </c>
      <c r="AO26" s="12">
        <v>149553.20677891877</v>
      </c>
      <c r="AP26" s="12">
        <v>112613.18269617278</v>
      </c>
      <c r="AQ26" s="12">
        <v>0</v>
      </c>
      <c r="AR26" s="12">
        <f t="shared" si="0"/>
        <v>5713404.4413669175</v>
      </c>
      <c r="AS26" s="12">
        <v>0</v>
      </c>
      <c r="AT26" s="12">
        <v>0</v>
      </c>
      <c r="AU26" s="12">
        <v>0</v>
      </c>
      <c r="AV26" s="12">
        <v>0</v>
      </c>
      <c r="AW26" s="12">
        <v>18573985.95884959</v>
      </c>
      <c r="AX26" s="12">
        <f t="shared" si="1"/>
        <v>18573985.95884959</v>
      </c>
      <c r="AY26" s="12">
        <f t="shared" si="2"/>
        <v>24287390.400216509</v>
      </c>
      <c r="AZ26" s="12">
        <v>0</v>
      </c>
      <c r="BA26" s="12">
        <v>0</v>
      </c>
      <c r="BB26" s="12">
        <v>24287390.40235183</v>
      </c>
      <c r="BC26" s="12">
        <f t="shared" si="3"/>
        <v>24287390.40235183</v>
      </c>
    </row>
    <row r="27" spans="1:55" x14ac:dyDescent="0.3">
      <c r="A27" s="3">
        <f t="shared" si="4"/>
        <v>25</v>
      </c>
      <c r="B27" s="1" t="s">
        <v>12</v>
      </c>
      <c r="C27" s="12">
        <v>1633.1654367364765</v>
      </c>
      <c r="D27" s="12">
        <v>415.76057859767798</v>
      </c>
      <c r="E27" s="12">
        <v>10034.153515133028</v>
      </c>
      <c r="F27" s="12">
        <v>4122.1142127269659</v>
      </c>
      <c r="G27" s="12">
        <v>4740.332263718803</v>
      </c>
      <c r="H27" s="12">
        <v>5994.71822809475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307546.47832884971</v>
      </c>
      <c r="Q27" s="12">
        <v>0</v>
      </c>
      <c r="R27" s="12">
        <v>49.67486853714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357.13465909440004</v>
      </c>
      <c r="Y27" s="12">
        <v>71.971062486400001</v>
      </c>
      <c r="Z27" s="12">
        <v>0</v>
      </c>
      <c r="AA27" s="12">
        <v>198.8423094387945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f t="shared" si="0"/>
        <v>335164.34546341409</v>
      </c>
      <c r="AS27" s="12">
        <v>97264.37</v>
      </c>
      <c r="AT27" s="12">
        <v>0</v>
      </c>
      <c r="AU27" s="12">
        <v>0</v>
      </c>
      <c r="AV27" s="12">
        <v>682.86</v>
      </c>
      <c r="AW27" s="12">
        <v>0</v>
      </c>
      <c r="AX27" s="12">
        <f t="shared" si="1"/>
        <v>97947.23</v>
      </c>
      <c r="AY27" s="12">
        <f t="shared" si="2"/>
        <v>433111.57546341408</v>
      </c>
      <c r="AZ27" s="12">
        <v>0</v>
      </c>
      <c r="BA27" s="12">
        <v>0</v>
      </c>
      <c r="BB27" s="12">
        <v>433111.57199361594</v>
      </c>
      <c r="BC27" s="12">
        <f t="shared" si="3"/>
        <v>433111.57199361594</v>
      </c>
    </row>
    <row r="28" spans="1:55" x14ac:dyDescent="0.3">
      <c r="A28" s="3">
        <f t="shared" si="4"/>
        <v>26</v>
      </c>
      <c r="B28" s="1" t="s">
        <v>13</v>
      </c>
      <c r="C28" s="12">
        <v>0</v>
      </c>
      <c r="D28" s="12">
        <v>38.336661914148223</v>
      </c>
      <c r="E28" s="12">
        <v>35.81552156944408</v>
      </c>
      <c r="F28" s="12">
        <v>14961.881771191429</v>
      </c>
      <c r="G28" s="12">
        <v>5526.2875506194641</v>
      </c>
      <c r="H28" s="12">
        <v>945.65209243668198</v>
      </c>
      <c r="I28" s="12">
        <v>1631.9031422323781</v>
      </c>
      <c r="J28" s="12">
        <v>0</v>
      </c>
      <c r="K28" s="12">
        <v>0</v>
      </c>
      <c r="L28" s="12">
        <v>44775.117820711421</v>
      </c>
      <c r="M28" s="12">
        <v>3126.285817526008</v>
      </c>
      <c r="N28" s="12">
        <v>168.95886556890974</v>
      </c>
      <c r="O28" s="12">
        <v>2133.1934914952762</v>
      </c>
      <c r="P28" s="12">
        <v>9029.4026991681912</v>
      </c>
      <c r="Q28" s="12">
        <v>5192.9871392906716</v>
      </c>
      <c r="R28" s="12">
        <v>23.171665098537986</v>
      </c>
      <c r="S28" s="12">
        <v>1494.5585232581625</v>
      </c>
      <c r="T28" s="12">
        <v>26053.006033550078</v>
      </c>
      <c r="U28" s="12">
        <v>36143.000915330013</v>
      </c>
      <c r="V28" s="12">
        <v>3357.7450955109589</v>
      </c>
      <c r="W28" s="12">
        <v>16.992810009626574</v>
      </c>
      <c r="X28" s="12">
        <v>7.5823961504378694</v>
      </c>
      <c r="Y28" s="12">
        <v>1.5280317752513524</v>
      </c>
      <c r="Z28" s="12">
        <v>19297.860907558239</v>
      </c>
      <c r="AA28" s="12">
        <v>630.72236030936006</v>
      </c>
      <c r="AB28" s="12">
        <v>1809.6925086994156</v>
      </c>
      <c r="AC28" s="12">
        <v>2665.1742251200585</v>
      </c>
      <c r="AD28" s="12">
        <v>25.717836010896455</v>
      </c>
      <c r="AE28" s="12">
        <v>33158.4071039603</v>
      </c>
      <c r="AF28" s="12">
        <v>455.5378277883413</v>
      </c>
      <c r="AG28" s="12">
        <v>9.5346351803512461E-2</v>
      </c>
      <c r="AH28" s="12">
        <v>0</v>
      </c>
      <c r="AI28" s="12">
        <v>10.19145081572089</v>
      </c>
      <c r="AJ28" s="12">
        <v>16257.502175036791</v>
      </c>
      <c r="AK28" s="12">
        <v>167021.38869783943</v>
      </c>
      <c r="AL28" s="12">
        <v>253927.8908137902</v>
      </c>
      <c r="AM28" s="12">
        <v>34749.043732658472</v>
      </c>
      <c r="AN28" s="12">
        <v>29448.218441868823</v>
      </c>
      <c r="AO28" s="12">
        <v>10599.496782741144</v>
      </c>
      <c r="AP28" s="12">
        <v>40287.65174504395</v>
      </c>
      <c r="AQ28" s="12">
        <v>0</v>
      </c>
      <c r="AR28" s="12">
        <f t="shared" si="0"/>
        <v>765008</v>
      </c>
      <c r="AS28" s="12">
        <v>289675.04385655856</v>
      </c>
      <c r="AT28" s="12">
        <v>0</v>
      </c>
      <c r="AU28" s="12">
        <v>0</v>
      </c>
      <c r="AV28" s="12">
        <v>0</v>
      </c>
      <c r="AW28" s="12">
        <v>0</v>
      </c>
      <c r="AX28" s="12">
        <f t="shared" si="1"/>
        <v>289675.04385655856</v>
      </c>
      <c r="AY28" s="12">
        <f t="shared" si="2"/>
        <v>1054683.0438565586</v>
      </c>
      <c r="AZ28" s="12">
        <v>0</v>
      </c>
      <c r="BA28" s="12">
        <v>0</v>
      </c>
      <c r="BB28" s="12">
        <v>1054683.0395203594</v>
      </c>
      <c r="BC28" s="12">
        <f t="shared" si="3"/>
        <v>1054683.0395203594</v>
      </c>
    </row>
    <row r="29" spans="1:55" x14ac:dyDescent="0.3">
      <c r="A29" s="3">
        <f t="shared" si="4"/>
        <v>27</v>
      </c>
      <c r="B29" s="1" t="s">
        <v>14</v>
      </c>
      <c r="C29" s="12">
        <v>30621.851938808933</v>
      </c>
      <c r="D29" s="12">
        <v>10.39401446494195</v>
      </c>
      <c r="E29" s="12">
        <v>194.20942287354248</v>
      </c>
      <c r="F29" s="12">
        <v>374.73765570245143</v>
      </c>
      <c r="G29" s="12">
        <v>1404.668286273858</v>
      </c>
      <c r="H29" s="12">
        <v>3197.4684897686402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36449.395770048402</v>
      </c>
      <c r="Q29" s="12">
        <v>0</v>
      </c>
      <c r="R29" s="12">
        <v>29.220510904199998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32.466787190400005</v>
      </c>
      <c r="Y29" s="12">
        <v>6.5428238624000006</v>
      </c>
      <c r="Z29" s="12">
        <v>2479.6805670066205</v>
      </c>
      <c r="AA29" s="12">
        <v>4921.3471586101641</v>
      </c>
      <c r="AB29" s="12">
        <v>45.700103541014997</v>
      </c>
      <c r="AC29" s="12">
        <v>1777528.842207467</v>
      </c>
      <c r="AD29" s="12">
        <v>1950440.0667223595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f t="shared" si="0"/>
        <v>3807736.5924588824</v>
      </c>
      <c r="AS29" s="12">
        <v>1755234.1596172526</v>
      </c>
      <c r="AT29" s="12">
        <v>0</v>
      </c>
      <c r="AU29" s="12">
        <v>59847224.807300419</v>
      </c>
      <c r="AV29" s="12">
        <v>0</v>
      </c>
      <c r="AW29" s="12">
        <v>0</v>
      </c>
      <c r="AX29" s="12">
        <f t="shared" si="1"/>
        <v>61602458.966917671</v>
      </c>
      <c r="AY29" s="12">
        <f t="shared" si="2"/>
        <v>65410195.559376553</v>
      </c>
      <c r="AZ29" s="12">
        <v>0</v>
      </c>
      <c r="BA29" s="12">
        <v>0</v>
      </c>
      <c r="BB29" s="12">
        <v>65410195.563542709</v>
      </c>
      <c r="BC29" s="12">
        <f t="shared" si="3"/>
        <v>65410195.563542709</v>
      </c>
    </row>
    <row r="30" spans="1:55" x14ac:dyDescent="0.3">
      <c r="A30" s="3">
        <f t="shared" si="4"/>
        <v>28</v>
      </c>
      <c r="B30" s="1" t="s">
        <v>15</v>
      </c>
      <c r="C30" s="12">
        <v>176440.19450456576</v>
      </c>
      <c r="D30" s="12">
        <v>10487.560595126426</v>
      </c>
      <c r="E30" s="12">
        <v>17802.530430074727</v>
      </c>
      <c r="F30" s="12">
        <v>141378.92511073619</v>
      </c>
      <c r="G30" s="12">
        <v>21070.024294107869</v>
      </c>
      <c r="H30" s="12">
        <v>26645.570748071998</v>
      </c>
      <c r="I30" s="12">
        <v>25213.402775426377</v>
      </c>
      <c r="J30" s="12">
        <v>96649.101151342184</v>
      </c>
      <c r="K30" s="12">
        <v>55522.744275608886</v>
      </c>
      <c r="L30" s="12">
        <v>440063.32822162728</v>
      </c>
      <c r="M30" s="12">
        <v>98984.722290585589</v>
      </c>
      <c r="N30" s="12">
        <v>323992.91994935874</v>
      </c>
      <c r="O30" s="12">
        <v>61254.271064988803</v>
      </c>
      <c r="P30" s="12">
        <v>1969053.7261324958</v>
      </c>
      <c r="Q30" s="12">
        <v>149115.70053785521</v>
      </c>
      <c r="R30" s="12">
        <v>631.30913808524099</v>
      </c>
      <c r="S30" s="12">
        <v>61262.291211476651</v>
      </c>
      <c r="T30" s="12">
        <v>885868.19838189404</v>
      </c>
      <c r="U30" s="12">
        <v>252957.56578439393</v>
      </c>
      <c r="V30" s="12">
        <v>442743.79572357738</v>
      </c>
      <c r="W30" s="12">
        <v>152627.94784044789</v>
      </c>
      <c r="X30" s="12">
        <v>68104.425548160172</v>
      </c>
      <c r="Y30" s="12">
        <v>13724.649069782399</v>
      </c>
      <c r="Z30" s="12">
        <v>52321.259963839686</v>
      </c>
      <c r="AA30" s="12">
        <v>2203.6698943554397</v>
      </c>
      <c r="AB30" s="12">
        <v>6220.3811421265409</v>
      </c>
      <c r="AC30" s="12">
        <v>1400339.4390746066</v>
      </c>
      <c r="AD30" s="12">
        <v>304051.22195228923</v>
      </c>
      <c r="AE30" s="12">
        <v>180904.37761907783</v>
      </c>
      <c r="AF30" s="12">
        <v>24313.477232967747</v>
      </c>
      <c r="AG30" s="12">
        <v>4137.6241656074599</v>
      </c>
      <c r="AH30" s="12">
        <v>0</v>
      </c>
      <c r="AI30" s="12">
        <v>5589.8446153265277</v>
      </c>
      <c r="AJ30" s="12">
        <v>19000.33311094965</v>
      </c>
      <c r="AK30" s="12">
        <v>25519.260904147519</v>
      </c>
      <c r="AL30" s="12">
        <v>267837.98433960334</v>
      </c>
      <c r="AM30" s="12">
        <v>229636.75061330161</v>
      </c>
      <c r="AN30" s="12">
        <v>32935.681913334454</v>
      </c>
      <c r="AO30" s="12">
        <v>7672.0067876247886</v>
      </c>
      <c r="AP30" s="12">
        <v>38144.053705778882</v>
      </c>
      <c r="AQ30" s="12">
        <v>0</v>
      </c>
      <c r="AR30" s="12">
        <f t="shared" si="0"/>
        <v>8092422.2718147263</v>
      </c>
      <c r="AS30" s="12">
        <v>28646976.517311759</v>
      </c>
      <c r="AT30" s="12">
        <v>0</v>
      </c>
      <c r="AU30" s="12">
        <v>14489683.560383148</v>
      </c>
      <c r="AV30" s="12">
        <v>0</v>
      </c>
      <c r="AW30" s="12">
        <v>289564.73249246279</v>
      </c>
      <c r="AX30" s="12">
        <f t="shared" si="1"/>
        <v>43426224.81018737</v>
      </c>
      <c r="AY30" s="12">
        <f t="shared" si="2"/>
        <v>51518647.082002096</v>
      </c>
      <c r="AZ30" s="12">
        <v>0</v>
      </c>
      <c r="BA30" s="12">
        <v>0</v>
      </c>
      <c r="BB30" s="12">
        <v>51518647.077342324</v>
      </c>
      <c r="BC30" s="12">
        <f t="shared" si="3"/>
        <v>51518647.077342324</v>
      </c>
    </row>
    <row r="31" spans="1:55" x14ac:dyDescent="0.3">
      <c r="A31" s="3">
        <f t="shared" si="4"/>
        <v>29</v>
      </c>
      <c r="B31" s="1" t="s">
        <v>16</v>
      </c>
      <c r="C31" s="12">
        <v>49724.054814923074</v>
      </c>
      <c r="D31" s="12">
        <v>1039.4014464941949</v>
      </c>
      <c r="E31" s="12">
        <v>1294.7294858236166</v>
      </c>
      <c r="F31" s="12">
        <v>8431.5972533051554</v>
      </c>
      <c r="G31" s="12">
        <v>936.44552418257206</v>
      </c>
      <c r="H31" s="12">
        <v>1184.2475888032002</v>
      </c>
      <c r="I31" s="12">
        <v>1227.9254598421937</v>
      </c>
      <c r="J31" s="12">
        <v>22653.483853797468</v>
      </c>
      <c r="K31" s="12">
        <v>1840.308084767946</v>
      </c>
      <c r="L31" s="12">
        <v>52227.959107606279</v>
      </c>
      <c r="M31" s="12">
        <v>34109.605882215161</v>
      </c>
      <c r="N31" s="12">
        <v>1877.5926424556194</v>
      </c>
      <c r="O31" s="12">
        <v>775.63957131264362</v>
      </c>
      <c r="P31" s="12">
        <v>233928.95792717632</v>
      </c>
      <c r="Q31" s="12">
        <v>1888.1954846618778</v>
      </c>
      <c r="R31" s="12">
        <v>43.830766356299989</v>
      </c>
      <c r="S31" s="12">
        <v>933.23014210944405</v>
      </c>
      <c r="T31" s="12">
        <v>15603.701671133289</v>
      </c>
      <c r="U31" s="12">
        <v>6483.4989056792583</v>
      </c>
      <c r="V31" s="12">
        <v>11120.163063524511</v>
      </c>
      <c r="W31" s="12">
        <v>1321.8544323734161</v>
      </c>
      <c r="X31" s="12">
        <v>589.82734190457063</v>
      </c>
      <c r="Y31" s="12">
        <v>118.86412981603193</v>
      </c>
      <c r="Z31" s="12">
        <v>245736.344190356</v>
      </c>
      <c r="AA31" s="12">
        <v>5016.870158802386</v>
      </c>
      <c r="AB31" s="12">
        <v>10981.723785014792</v>
      </c>
      <c r="AC31" s="12">
        <v>264087.91394456982</v>
      </c>
      <c r="AD31" s="12">
        <v>43603.783737231402</v>
      </c>
      <c r="AE31" s="12">
        <v>40928.802479574581</v>
      </c>
      <c r="AF31" s="12">
        <v>9449.5604738655347</v>
      </c>
      <c r="AG31" s="12">
        <v>34.396633781060203</v>
      </c>
      <c r="AH31" s="12">
        <v>246.13780472353213</v>
      </c>
      <c r="AI31" s="12">
        <v>48.117794242973325</v>
      </c>
      <c r="AJ31" s="12">
        <v>317627.78381203231</v>
      </c>
      <c r="AK31" s="12">
        <v>1560470.6192665002</v>
      </c>
      <c r="AL31" s="12">
        <v>266.85371304316368</v>
      </c>
      <c r="AM31" s="12">
        <v>102134.28932094401</v>
      </c>
      <c r="AN31" s="12">
        <v>200063.20132872608</v>
      </c>
      <c r="AO31" s="12">
        <v>46602.534071915237</v>
      </c>
      <c r="AP31" s="12">
        <v>38623.633883665039</v>
      </c>
      <c r="AQ31" s="12">
        <v>0</v>
      </c>
      <c r="AR31" s="12">
        <f t="shared" si="0"/>
        <v>3335277.6809792519</v>
      </c>
      <c r="AS31" s="12">
        <v>2122930.1288469033</v>
      </c>
      <c r="AT31" s="12">
        <v>0</v>
      </c>
      <c r="AU31" s="12">
        <v>0</v>
      </c>
      <c r="AV31" s="12">
        <v>0</v>
      </c>
      <c r="AW31" s="12">
        <v>10819.958889680187</v>
      </c>
      <c r="AX31" s="12">
        <f t="shared" si="1"/>
        <v>2133750.0877365833</v>
      </c>
      <c r="AY31" s="12">
        <f t="shared" si="2"/>
        <v>5469027.7687158352</v>
      </c>
      <c r="AZ31" s="12">
        <v>0</v>
      </c>
      <c r="BA31" s="12">
        <v>0</v>
      </c>
      <c r="BB31" s="12">
        <v>5469027.7654915592</v>
      </c>
      <c r="BC31" s="12">
        <f t="shared" si="3"/>
        <v>5469027.7654915592</v>
      </c>
    </row>
    <row r="32" spans="1:55" x14ac:dyDescent="0.3">
      <c r="A32" s="3">
        <f t="shared" si="4"/>
        <v>30</v>
      </c>
      <c r="B32" s="1" t="s">
        <v>17</v>
      </c>
      <c r="C32" s="12">
        <v>82591.509229244664</v>
      </c>
      <c r="D32" s="12">
        <v>218.27430376378095</v>
      </c>
      <c r="E32" s="12">
        <v>17293.519529219673</v>
      </c>
      <c r="F32" s="12">
        <v>42626.408336153851</v>
      </c>
      <c r="G32" s="12">
        <v>10862.768080517835</v>
      </c>
      <c r="H32" s="12">
        <v>19137.441035059714</v>
      </c>
      <c r="I32" s="12">
        <v>18769.717743302106</v>
      </c>
      <c r="J32" s="12">
        <v>74643.229298262639</v>
      </c>
      <c r="K32" s="12">
        <v>18026.197148683426</v>
      </c>
      <c r="L32" s="12">
        <v>23556.442482908351</v>
      </c>
      <c r="M32" s="12">
        <v>15384.498701616991</v>
      </c>
      <c r="N32" s="12">
        <v>15133.442926242838</v>
      </c>
      <c r="O32" s="12">
        <v>1855.9256559420085</v>
      </c>
      <c r="P32" s="12">
        <v>168646.45804052244</v>
      </c>
      <c r="Q32" s="12">
        <v>4518.0140016416281</v>
      </c>
      <c r="R32" s="12">
        <v>632.62406107592983</v>
      </c>
      <c r="S32" s="12">
        <v>8378.7181996401905</v>
      </c>
      <c r="T32" s="12">
        <v>75763.037071339335</v>
      </c>
      <c r="U32" s="12">
        <v>31480.322957705546</v>
      </c>
      <c r="V32" s="12">
        <v>12017.729353360168</v>
      </c>
      <c r="W32" s="12">
        <v>4748.5621270418087</v>
      </c>
      <c r="X32" s="12">
        <v>2118.8655185222133</v>
      </c>
      <c r="Y32" s="12">
        <v>427.00140899383166</v>
      </c>
      <c r="Z32" s="12">
        <v>4959.3611340132411</v>
      </c>
      <c r="AA32" s="12">
        <v>101.2486409445487</v>
      </c>
      <c r="AB32" s="12">
        <v>3807.6768235548598</v>
      </c>
      <c r="AC32" s="12">
        <v>102696.49297060716</v>
      </c>
      <c r="AD32" s="12">
        <v>1794706.4329385753</v>
      </c>
      <c r="AE32" s="12">
        <v>18493.505112240982</v>
      </c>
      <c r="AF32" s="12">
        <v>60840.057515749475</v>
      </c>
      <c r="AG32" s="12">
        <v>108.18083124102287</v>
      </c>
      <c r="AH32" s="12">
        <v>0</v>
      </c>
      <c r="AI32" s="12">
        <v>331.75583713374124</v>
      </c>
      <c r="AJ32" s="12">
        <v>13659.222946019592</v>
      </c>
      <c r="AK32" s="12">
        <v>8394.4624618878534</v>
      </c>
      <c r="AL32" s="12">
        <v>19359.412822725717</v>
      </c>
      <c r="AM32" s="12">
        <v>26703.945057914894</v>
      </c>
      <c r="AN32" s="12">
        <v>28201.367209965592</v>
      </c>
      <c r="AO32" s="12">
        <v>6569.1999705510425</v>
      </c>
      <c r="AP32" s="12">
        <v>8092.5132799763878</v>
      </c>
      <c r="AQ32" s="12">
        <v>0</v>
      </c>
      <c r="AR32" s="12">
        <f t="shared" si="0"/>
        <v>2745855.5427638623</v>
      </c>
      <c r="AS32" s="12">
        <v>2691546.8979374673</v>
      </c>
      <c r="AT32" s="12">
        <v>0</v>
      </c>
      <c r="AU32" s="12">
        <v>55115.186021268957</v>
      </c>
      <c r="AV32" s="12">
        <v>0</v>
      </c>
      <c r="AW32" s="12">
        <v>21307.392931200746</v>
      </c>
      <c r="AX32" s="12">
        <f t="shared" si="1"/>
        <v>2767969.4768899367</v>
      </c>
      <c r="AY32" s="12">
        <f t="shared" si="2"/>
        <v>5513825.019653799</v>
      </c>
      <c r="AZ32" s="12">
        <v>0</v>
      </c>
      <c r="BA32" s="12">
        <v>0</v>
      </c>
      <c r="BB32" s="12">
        <v>5513825.0210514404</v>
      </c>
      <c r="BC32" s="12">
        <f t="shared" si="3"/>
        <v>5513825.0210514404</v>
      </c>
    </row>
    <row r="33" spans="1:55" x14ac:dyDescent="0.3">
      <c r="A33" s="3">
        <f t="shared" si="4"/>
        <v>31</v>
      </c>
      <c r="B33" s="1" t="s">
        <v>18</v>
      </c>
      <c r="C33" s="12">
        <v>14436.015914009926</v>
      </c>
      <c r="D33" s="12">
        <v>103.94014464941949</v>
      </c>
      <c r="E33" s="12">
        <v>6097.7607808761468</v>
      </c>
      <c r="F33" s="12">
        <v>936.84413925612853</v>
      </c>
      <c r="G33" s="12">
        <v>936.44552418257206</v>
      </c>
      <c r="H33" s="12">
        <v>1184.2475888032002</v>
      </c>
      <c r="I33" s="12">
        <v>25318.653529127136</v>
      </c>
      <c r="J33" s="12">
        <v>144798.23710799168</v>
      </c>
      <c r="K33" s="12">
        <v>489.9048180849104</v>
      </c>
      <c r="L33" s="12">
        <v>37.029336305384547</v>
      </c>
      <c r="M33" s="12">
        <v>24.183523328077399</v>
      </c>
      <c r="N33" s="12">
        <v>79.15656230994388</v>
      </c>
      <c r="O33" s="12">
        <v>52.347946454191394</v>
      </c>
      <c r="P33" s="12">
        <v>168646.45804052244</v>
      </c>
      <c r="Q33" s="12">
        <v>127.43439063952088</v>
      </c>
      <c r="R33" s="12">
        <v>818.17430531759987</v>
      </c>
      <c r="S33" s="12">
        <v>442.70083182616401</v>
      </c>
      <c r="T33" s="12">
        <v>2414.2873203519025</v>
      </c>
      <c r="U33" s="12">
        <v>1003.1612709216836</v>
      </c>
      <c r="V33" s="12">
        <v>108.16926758465043</v>
      </c>
      <c r="W33" s="12">
        <v>460.96404450873518</v>
      </c>
      <c r="X33" s="12">
        <v>205.68769936186163</v>
      </c>
      <c r="Y33" s="12">
        <v>41.450925824433725</v>
      </c>
      <c r="Z33" s="12">
        <v>0</v>
      </c>
      <c r="AA33" s="12">
        <v>0</v>
      </c>
      <c r="AB33" s="12">
        <v>1.5197368743283057</v>
      </c>
      <c r="AC33" s="12">
        <v>342.12493310503999</v>
      </c>
      <c r="AD33" s="12">
        <v>3874.8379627551271</v>
      </c>
      <c r="AE33" s="12">
        <v>556.74095365900575</v>
      </c>
      <c r="AF33" s="12">
        <v>5.9401646056451822</v>
      </c>
      <c r="AG33" s="12">
        <v>3072.8881902073749</v>
      </c>
      <c r="AH33" s="12">
        <v>0</v>
      </c>
      <c r="AI33" s="12">
        <v>1.3656868911368762</v>
      </c>
      <c r="AJ33" s="12">
        <v>48.137741094417244</v>
      </c>
      <c r="AK33" s="12">
        <v>252.7529395740809</v>
      </c>
      <c r="AL33" s="12">
        <v>1521.9903687884575</v>
      </c>
      <c r="AM33" s="12">
        <v>56.103867212332993</v>
      </c>
      <c r="AN33" s="12">
        <v>644.27200763182373</v>
      </c>
      <c r="AO33" s="12">
        <v>150.07611588654609</v>
      </c>
      <c r="AP33" s="12">
        <v>184.87684440473419</v>
      </c>
      <c r="AQ33" s="12">
        <v>0</v>
      </c>
      <c r="AR33" s="12">
        <f t="shared" si="0"/>
        <v>379476.88252492767</v>
      </c>
      <c r="AS33" s="12">
        <v>587754.11604242295</v>
      </c>
      <c r="AT33" s="12">
        <v>0</v>
      </c>
      <c r="AU33" s="12">
        <v>500.53825054583535</v>
      </c>
      <c r="AV33" s="12">
        <v>0</v>
      </c>
      <c r="AW33" s="12">
        <v>71.269896676066907</v>
      </c>
      <c r="AX33" s="12">
        <f t="shared" si="1"/>
        <v>588325.92418964487</v>
      </c>
      <c r="AY33" s="12">
        <f t="shared" si="2"/>
        <v>967802.80671457248</v>
      </c>
      <c r="AZ33" s="12">
        <v>0</v>
      </c>
      <c r="BA33" s="12">
        <v>0</v>
      </c>
      <c r="BB33" s="12">
        <v>967802.8039541496</v>
      </c>
      <c r="BC33" s="12">
        <f t="shared" si="3"/>
        <v>967802.8039541496</v>
      </c>
    </row>
    <row r="34" spans="1:55" x14ac:dyDescent="0.3">
      <c r="A34" s="3">
        <f t="shared" si="4"/>
        <v>32</v>
      </c>
      <c r="B34" s="1" t="s">
        <v>19</v>
      </c>
      <c r="C34" s="12">
        <v>0</v>
      </c>
      <c r="D34" s="12">
        <v>20.7880289298839</v>
      </c>
      <c r="E34" s="12">
        <v>64.736474291180841</v>
      </c>
      <c r="F34" s="12">
        <v>2164.1099616816568</v>
      </c>
      <c r="G34" s="12">
        <v>15966.396187312852</v>
      </c>
      <c r="H34" s="12">
        <v>13861.618026941458</v>
      </c>
      <c r="I34" s="12">
        <v>1754.1792283459909</v>
      </c>
      <c r="J34" s="12">
        <v>70.79213704311708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244809.37457495194</v>
      </c>
      <c r="Q34" s="12">
        <v>3571.0377009137474</v>
      </c>
      <c r="R34" s="12">
        <v>1294.4686330560598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98964.051429234198</v>
      </c>
      <c r="AA34" s="12">
        <v>2020.4166300484687</v>
      </c>
      <c r="AB34" s="12">
        <v>0</v>
      </c>
      <c r="AC34" s="12">
        <v>0</v>
      </c>
      <c r="AD34" s="12">
        <v>11181.971544788632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84128.672776757128</v>
      </c>
      <c r="AK34" s="12">
        <v>0</v>
      </c>
      <c r="AL34" s="12">
        <v>41766.511194666702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f t="shared" si="0"/>
        <v>521639.124528963</v>
      </c>
      <c r="AS34" s="12">
        <v>1931187.2010535153</v>
      </c>
      <c r="AT34" s="12">
        <v>0</v>
      </c>
      <c r="AU34" s="12">
        <v>0</v>
      </c>
      <c r="AV34" s="12">
        <v>0</v>
      </c>
      <c r="AW34" s="12">
        <v>0</v>
      </c>
      <c r="AX34" s="12">
        <f t="shared" si="1"/>
        <v>1931187.2010535153</v>
      </c>
      <c r="AY34" s="12">
        <f t="shared" si="2"/>
        <v>2452826.3255824782</v>
      </c>
      <c r="AZ34" s="12">
        <v>0</v>
      </c>
      <c r="BA34" s="12">
        <v>0</v>
      </c>
      <c r="BB34" s="12">
        <v>2452826.3241809439</v>
      </c>
      <c r="BC34" s="12">
        <f t="shared" si="3"/>
        <v>2452826.3241809439</v>
      </c>
    </row>
    <row r="35" spans="1:55" x14ac:dyDescent="0.3">
      <c r="A35" s="3">
        <f t="shared" si="4"/>
        <v>33</v>
      </c>
      <c r="B35" s="1" t="s">
        <v>20</v>
      </c>
      <c r="C35" s="12">
        <v>4374.5502769727045</v>
      </c>
      <c r="D35" s="12">
        <v>831.52115719535595</v>
      </c>
      <c r="E35" s="12">
        <v>6829.6980377195769</v>
      </c>
      <c r="F35" s="12">
        <v>3747.3765570245141</v>
      </c>
      <c r="G35" s="12">
        <v>2528.4029152929447</v>
      </c>
      <c r="H35" s="12">
        <v>3197.4684897686402</v>
      </c>
      <c r="I35" s="12">
        <v>1812.6518692908576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21.753369215338008</v>
      </c>
      <c r="P35" s="12">
        <v>5440.2083238878213</v>
      </c>
      <c r="Q35" s="12">
        <v>52.955799378662213</v>
      </c>
      <c r="R35" s="12">
        <v>87.661532712599978</v>
      </c>
      <c r="S35" s="12">
        <v>63.862325510918623</v>
      </c>
      <c r="T35" s="12">
        <v>1067.7844942349882</v>
      </c>
      <c r="U35" s="12">
        <v>443.67546533405454</v>
      </c>
      <c r="V35" s="12">
        <v>760.96928426687373</v>
      </c>
      <c r="W35" s="12">
        <v>0</v>
      </c>
      <c r="X35" s="12">
        <v>0</v>
      </c>
      <c r="Y35" s="12">
        <v>0</v>
      </c>
      <c r="Z35" s="12">
        <v>19366.305228321704</v>
      </c>
      <c r="AA35" s="12">
        <v>395.37594288846259</v>
      </c>
      <c r="AB35" s="12">
        <v>0</v>
      </c>
      <c r="AC35" s="12">
        <v>0</v>
      </c>
      <c r="AD35" s="12">
        <v>1352.534172638166</v>
      </c>
      <c r="AE35" s="12">
        <v>35.706810175583776</v>
      </c>
      <c r="AF35" s="12">
        <v>6873.5252130861318</v>
      </c>
      <c r="AG35" s="12">
        <v>1017.3886692661101</v>
      </c>
      <c r="AH35" s="12">
        <v>0</v>
      </c>
      <c r="AI35" s="12">
        <v>590.41575194367056</v>
      </c>
      <c r="AJ35" s="12">
        <v>3.030166827056088</v>
      </c>
      <c r="AK35" s="12">
        <v>17.173924977641128</v>
      </c>
      <c r="AL35" s="12">
        <v>0</v>
      </c>
      <c r="AM35" s="12">
        <v>5753.8941085261458</v>
      </c>
      <c r="AN35" s="12">
        <v>1288.2215534286006</v>
      </c>
      <c r="AO35" s="12">
        <v>300.07711781632821</v>
      </c>
      <c r="AP35" s="12">
        <v>369.66115688848123</v>
      </c>
      <c r="AQ35" s="12">
        <v>0</v>
      </c>
      <c r="AR35" s="12">
        <f t="shared" si="0"/>
        <v>68623.849714589946</v>
      </c>
      <c r="AS35" s="12">
        <v>970355.80262546486</v>
      </c>
      <c r="AT35" s="12">
        <v>0</v>
      </c>
      <c r="AU35" s="12">
        <v>0</v>
      </c>
      <c r="AV35" s="12">
        <v>0</v>
      </c>
      <c r="AW35" s="12">
        <v>0</v>
      </c>
      <c r="AX35" s="12">
        <f t="shared" si="1"/>
        <v>970355.80262546486</v>
      </c>
      <c r="AY35" s="12">
        <f t="shared" si="2"/>
        <v>1038979.6523400547</v>
      </c>
      <c r="AZ35" s="12">
        <v>0</v>
      </c>
      <c r="BA35" s="12">
        <v>0</v>
      </c>
      <c r="BB35" s="12">
        <v>1038979.652407628</v>
      </c>
      <c r="BC35" s="12">
        <f t="shared" si="3"/>
        <v>1038979.652407628</v>
      </c>
    </row>
    <row r="36" spans="1:55" x14ac:dyDescent="0.3">
      <c r="A36" s="3">
        <f t="shared" si="4"/>
        <v>34</v>
      </c>
      <c r="B36" s="1" t="s">
        <v>21</v>
      </c>
      <c r="C36" s="12">
        <v>1458.1834256575685</v>
      </c>
      <c r="D36" s="12">
        <v>7951.4210656805908</v>
      </c>
      <c r="E36" s="12">
        <v>10098.889989424209</v>
      </c>
      <c r="F36" s="12">
        <v>8431.5972533051554</v>
      </c>
      <c r="G36" s="12">
        <v>20274.045598552682</v>
      </c>
      <c r="H36" s="12">
        <v>8485.1339737749277</v>
      </c>
      <c r="I36" s="12">
        <v>25207.555511331891</v>
      </c>
      <c r="J36" s="12">
        <v>30582.203202626581</v>
      </c>
      <c r="K36" s="12">
        <v>883.59744337347877</v>
      </c>
      <c r="L36" s="12">
        <v>38706.094214188728</v>
      </c>
      <c r="M36" s="12">
        <v>52855.251814649004</v>
      </c>
      <c r="N36" s="12">
        <v>550.53259032143421</v>
      </c>
      <c r="O36" s="12">
        <v>1148.3864739055614</v>
      </c>
      <c r="P36" s="12">
        <v>294315.27032233111</v>
      </c>
      <c r="Q36" s="12">
        <v>127406.68952926715</v>
      </c>
      <c r="R36" s="12">
        <v>956.97173211254994</v>
      </c>
      <c r="S36" s="12">
        <v>1070.1967980374018</v>
      </c>
      <c r="T36" s="12">
        <v>6404.7274494958738</v>
      </c>
      <c r="U36" s="12">
        <v>2661.2302827348572</v>
      </c>
      <c r="V36" s="12">
        <v>13766.645142203155</v>
      </c>
      <c r="W36" s="12">
        <v>14.601489801000431</v>
      </c>
      <c r="X36" s="12">
        <v>6.5153603197495222</v>
      </c>
      <c r="Y36" s="12">
        <v>1.3129988724229558</v>
      </c>
      <c r="Z36" s="12">
        <v>74167.245759168014</v>
      </c>
      <c r="AA36" s="12">
        <v>1514.1734253257255</v>
      </c>
      <c r="AB36" s="12">
        <v>144.87789901841521</v>
      </c>
      <c r="AC36" s="12">
        <v>31889.872001557003</v>
      </c>
      <c r="AD36" s="12">
        <v>11227.420494026761</v>
      </c>
      <c r="AE36" s="12">
        <v>8866.6659979330616</v>
      </c>
      <c r="AF36" s="12">
        <v>628.24848644564349</v>
      </c>
      <c r="AG36" s="12">
        <v>11.503616154899486</v>
      </c>
      <c r="AH36" s="12">
        <v>984.55121889412851</v>
      </c>
      <c r="AI36" s="12">
        <v>13.000199194719485</v>
      </c>
      <c r="AJ36" s="12">
        <v>415762.6481839015</v>
      </c>
      <c r="AK36" s="12">
        <v>491325.13329097361</v>
      </c>
      <c r="AL36" s="12">
        <v>9988.2599857402747</v>
      </c>
      <c r="AM36" s="12">
        <v>25248.449559529745</v>
      </c>
      <c r="AN36" s="12">
        <v>844107.30142339517</v>
      </c>
      <c r="AO36" s="12">
        <v>196625.56139097386</v>
      </c>
      <c r="AP36" s="12">
        <v>127993.53254931264</v>
      </c>
      <c r="AQ36" s="12">
        <v>0</v>
      </c>
      <c r="AR36" s="12">
        <f t="shared" si="0"/>
        <v>2893735.4991435125</v>
      </c>
      <c r="AS36" s="12">
        <v>7820863.8567878902</v>
      </c>
      <c r="AT36" s="12">
        <v>0</v>
      </c>
      <c r="AU36" s="12">
        <v>0</v>
      </c>
      <c r="AV36" s="12">
        <v>0</v>
      </c>
      <c r="AW36" s="12">
        <v>461.44945202887777</v>
      </c>
      <c r="AX36" s="12">
        <f t="shared" si="1"/>
        <v>7821325.3062399188</v>
      </c>
      <c r="AY36" s="12">
        <f t="shared" si="2"/>
        <v>10715060.805383431</v>
      </c>
      <c r="AZ36" s="12">
        <v>0</v>
      </c>
      <c r="BA36" s="12">
        <v>0</v>
      </c>
      <c r="BB36" s="12">
        <v>10715060.801725699</v>
      </c>
      <c r="BC36" s="12">
        <f t="shared" si="3"/>
        <v>10715060.801725699</v>
      </c>
    </row>
    <row r="37" spans="1:55" x14ac:dyDescent="0.3">
      <c r="A37" s="3">
        <f t="shared" si="4"/>
        <v>35</v>
      </c>
      <c r="B37" s="1" t="s">
        <v>22</v>
      </c>
      <c r="C37" s="12">
        <v>12686.195803220844</v>
      </c>
      <c r="D37" s="12">
        <v>218.27430376378095</v>
      </c>
      <c r="E37" s="12">
        <v>226704.66181036478</v>
      </c>
      <c r="F37" s="12">
        <v>43966.572457545823</v>
      </c>
      <c r="G37" s="12">
        <v>36615.019995538569</v>
      </c>
      <c r="H37" s="12">
        <v>46304.080722205123</v>
      </c>
      <c r="I37" s="12">
        <v>18249.311238892795</v>
      </c>
      <c r="J37" s="12">
        <v>51819.844315561706</v>
      </c>
      <c r="K37" s="12">
        <v>18687.86366984672</v>
      </c>
      <c r="L37" s="12">
        <v>23582.825034126119</v>
      </c>
      <c r="M37" s="12">
        <v>30345.455527686056</v>
      </c>
      <c r="N37" s="12">
        <v>92727.326915649377</v>
      </c>
      <c r="O37" s="12">
        <v>1088.1528210082272</v>
      </c>
      <c r="P37" s="12">
        <v>235561.02042434266</v>
      </c>
      <c r="Q37" s="12">
        <v>224041.35040779377</v>
      </c>
      <c r="R37" s="12">
        <v>647.23431652802992</v>
      </c>
      <c r="S37" s="12">
        <v>2713.2090653483824</v>
      </c>
      <c r="T37" s="12">
        <v>360010.01747578959</v>
      </c>
      <c r="U37" s="12">
        <v>17110.434333040288</v>
      </c>
      <c r="V37" s="12">
        <v>47869.545150168531</v>
      </c>
      <c r="W37" s="12">
        <v>6364.2143500756656</v>
      </c>
      <c r="X37" s="12">
        <v>2839.7889672889733</v>
      </c>
      <c r="Y37" s="12">
        <v>572.28449832117894</v>
      </c>
      <c r="Z37" s="12">
        <v>11132.522127991524</v>
      </c>
      <c r="AA37" s="12">
        <v>227.27780963838308</v>
      </c>
      <c r="AB37" s="12">
        <v>3507.2633865335429</v>
      </c>
      <c r="AC37" s="12">
        <v>82772.117112773005</v>
      </c>
      <c r="AD37" s="12">
        <v>38781.953658766462</v>
      </c>
      <c r="AE37" s="12">
        <v>7510.511034972722</v>
      </c>
      <c r="AF37" s="12">
        <v>4581.000132963949</v>
      </c>
      <c r="AG37" s="12">
        <v>2417.0148970143732</v>
      </c>
      <c r="AH37" s="12">
        <v>5168.8938991941741</v>
      </c>
      <c r="AI37" s="12">
        <v>2193.4925013670713</v>
      </c>
      <c r="AJ37" s="12">
        <v>30677.714523460265</v>
      </c>
      <c r="AK37" s="12">
        <v>14150.095372697402</v>
      </c>
      <c r="AL37" s="12">
        <v>32914.87587575223</v>
      </c>
      <c r="AM37" s="12">
        <v>15544.607142305289</v>
      </c>
      <c r="AN37" s="12">
        <v>17572.300486260989</v>
      </c>
      <c r="AO37" s="12">
        <v>4093.2751585202518</v>
      </c>
      <c r="AP37" s="12">
        <v>104275.72687822646</v>
      </c>
      <c r="AQ37" s="12">
        <v>0</v>
      </c>
      <c r="AR37" s="12">
        <f t="shared" si="0"/>
        <v>1878245.3256025454</v>
      </c>
      <c r="AS37" s="12">
        <v>9435951.8075308837</v>
      </c>
      <c r="AT37" s="12">
        <v>0</v>
      </c>
      <c r="AU37" s="12">
        <v>0</v>
      </c>
      <c r="AV37" s="12">
        <v>0</v>
      </c>
      <c r="AW37" s="12">
        <v>0</v>
      </c>
      <c r="AX37" s="12">
        <f t="shared" si="1"/>
        <v>9435951.8075308837</v>
      </c>
      <c r="AY37" s="12">
        <f t="shared" si="2"/>
        <v>11314197.13313343</v>
      </c>
      <c r="AZ37" s="12">
        <v>0</v>
      </c>
      <c r="BA37" s="12">
        <v>0</v>
      </c>
      <c r="BB37" s="12">
        <v>11314197.135391088</v>
      </c>
      <c r="BC37" s="12">
        <f t="shared" si="3"/>
        <v>11314197.135391088</v>
      </c>
    </row>
    <row r="38" spans="1:55" x14ac:dyDescent="0.3">
      <c r="A38" s="3">
        <f t="shared" si="4"/>
        <v>36</v>
      </c>
      <c r="B38" s="1" t="s">
        <v>45</v>
      </c>
      <c r="C38" s="12">
        <v>0</v>
      </c>
      <c r="D38" s="12">
        <v>0</v>
      </c>
      <c r="E38" s="12">
        <v>323.68237145590416</v>
      </c>
      <c r="F38" s="12">
        <v>936.84413925612853</v>
      </c>
      <c r="G38" s="12">
        <v>936.44552418257206</v>
      </c>
      <c r="H38" s="12">
        <v>1184.2475888032002</v>
      </c>
      <c r="I38" s="12">
        <v>58.472640944866377</v>
      </c>
      <c r="J38" s="12">
        <v>0</v>
      </c>
      <c r="K38" s="12">
        <v>45449.768401735237</v>
      </c>
      <c r="L38" s="12">
        <v>47909.910769148533</v>
      </c>
      <c r="M38" s="12">
        <v>31289.527718684214</v>
      </c>
      <c r="N38" s="12">
        <v>193778.71961578156</v>
      </c>
      <c r="O38" s="12">
        <v>10971.798841181628</v>
      </c>
      <c r="P38" s="12">
        <v>2176.0833295551288</v>
      </c>
      <c r="Q38" s="12">
        <v>30750.602424535049</v>
      </c>
      <c r="R38" s="12">
        <v>94.966660438649981</v>
      </c>
      <c r="S38" s="12">
        <v>270.06943705818179</v>
      </c>
      <c r="T38" s="12">
        <v>307218.27885650296</v>
      </c>
      <c r="U38" s="12">
        <v>301235.69573011762</v>
      </c>
      <c r="V38" s="12">
        <v>3218.0874181505487</v>
      </c>
      <c r="W38" s="12">
        <v>51900.143168033865</v>
      </c>
      <c r="X38" s="12">
        <v>23158.467936823723</v>
      </c>
      <c r="Y38" s="12">
        <v>4666.9778486267505</v>
      </c>
      <c r="Z38" s="12">
        <v>5207.3291907139037</v>
      </c>
      <c r="AA38" s="12">
        <v>106.31107299177613</v>
      </c>
      <c r="AB38" s="12">
        <v>0</v>
      </c>
      <c r="AC38" s="12">
        <v>0</v>
      </c>
      <c r="AD38" s="12">
        <v>3078531.6710046055</v>
      </c>
      <c r="AE38" s="12">
        <v>400492.21074835153</v>
      </c>
      <c r="AF38" s="12">
        <v>62581.11704108274</v>
      </c>
      <c r="AG38" s="12">
        <v>5427.1300341558162</v>
      </c>
      <c r="AH38" s="12">
        <v>492.27560944706426</v>
      </c>
      <c r="AI38" s="12">
        <v>93457.334536919283</v>
      </c>
      <c r="AJ38" s="12">
        <v>155643.26485800988</v>
      </c>
      <c r="AK38" s="12">
        <v>37.719869138350973</v>
      </c>
      <c r="AL38" s="12">
        <v>289679.91087315942</v>
      </c>
      <c r="AM38" s="12">
        <v>0</v>
      </c>
      <c r="AN38" s="12">
        <v>2550.3638970934726</v>
      </c>
      <c r="AO38" s="12">
        <v>594.07936902295035</v>
      </c>
      <c r="AP38" s="12">
        <v>731.83876343087547</v>
      </c>
      <c r="AQ38" s="12">
        <v>0</v>
      </c>
      <c r="AR38" s="12">
        <f t="shared" si="0"/>
        <v>5153061.3472891394</v>
      </c>
      <c r="AS38" s="12">
        <v>7617004.0579335904</v>
      </c>
      <c r="AT38" s="12">
        <v>0</v>
      </c>
      <c r="AU38" s="12">
        <v>0</v>
      </c>
      <c r="AV38" s="12">
        <v>0</v>
      </c>
      <c r="AW38" s="12">
        <v>0</v>
      </c>
      <c r="AX38" s="12">
        <f t="shared" si="1"/>
        <v>7617004.0579335904</v>
      </c>
      <c r="AY38" s="12">
        <f t="shared" si="2"/>
        <v>12770065.405222729</v>
      </c>
      <c r="AZ38" s="12">
        <v>0</v>
      </c>
      <c r="BA38" s="12">
        <v>0</v>
      </c>
      <c r="BB38" s="12">
        <v>12770065.406649519</v>
      </c>
      <c r="BC38" s="12">
        <f t="shared" si="3"/>
        <v>12770065.406649519</v>
      </c>
    </row>
    <row r="39" spans="1:55" x14ac:dyDescent="0.3">
      <c r="A39" s="3">
        <f t="shared" si="4"/>
        <v>37</v>
      </c>
      <c r="B39" s="1" t="s">
        <v>23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f t="shared" si="0"/>
        <v>0</v>
      </c>
      <c r="AS39" s="12">
        <v>0</v>
      </c>
      <c r="AT39" s="12">
        <v>20234214.140000001</v>
      </c>
      <c r="AU39" s="12">
        <v>0</v>
      </c>
      <c r="AV39" s="12">
        <v>0</v>
      </c>
      <c r="AW39" s="12">
        <v>0</v>
      </c>
      <c r="AX39" s="12">
        <f t="shared" si="1"/>
        <v>20234214.140000001</v>
      </c>
      <c r="AY39" s="12">
        <f t="shared" si="2"/>
        <v>20234214.140000001</v>
      </c>
      <c r="AZ39" s="12">
        <v>0</v>
      </c>
      <c r="BA39" s="12">
        <v>0</v>
      </c>
      <c r="BB39" s="12">
        <v>20234214.140410189</v>
      </c>
      <c r="BC39" s="12">
        <f t="shared" si="3"/>
        <v>20234214.140410189</v>
      </c>
    </row>
    <row r="40" spans="1:55" x14ac:dyDescent="0.3">
      <c r="A40" s="3">
        <f t="shared" si="4"/>
        <v>38</v>
      </c>
      <c r="B40" s="1" t="s">
        <v>46</v>
      </c>
      <c r="C40" s="12">
        <v>0</v>
      </c>
      <c r="D40" s="12">
        <v>0</v>
      </c>
      <c r="E40" s="12">
        <v>647.36474291180832</v>
      </c>
      <c r="F40" s="12">
        <v>8431.5972533051554</v>
      </c>
      <c r="G40" s="12">
        <v>93.644552418257206</v>
      </c>
      <c r="H40" s="12">
        <v>118.42475888032001</v>
      </c>
      <c r="I40" s="12">
        <v>1754.1792283459909</v>
      </c>
      <c r="J40" s="12">
        <v>0</v>
      </c>
      <c r="K40" s="12">
        <v>0</v>
      </c>
      <c r="L40" s="12">
        <v>3551.4333268045066</v>
      </c>
      <c r="M40" s="12">
        <v>0</v>
      </c>
      <c r="N40" s="12">
        <v>0</v>
      </c>
      <c r="O40" s="12">
        <v>0</v>
      </c>
      <c r="P40" s="12">
        <v>544.0208323887822</v>
      </c>
      <c r="Q40" s="12">
        <v>0</v>
      </c>
      <c r="R40" s="12">
        <v>58.441021808399995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2479.6805670066205</v>
      </c>
      <c r="AA40" s="12">
        <v>50.624320472274349</v>
      </c>
      <c r="AB40" s="12">
        <v>0</v>
      </c>
      <c r="AC40" s="12">
        <v>0</v>
      </c>
      <c r="AD40" s="12">
        <v>0</v>
      </c>
      <c r="AE40" s="12">
        <v>531.56644201063023</v>
      </c>
      <c r="AF40" s="12">
        <v>0</v>
      </c>
      <c r="AG40" s="12">
        <v>0</v>
      </c>
      <c r="AH40" s="12">
        <v>0</v>
      </c>
      <c r="AI40" s="12">
        <v>207.91398117223429</v>
      </c>
      <c r="AJ40" s="12">
        <v>0</v>
      </c>
      <c r="AK40" s="12">
        <v>0</v>
      </c>
      <c r="AL40" s="12">
        <v>31627.118901023849</v>
      </c>
      <c r="AM40" s="12">
        <v>2051.5131716615624</v>
      </c>
      <c r="AN40" s="12">
        <v>1201110.017206833</v>
      </c>
      <c r="AO40" s="12">
        <v>62334.973729537014</v>
      </c>
      <c r="AP40" s="12">
        <v>117595.27068175601</v>
      </c>
      <c r="AQ40" s="12">
        <v>0</v>
      </c>
      <c r="AR40" s="12">
        <f t="shared" si="0"/>
        <v>1433187.7847183365</v>
      </c>
      <c r="AS40" s="12">
        <v>5965532.9202815369</v>
      </c>
      <c r="AT40" s="12">
        <v>3343939.59</v>
      </c>
      <c r="AU40" s="12">
        <v>0</v>
      </c>
      <c r="AV40" s="12">
        <v>0</v>
      </c>
      <c r="AW40" s="12">
        <v>0</v>
      </c>
      <c r="AX40" s="12">
        <f t="shared" si="1"/>
        <v>9309472.5102815367</v>
      </c>
      <c r="AY40" s="12">
        <f t="shared" si="2"/>
        <v>10742660.294999873</v>
      </c>
      <c r="AZ40" s="12">
        <v>0</v>
      </c>
      <c r="BA40" s="12">
        <v>0</v>
      </c>
      <c r="BB40" s="12">
        <v>10742660.294536952</v>
      </c>
      <c r="BC40" s="12">
        <f t="shared" si="3"/>
        <v>10742660.294536952</v>
      </c>
    </row>
    <row r="41" spans="1:55" x14ac:dyDescent="0.3">
      <c r="A41" s="3">
        <f t="shared" si="4"/>
        <v>39</v>
      </c>
      <c r="B41" s="1" t="s">
        <v>47</v>
      </c>
      <c r="C41" s="12">
        <v>1458.1834256575685</v>
      </c>
      <c r="D41" s="12">
        <v>207.88028929883899</v>
      </c>
      <c r="E41" s="12">
        <v>323.68237145590416</v>
      </c>
      <c r="F41" s="12">
        <v>8431.5972533051554</v>
      </c>
      <c r="G41" s="12">
        <v>1498.3128386921153</v>
      </c>
      <c r="H41" s="12">
        <v>1894.7961420851202</v>
      </c>
      <c r="I41" s="12">
        <v>175.41792283459912</v>
      </c>
      <c r="J41" s="12">
        <v>0</v>
      </c>
      <c r="K41" s="12">
        <v>35227.513198904468</v>
      </c>
      <c r="L41" s="12">
        <v>67489.193188738645</v>
      </c>
      <c r="M41" s="12">
        <v>44076.57929412173</v>
      </c>
      <c r="N41" s="12">
        <v>50550.970334551675</v>
      </c>
      <c r="O41" s="12">
        <v>9728.8787415004608</v>
      </c>
      <c r="P41" s="12">
        <v>1632.0624971663465</v>
      </c>
      <c r="Q41" s="12">
        <v>23683.712886690177</v>
      </c>
      <c r="R41" s="12">
        <v>794.79789659424</v>
      </c>
      <c r="S41" s="12">
        <v>3387.5639761839307</v>
      </c>
      <c r="T41" s="12">
        <v>56310.2239796578</v>
      </c>
      <c r="U41" s="12">
        <v>23397.478575617319</v>
      </c>
      <c r="V41" s="12">
        <v>47838.432418962781</v>
      </c>
      <c r="W41" s="12">
        <v>2327.4319941376693</v>
      </c>
      <c r="X41" s="12">
        <v>1850.1978209419431</v>
      </c>
      <c r="Y41" s="12">
        <v>184.49938961873536</v>
      </c>
      <c r="Z41" s="12">
        <v>7687.0097577205215</v>
      </c>
      <c r="AA41" s="12">
        <v>156.93539346405043</v>
      </c>
      <c r="AB41" s="12">
        <v>4203.7553888533275</v>
      </c>
      <c r="AC41" s="12">
        <v>66449.676344204374</v>
      </c>
      <c r="AD41" s="12">
        <v>32017.017114951646</v>
      </c>
      <c r="AE41" s="12">
        <v>15498.424744365237</v>
      </c>
      <c r="AF41" s="12">
        <v>74449.949583357055</v>
      </c>
      <c r="AG41" s="12">
        <v>4826.5036332741665</v>
      </c>
      <c r="AH41" s="12">
        <v>738.4134141705963</v>
      </c>
      <c r="AI41" s="12">
        <v>44930.211331319828</v>
      </c>
      <c r="AJ41" s="12">
        <v>15147.76300321264</v>
      </c>
      <c r="AK41" s="12">
        <v>8171.3511582576639</v>
      </c>
      <c r="AL41" s="12">
        <v>150633.55365404283</v>
      </c>
      <c r="AM41" s="12">
        <v>25682.09232920186</v>
      </c>
      <c r="AN41" s="12">
        <v>10263.663468172337</v>
      </c>
      <c r="AO41" s="12">
        <v>2390.808121140939</v>
      </c>
      <c r="AP41" s="12">
        <v>2945.2058937072529</v>
      </c>
      <c r="AQ41" s="12">
        <v>0</v>
      </c>
      <c r="AR41" s="12">
        <f t="shared" si="0"/>
        <v>848661.74077013345</v>
      </c>
      <c r="AS41" s="12">
        <v>1798089.0021913359</v>
      </c>
      <c r="AT41" s="12">
        <v>0</v>
      </c>
      <c r="AU41" s="12">
        <v>0</v>
      </c>
      <c r="AV41" s="12">
        <v>0</v>
      </c>
      <c r="AW41" s="12">
        <v>0</v>
      </c>
      <c r="AX41" s="12">
        <f t="shared" si="1"/>
        <v>1798089.0021913359</v>
      </c>
      <c r="AY41" s="12">
        <f t="shared" si="2"/>
        <v>2646750.7429614691</v>
      </c>
      <c r="AZ41" s="12">
        <v>0</v>
      </c>
      <c r="BA41" s="12">
        <v>0</v>
      </c>
      <c r="BB41" s="12">
        <v>2646750.7394727529</v>
      </c>
      <c r="BC41" s="12">
        <f t="shared" si="3"/>
        <v>2646750.7394727529</v>
      </c>
    </row>
    <row r="42" spans="1:55" x14ac:dyDescent="0.3">
      <c r="A42" s="3">
        <f t="shared" si="4"/>
        <v>40</v>
      </c>
      <c r="B42" s="1" t="s">
        <v>24</v>
      </c>
      <c r="C42" s="12">
        <v>307676.70281374693</v>
      </c>
      <c r="D42" s="12">
        <v>32440.758546530316</v>
      </c>
      <c r="E42" s="12">
        <v>36317.162077352448</v>
      </c>
      <c r="F42" s="12">
        <v>71715.418860056641</v>
      </c>
      <c r="G42" s="12">
        <v>70501.596204510584</v>
      </c>
      <c r="H42" s="12">
        <v>8915.771730005159</v>
      </c>
      <c r="I42" s="12">
        <v>19945.017826293919</v>
      </c>
      <c r="J42" s="12">
        <v>22087.146757452527</v>
      </c>
      <c r="K42" s="12">
        <v>43659.164670508195</v>
      </c>
      <c r="L42" s="12">
        <v>10976.617802928191</v>
      </c>
      <c r="M42" s="12">
        <v>20251.312156130967</v>
      </c>
      <c r="N42" s="12">
        <v>86824.344767432776</v>
      </c>
      <c r="O42" s="12">
        <v>1466.9234059597527</v>
      </c>
      <c r="P42" s="12">
        <v>233928.95792717632</v>
      </c>
      <c r="Q42" s="12">
        <v>1190.3459003045825</v>
      </c>
      <c r="R42" s="12">
        <v>3084.2249259383098</v>
      </c>
      <c r="S42" s="12">
        <v>0</v>
      </c>
      <c r="T42" s="12">
        <v>205849.88891462851</v>
      </c>
      <c r="U42" s="12">
        <v>0</v>
      </c>
      <c r="V42" s="12">
        <v>0</v>
      </c>
      <c r="W42" s="12">
        <v>0</v>
      </c>
      <c r="X42" s="12">
        <v>0</v>
      </c>
      <c r="Y42" s="12">
        <v>65.428238624000002</v>
      </c>
      <c r="Z42" s="12">
        <v>21914.312400288003</v>
      </c>
      <c r="AA42" s="12">
        <v>447.39519623728756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66419.42387037749</v>
      </c>
      <c r="AO42" s="12">
        <v>15471.678166692449</v>
      </c>
      <c r="AP42" s="12">
        <v>114339.22333239397</v>
      </c>
      <c r="AQ42" s="12">
        <v>0</v>
      </c>
      <c r="AR42" s="12">
        <f t="shared" si="0"/>
        <v>1395488.8164915694</v>
      </c>
      <c r="AS42" s="12">
        <v>1299882.02</v>
      </c>
      <c r="AT42" s="12">
        <v>389653.79000000004</v>
      </c>
      <c r="AU42" s="12">
        <v>0</v>
      </c>
      <c r="AV42" s="12">
        <v>0</v>
      </c>
      <c r="AW42" s="12">
        <v>0</v>
      </c>
      <c r="AX42" s="12">
        <f t="shared" si="1"/>
        <v>1689535.81</v>
      </c>
      <c r="AY42" s="12">
        <f t="shared" si="2"/>
        <v>3085024.6264915694</v>
      </c>
      <c r="AZ42" s="12">
        <v>0</v>
      </c>
      <c r="BA42" s="12">
        <v>0</v>
      </c>
      <c r="BB42" s="12">
        <v>3085024.6249105269</v>
      </c>
      <c r="BC42" s="12">
        <f t="shared" si="3"/>
        <v>3085024.6249105269</v>
      </c>
    </row>
    <row r="43" spans="1:55" x14ac:dyDescent="0.3">
      <c r="A43" s="3">
        <v>41</v>
      </c>
      <c r="B43" s="1" t="s">
        <v>48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f t="shared" si="0"/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f t="shared" si="1"/>
        <v>0</v>
      </c>
      <c r="AY43" s="12">
        <f t="shared" si="2"/>
        <v>0</v>
      </c>
      <c r="AZ43" s="12">
        <v>0</v>
      </c>
      <c r="BA43" s="12">
        <v>0</v>
      </c>
      <c r="BB43" s="12">
        <v>0</v>
      </c>
      <c r="BC43" s="12">
        <f t="shared" si="3"/>
        <v>0</v>
      </c>
    </row>
    <row r="44" spans="1:55" s="10" customFormat="1" x14ac:dyDescent="0.3">
      <c r="A44" s="8">
        <v>180</v>
      </c>
      <c r="B44" s="9" t="s">
        <v>25</v>
      </c>
      <c r="C44" s="13">
        <f>SUM(C3:C43)</f>
        <v>3872094.0983465812</v>
      </c>
      <c r="D44" s="13">
        <f t="shared" ref="D44:BC44" si="5">SUM(D3:D43)</f>
        <v>227823.72425327206</v>
      </c>
      <c r="E44" s="13">
        <f t="shared" si="5"/>
        <v>1013091.721464749</v>
      </c>
      <c r="F44" s="13">
        <f t="shared" si="5"/>
        <v>2611481.3619591328</v>
      </c>
      <c r="G44" s="13">
        <f t="shared" si="5"/>
        <v>599182.09690623591</v>
      </c>
      <c r="H44" s="13">
        <f t="shared" si="5"/>
        <v>720674.9207824812</v>
      </c>
      <c r="I44" s="13">
        <f t="shared" si="5"/>
        <v>421324.73000044213</v>
      </c>
      <c r="J44" s="13">
        <f t="shared" si="5"/>
        <v>575157.37586238375</v>
      </c>
      <c r="K44" s="13">
        <f t="shared" si="5"/>
        <v>842114.32391560019</v>
      </c>
      <c r="L44" s="13">
        <f t="shared" si="5"/>
        <v>3049509.4852400329</v>
      </c>
      <c r="M44" s="13">
        <f t="shared" si="5"/>
        <v>1290029.1692885791</v>
      </c>
      <c r="N44" s="13">
        <f t="shared" si="5"/>
        <v>1318545.8042315627</v>
      </c>
      <c r="O44" s="13">
        <f t="shared" si="5"/>
        <v>10544218.469413267</v>
      </c>
      <c r="P44" s="13">
        <f t="shared" si="5"/>
        <v>24152551.831954837</v>
      </c>
      <c r="Q44" s="13">
        <f t="shared" si="5"/>
        <v>1089229.992016355</v>
      </c>
      <c r="R44" s="13">
        <f t="shared" si="5"/>
        <v>47055.027451657865</v>
      </c>
      <c r="S44" s="13">
        <f t="shared" si="5"/>
        <v>647394.38304026041</v>
      </c>
      <c r="T44" s="13">
        <f t="shared" si="5"/>
        <v>10954388.392947091</v>
      </c>
      <c r="U44" s="13">
        <f t="shared" si="5"/>
        <v>2761781.3565943502</v>
      </c>
      <c r="V44" s="13">
        <f t="shared" si="5"/>
        <v>5416310.8238115637</v>
      </c>
      <c r="W44" s="13">
        <f t="shared" si="5"/>
        <v>363819.30341646809</v>
      </c>
      <c r="X44" s="13">
        <f t="shared" si="5"/>
        <v>172984.98432337173</v>
      </c>
      <c r="Y44" s="13">
        <f t="shared" si="5"/>
        <v>34737.62603364297</v>
      </c>
      <c r="Z44" s="13">
        <f t="shared" si="5"/>
        <v>9134899.4849551022</v>
      </c>
      <c r="AA44" s="13">
        <f t="shared" si="5"/>
        <v>53447.497303257594</v>
      </c>
      <c r="AB44" s="13">
        <f t="shared" si="5"/>
        <v>385295.78536219575</v>
      </c>
      <c r="AC44" s="13">
        <f t="shared" si="5"/>
        <v>26133186.908702258</v>
      </c>
      <c r="AD44" s="13">
        <f t="shared" si="5"/>
        <v>7669432.4387173215</v>
      </c>
      <c r="AE44" s="13">
        <f t="shared" si="5"/>
        <v>840191.02840160264</v>
      </c>
      <c r="AF44" s="13">
        <f t="shared" si="5"/>
        <v>1391513.9072513103</v>
      </c>
      <c r="AG44" s="13">
        <f t="shared" si="5"/>
        <v>195115.98359911126</v>
      </c>
      <c r="AH44" s="13">
        <f t="shared" si="5"/>
        <v>804291.6011052368</v>
      </c>
      <c r="AI44" s="13">
        <f t="shared" si="5"/>
        <v>148897.64497539413</v>
      </c>
      <c r="AJ44" s="13">
        <f t="shared" si="5"/>
        <v>1193386.4260341858</v>
      </c>
      <c r="AK44" s="13">
        <f t="shared" si="5"/>
        <v>2461134.6619657427</v>
      </c>
      <c r="AL44" s="13">
        <f t="shared" si="5"/>
        <v>1292433.4309450346</v>
      </c>
      <c r="AM44" s="13">
        <f t="shared" si="5"/>
        <v>662433.91046054312</v>
      </c>
      <c r="AN44" s="13">
        <f t="shared" si="5"/>
        <v>4033732.8349744687</v>
      </c>
      <c r="AO44" s="13">
        <f t="shared" si="5"/>
        <v>860187.69533293799</v>
      </c>
      <c r="AP44" s="13">
        <f t="shared" si="5"/>
        <v>1248323.4365662094</v>
      </c>
      <c r="AQ44" s="13">
        <f t="shared" si="5"/>
        <v>0</v>
      </c>
      <c r="AR44" s="13">
        <f t="shared" si="5"/>
        <v>131233405.67990583</v>
      </c>
      <c r="AS44" s="13">
        <f t="shared" si="5"/>
        <v>109192191.4320377</v>
      </c>
      <c r="AT44" s="13">
        <f t="shared" si="5"/>
        <v>23967807.52</v>
      </c>
      <c r="AU44" s="13">
        <f t="shared" si="5"/>
        <v>75545501.138314441</v>
      </c>
      <c r="AV44" s="13">
        <f t="shared" si="5"/>
        <v>94601.101665296999</v>
      </c>
      <c r="AW44" s="13">
        <f t="shared" si="5"/>
        <v>141041620.65591511</v>
      </c>
      <c r="AX44" s="13">
        <f t="shared" si="5"/>
        <v>349841721.84793252</v>
      </c>
      <c r="AY44" s="13">
        <f t="shared" si="5"/>
        <v>481075127.52783835</v>
      </c>
      <c r="AZ44" s="13">
        <f t="shared" si="5"/>
        <v>0</v>
      </c>
      <c r="BA44" s="13">
        <f t="shared" si="5"/>
        <v>0</v>
      </c>
      <c r="BB44" s="13">
        <f t="shared" si="5"/>
        <v>481075127.4977662</v>
      </c>
      <c r="BC44" s="13">
        <f t="shared" si="5"/>
        <v>481075127.4977662</v>
      </c>
    </row>
    <row r="45" spans="1:55" x14ac:dyDescent="0.3">
      <c r="A45" s="3">
        <v>200</v>
      </c>
      <c r="B45" s="4" t="s">
        <v>26</v>
      </c>
      <c r="C45" s="12">
        <v>325342.08327498089</v>
      </c>
      <c r="D45" s="12">
        <v>13631.385199154007</v>
      </c>
      <c r="E45" s="12">
        <v>28734.863549130292</v>
      </c>
      <c r="F45" s="12">
        <v>44498.016988826501</v>
      </c>
      <c r="G45" s="12">
        <v>190916.23838518932</v>
      </c>
      <c r="H45" s="12">
        <v>241436.46280801471</v>
      </c>
      <c r="I45" s="12">
        <v>12713.243825726078</v>
      </c>
      <c r="J45" s="12">
        <v>128634.15986686642</v>
      </c>
      <c r="K45" s="12">
        <v>340997.03132685035</v>
      </c>
      <c r="L45" s="12">
        <v>1065256.7346024977</v>
      </c>
      <c r="M45" s="12">
        <v>1459264.5609696575</v>
      </c>
      <c r="N45" s="12">
        <v>2342446.2528260592</v>
      </c>
      <c r="O45" s="12">
        <v>132264.10615569309</v>
      </c>
      <c r="P45" s="12">
        <v>284258.19624092121</v>
      </c>
      <c r="Q45" s="12">
        <v>321980.07587902446</v>
      </c>
      <c r="R45" s="12">
        <v>11855.909676024557</v>
      </c>
      <c r="S45" s="12">
        <v>1174.549378938694</v>
      </c>
      <c r="T45" s="12">
        <v>358358.21534888021</v>
      </c>
      <c r="U45" s="12">
        <v>946755.24248271994</v>
      </c>
      <c r="V45" s="12">
        <v>292472.21450200659</v>
      </c>
      <c r="W45" s="12">
        <v>258750.77200450498</v>
      </c>
      <c r="X45" s="12">
        <v>106123.50440996604</v>
      </c>
      <c r="Y45" s="12">
        <v>21500.890160324525</v>
      </c>
      <c r="Z45" s="12">
        <v>52073.291907139028</v>
      </c>
      <c r="AA45" s="12">
        <v>5478.7946168660164</v>
      </c>
      <c r="AB45" s="12">
        <v>2338.1755910223619</v>
      </c>
      <c r="AC45" s="12">
        <v>258900.57702933665</v>
      </c>
      <c r="AD45" s="12">
        <v>2404087.36835529</v>
      </c>
      <c r="AE45" s="12">
        <v>219853.1412055651</v>
      </c>
      <c r="AF45" s="12">
        <v>36570.526375587113</v>
      </c>
      <c r="AG45" s="12">
        <v>8575.568854606996</v>
      </c>
      <c r="AH45" s="12">
        <v>2215.2402425117893</v>
      </c>
      <c r="AI45" s="12">
        <v>10187.785077439479</v>
      </c>
      <c r="AJ45" s="12">
        <v>458370.82998374879</v>
      </c>
      <c r="AK45" s="12">
        <v>19295.584599132821</v>
      </c>
      <c r="AL45" s="12">
        <v>103556.43303434552</v>
      </c>
      <c r="AM45" s="12">
        <v>1061004.7306424594</v>
      </c>
      <c r="AN45" s="12">
        <v>535380.82175689365</v>
      </c>
      <c r="AO45" s="12">
        <v>96631.834679087377</v>
      </c>
      <c r="AP45" s="12">
        <v>84543.988999642563</v>
      </c>
      <c r="AQ45" s="12">
        <v>0</v>
      </c>
      <c r="AR45" s="12">
        <f t="shared" si="0"/>
        <v>14288429.402812634</v>
      </c>
      <c r="AS45" s="12">
        <v>116255444.5679623</v>
      </c>
      <c r="AT45" s="12">
        <v>2547385.4800000004</v>
      </c>
      <c r="AU45" s="12">
        <v>51175304.861685559</v>
      </c>
      <c r="AV45" s="12">
        <v>0</v>
      </c>
      <c r="AW45" s="12">
        <v>0</v>
      </c>
      <c r="AX45" s="12">
        <v>169978134.90964788</v>
      </c>
      <c r="AY45" s="12">
        <v>184266564.31246051</v>
      </c>
      <c r="AZ45" s="12">
        <v>184266564.31246051</v>
      </c>
      <c r="BA45" s="12">
        <v>0</v>
      </c>
      <c r="BB45" s="12">
        <v>0</v>
      </c>
      <c r="BC45" s="12">
        <v>184266564.31246051</v>
      </c>
    </row>
    <row r="46" spans="1:55" x14ac:dyDescent="0.3">
      <c r="A46" s="3">
        <v>201</v>
      </c>
      <c r="B46" s="4" t="s">
        <v>27</v>
      </c>
      <c r="C46" s="12">
        <v>1847939.5917432935</v>
      </c>
      <c r="D46" s="12">
        <v>166011.09382132586</v>
      </c>
      <c r="E46" s="12">
        <v>541404.33059476374</v>
      </c>
      <c r="F46" s="12">
        <v>3407894.7285564034</v>
      </c>
      <c r="G46" s="12">
        <v>1193305.2514529722</v>
      </c>
      <c r="H46" s="12">
        <v>1514246.9250774402</v>
      </c>
      <c r="I46" s="12">
        <v>1179152.9565351366</v>
      </c>
      <c r="J46" s="12">
        <v>1297738.6350110797</v>
      </c>
      <c r="K46" s="12">
        <v>2182206.4713820759</v>
      </c>
      <c r="L46" s="12">
        <v>7970838.2922024429</v>
      </c>
      <c r="M46" s="12">
        <v>3444323.9747737371</v>
      </c>
      <c r="N46" s="12">
        <v>4350773.1955790166</v>
      </c>
      <c r="O46" s="12">
        <v>217089.55995294228</v>
      </c>
      <c r="P46" s="12">
        <v>8028724.1164299073</v>
      </c>
      <c r="Q46" s="12">
        <v>551924.17189460224</v>
      </c>
      <c r="R46" s="12">
        <v>20618.715539412722</v>
      </c>
      <c r="S46" s="12">
        <v>136587.40607700773</v>
      </c>
      <c r="T46" s="12">
        <v>1369266.1147547313</v>
      </c>
      <c r="U46" s="12">
        <v>1788290.1684941507</v>
      </c>
      <c r="V46" s="12">
        <v>1471900.5753529835</v>
      </c>
      <c r="W46" s="12">
        <v>332814.2333499064</v>
      </c>
      <c r="X46" s="12">
        <v>148505.71272989339</v>
      </c>
      <c r="Y46" s="12">
        <v>29927.405975025733</v>
      </c>
      <c r="Z46" s="12">
        <v>1925874.7729834118</v>
      </c>
      <c r="AA46" s="12">
        <v>38674.798604277625</v>
      </c>
      <c r="AB46" s="12">
        <v>154670.31534612927</v>
      </c>
      <c r="AC46" s="12">
        <v>6058780.6692582071</v>
      </c>
      <c r="AD46" s="12">
        <v>10350573.791977411</v>
      </c>
      <c r="AE46" s="12">
        <v>853053.33509176527</v>
      </c>
      <c r="AF46" s="12">
        <v>1174912.4479719878</v>
      </c>
      <c r="AG46" s="12">
        <v>281953.04301936849</v>
      </c>
      <c r="AH46" s="12">
        <v>412970.00876514218</v>
      </c>
      <c r="AI46" s="12">
        <v>277720.59271110955</v>
      </c>
      <c r="AJ46" s="12">
        <v>2334676.5922466894</v>
      </c>
      <c r="AK46" s="12">
        <v>2353023.8135917443</v>
      </c>
      <c r="AL46" s="12">
        <v>1673629.1045717446</v>
      </c>
      <c r="AM46" s="12">
        <v>17666259.838746775</v>
      </c>
      <c r="AN46" s="12">
        <v>1380422.5668240064</v>
      </c>
      <c r="AO46" s="12">
        <v>349633.60593401745</v>
      </c>
      <c r="AP46" s="12">
        <v>396118.66583740688</v>
      </c>
      <c r="AQ46" s="12">
        <v>0</v>
      </c>
      <c r="AR46" s="12">
        <f t="shared" si="0"/>
        <v>90874431.590761423</v>
      </c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1:55" x14ac:dyDescent="0.3">
      <c r="A47" s="3">
        <v>202</v>
      </c>
      <c r="B47" s="4" t="s">
        <v>28</v>
      </c>
      <c r="C47" s="12">
        <v>8208784.1684479732</v>
      </c>
      <c r="D47" s="12">
        <v>585659.56555888744</v>
      </c>
      <c r="E47" s="12">
        <v>1465496.4212174993</v>
      </c>
      <c r="F47" s="12">
        <v>2794262.9791192315</v>
      </c>
      <c r="G47" s="12">
        <v>2339277.8189462512</v>
      </c>
      <c r="H47" s="12">
        <v>2968430.952539742</v>
      </c>
      <c r="I47" s="12">
        <v>3374605.7081068852</v>
      </c>
      <c r="J47" s="12">
        <v>4282629.6495919293</v>
      </c>
      <c r="K47" s="12">
        <v>10208010.109714886</v>
      </c>
      <c r="L47" s="12">
        <v>23050438.957576841</v>
      </c>
      <c r="M47" s="12">
        <v>15271694.522201978</v>
      </c>
      <c r="N47" s="12">
        <v>12461752.74899142</v>
      </c>
      <c r="O47" s="12">
        <v>664475.77696108527</v>
      </c>
      <c r="P47" s="12">
        <v>13825789.629234459</v>
      </c>
      <c r="Q47" s="12">
        <v>1678011.2733650946</v>
      </c>
      <c r="R47" s="12">
        <v>62686.939400888688</v>
      </c>
      <c r="S47" s="12">
        <v>367203.54432646895</v>
      </c>
      <c r="T47" s="12">
        <v>5616963.5343774324</v>
      </c>
      <c r="U47" s="12">
        <v>3862182.4326458271</v>
      </c>
      <c r="V47" s="12">
        <v>3333272.0533559374</v>
      </c>
      <c r="W47" s="12">
        <v>823941.31053484255</v>
      </c>
      <c r="X47" s="12">
        <v>366353.84846917051</v>
      </c>
      <c r="Y47" s="12">
        <v>73828.946726053633</v>
      </c>
      <c r="Z47" s="12">
        <v>11857832.471425658</v>
      </c>
      <c r="AA47" s="12">
        <v>318837.17579880642</v>
      </c>
      <c r="AB47" s="12">
        <v>502186.98970017303</v>
      </c>
      <c r="AC47" s="12">
        <v>31481309.391734906</v>
      </c>
      <c r="AD47" s="12">
        <v>28447041.223572582</v>
      </c>
      <c r="AE47" s="12">
        <v>3290199.4806502755</v>
      </c>
      <c r="AF47" s="12">
        <v>2745859.652820067</v>
      </c>
      <c r="AG47" s="12">
        <v>450713.81571266422</v>
      </c>
      <c r="AH47" s="12">
        <v>1177230.0545910881</v>
      </c>
      <c r="AI47" s="12">
        <v>567800.89266761031</v>
      </c>
      <c r="AJ47" s="12">
        <v>6438128.0589350788</v>
      </c>
      <c r="AK47" s="12">
        <v>6267724.2547169887</v>
      </c>
      <c r="AL47" s="12">
        <v>9313590.8284980301</v>
      </c>
      <c r="AM47" s="12">
        <v>0</v>
      </c>
      <c r="AN47" s="12">
        <v>4524839.8449940598</v>
      </c>
      <c r="AO47" s="12">
        <v>1277803.7280938283</v>
      </c>
      <c r="AP47" s="12">
        <v>1279053.1290249988</v>
      </c>
      <c r="AQ47" s="12">
        <v>0</v>
      </c>
      <c r="AR47" s="12">
        <f t="shared" si="0"/>
        <v>227625903.88434762</v>
      </c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x14ac:dyDescent="0.3">
      <c r="A48" s="3">
        <v>203</v>
      </c>
      <c r="B48" s="4" t="s">
        <v>29</v>
      </c>
      <c r="C48" s="12">
        <v>193122.33667449639</v>
      </c>
      <c r="D48" s="12">
        <v>23187.401515411788</v>
      </c>
      <c r="E48" s="12">
        <v>117459.01395700105</v>
      </c>
      <c r="F48" s="12">
        <v>368649.06700608251</v>
      </c>
      <c r="G48" s="12">
        <v>238819.29225765451</v>
      </c>
      <c r="H48" s="12">
        <v>303050.18645480723</v>
      </c>
      <c r="I48" s="12">
        <v>153069.63685553931</v>
      </c>
      <c r="J48" s="12">
        <v>341510.57835234934</v>
      </c>
      <c r="K48" s="12">
        <v>337017.12681023049</v>
      </c>
      <c r="L48" s="12">
        <v>609791.34298978106</v>
      </c>
      <c r="M48" s="12">
        <v>1045614.7641593608</v>
      </c>
      <c r="N48" s="12">
        <v>344742.3344115775</v>
      </c>
      <c r="O48" s="12">
        <v>23146.521930151812</v>
      </c>
      <c r="P48" s="12">
        <v>1137952.476003669</v>
      </c>
      <c r="Q48" s="12">
        <v>58452.280857578626</v>
      </c>
      <c r="R48" s="12">
        <v>2183.6531411463989</v>
      </c>
      <c r="S48" s="12">
        <v>11178.157114932681</v>
      </c>
      <c r="T48" s="12">
        <v>320358.3999270245</v>
      </c>
      <c r="U48" s="12">
        <v>133112.21780114737</v>
      </c>
      <c r="V48" s="12">
        <v>156299.50639348247</v>
      </c>
      <c r="W48" s="12">
        <v>22792.22980804872</v>
      </c>
      <c r="X48" s="12">
        <v>10170.166997603103</v>
      </c>
      <c r="Y48" s="12">
        <v>2049.5286745276112</v>
      </c>
      <c r="Z48" s="12">
        <v>795977.46200912492</v>
      </c>
      <c r="AA48" s="12">
        <v>11098.831087849665</v>
      </c>
      <c r="AB48" s="12">
        <v>5853.1496401998174</v>
      </c>
      <c r="AC48" s="12">
        <v>848827.79289182473</v>
      </c>
      <c r="AD48" s="12">
        <v>1520469.9525016116</v>
      </c>
      <c r="AE48" s="12">
        <v>152609.55485323328</v>
      </c>
      <c r="AF48" s="12">
        <v>94741.630218031321</v>
      </c>
      <c r="AG48" s="12">
        <v>18058.558291383855</v>
      </c>
      <c r="AH48" s="12">
        <v>51935.076796665286</v>
      </c>
      <c r="AI48" s="12">
        <v>19740.310423188257</v>
      </c>
      <c r="AJ48" s="12">
        <v>166833.91722712608</v>
      </c>
      <c r="AK48" s="12">
        <v>122337.00347817555</v>
      </c>
      <c r="AL48" s="12">
        <v>222171.71206873792</v>
      </c>
      <c r="AM48" s="12">
        <v>844515.66056041082</v>
      </c>
      <c r="AN48" s="12">
        <v>154076.00233652719</v>
      </c>
      <c r="AO48" s="12">
        <v>35890.319163464832</v>
      </c>
      <c r="AP48" s="12">
        <v>44212.824355317505</v>
      </c>
      <c r="AQ48" s="12">
        <v>0</v>
      </c>
      <c r="AR48" s="12">
        <f t="shared" si="0"/>
        <v>11063077.977996472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x14ac:dyDescent="0.3">
      <c r="A49" s="3">
        <v>204</v>
      </c>
      <c r="B49" s="4" t="s">
        <v>30</v>
      </c>
      <c r="C49" s="12">
        <v>157028.93517808412</v>
      </c>
      <c r="D49" s="12">
        <v>22918.253709467645</v>
      </c>
      <c r="E49" s="12">
        <v>69876.951684927102</v>
      </c>
      <c r="F49" s="12">
        <v>74170.158682772162</v>
      </c>
      <c r="G49" s="12">
        <v>63720.488411026614</v>
      </c>
      <c r="H49" s="12">
        <v>80858.232646965203</v>
      </c>
      <c r="I49" s="12">
        <v>78649.21394353667</v>
      </c>
      <c r="J49" s="12">
        <v>282476.53191966284</v>
      </c>
      <c r="K49" s="12">
        <v>152203.88597873025</v>
      </c>
      <c r="L49" s="12">
        <v>452005.40658178396</v>
      </c>
      <c r="M49" s="12">
        <v>48488.948403873663</v>
      </c>
      <c r="N49" s="12">
        <v>255538.88362477097</v>
      </c>
      <c r="O49" s="12">
        <v>17157.267278830124</v>
      </c>
      <c r="P49" s="12">
        <v>671058.59874650091</v>
      </c>
      <c r="Q49" s="12">
        <v>43327.520599296557</v>
      </c>
      <c r="R49" s="12">
        <v>1618.6242019411682</v>
      </c>
      <c r="S49" s="12">
        <v>8285.7644826467804</v>
      </c>
      <c r="T49" s="12">
        <v>237464.38921375616</v>
      </c>
      <c r="U49" s="12">
        <v>98668.901780750413</v>
      </c>
      <c r="V49" s="12">
        <v>115856.38718571007</v>
      </c>
      <c r="W49" s="12">
        <v>16894.649653078402</v>
      </c>
      <c r="X49" s="12">
        <v>7538.5958190509573</v>
      </c>
      <c r="Y49" s="12">
        <v>1519.2049747521626</v>
      </c>
      <c r="Z49" s="12">
        <v>520732.91907139024</v>
      </c>
      <c r="AA49" s="12">
        <v>5574.4745825585833</v>
      </c>
      <c r="AB49" s="12">
        <v>4338.6238806392466</v>
      </c>
      <c r="AC49" s="12">
        <v>629190.2239261819</v>
      </c>
      <c r="AD49" s="12">
        <v>1127042.3022181115</v>
      </c>
      <c r="AE49" s="12">
        <v>113121.22528911789</v>
      </c>
      <c r="AF49" s="12">
        <v>70226.856414457056</v>
      </c>
      <c r="AG49" s="12">
        <v>13385.834477014865</v>
      </c>
      <c r="AH49" s="12">
        <v>4184.3426803000466</v>
      </c>
      <c r="AI49" s="12">
        <v>14632.426552886247</v>
      </c>
      <c r="AJ49" s="12">
        <v>123664.97729887013</v>
      </c>
      <c r="AK49" s="12">
        <v>90681.817039302463</v>
      </c>
      <c r="AL49" s="12">
        <v>164683.89753162474</v>
      </c>
      <c r="AM49" s="12">
        <v>0</v>
      </c>
      <c r="AN49" s="12">
        <v>114208.22365099561</v>
      </c>
      <c r="AO49" s="12">
        <v>26603.556269416858</v>
      </c>
      <c r="AP49" s="12">
        <v>32772.580126952038</v>
      </c>
      <c r="AQ49" s="12">
        <v>0</v>
      </c>
      <c r="AR49" s="12">
        <f t="shared" si="0"/>
        <v>6012370.0757117337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x14ac:dyDescent="0.3">
      <c r="A50" s="3">
        <v>205</v>
      </c>
      <c r="B50" s="4" t="s">
        <v>31</v>
      </c>
      <c r="C50" s="12">
        <v>-22491.113769545671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f t="shared" si="0"/>
        <v>-22491.113769545671</v>
      </c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x14ac:dyDescent="0.3">
      <c r="A51" s="5">
        <v>209</v>
      </c>
      <c r="B51" s="6" t="s">
        <v>32</v>
      </c>
      <c r="C51" s="12">
        <f>SUM(C46:C50)</f>
        <v>10384383.918274302</v>
      </c>
      <c r="D51" s="12">
        <f t="shared" ref="D51:AR51" si="6">SUM(D46:D50)</f>
        <v>797776.31460509275</v>
      </c>
      <c r="E51" s="12">
        <f t="shared" si="6"/>
        <v>2194236.7174541913</v>
      </c>
      <c r="F51" s="12">
        <f t="shared" si="6"/>
        <v>6644976.9333644891</v>
      </c>
      <c r="G51" s="12">
        <f t="shared" si="6"/>
        <v>3835122.8510679044</v>
      </c>
      <c r="H51" s="12">
        <f t="shared" si="6"/>
        <v>4866586.296718955</v>
      </c>
      <c r="I51" s="12">
        <f t="shared" si="6"/>
        <v>4785477.5154410973</v>
      </c>
      <c r="J51" s="12">
        <f t="shared" si="6"/>
        <v>6204355.3948750207</v>
      </c>
      <c r="K51" s="12">
        <f t="shared" si="6"/>
        <v>12879437.593885923</v>
      </c>
      <c r="L51" s="12">
        <f t="shared" si="6"/>
        <v>32083073.99935085</v>
      </c>
      <c r="M51" s="12">
        <f t="shared" si="6"/>
        <v>19810122.209538948</v>
      </c>
      <c r="N51" s="12">
        <f t="shared" si="6"/>
        <v>17412807.162606783</v>
      </c>
      <c r="O51" s="12">
        <f t="shared" si="6"/>
        <v>921869.1261230096</v>
      </c>
      <c r="P51" s="12">
        <f t="shared" si="6"/>
        <v>23663524.820414536</v>
      </c>
      <c r="Q51" s="12">
        <f t="shared" si="6"/>
        <v>2331715.2467165724</v>
      </c>
      <c r="R51" s="12">
        <f t="shared" si="6"/>
        <v>87107.932283388975</v>
      </c>
      <c r="S51" s="12">
        <f t="shared" si="6"/>
        <v>523254.87200105615</v>
      </c>
      <c r="T51" s="12">
        <f t="shared" si="6"/>
        <v>7544052.4382729447</v>
      </c>
      <c r="U51" s="12">
        <f t="shared" si="6"/>
        <v>5882253.7207218753</v>
      </c>
      <c r="V51" s="12">
        <f t="shared" si="6"/>
        <v>5077328.5222881148</v>
      </c>
      <c r="W51" s="12">
        <f t="shared" si="6"/>
        <v>1196442.4233458762</v>
      </c>
      <c r="X51" s="12">
        <f t="shared" si="6"/>
        <v>532568.32401571795</v>
      </c>
      <c r="Y51" s="12">
        <f t="shared" si="6"/>
        <v>107325.08635035914</v>
      </c>
      <c r="Z51" s="12">
        <f t="shared" si="6"/>
        <v>15100417.625489583</v>
      </c>
      <c r="AA51" s="12">
        <f t="shared" si="6"/>
        <v>374185.28007349226</v>
      </c>
      <c r="AB51" s="12">
        <f t="shared" si="6"/>
        <v>667049.07856714132</v>
      </c>
      <c r="AC51" s="12">
        <f t="shared" si="6"/>
        <v>39018108.077811114</v>
      </c>
      <c r="AD51" s="12">
        <f t="shared" si="6"/>
        <v>41445127.270269714</v>
      </c>
      <c r="AE51" s="12">
        <f t="shared" si="6"/>
        <v>4408983.595884392</v>
      </c>
      <c r="AF51" s="12">
        <f t="shared" si="6"/>
        <v>4085740.5874245432</v>
      </c>
      <c r="AG51" s="12">
        <f t="shared" si="6"/>
        <v>764111.25150043145</v>
      </c>
      <c r="AH51" s="12">
        <f t="shared" si="6"/>
        <v>1646319.4828331957</v>
      </c>
      <c r="AI51" s="12">
        <f t="shared" si="6"/>
        <v>879894.22235479439</v>
      </c>
      <c r="AJ51" s="12">
        <f t="shared" si="6"/>
        <v>9063303.545707766</v>
      </c>
      <c r="AK51" s="12">
        <f t="shared" si="6"/>
        <v>8833766.8888262101</v>
      </c>
      <c r="AL51" s="12">
        <f t="shared" si="6"/>
        <v>11374075.542670138</v>
      </c>
      <c r="AM51" s="12">
        <f t="shared" si="6"/>
        <v>18510775.499307185</v>
      </c>
      <c r="AN51" s="12">
        <f t="shared" si="6"/>
        <v>6173546.6378055895</v>
      </c>
      <c r="AO51" s="12">
        <f t="shared" si="6"/>
        <v>1689931.2094607276</v>
      </c>
      <c r="AP51" s="12">
        <f t="shared" si="6"/>
        <v>1752157.1993446753</v>
      </c>
      <c r="AQ51" s="12">
        <f t="shared" si="6"/>
        <v>0</v>
      </c>
      <c r="AR51" s="12">
        <f t="shared" si="6"/>
        <v>335553292.41504771</v>
      </c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1:55" x14ac:dyDescent="0.3">
      <c r="A52" s="2">
        <v>210</v>
      </c>
      <c r="B52" s="7" t="s">
        <v>33</v>
      </c>
      <c r="C52" s="12">
        <f>+C51+C45+C44</f>
        <v>14581820.099895865</v>
      </c>
      <c r="D52" s="12">
        <f t="shared" ref="D52:AR52" si="7">+D51+D45+D44</f>
        <v>1039231.4240575188</v>
      </c>
      <c r="E52" s="12">
        <f t="shared" si="7"/>
        <v>3236063.3024680708</v>
      </c>
      <c r="F52" s="12">
        <f t="shared" si="7"/>
        <v>9300956.3123124484</v>
      </c>
      <c r="G52" s="12">
        <f t="shared" si="7"/>
        <v>4625221.1863593291</v>
      </c>
      <c r="H52" s="12">
        <f t="shared" si="7"/>
        <v>5828697.6803094512</v>
      </c>
      <c r="I52" s="12">
        <f t="shared" si="7"/>
        <v>5219515.4892672654</v>
      </c>
      <c r="J52" s="12">
        <f t="shared" si="7"/>
        <v>6908146.9306042716</v>
      </c>
      <c r="K52" s="12">
        <f t="shared" si="7"/>
        <v>14062548.949128374</v>
      </c>
      <c r="L52" s="12">
        <f t="shared" si="7"/>
        <v>36197840.219193377</v>
      </c>
      <c r="M52" s="12">
        <f t="shared" si="7"/>
        <v>22559415.939797185</v>
      </c>
      <c r="N52" s="12">
        <f t="shared" si="7"/>
        <v>21073799.219664402</v>
      </c>
      <c r="O52" s="12">
        <f t="shared" si="7"/>
        <v>11598351.70169197</v>
      </c>
      <c r="P52" s="12">
        <f t="shared" si="7"/>
        <v>48100334.848610297</v>
      </c>
      <c r="Q52" s="12">
        <f t="shared" si="7"/>
        <v>3742925.3146119518</v>
      </c>
      <c r="R52" s="12">
        <f t="shared" si="7"/>
        <v>146018.86941107141</v>
      </c>
      <c r="S52" s="12">
        <f t="shared" si="7"/>
        <v>1171823.8044202551</v>
      </c>
      <c r="T52" s="12">
        <f t="shared" si="7"/>
        <v>18856799.046568915</v>
      </c>
      <c r="U52" s="12">
        <f t="shared" si="7"/>
        <v>9590790.3197989464</v>
      </c>
      <c r="V52" s="12">
        <f t="shared" si="7"/>
        <v>10786111.560601685</v>
      </c>
      <c r="W52" s="12">
        <f t="shared" si="7"/>
        <v>1819012.4987668493</v>
      </c>
      <c r="X52" s="12">
        <f t="shared" si="7"/>
        <v>811676.81274905568</v>
      </c>
      <c r="Y52" s="12">
        <f t="shared" si="7"/>
        <v>163563.60254432663</v>
      </c>
      <c r="Z52" s="12">
        <f t="shared" si="7"/>
        <v>24287390.402351826</v>
      </c>
      <c r="AA52" s="12">
        <f t="shared" si="7"/>
        <v>433111.57199361589</v>
      </c>
      <c r="AB52" s="12">
        <f t="shared" si="7"/>
        <v>1054683.0395203594</v>
      </c>
      <c r="AC52" s="12">
        <f t="shared" si="7"/>
        <v>65410195.563542709</v>
      </c>
      <c r="AD52" s="12">
        <f t="shared" si="7"/>
        <v>51518647.077342324</v>
      </c>
      <c r="AE52" s="12">
        <f t="shared" si="7"/>
        <v>5469027.7654915601</v>
      </c>
      <c r="AF52" s="12">
        <f t="shared" si="7"/>
        <v>5513825.0210514404</v>
      </c>
      <c r="AG52" s="12">
        <f t="shared" si="7"/>
        <v>967802.8039541496</v>
      </c>
      <c r="AH52" s="12">
        <f t="shared" si="7"/>
        <v>2452826.3241809444</v>
      </c>
      <c r="AI52" s="12">
        <f t="shared" si="7"/>
        <v>1038979.652407628</v>
      </c>
      <c r="AJ52" s="12">
        <f t="shared" si="7"/>
        <v>10715060.8017257</v>
      </c>
      <c r="AK52" s="12">
        <f t="shared" si="7"/>
        <v>11314197.135391086</v>
      </c>
      <c r="AL52" s="12">
        <f t="shared" si="7"/>
        <v>12770065.406649519</v>
      </c>
      <c r="AM52" s="12">
        <f t="shared" si="7"/>
        <v>20234214.140410189</v>
      </c>
      <c r="AN52" s="12">
        <f t="shared" si="7"/>
        <v>10742660.294536952</v>
      </c>
      <c r="AO52" s="12">
        <f t="shared" si="7"/>
        <v>2646750.7394727529</v>
      </c>
      <c r="AP52" s="12">
        <f t="shared" si="7"/>
        <v>3085024.6249105274</v>
      </c>
      <c r="AQ52" s="12">
        <f t="shared" si="7"/>
        <v>0</v>
      </c>
      <c r="AR52" s="12">
        <f t="shared" si="7"/>
        <v>481075127.4977662</v>
      </c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1:55" x14ac:dyDescent="0.3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55" x14ac:dyDescent="0.3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 I-O Sumsel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Panasonic</dc:creator>
  <cp:lastModifiedBy>Dwiputra, Adrian   (ICRAF)</cp:lastModifiedBy>
  <dcterms:created xsi:type="dcterms:W3CDTF">2016-10-18T01:09:01Z</dcterms:created>
  <dcterms:modified xsi:type="dcterms:W3CDTF">2018-08-26T06:56:06Z</dcterms:modified>
</cp:coreProperties>
</file>