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Kutim\"/>
    </mc:Choice>
  </mc:AlternateContent>
  <bookViews>
    <workbookView xWindow="0" yWindow="0" windowWidth="19200" windowHeight="6465" tabRatio="917" firstSheet="12" activeTab="15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'4D2_CH4_Industrial_Wastewater'!$A$2:$G$31</definedName>
    <definedName name="_xlnm.Print_Area" localSheetId="13">'4D2_TOW_IndustryWastewater'!$A$2:$E$29</definedName>
  </definedNames>
  <calcPr calcId="152511"/>
</workbook>
</file>

<file path=xl/calcChain.xml><?xml version="1.0" encoding="utf-8"?>
<calcChain xmlns="http://schemas.openxmlformats.org/spreadsheetml/2006/main">
  <c r="B22" i="14" l="1"/>
  <c r="B21" i="14"/>
  <c r="B20" i="14"/>
  <c r="B19" i="14"/>
  <c r="B18" i="14"/>
  <c r="B17" i="14"/>
  <c r="B16" i="14"/>
  <c r="B15" i="14"/>
  <c r="B14" i="14"/>
  <c r="B13" i="14"/>
  <c r="B12" i="14"/>
  <c r="A13" i="16"/>
  <c r="A14" i="16"/>
  <c r="A15" i="16"/>
  <c r="A16" i="16"/>
  <c r="A17" i="16"/>
  <c r="A18" i="16"/>
  <c r="A19" i="16"/>
  <c r="A20" i="16"/>
  <c r="A21" i="16"/>
  <c r="A22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G13" i="16" s="1"/>
  <c r="C14" i="14"/>
  <c r="D14" i="14"/>
  <c r="E14" i="14"/>
  <c r="C14" i="16" s="1"/>
  <c r="G14" i="16" s="1"/>
  <c r="C15" i="14"/>
  <c r="D15" i="14"/>
  <c r="E15" i="14"/>
  <c r="C15" i="16" s="1"/>
  <c r="G15" i="16" s="1"/>
  <c r="C16" i="14"/>
  <c r="D16" i="14"/>
  <c r="E16" i="14"/>
  <c r="C16" i="16" s="1"/>
  <c r="G16" i="16" s="1"/>
  <c r="C17" i="14"/>
  <c r="D17" i="14"/>
  <c r="E17" i="14"/>
  <c r="C17" i="16" s="1"/>
  <c r="G17" i="16" s="1"/>
  <c r="C18" i="14"/>
  <c r="D18" i="14"/>
  <c r="E18" i="14"/>
  <c r="C18" i="16" s="1"/>
  <c r="G18" i="16" s="1"/>
  <c r="C19" i="14"/>
  <c r="D19" i="14"/>
  <c r="E19" i="14"/>
  <c r="C19" i="16" s="1"/>
  <c r="G19" i="16" s="1"/>
  <c r="C20" i="14"/>
  <c r="D20" i="14"/>
  <c r="E20" i="14"/>
  <c r="C20" i="16" s="1"/>
  <c r="G20" i="16" s="1"/>
  <c r="C21" i="14"/>
  <c r="D21" i="14"/>
  <c r="E21" i="14"/>
  <c r="C21" i="16" s="1"/>
  <c r="G21" i="16" s="1"/>
  <c r="C22" i="14"/>
  <c r="D22" i="14"/>
  <c r="E22" i="14"/>
  <c r="C22" i="16" s="1"/>
  <c r="G22" i="16" s="1"/>
  <c r="D24" i="14"/>
  <c r="E24" i="14"/>
  <c r="D25" i="14"/>
  <c r="E25" i="14"/>
  <c r="E26" i="14"/>
  <c r="C12" i="14"/>
  <c r="D12" i="14"/>
  <c r="E12" i="14"/>
  <c r="D12" i="15"/>
  <c r="C25" i="16"/>
  <c r="G25" i="16"/>
  <c r="C26" i="16"/>
  <c r="G26" i="16"/>
  <c r="D13" i="15"/>
  <c r="D14" i="15"/>
  <c r="D15" i="15"/>
  <c r="D16" i="15"/>
  <c r="E29" i="14" l="1"/>
  <c r="C12" i="16"/>
  <c r="G12" i="16" s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<sst xmlns="http://schemas.openxmlformats.org/spreadsheetml/2006/main" count="629" uniqueCount="314">
  <si>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</si>
  <si>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</si>
  <si>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</si>
  <si>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</si>
  <si>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</si>
  <si>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</si>
  <si>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</si>
  <si>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</si>
  <si>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</si>
  <si>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</si>
  <si>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</si>
  <si>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</si>
  <si>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</si>
  <si>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</si>
  <si>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</si>
  <si>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</si>
  <si>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</si>
  <si>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</si>
  <si>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</si>
  <si>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</si>
  <si>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</si>
  <si>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</si>
  <si>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</si>
  <si>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</si>
  <si>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</si>
  <si>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</si>
  <si>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</si>
  <si>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</si>
  <si>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</si>
  <si>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</si>
  <si>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</si>
  <si>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</si>
  <si>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</si>
  <si>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</si>
  <si>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</si>
  <si>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</si>
  <si>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</si>
  <si>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</si>
  <si>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</si>
  <si>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</si>
  <si>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</si>
  <si>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</si>
  <si>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</si>
  <si>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</si>
  <si>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</si>
  <si>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</si>
  <si>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</si>
  <si>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</si>
  <si>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</si>
  <si>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</si>
  <si>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</si>
  <si>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</si>
  <si>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</si>
  <si>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</si>
  <si>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</si>
  <si>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</si>
  <si>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</si>
  <si>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</si>
  <si>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</si>
  <si>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</si>
  <si>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</si>
  <si>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</si>
  <si>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</si>
  <si>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</si>
  <si>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</si>
  <si>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</si>
  <si>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</si>
  <si>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</si>
  <si>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</si>
  <si>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</si>
  <si>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</si>
  <si>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</si>
  <si>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</si>
  <si>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</si>
  <si>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</si>
  <si>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</si>
  <si>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</si>
  <si>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</si>
  <si>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</si>
  <si>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</si>
  <si>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</si>
  <si>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</si>
  <si>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</si>
  <si>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</si>
  <si>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</si>
  <si>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</si>
  <si>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</si>
  <si>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</si>
  <si>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</si>
  <si>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</si>
  <si>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</si>
  <si>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</si>
  <si>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</si>
  <si>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</si>
  <si>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</si>
  <si>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</si>
  <si>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</si>
  <si>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</si>
  <si>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</si>
  <si>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</si>
  <si>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</si>
  <si>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</si>
  <si>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</si>
  <si>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</si>
  <si>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</si>
  <si>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</si>
  <si>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</si>
  <si>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</si>
  <si>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</si>
  <si>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</si>
  <si>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</si>
  <si>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</si>
  <si>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</si>
  <si>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</si>
  <si>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</si>
  <si>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</si>
  <si>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</si>
  <si>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</si>
  <si>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</si>
  <si>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</si>
  <si>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</si>
  <si>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</si>
  <si>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</si>
  <si>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</si>
  <si>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</si>
  <si>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</si>
  <si>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</si>
  <si>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</si>
  <si>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</si>
  <si>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</si>
  <si>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</si>
  <si>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</si>
  <si>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</si>
  <si>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</si>
  <si>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</si>
  <si>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</si>
  <si>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</si>
  <si>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</si>
  <si>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</si>
  <si>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</si>
  <si>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</si>
  <si>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</si>
  <si>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</si>
  <si>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</si>
  <si>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</si>
  <si>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</si>
  <si>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</si>
  <si>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</si>
  <si>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</si>
  <si>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</si>
  <si>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</si>
  <si>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</si>
  <si>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</si>
  <si>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</si>
  <si>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</si>
  <si>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</si>
  <si>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</si>
  <si>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</si>
  <si>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</si>
  <si>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</si>
  <si>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</si>
  <si>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</si>
  <si>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</si>
  <si>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</si>
  <si>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</si>
  <si>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</si>
  <si>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</si>
  <si>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</si>
  <si>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</si>
  <si>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</si>
  <si>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</si>
  <si>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</si>
  <si>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</si>
  <si>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</si>
  <si>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</si>
  <si>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</si>
  <si>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</si>
  <si>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</si>
  <si>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</si>
  <si>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</si>
  <si>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</si>
  <si>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</si>
  <si>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</si>
  <si>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</si>
  <si>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</si>
  <si>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</si>
  <si>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</si>
  <si>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</si>
  <si>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</si>
  <si>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</si>
  <si>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</si>
  <si>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</si>
  <si>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</si>
  <si>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</si>
  <si>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</si>
  <si>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</si>
  <si>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</si>
  <si>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</si>
  <si>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</si>
  <si>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</si>
  <si>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</si>
  <si>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</si>
  <si>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</si>
  <si>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</si>
  <si>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</si>
  <si>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</si>
  <si>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</si>
  <si>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</si>
  <si>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</si>
  <si>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</si>
  <si>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</si>
  <si>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</si>
  <si>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</si>
  <si>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</si>
  <si>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</si>
  <si>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</si>
  <si>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</si>
  <si>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</si>
  <si>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</si>
  <si>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</si>
  <si>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</si>
  <si>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</si>
  <si>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</si>
  <si>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</si>
  <si>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</si>
  <si>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</si>
  <si>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</si>
  <si>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</si>
  <si>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</si>
  <si>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</si>
  <si>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</si>
  <si>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</si>
  <si>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</si>
  <si>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</si>
  <si>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</si>
  <si>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</si>
  <si>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</si>
  <si>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</si>
  <si>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</si>
  <si>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</si>
  <si>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</si>
  <si>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</si>
  <si>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</si>
  <si>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</si>
  <si>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</si>
  <si>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</si>
  <si>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</si>
  <si>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</si>
  <si>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</si>
  <si>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</si>
  <si>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</si>
  <si>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</si>
  <si>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</si>
  <si>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</si>
  <si>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</si>
  <si>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</si>
  <si>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</si>
  <si>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</si>
  <si>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</si>
  <si>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</si>
  <si>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</si>
  <si>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</si>
  <si>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</si>
  <si>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</si>
  <si>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</si>
  <si>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</si>
  <si>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</si>
  <si>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</si>
  <si>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</si>
  <si>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</si>
  <si>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</si>
  <si>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</si>
  <si>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</si>
  <si>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</si>
  <si>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</si>
  <si>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</si>
  <si>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</si>
  <si>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</si>
  <si>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</si>
  <si>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</si>
  <si>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</si>
  <si>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</si>
  <si>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</si>
  <si>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</si>
  <si>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</si>
  <si>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</si>
  <si>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</si>
  <si>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</si>
  <si>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</si>
  <si>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</si>
  <si>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</si>
  <si>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</si>
  <si>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</si>
  <si>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</si>
  <si>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</si>
  <si>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</si>
  <si>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</si>
  <si>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</si>
  <si>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</si>
  <si>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</si>
  <si>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</si>
  <si>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</si>
  <si>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</si>
  <si>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</si>
  <si>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</si>
  <si>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2014</t>
  </si>
  <si>
    <t>Palm Oil Mill 2013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</si>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</sst>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2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165" fontId="7" fillId="0" borderId="8" xfId="1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24" xfId="1" applyNumberFormat="1" applyFont="1" applyFill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</sheetNames>
    <sheetDataSet>
      <sheetData sheetId="0"/>
      <sheetData sheetId="1"/>
      <sheetData sheetId="2"/>
      <sheetData sheetId="3"/>
      <sheetData sheetId="4"/>
      <sheetData sheetId="5"/>
      <sheetData sheetId="6">
        <row r="17">
          <cell r="G17">
            <v>1889599</v>
          </cell>
        </row>
        <row r="18">
          <cell r="G18">
            <v>2498530</v>
          </cell>
        </row>
        <row r="19">
          <cell r="G19">
            <v>3402408</v>
          </cell>
        </row>
        <row r="20">
          <cell r="G20">
            <v>5203079</v>
          </cell>
        </row>
        <row r="21">
          <cell r="G21">
            <v>5694529</v>
          </cell>
        </row>
        <row r="22">
          <cell r="G22">
            <v>5082354</v>
          </cell>
        </row>
        <row r="23">
          <cell r="G23">
            <v>6305730.8449999997</v>
          </cell>
        </row>
        <row r="24">
          <cell r="G24">
            <v>7153087.1039999994</v>
          </cell>
        </row>
        <row r="25">
          <cell r="G25">
            <v>8029470.1769999992</v>
          </cell>
        </row>
        <row r="26">
          <cell r="G26">
            <v>8934880.0639999993</v>
          </cell>
        </row>
        <row r="27">
          <cell r="G27">
            <v>9416338.9677777775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32"/>
      <c r="B1" s="132"/>
      <c r="C1" s="132"/>
      <c r="D1" s="132"/>
      <c r="E1" s="132"/>
      <c r="F1" s="132"/>
      <c r="G1" s="132"/>
    </row>
    <row r="2" spans="1:7">
      <c r="A2" s="130" t="s">
        <v>0</v>
      </c>
      <c r="B2" s="130"/>
      <c r="C2" s="131" t="s">
        <v>1</v>
      </c>
      <c r="D2" s="131"/>
      <c r="E2" s="131"/>
      <c r="F2" s="131"/>
      <c r="G2" s="131"/>
    </row>
    <row r="3" spans="1:7">
      <c r="A3" s="130" t="s">
        <v>2</v>
      </c>
      <c r="B3" s="130"/>
      <c r="C3" s="131" t="s">
        <v>3</v>
      </c>
      <c r="D3" s="131"/>
      <c r="E3" s="131"/>
      <c r="F3" s="131"/>
      <c r="G3" s="131"/>
    </row>
    <row r="4" spans="1:7">
      <c r="A4" s="130" t="s">
        <v>4</v>
      </c>
      <c r="B4" s="130"/>
      <c r="C4" s="131" t="s">
        <v>5</v>
      </c>
      <c r="D4" s="131"/>
      <c r="E4" s="131"/>
      <c r="F4" s="131"/>
      <c r="G4" s="131"/>
    </row>
    <row r="5" spans="1:7" ht="14.25" customHeight="1">
      <c r="A5" s="130" t="s">
        <v>6</v>
      </c>
      <c r="B5" s="130"/>
      <c r="C5" s="131" t="s">
        <v>7</v>
      </c>
      <c r="D5" s="131"/>
      <c r="E5" s="131"/>
      <c r="F5" s="131"/>
      <c r="G5" s="131"/>
    </row>
    <row r="6" spans="1:7">
      <c r="A6" s="2"/>
      <c r="B6" s="3"/>
      <c r="C6" s="4" t="s">
        <v>8</v>
      </c>
      <c r="D6" s="109" t="s">
        <v>9</v>
      </c>
      <c r="E6" s="110"/>
      <c r="F6" s="111" t="s">
        <v>10</v>
      </c>
      <c r="G6" s="110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4" t="s">
        <v>16</v>
      </c>
      <c r="B8" s="127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5"/>
      <c r="B9" s="128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6"/>
      <c r="B10" s="129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1" t="s">
        <v>70</v>
      </c>
      <c r="B20" s="122"/>
      <c r="C20" s="122"/>
      <c r="D20" s="122"/>
      <c r="E20" s="122"/>
      <c r="F20" s="123"/>
      <c r="G20" s="19"/>
    </row>
    <row r="21" spans="1:7" ht="24.75" customHeight="1">
      <c r="A21" s="112" t="s">
        <v>72</v>
      </c>
      <c r="B21" s="113"/>
      <c r="C21" s="113"/>
      <c r="D21" s="113"/>
      <c r="E21" s="113"/>
      <c r="F21" s="113"/>
      <c r="G21" s="114"/>
    </row>
    <row r="22" spans="1:7" ht="13.5" customHeight="1">
      <c r="A22" s="115" t="s">
        <v>73</v>
      </c>
      <c r="B22" s="116"/>
      <c r="C22" s="116"/>
      <c r="D22" s="116"/>
      <c r="E22" s="116"/>
      <c r="F22" s="116"/>
      <c r="G22" s="117"/>
    </row>
    <row r="23" spans="1:7" ht="13.5" customHeight="1">
      <c r="A23" s="118" t="s">
        <v>74</v>
      </c>
      <c r="B23" s="119"/>
      <c r="C23" s="119"/>
      <c r="D23" s="119"/>
      <c r="E23" s="119"/>
      <c r="F23" s="119"/>
      <c r="G23" s="120"/>
    </row>
  </sheetData>
  <mergeCells count="17">
    <mergeCell ref="A4:B4"/>
    <mergeCell ref="C4:G4"/>
    <mergeCell ref="A5:B5"/>
    <mergeCell ref="A1:G1"/>
    <mergeCell ref="A2:B2"/>
    <mergeCell ref="C2:G2"/>
    <mergeCell ref="A3:B3"/>
    <mergeCell ref="C3:G3"/>
    <mergeCell ref="C5:G5"/>
    <mergeCell ref="D6:E6"/>
    <mergeCell ref="F6:G6"/>
    <mergeCell ref="A21:G21"/>
    <mergeCell ref="A22:G22"/>
    <mergeCell ref="A23:G23"/>
    <mergeCell ref="A20:F20"/>
    <mergeCell ref="A8:A10"/>
    <mergeCell ref="B8:B10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6" t="s">
        <v>1</v>
      </c>
      <c r="C2" s="136"/>
      <c r="D2" s="136"/>
    </row>
    <row r="3" spans="1:4" ht="14.25" customHeight="1">
      <c r="A3" s="22" t="s">
        <v>2</v>
      </c>
      <c r="B3" s="136" t="s">
        <v>282</v>
      </c>
      <c r="C3" s="136"/>
      <c r="D3" s="136"/>
    </row>
    <row r="4" spans="1:4" ht="14.25" customHeight="1">
      <c r="A4" s="22" t="s">
        <v>4</v>
      </c>
      <c r="B4" s="136" t="s">
        <v>99</v>
      </c>
      <c r="C4" s="136"/>
      <c r="D4" s="136"/>
    </row>
    <row r="5" spans="1:4" ht="14.25" customHeight="1">
      <c r="A5" s="22" t="s">
        <v>6</v>
      </c>
      <c r="B5" s="136" t="s">
        <v>155</v>
      </c>
      <c r="C5" s="136"/>
      <c r="D5" s="136"/>
    </row>
    <row r="6" spans="1:4">
      <c r="A6" s="179"/>
      <c r="B6" s="179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7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4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1" t="s">
        <v>70</v>
      </c>
      <c r="B13" s="122"/>
      <c r="C13" s="123"/>
      <c r="D13" s="19"/>
    </row>
    <row r="14" spans="1:4" ht="15" customHeight="1">
      <c r="A14" s="153" t="s">
        <v>300</v>
      </c>
      <c r="B14" s="171"/>
      <c r="C14" s="171"/>
      <c r="D14" s="171"/>
    </row>
    <row r="15" spans="1:4" ht="15" customHeight="1">
      <c r="A15" s="150" t="s">
        <v>294</v>
      </c>
      <c r="B15" s="173"/>
      <c r="C15" s="173"/>
      <c r="D15" s="173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6" t="s">
        <v>1</v>
      </c>
      <c r="C2" s="136"/>
      <c r="D2" s="136"/>
      <c r="E2" s="136"/>
    </row>
    <row r="3" spans="1:5" ht="14.25" customHeight="1">
      <c r="A3" s="61" t="s">
        <v>2</v>
      </c>
      <c r="B3" s="136" t="s">
        <v>158</v>
      </c>
      <c r="C3" s="136"/>
      <c r="D3" s="136"/>
      <c r="E3" s="136"/>
    </row>
    <row r="4" spans="1:5" ht="14.25" customHeight="1">
      <c r="A4" s="61" t="s">
        <v>4</v>
      </c>
      <c r="B4" s="136" t="s">
        <v>159</v>
      </c>
      <c r="C4" s="136"/>
      <c r="D4" s="136"/>
      <c r="E4" s="136"/>
    </row>
    <row r="5" spans="1:5" ht="14.25" customHeight="1">
      <c r="A5" s="61" t="s">
        <v>6</v>
      </c>
      <c r="B5" s="136" t="s">
        <v>160</v>
      </c>
      <c r="C5" s="136"/>
      <c r="D5" s="136"/>
      <c r="E5" s="136"/>
    </row>
    <row r="6" spans="1:5">
      <c r="A6" s="142" t="s">
        <v>8</v>
      </c>
      <c r="B6" s="183"/>
      <c r="C6" s="183"/>
      <c r="D6" s="183"/>
      <c r="E6" s="183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1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2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2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80" t="s">
        <v>70</v>
      </c>
      <c r="B17" s="180"/>
      <c r="C17" s="180"/>
      <c r="D17" s="180"/>
      <c r="E17" s="63"/>
    </row>
    <row r="18" spans="1:5">
      <c r="A18" s="153" t="s">
        <v>296</v>
      </c>
      <c r="B18" s="176"/>
      <c r="C18" s="176"/>
      <c r="D18" s="176"/>
      <c r="E18" s="176"/>
    </row>
    <row r="19" spans="1:5" ht="12" customHeight="1">
      <c r="A19" s="150" t="s">
        <v>301</v>
      </c>
      <c r="B19" s="177"/>
      <c r="C19" s="177"/>
      <c r="D19" s="177"/>
      <c r="E19" s="177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6" t="s">
        <v>1</v>
      </c>
      <c r="C2" s="184"/>
      <c r="D2" s="184"/>
    </row>
    <row r="3" spans="1:4" ht="14.25" customHeight="1">
      <c r="A3" s="61" t="s">
        <v>2</v>
      </c>
      <c r="B3" s="136" t="s">
        <v>158</v>
      </c>
      <c r="C3" s="184"/>
      <c r="D3" s="184"/>
    </row>
    <row r="4" spans="1:4" ht="14.25" customHeight="1">
      <c r="A4" s="61" t="s">
        <v>4</v>
      </c>
      <c r="B4" s="136" t="s">
        <v>159</v>
      </c>
      <c r="C4" s="184"/>
      <c r="D4" s="184"/>
    </row>
    <row r="5" spans="1:4" ht="14.25" customHeight="1">
      <c r="A5" s="61" t="s">
        <v>6</v>
      </c>
      <c r="B5" s="136" t="s">
        <v>172</v>
      </c>
      <c r="C5" s="184"/>
      <c r="D5" s="184"/>
    </row>
    <row r="6" spans="1:4">
      <c r="A6" s="142" t="s">
        <v>9</v>
      </c>
      <c r="B6" s="183"/>
      <c r="C6" s="183"/>
      <c r="D6" s="183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7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28"/>
      <c r="B9" s="36" t="s">
        <v>177</v>
      </c>
      <c r="C9" s="36" t="s">
        <v>178</v>
      </c>
      <c r="D9" s="36" t="s">
        <v>179</v>
      </c>
    </row>
    <row r="10" spans="1:4" ht="15.75">
      <c r="A10" s="128"/>
      <c r="B10" s="37" t="s">
        <v>180</v>
      </c>
      <c r="C10" s="37"/>
      <c r="D10" s="37" t="s">
        <v>181</v>
      </c>
    </row>
    <row r="11" spans="1:4" ht="13.5" thickBot="1">
      <c r="A11" s="129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9"/>
      <c r="B1" s="189"/>
      <c r="C1" s="190"/>
      <c r="D1" s="190"/>
      <c r="E1" s="190"/>
      <c r="F1" s="190"/>
      <c r="G1" s="190"/>
      <c r="H1" s="190"/>
      <c r="I1" s="190"/>
    </row>
    <row r="2" spans="1:9">
      <c r="A2" s="185" t="s">
        <v>0</v>
      </c>
      <c r="B2" s="186"/>
      <c r="C2" s="136" t="s">
        <v>1</v>
      </c>
      <c r="D2" s="191"/>
      <c r="E2" s="191"/>
      <c r="F2" s="191"/>
      <c r="G2" s="191"/>
      <c r="H2" s="191"/>
      <c r="I2" s="191"/>
    </row>
    <row r="3" spans="1:9">
      <c r="A3" s="185" t="s">
        <v>2</v>
      </c>
      <c r="B3" s="186"/>
      <c r="C3" s="136" t="s">
        <v>158</v>
      </c>
      <c r="D3" s="191"/>
      <c r="E3" s="191"/>
      <c r="F3" s="191"/>
      <c r="G3" s="191"/>
      <c r="H3" s="191"/>
      <c r="I3" s="191"/>
    </row>
    <row r="4" spans="1:9">
      <c r="A4" s="185" t="s">
        <v>4</v>
      </c>
      <c r="B4" s="186"/>
      <c r="C4" s="136" t="s">
        <v>159</v>
      </c>
      <c r="D4" s="191"/>
      <c r="E4" s="191"/>
      <c r="F4" s="191"/>
      <c r="G4" s="191"/>
      <c r="H4" s="191"/>
      <c r="I4" s="191"/>
    </row>
    <row r="5" spans="1:9" ht="14.25" customHeight="1">
      <c r="A5" s="185" t="s">
        <v>6</v>
      </c>
      <c r="B5" s="186"/>
      <c r="C5" s="136" t="s">
        <v>184</v>
      </c>
      <c r="D5" s="191"/>
      <c r="E5" s="191"/>
      <c r="F5" s="191"/>
      <c r="G5" s="191"/>
      <c r="H5" s="191"/>
      <c r="I5" s="191"/>
    </row>
    <row r="6" spans="1:9">
      <c r="A6" s="142" t="s">
        <v>10</v>
      </c>
      <c r="B6" s="183"/>
      <c r="C6" s="183"/>
      <c r="D6" s="183"/>
      <c r="E6" s="183"/>
      <c r="F6" s="183"/>
      <c r="G6" s="183"/>
      <c r="H6" s="183"/>
      <c r="I6" s="183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7" t="s">
        <v>185</v>
      </c>
      <c r="B8" s="127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7"/>
      <c r="B9" s="127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7"/>
      <c r="B10" s="127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4"/>
      <c r="B11" s="134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88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7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7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7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7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7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7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7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7"/>
      <c r="B20" s="29"/>
      <c r="C20" s="29"/>
      <c r="D20" s="29"/>
      <c r="E20" s="29"/>
      <c r="F20" s="29"/>
      <c r="G20" s="29"/>
      <c r="H20" s="29"/>
      <c r="I20" s="29"/>
    </row>
    <row r="21" spans="1:9">
      <c r="A21" s="180" t="s">
        <v>70</v>
      </c>
      <c r="B21" s="180"/>
      <c r="C21" s="180"/>
      <c r="D21" s="180"/>
      <c r="E21" s="180"/>
      <c r="F21" s="180"/>
      <c r="G21" s="180"/>
      <c r="H21" s="180"/>
      <c r="I21" s="65"/>
    </row>
  </sheetData>
  <mergeCells count="17">
    <mergeCell ref="A1:B1"/>
    <mergeCell ref="C1:I1"/>
    <mergeCell ref="C2:I2"/>
    <mergeCell ref="C5:I5"/>
    <mergeCell ref="A2:B2"/>
    <mergeCell ref="C3:I3"/>
    <mergeCell ref="C4:I4"/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1"/>
  <sheetViews>
    <sheetView topLeftCell="A10" workbookViewId="0">
      <selection activeCell="B12" sqref="B12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6" t="s">
        <v>1</v>
      </c>
      <c r="C2" s="136"/>
      <c r="D2" s="136"/>
      <c r="E2" s="136"/>
    </row>
    <row r="3" spans="1:6" ht="15.75" customHeight="1">
      <c r="A3" s="61" t="s">
        <v>2</v>
      </c>
      <c r="B3" s="136" t="s">
        <v>206</v>
      </c>
      <c r="C3" s="136"/>
      <c r="D3" s="136"/>
      <c r="E3" s="136"/>
    </row>
    <row r="4" spans="1:6" ht="15.75" customHeight="1">
      <c r="A4" s="61" t="s">
        <v>4</v>
      </c>
      <c r="B4" s="136" t="s">
        <v>207</v>
      </c>
      <c r="C4" s="136"/>
      <c r="D4" s="136"/>
      <c r="E4" s="136"/>
    </row>
    <row r="5" spans="1:6" ht="15.75" customHeight="1">
      <c r="A5" s="61" t="s">
        <v>6</v>
      </c>
      <c r="B5" s="136" t="s">
        <v>208</v>
      </c>
      <c r="C5" s="136"/>
      <c r="D5" s="136"/>
      <c r="E5" s="136"/>
    </row>
    <row r="6" spans="1:6">
      <c r="A6" s="142" t="s">
        <v>8</v>
      </c>
      <c r="B6" s="183"/>
      <c r="C6" s="183"/>
      <c r="D6" s="183"/>
      <c r="E6" s="183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2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2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2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3"/>
      <c r="B11" s="34"/>
      <c r="C11" s="34"/>
      <c r="D11" s="34"/>
      <c r="E11" s="34" t="s">
        <v>171</v>
      </c>
    </row>
    <row r="12" spans="1:6" ht="14.25" customHeight="1" thickTop="1">
      <c r="A12" s="87" t="s">
        <v>303</v>
      </c>
      <c r="B12" s="107">
        <f>[1]KUTIM!$G17</f>
        <v>1889599</v>
      </c>
      <c r="C12" s="105">
        <f>0.6</f>
        <v>0.6</v>
      </c>
      <c r="D12" s="87">
        <f>(50000*0.001)</f>
        <v>50</v>
      </c>
      <c r="E12" s="93">
        <f>B12*C12*D12</f>
        <v>56687969.999999993</v>
      </c>
      <c r="F12" s="95"/>
    </row>
    <row r="13" spans="1:6" ht="14.25" customHeight="1">
      <c r="A13" s="88" t="s">
        <v>304</v>
      </c>
      <c r="B13" s="108">
        <f>[1]KUTIM!$G18</f>
        <v>2498530</v>
      </c>
      <c r="C13" s="106">
        <f t="shared" ref="C13:C22" si="0">0.6</f>
        <v>0.6</v>
      </c>
      <c r="D13" s="88">
        <f t="shared" ref="D13:D22" si="1">(50000*0.001)</f>
        <v>50</v>
      </c>
      <c r="E13" s="102">
        <f t="shared" ref="E13:E22" si="2">B13*C13*D13</f>
        <v>74955900</v>
      </c>
      <c r="F13" s="95"/>
    </row>
    <row r="14" spans="1:6" ht="14.25" customHeight="1">
      <c r="A14" s="88" t="s">
        <v>306</v>
      </c>
      <c r="B14" s="108">
        <f>[1]KUTIM!$G19</f>
        <v>3402408</v>
      </c>
      <c r="C14" s="106">
        <f t="shared" si="0"/>
        <v>0.6</v>
      </c>
      <c r="D14" s="88">
        <f t="shared" si="1"/>
        <v>50</v>
      </c>
      <c r="E14" s="102">
        <f t="shared" si="2"/>
        <v>102072239.99999999</v>
      </c>
      <c r="F14" s="95"/>
    </row>
    <row r="15" spans="1:6" ht="14.25" customHeight="1">
      <c r="A15" s="97" t="s">
        <v>305</v>
      </c>
      <c r="B15" s="108">
        <f>[1]KUTIM!$G20</f>
        <v>5203079</v>
      </c>
      <c r="C15" s="106">
        <f t="shared" si="0"/>
        <v>0.6</v>
      </c>
      <c r="D15" s="88">
        <f t="shared" si="1"/>
        <v>50</v>
      </c>
      <c r="E15" s="102">
        <f t="shared" si="2"/>
        <v>156092370</v>
      </c>
      <c r="F15" s="95"/>
    </row>
    <row r="16" spans="1:6" ht="14.25" customHeight="1">
      <c r="A16" s="96" t="s">
        <v>307</v>
      </c>
      <c r="B16" s="108">
        <f>[1]KUTIM!$G21</f>
        <v>5694529</v>
      </c>
      <c r="C16" s="106">
        <f t="shared" si="0"/>
        <v>0.6</v>
      </c>
      <c r="D16" s="88">
        <f t="shared" si="1"/>
        <v>50</v>
      </c>
      <c r="E16" s="102">
        <f t="shared" si="2"/>
        <v>170835870</v>
      </c>
      <c r="F16" s="95"/>
    </row>
    <row r="17" spans="1:6" ht="14.25" customHeight="1">
      <c r="A17" s="96" t="s">
        <v>308</v>
      </c>
      <c r="B17" s="108">
        <f>[1]KUTIM!$G22</f>
        <v>5082354</v>
      </c>
      <c r="C17" s="106">
        <f t="shared" si="0"/>
        <v>0.6</v>
      </c>
      <c r="D17" s="88">
        <f t="shared" si="1"/>
        <v>50</v>
      </c>
      <c r="E17" s="102">
        <f t="shared" si="2"/>
        <v>152470620</v>
      </c>
      <c r="F17" s="95"/>
    </row>
    <row r="18" spans="1:6" ht="14.25" customHeight="1">
      <c r="A18" s="96" t="s">
        <v>309</v>
      </c>
      <c r="B18" s="108">
        <f>[1]KUTIM!$G23</f>
        <v>6305730.8449999997</v>
      </c>
      <c r="C18" s="106">
        <f t="shared" si="0"/>
        <v>0.6</v>
      </c>
      <c r="D18" s="88">
        <f t="shared" si="1"/>
        <v>50</v>
      </c>
      <c r="E18" s="102">
        <f t="shared" si="2"/>
        <v>189171925.34999999</v>
      </c>
      <c r="F18" s="95"/>
    </row>
    <row r="19" spans="1:6" ht="14.25" customHeight="1">
      <c r="A19" s="96" t="s">
        <v>310</v>
      </c>
      <c r="B19" s="108">
        <f>[1]KUTIM!$G24</f>
        <v>7153087.1039999994</v>
      </c>
      <c r="C19" s="106">
        <f t="shared" si="0"/>
        <v>0.6</v>
      </c>
      <c r="D19" s="88">
        <f t="shared" si="1"/>
        <v>50</v>
      </c>
      <c r="E19" s="102">
        <f t="shared" si="2"/>
        <v>214592613.11999997</v>
      </c>
      <c r="F19" s="95"/>
    </row>
    <row r="20" spans="1:6" ht="14.25" customHeight="1">
      <c r="A20" s="96" t="s">
        <v>311</v>
      </c>
      <c r="B20" s="108">
        <f>[1]KUTIM!$G25</f>
        <v>8029470.1769999992</v>
      </c>
      <c r="C20" s="106">
        <f t="shared" si="0"/>
        <v>0.6</v>
      </c>
      <c r="D20" s="88">
        <f t="shared" si="1"/>
        <v>50</v>
      </c>
      <c r="E20" s="102">
        <f t="shared" si="2"/>
        <v>240884105.30999997</v>
      </c>
      <c r="F20" s="95"/>
    </row>
    <row r="21" spans="1:6" ht="14.25" customHeight="1">
      <c r="A21" s="96" t="s">
        <v>312</v>
      </c>
      <c r="B21" s="108">
        <f>[1]KUTIM!$G26</f>
        <v>8934880.0639999993</v>
      </c>
      <c r="C21" s="106">
        <f t="shared" si="0"/>
        <v>0.6</v>
      </c>
      <c r="D21" s="88">
        <f t="shared" si="1"/>
        <v>50</v>
      </c>
      <c r="E21" s="102">
        <f t="shared" si="2"/>
        <v>268046401.91999996</v>
      </c>
      <c r="F21" s="95"/>
    </row>
    <row r="22" spans="1:6" ht="14.25" customHeight="1">
      <c r="A22" s="96" t="s">
        <v>313</v>
      </c>
      <c r="B22" s="108">
        <f>[1]KUTIM!$G27</f>
        <v>9416338.9677777775</v>
      </c>
      <c r="C22" s="104">
        <f t="shared" si="0"/>
        <v>0.6</v>
      </c>
      <c r="D22" s="88">
        <f t="shared" si="1"/>
        <v>50</v>
      </c>
      <c r="E22" s="102">
        <f t="shared" si="2"/>
        <v>282490169.03333336</v>
      </c>
      <c r="F22" s="95"/>
    </row>
    <row r="23" spans="1:6" ht="14.25" customHeight="1">
      <c r="A23" s="90"/>
      <c r="B23" s="103"/>
      <c r="C23" s="104"/>
      <c r="D23" s="55"/>
      <c r="E23" s="100"/>
      <c r="F23" s="95"/>
    </row>
    <row r="24" spans="1:6" ht="13.5" customHeight="1">
      <c r="A24" s="29" t="s">
        <v>222</v>
      </c>
      <c r="B24" s="98"/>
      <c r="C24" s="29"/>
      <c r="D24" s="85">
        <f t="shared" ref="D24:D25" si="3">(50000*0.001)</f>
        <v>50</v>
      </c>
      <c r="E24" s="29">
        <f t="shared" ref="E24:E26" si="4">B24*C24*D24</f>
        <v>0</v>
      </c>
    </row>
    <row r="25" spans="1:6" ht="13.5" customHeight="1">
      <c r="A25" s="29" t="s">
        <v>223</v>
      </c>
      <c r="B25" s="98"/>
      <c r="C25" s="29"/>
      <c r="D25" s="69">
        <f t="shared" si="3"/>
        <v>50</v>
      </c>
      <c r="E25" s="29">
        <f t="shared" si="4"/>
        <v>0</v>
      </c>
    </row>
    <row r="26" spans="1:6">
      <c r="A26" s="29"/>
      <c r="B26" s="98"/>
      <c r="C26" s="29"/>
      <c r="D26" s="29"/>
      <c r="E26" s="69">
        <f t="shared" si="4"/>
        <v>0</v>
      </c>
    </row>
    <row r="27" spans="1:6">
      <c r="A27" s="29"/>
      <c r="B27" s="98"/>
      <c r="C27" s="29"/>
      <c r="D27" s="29"/>
      <c r="E27" s="29"/>
    </row>
    <row r="28" spans="1:6" ht="13.5" customHeight="1">
      <c r="A28" s="29" t="s">
        <v>120</v>
      </c>
      <c r="B28" s="98"/>
      <c r="C28" s="29"/>
      <c r="D28" s="29"/>
      <c r="E28" s="29"/>
    </row>
    <row r="29" spans="1:6">
      <c r="A29" s="180" t="s">
        <v>70</v>
      </c>
      <c r="B29" s="180"/>
      <c r="C29" s="180"/>
      <c r="D29" s="180"/>
      <c r="E29" s="99">
        <f>SUM(E12:E28)</f>
        <v>1908300184.7333331</v>
      </c>
    </row>
    <row r="30" spans="1:6">
      <c r="A30" s="1"/>
      <c r="B30" s="48"/>
      <c r="C30" s="1"/>
      <c r="D30" s="1"/>
      <c r="E30" s="1"/>
    </row>
    <row r="31" spans="1:6">
      <c r="A31" s="1"/>
      <c r="B31" s="1"/>
      <c r="C31" s="1"/>
      <c r="D31" s="1"/>
      <c r="E31" s="1"/>
    </row>
  </sheetData>
  <mergeCells count="7">
    <mergeCell ref="B2:E2"/>
    <mergeCell ref="B3:E3"/>
    <mergeCell ref="A29:D2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8" t="s">
        <v>1</v>
      </c>
      <c r="C2" s="199"/>
      <c r="D2" s="199"/>
    </row>
    <row r="3" spans="1:4" ht="13.5" customHeight="1">
      <c r="A3" s="89" t="s">
        <v>2</v>
      </c>
      <c r="B3" s="198" t="s">
        <v>206</v>
      </c>
      <c r="C3" s="199"/>
      <c r="D3" s="199"/>
    </row>
    <row r="4" spans="1:4" ht="13.5" customHeight="1">
      <c r="A4" s="89" t="s">
        <v>4</v>
      </c>
      <c r="B4" s="198" t="s">
        <v>207</v>
      </c>
      <c r="C4" s="199"/>
      <c r="D4" s="199"/>
    </row>
    <row r="5" spans="1:4" ht="13.5" customHeight="1">
      <c r="A5" s="89" t="s">
        <v>6</v>
      </c>
      <c r="B5" s="198" t="s">
        <v>224</v>
      </c>
      <c r="C5" s="199"/>
      <c r="D5" s="199"/>
    </row>
    <row r="6" spans="1:4">
      <c r="A6" s="196" t="s">
        <v>9</v>
      </c>
      <c r="B6" s="197"/>
      <c r="C6" s="197"/>
      <c r="D6" s="197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4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7"/>
      <c r="B9" s="51" t="s">
        <v>177</v>
      </c>
      <c r="C9" s="51" t="s">
        <v>178</v>
      </c>
      <c r="D9" s="51" t="s">
        <v>179</v>
      </c>
    </row>
    <row r="10" spans="1:4" ht="15.75">
      <c r="A10" s="195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abSelected="1" topLeftCell="A14" zoomScaleNormal="100" workbookViewId="0">
      <selection activeCell="C17" sqref="C17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6" t="s">
        <v>1</v>
      </c>
      <c r="C2" s="136"/>
      <c r="D2" s="136"/>
      <c r="E2" s="136"/>
      <c r="F2" s="136"/>
      <c r="G2" s="136"/>
    </row>
    <row r="3" spans="1:8" ht="14.25" customHeight="1">
      <c r="A3" s="61" t="s">
        <v>2</v>
      </c>
      <c r="B3" s="136" t="s">
        <v>206</v>
      </c>
      <c r="C3" s="136"/>
      <c r="D3" s="136"/>
      <c r="E3" s="136"/>
      <c r="F3" s="136"/>
      <c r="G3" s="136"/>
    </row>
    <row r="4" spans="1:8" ht="14.25" customHeight="1">
      <c r="A4" s="61" t="s">
        <v>4</v>
      </c>
      <c r="B4" s="136" t="s">
        <v>207</v>
      </c>
      <c r="C4" s="136"/>
      <c r="D4" s="136"/>
      <c r="E4" s="136"/>
      <c r="F4" s="136"/>
      <c r="G4" s="136"/>
    </row>
    <row r="5" spans="1:8" ht="14.25" customHeight="1">
      <c r="A5" s="61" t="s">
        <v>6</v>
      </c>
      <c r="B5" s="136" t="s">
        <v>229</v>
      </c>
      <c r="C5" s="136"/>
      <c r="D5" s="136"/>
      <c r="E5" s="136"/>
      <c r="F5" s="136"/>
      <c r="G5" s="136"/>
    </row>
    <row r="6" spans="1:8">
      <c r="A6" s="142" t="s">
        <v>10</v>
      </c>
      <c r="B6" s="183"/>
      <c r="C6" s="183"/>
      <c r="D6" s="183"/>
      <c r="E6" s="183"/>
      <c r="F6" s="183"/>
      <c r="G6" s="183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tr">
        <f>'4D2_TOW_IndustryWastewater'!A12</f>
        <v>Palm Oil Mill 2011</v>
      </c>
      <c r="B12" s="88" t="s">
        <v>302</v>
      </c>
      <c r="C12" s="92">
        <f>'4D2_TOW_IndustryWastewater'!E12</f>
        <v>56687969.999999993</v>
      </c>
      <c r="D12" s="49"/>
      <c r="E12" s="87">
        <f>'4D2_CH4_EF_IndustrialWastewater'!$D$12</f>
        <v>0.2</v>
      </c>
      <c r="F12" s="49"/>
      <c r="G12" s="93">
        <f>((C12-D12)*E12)-F12</f>
        <v>11337594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101">
        <f>'4D2_TOW_IndustryWastewater'!E13</f>
        <v>74955900</v>
      </c>
      <c r="D13" s="90"/>
      <c r="E13" s="88">
        <f>'4D2_CH4_EF_IndustrialWastewater'!$D$12</f>
        <v>0.2</v>
      </c>
      <c r="F13" s="90"/>
      <c r="G13" s="102">
        <f t="shared" ref="G13:G22" si="0">((C13-D13)*E13)-F13</f>
        <v>14991180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101">
        <f>'4D2_TOW_IndustryWastewater'!E14</f>
        <v>102072239.99999999</v>
      </c>
      <c r="D14" s="90"/>
      <c r="E14" s="88">
        <f>'4D2_CH4_EF_IndustrialWastewater'!$D$12</f>
        <v>0.2</v>
      </c>
      <c r="F14" s="90"/>
      <c r="G14" s="102">
        <f t="shared" si="0"/>
        <v>20414448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101">
        <f>'4D2_TOW_IndustryWastewater'!E15</f>
        <v>156092370</v>
      </c>
      <c r="D15" s="90"/>
      <c r="E15" s="88">
        <f>'4D2_CH4_EF_IndustrialWastewater'!$D$12</f>
        <v>0.2</v>
      </c>
      <c r="F15" s="90"/>
      <c r="G15" s="102">
        <f t="shared" si="0"/>
        <v>31218474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101">
        <f>'4D2_TOW_IndustryWastewater'!E16</f>
        <v>170835870</v>
      </c>
      <c r="D16" s="90"/>
      <c r="E16" s="88">
        <f>'4D2_CH4_EF_IndustrialWastewater'!$D$12</f>
        <v>0.2</v>
      </c>
      <c r="F16" s="90"/>
      <c r="G16" s="102">
        <f t="shared" si="0"/>
        <v>34167174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101">
        <f>'4D2_TOW_IndustryWastewater'!E17</f>
        <v>152470620</v>
      </c>
      <c r="D17" s="90"/>
      <c r="E17" s="88">
        <f>'4D2_CH4_EF_IndustrialWastewater'!$D$12</f>
        <v>0.2</v>
      </c>
      <c r="F17" s="90"/>
      <c r="G17" s="102">
        <f t="shared" si="0"/>
        <v>30494124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101">
        <f>'4D2_TOW_IndustryWastewater'!E18</f>
        <v>189171925.34999999</v>
      </c>
      <c r="D18" s="90"/>
      <c r="E18" s="88">
        <f>'4D2_CH4_EF_IndustrialWastewater'!$D$12</f>
        <v>0.2</v>
      </c>
      <c r="F18" s="90"/>
      <c r="G18" s="102">
        <f t="shared" si="0"/>
        <v>37834385.07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101">
        <f>'4D2_TOW_IndustryWastewater'!E19</f>
        <v>214592613.11999997</v>
      </c>
      <c r="D19" s="90"/>
      <c r="E19" s="88">
        <f>'4D2_CH4_EF_IndustrialWastewater'!$D$12</f>
        <v>0.2</v>
      </c>
      <c r="F19" s="90"/>
      <c r="G19" s="102">
        <f t="shared" si="0"/>
        <v>42918522.623999998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101">
        <f>'4D2_TOW_IndustryWastewater'!E20</f>
        <v>240884105.30999997</v>
      </c>
      <c r="D20" s="90"/>
      <c r="E20" s="88">
        <f>'4D2_CH4_EF_IndustrialWastewater'!$D$12</f>
        <v>0.2</v>
      </c>
      <c r="F20" s="90"/>
      <c r="G20" s="102">
        <f t="shared" si="0"/>
        <v>48176821.061999999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101">
        <f>'4D2_TOW_IndustryWastewater'!E21</f>
        <v>268046401.91999996</v>
      </c>
      <c r="D21" s="90"/>
      <c r="E21" s="88">
        <f>'4D2_CH4_EF_IndustrialWastewater'!$D$12</f>
        <v>0.2</v>
      </c>
      <c r="F21" s="90"/>
      <c r="G21" s="102">
        <f t="shared" si="0"/>
        <v>53609280.383999996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101">
        <f>'4D2_TOW_IndustryWastewater'!E22</f>
        <v>282490169.03333336</v>
      </c>
      <c r="D22" s="90"/>
      <c r="E22" s="88">
        <f>'4D2_CH4_EF_IndustrialWastewater'!$D$12</f>
        <v>0.2</v>
      </c>
      <c r="F22" s="90"/>
      <c r="G22" s="102">
        <f t="shared" si="0"/>
        <v>56498033.806666672</v>
      </c>
      <c r="H22" s="94"/>
    </row>
    <row r="23" spans="1:8" s="45" customFormat="1">
      <c r="A23" s="88"/>
      <c r="B23" s="90"/>
      <c r="C23" s="101"/>
      <c r="D23" s="90"/>
      <c r="E23" s="90"/>
      <c r="F23" s="90"/>
      <c r="G23" s="102"/>
      <c r="H23" s="94"/>
    </row>
    <row r="24" spans="1:8" s="45" customFormat="1">
      <c r="A24" s="88"/>
      <c r="B24" s="90"/>
      <c r="C24" s="101"/>
      <c r="D24" s="90"/>
      <c r="E24" s="90"/>
      <c r="F24" s="90"/>
      <c r="G24" s="102"/>
      <c r="H24" s="94"/>
    </row>
    <row r="25" spans="1:8" s="45" customFormat="1">
      <c r="A25" s="29" t="s">
        <v>222</v>
      </c>
      <c r="B25" s="29"/>
      <c r="C25" s="29">
        <f>'4D2_TOW_IndustryWastewater'!E24</f>
        <v>0</v>
      </c>
      <c r="D25" s="29"/>
      <c r="E25" s="29"/>
      <c r="F25" s="29"/>
      <c r="G25" s="29">
        <f t="shared" ref="G25:G26" si="1">((C25-D25)*E25)-F25</f>
        <v>0</v>
      </c>
    </row>
    <row r="26" spans="1:8" s="45" customFormat="1">
      <c r="A26" s="29" t="s">
        <v>223</v>
      </c>
      <c r="B26" s="29"/>
      <c r="C26" s="29">
        <f>'4D2_TOW_IndustryWastewater'!E25</f>
        <v>0</v>
      </c>
      <c r="D26" s="29"/>
      <c r="E26" s="29"/>
      <c r="F26" s="29"/>
      <c r="G26" s="69">
        <f t="shared" si="1"/>
        <v>0</v>
      </c>
    </row>
    <row r="27" spans="1:8" s="45" customFormat="1">
      <c r="A27" s="29"/>
      <c r="B27" s="29"/>
      <c r="C27" s="29"/>
      <c r="D27" s="29"/>
      <c r="E27" s="29"/>
      <c r="F27" s="29"/>
      <c r="G27" s="29"/>
    </row>
    <row r="28" spans="1:8" s="45" customFormat="1">
      <c r="A28" s="29"/>
      <c r="B28" s="29"/>
      <c r="C28" s="29"/>
      <c r="D28" s="29"/>
      <c r="E28" s="29"/>
      <c r="F28" s="29"/>
      <c r="G28" s="29"/>
    </row>
    <row r="29" spans="1:8" s="45" customFormat="1">
      <c r="A29" s="29"/>
      <c r="B29" s="29"/>
      <c r="C29" s="29"/>
      <c r="D29" s="29"/>
      <c r="E29" s="29"/>
      <c r="F29" s="29"/>
      <c r="G29" s="29"/>
    </row>
    <row r="30" spans="1:8" s="45" customFormat="1">
      <c r="A30" s="29" t="s">
        <v>120</v>
      </c>
      <c r="B30" s="29"/>
      <c r="C30" s="29"/>
      <c r="D30" s="29"/>
      <c r="E30" s="29"/>
      <c r="F30" s="29"/>
      <c r="G30" s="29"/>
    </row>
    <row r="31" spans="1:8" s="45" customFormat="1">
      <c r="A31" s="180" t="s">
        <v>70</v>
      </c>
      <c r="B31" s="180"/>
      <c r="C31" s="180"/>
      <c r="D31" s="180"/>
      <c r="E31" s="180"/>
      <c r="F31" s="180"/>
      <c r="G31" s="29"/>
    </row>
  </sheetData>
  <mergeCells count="6">
    <mergeCell ref="A6:G6"/>
    <mergeCell ref="A31:F31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6" t="s">
        <v>1</v>
      </c>
      <c r="C2" s="136"/>
      <c r="D2" s="136"/>
      <c r="E2" s="136"/>
      <c r="F2" s="136"/>
      <c r="G2" s="136"/>
      <c r="H2" s="136"/>
    </row>
    <row r="3" spans="1:8">
      <c r="A3" s="22" t="s">
        <v>2</v>
      </c>
      <c r="B3" s="136" t="s">
        <v>158</v>
      </c>
      <c r="C3" s="136"/>
      <c r="D3" s="136"/>
      <c r="E3" s="136"/>
      <c r="F3" s="136"/>
      <c r="G3" s="136"/>
      <c r="H3" s="136"/>
    </row>
    <row r="4" spans="1:8">
      <c r="A4" s="22" t="s">
        <v>4</v>
      </c>
      <c r="B4" s="136" t="s">
        <v>159</v>
      </c>
      <c r="C4" s="136"/>
      <c r="D4" s="136"/>
      <c r="E4" s="136"/>
      <c r="F4" s="136"/>
      <c r="G4" s="136"/>
      <c r="H4" s="136"/>
    </row>
    <row r="5" spans="1:8">
      <c r="A5" s="22" t="s">
        <v>6</v>
      </c>
      <c r="B5" s="136" t="s">
        <v>242</v>
      </c>
      <c r="C5" s="136"/>
      <c r="D5" s="136"/>
      <c r="E5" s="136"/>
      <c r="F5" s="136"/>
      <c r="G5" s="136"/>
      <c r="H5" s="136"/>
    </row>
    <row r="6" spans="1:8">
      <c r="A6" s="70"/>
      <c r="B6" s="201"/>
      <c r="C6" s="201"/>
      <c r="D6" s="201"/>
      <c r="E6" s="201"/>
      <c r="F6" s="201"/>
      <c r="G6" s="201"/>
      <c r="H6" s="201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200" t="s">
        <v>70</v>
      </c>
      <c r="B13" s="200"/>
      <c r="C13" s="200"/>
      <c r="D13" s="200"/>
      <c r="E13" s="200"/>
      <c r="F13" s="200"/>
      <c r="G13" s="200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6" t="s">
        <v>1</v>
      </c>
      <c r="C2" s="136"/>
      <c r="D2" s="136"/>
      <c r="E2" s="136"/>
      <c r="F2" s="136"/>
    </row>
    <row r="3" spans="1:6" ht="16.5" customHeight="1">
      <c r="A3" s="22" t="s">
        <v>2</v>
      </c>
      <c r="B3" s="136" t="s">
        <v>158</v>
      </c>
      <c r="C3" s="136"/>
      <c r="D3" s="136"/>
      <c r="E3" s="136"/>
      <c r="F3" s="136"/>
    </row>
    <row r="4" spans="1:6" ht="16.5" customHeight="1">
      <c r="A4" s="22" t="s">
        <v>4</v>
      </c>
      <c r="B4" s="136" t="s">
        <v>159</v>
      </c>
      <c r="C4" s="136"/>
      <c r="D4" s="136"/>
      <c r="E4" s="136"/>
      <c r="F4" s="136"/>
    </row>
    <row r="5" spans="1:6" ht="16.5" customHeight="1">
      <c r="A5" s="22" t="s">
        <v>6</v>
      </c>
      <c r="B5" s="136" t="s">
        <v>263</v>
      </c>
      <c r="C5" s="136"/>
      <c r="D5" s="136"/>
      <c r="E5" s="136"/>
      <c r="F5" s="136"/>
    </row>
    <row r="6" spans="1:6">
      <c r="A6" s="70"/>
      <c r="B6" s="201"/>
      <c r="C6" s="201"/>
      <c r="D6" s="201"/>
      <c r="E6" s="201"/>
      <c r="F6" s="201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5" t="s">
        <v>0</v>
      </c>
      <c r="B2" s="135"/>
      <c r="C2" s="136" t="s">
        <v>1</v>
      </c>
      <c r="D2" s="136"/>
      <c r="E2" s="136"/>
    </row>
    <row r="3" spans="1:5" ht="13.5" customHeight="1">
      <c r="A3" s="135" t="s">
        <v>2</v>
      </c>
      <c r="B3" s="135"/>
      <c r="C3" s="136" t="s">
        <v>3</v>
      </c>
      <c r="D3" s="136"/>
      <c r="E3" s="136"/>
    </row>
    <row r="4" spans="1:5">
      <c r="A4" s="135" t="s">
        <v>4</v>
      </c>
      <c r="B4" s="135"/>
      <c r="C4" s="136" t="s">
        <v>5</v>
      </c>
      <c r="D4" s="136"/>
      <c r="E4" s="136"/>
    </row>
    <row r="5" spans="1:5" ht="15.75" customHeight="1">
      <c r="A5" s="135" t="s">
        <v>6</v>
      </c>
      <c r="B5" s="135"/>
      <c r="C5" s="136" t="s">
        <v>30</v>
      </c>
      <c r="D5" s="136"/>
      <c r="E5" s="136"/>
    </row>
    <row r="6" spans="1:5">
      <c r="A6" s="23"/>
      <c r="B6" s="24"/>
      <c r="C6" s="24" t="s">
        <v>8</v>
      </c>
      <c r="D6" s="133" t="s">
        <v>9</v>
      </c>
      <c r="E6" s="133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7" t="s">
        <v>16</v>
      </c>
      <c r="B8" s="127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7"/>
      <c r="B9" s="127"/>
      <c r="C9" s="11" t="s">
        <v>22</v>
      </c>
      <c r="D9" s="11" t="s">
        <v>33</v>
      </c>
      <c r="E9" s="11" t="s">
        <v>34</v>
      </c>
    </row>
    <row r="10" spans="1:5" ht="15" thickBot="1">
      <c r="A10" s="134"/>
      <c r="B10" s="134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1" t="s">
        <v>70</v>
      </c>
      <c r="B20" s="122"/>
      <c r="C20" s="122"/>
      <c r="D20" s="123"/>
      <c r="E20" s="19"/>
    </row>
    <row r="21" spans="1:5" ht="13.5" customHeight="1">
      <c r="A21" s="112" t="s">
        <v>75</v>
      </c>
      <c r="B21" s="113"/>
      <c r="C21" s="113"/>
      <c r="D21" s="113"/>
      <c r="E21" s="114"/>
    </row>
    <row r="22" spans="1:5" ht="12.75" customHeight="1">
      <c r="A22" s="115" t="s">
        <v>73</v>
      </c>
      <c r="B22" s="116"/>
      <c r="C22" s="116"/>
      <c r="D22" s="116"/>
      <c r="E22" s="117"/>
    </row>
    <row r="23" spans="1:5" ht="13.5" customHeight="1">
      <c r="A23" s="118" t="s">
        <v>74</v>
      </c>
      <c r="B23" s="119"/>
      <c r="C23" s="119"/>
      <c r="D23" s="119"/>
      <c r="E23" s="120"/>
    </row>
  </sheetData>
  <mergeCells count="15">
    <mergeCell ref="A4:B4"/>
    <mergeCell ref="C4:E4"/>
    <mergeCell ref="A5:B5"/>
    <mergeCell ref="C5:E5"/>
    <mergeCell ref="A2:B2"/>
    <mergeCell ref="C2:E2"/>
    <mergeCell ref="A3:B3"/>
    <mergeCell ref="C3:E3"/>
    <mergeCell ref="A21:E21"/>
    <mergeCell ref="A22:E22"/>
    <mergeCell ref="A23:E23"/>
    <mergeCell ref="A20:D20"/>
    <mergeCell ref="D6:E6"/>
    <mergeCell ref="A8:A10"/>
    <mergeCell ref="B8:B10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30" t="s">
        <v>0</v>
      </c>
      <c r="B2" s="130"/>
      <c r="C2" s="131" t="s">
        <v>1</v>
      </c>
      <c r="D2" s="131"/>
      <c r="E2" s="131"/>
      <c r="F2" s="131"/>
      <c r="G2" s="131"/>
      <c r="H2" s="131"/>
      <c r="I2" s="131"/>
    </row>
    <row r="3" spans="1:9">
      <c r="A3" s="130" t="s">
        <v>2</v>
      </c>
      <c r="B3" s="130"/>
      <c r="C3" s="131" t="s">
        <v>278</v>
      </c>
      <c r="D3" s="131"/>
      <c r="E3" s="131"/>
      <c r="F3" s="131"/>
      <c r="G3" s="131"/>
      <c r="H3" s="131"/>
      <c r="I3" s="131"/>
    </row>
    <row r="4" spans="1:9">
      <c r="A4" s="130" t="s">
        <v>4</v>
      </c>
      <c r="B4" s="130"/>
      <c r="C4" s="131" t="s">
        <v>35</v>
      </c>
      <c r="D4" s="131"/>
      <c r="E4" s="131"/>
      <c r="F4" s="131"/>
      <c r="G4" s="131"/>
      <c r="H4" s="131"/>
      <c r="I4" s="131"/>
    </row>
    <row r="5" spans="1:9" ht="14.25" customHeight="1">
      <c r="A5" s="130" t="s">
        <v>6</v>
      </c>
      <c r="B5" s="130"/>
      <c r="C5" s="131" t="s">
        <v>36</v>
      </c>
      <c r="D5" s="131"/>
      <c r="E5" s="131"/>
      <c r="F5" s="131"/>
      <c r="G5" s="131"/>
      <c r="H5" s="131"/>
      <c r="I5" s="131"/>
    </row>
    <row r="6" spans="1:9">
      <c r="A6" s="142"/>
      <c r="B6" s="142"/>
      <c r="C6" s="142"/>
      <c r="D6" s="142"/>
      <c r="E6" s="142"/>
      <c r="F6" s="142"/>
      <c r="G6" s="142"/>
      <c r="H6" s="142"/>
      <c r="I6" s="31"/>
    </row>
    <row r="7" spans="1:9">
      <c r="A7" s="143"/>
      <c r="B7" s="143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0" t="s">
        <v>107</v>
      </c>
      <c r="B8" s="139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39"/>
      <c r="B9" s="139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39"/>
      <c r="B10" s="139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1"/>
      <c r="B11" s="141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8" t="s">
        <v>59</v>
      </c>
      <c r="B12" s="138"/>
      <c r="C12" s="39"/>
      <c r="D12" s="39"/>
      <c r="E12" s="39"/>
      <c r="F12" s="39"/>
      <c r="G12" s="39"/>
      <c r="H12" s="39"/>
      <c r="I12" s="39"/>
    </row>
    <row r="13" spans="1:9">
      <c r="A13" s="139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39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39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39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39"/>
      <c r="B17" s="19"/>
      <c r="C17" s="19"/>
      <c r="D17" s="19"/>
      <c r="E17" s="19"/>
      <c r="F17" s="19"/>
      <c r="G17" s="19"/>
      <c r="H17" s="19"/>
      <c r="I17" s="19"/>
    </row>
    <row r="18" spans="1:9">
      <c r="A18" s="139"/>
      <c r="B18" s="19"/>
      <c r="C18" s="19"/>
      <c r="D18" s="19"/>
      <c r="E18" s="19"/>
      <c r="F18" s="19"/>
      <c r="G18" s="19"/>
      <c r="H18" s="19"/>
      <c r="I18" s="19"/>
    </row>
    <row r="19" spans="1:9">
      <c r="A19" s="139"/>
      <c r="B19" s="19"/>
      <c r="C19" s="19"/>
      <c r="D19" s="19"/>
      <c r="E19" s="19"/>
      <c r="F19" s="19"/>
      <c r="G19" s="19"/>
      <c r="H19" s="19"/>
      <c r="I19" s="19"/>
    </row>
    <row r="20" spans="1:9">
      <c r="A20" s="137" t="s">
        <v>65</v>
      </c>
      <c r="B20" s="137"/>
      <c r="C20" s="5"/>
      <c r="D20" s="19"/>
      <c r="E20" s="19"/>
      <c r="F20" s="19"/>
      <c r="G20" s="19"/>
      <c r="H20" s="19"/>
      <c r="I20" s="19"/>
    </row>
    <row r="21" spans="1:9">
      <c r="A21" s="137" t="s">
        <v>66</v>
      </c>
      <c r="B21" s="137"/>
      <c r="C21" s="5"/>
      <c r="D21" s="19"/>
      <c r="E21" s="19"/>
      <c r="F21" s="19"/>
      <c r="G21" s="19"/>
      <c r="H21" s="19"/>
      <c r="I21" s="19"/>
    </row>
    <row r="22" spans="1:9">
      <c r="A22" s="137" t="s">
        <v>67</v>
      </c>
      <c r="B22" s="137"/>
      <c r="C22" s="5"/>
      <c r="D22" s="19"/>
      <c r="E22" s="19"/>
      <c r="F22" s="19"/>
      <c r="G22" s="19"/>
      <c r="H22" s="19"/>
      <c r="I22" s="19"/>
    </row>
    <row r="23" spans="1:9">
      <c r="A23" s="137" t="s">
        <v>68</v>
      </c>
      <c r="B23" s="137"/>
      <c r="C23" s="5"/>
      <c r="D23" s="19"/>
      <c r="E23" s="19"/>
      <c r="F23" s="19"/>
      <c r="G23" s="19"/>
      <c r="H23" s="19"/>
      <c r="I23" s="19"/>
    </row>
    <row r="24" spans="1:9">
      <c r="A24" s="137" t="s">
        <v>69</v>
      </c>
      <c r="B24" s="137"/>
      <c r="C24" s="5"/>
      <c r="D24" s="19"/>
      <c r="E24" s="19"/>
      <c r="F24" s="19"/>
      <c r="G24" s="19"/>
      <c r="H24" s="19"/>
      <c r="I24" s="19"/>
    </row>
    <row r="25" spans="1:9">
      <c r="A25" s="121" t="s">
        <v>70</v>
      </c>
      <c r="B25" s="122"/>
      <c r="C25" s="122"/>
      <c r="D25" s="122"/>
      <c r="E25" s="122"/>
      <c r="F25" s="122"/>
      <c r="G25" s="122"/>
      <c r="H25" s="123"/>
      <c r="I25" s="40"/>
    </row>
    <row r="26" spans="1:9" ht="12.75" customHeight="1">
      <c r="A26" s="112" t="s">
        <v>76</v>
      </c>
      <c r="B26" s="113"/>
      <c r="C26" s="113"/>
      <c r="D26" s="113"/>
      <c r="E26" s="113"/>
      <c r="F26" s="113"/>
      <c r="G26" s="113"/>
      <c r="H26" s="113"/>
      <c r="I26" s="114"/>
    </row>
    <row r="27" spans="1:9" ht="12.75" customHeight="1">
      <c r="A27" s="115" t="s">
        <v>77</v>
      </c>
      <c r="B27" s="116"/>
      <c r="C27" s="116"/>
      <c r="D27" s="116"/>
      <c r="E27" s="116"/>
      <c r="F27" s="116"/>
      <c r="G27" s="116"/>
      <c r="H27" s="116"/>
      <c r="I27" s="117"/>
    </row>
    <row r="28" spans="1:9" ht="12.75" customHeight="1">
      <c r="A28" s="115" t="s">
        <v>78</v>
      </c>
      <c r="B28" s="116"/>
      <c r="C28" s="116"/>
      <c r="D28" s="116"/>
      <c r="E28" s="116"/>
      <c r="F28" s="116"/>
      <c r="G28" s="116"/>
      <c r="H28" s="116"/>
      <c r="I28" s="117"/>
    </row>
    <row r="29" spans="1:9" ht="12.75" customHeight="1">
      <c r="A29" s="115" t="s">
        <v>79</v>
      </c>
      <c r="B29" s="116"/>
      <c r="C29" s="116"/>
      <c r="D29" s="116"/>
      <c r="E29" s="116"/>
      <c r="F29" s="116"/>
      <c r="G29" s="116"/>
      <c r="H29" s="116"/>
      <c r="I29" s="117"/>
    </row>
    <row r="30" spans="1:9" ht="27.75" customHeight="1">
      <c r="A30" s="118" t="s">
        <v>279</v>
      </c>
      <c r="B30" s="119"/>
      <c r="C30" s="119"/>
      <c r="D30" s="119"/>
      <c r="E30" s="119"/>
      <c r="F30" s="119"/>
      <c r="G30" s="119"/>
      <c r="H30" s="119"/>
      <c r="I30" s="120"/>
    </row>
  </sheetData>
  <mergeCells count="25">
    <mergeCell ref="A7:B7"/>
    <mergeCell ref="A4:B4"/>
    <mergeCell ref="C4:I4"/>
    <mergeCell ref="A5:B5"/>
    <mergeCell ref="C5:I5"/>
    <mergeCell ref="A6:C6"/>
    <mergeCell ref="A2:B2"/>
    <mergeCell ref="C2:I2"/>
    <mergeCell ref="A3:B3"/>
    <mergeCell ref="C3:I3"/>
    <mergeCell ref="D6:H6"/>
    <mergeCell ref="A20:B20"/>
    <mergeCell ref="A21:B21"/>
    <mergeCell ref="A12:B12"/>
    <mergeCell ref="A13:A19"/>
    <mergeCell ref="A8:B11"/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31" t="s">
        <v>1</v>
      </c>
      <c r="C2" s="131"/>
      <c r="D2" s="131"/>
      <c r="E2" s="131"/>
      <c r="F2" s="131"/>
      <c r="G2" s="131"/>
    </row>
    <row r="3" spans="1:7">
      <c r="A3" s="21" t="s">
        <v>2</v>
      </c>
      <c r="B3" s="131" t="s">
        <v>280</v>
      </c>
      <c r="C3" s="131"/>
      <c r="D3" s="131"/>
      <c r="E3" s="131"/>
      <c r="F3" s="131"/>
      <c r="G3" s="131"/>
    </row>
    <row r="4" spans="1:7" ht="13.5" customHeight="1">
      <c r="A4" s="21" t="s">
        <v>4</v>
      </c>
      <c r="B4" s="131" t="s">
        <v>99</v>
      </c>
      <c r="C4" s="131"/>
      <c r="D4" s="131"/>
      <c r="E4" s="131"/>
      <c r="F4" s="131"/>
      <c r="G4" s="131"/>
    </row>
    <row r="5" spans="1:7">
      <c r="A5" s="21" t="s">
        <v>6</v>
      </c>
      <c r="B5" s="131" t="s">
        <v>80</v>
      </c>
      <c r="C5" s="131"/>
      <c r="D5" s="131"/>
      <c r="E5" s="131"/>
      <c r="F5" s="131"/>
      <c r="G5" s="131"/>
    </row>
    <row r="6" spans="1:7">
      <c r="A6" s="142" t="s">
        <v>8</v>
      </c>
      <c r="B6" s="142"/>
      <c r="C6" s="142"/>
      <c r="D6" s="142"/>
      <c r="E6" s="142"/>
      <c r="F6" s="142"/>
      <c r="G6" s="142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7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6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6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7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1" t="s">
        <v>70</v>
      </c>
      <c r="B17" s="122"/>
      <c r="C17" s="122"/>
      <c r="D17" s="122"/>
      <c r="E17" s="122"/>
      <c r="F17" s="123"/>
      <c r="G17" s="40"/>
    </row>
    <row r="18" spans="1:7" ht="27" customHeight="1">
      <c r="A18" s="144" t="s">
        <v>272</v>
      </c>
      <c r="B18" s="145"/>
      <c r="C18" s="145"/>
      <c r="D18" s="145"/>
      <c r="E18" s="145"/>
      <c r="F18" s="145"/>
      <c r="G18" s="145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5" t="s">
        <v>0</v>
      </c>
      <c r="B2" s="135"/>
      <c r="C2" s="136" t="s">
        <v>1</v>
      </c>
      <c r="D2" s="136"/>
      <c r="E2" s="136"/>
      <c r="F2" s="136"/>
      <c r="G2" s="136"/>
      <c r="H2" s="136"/>
      <c r="I2" s="136"/>
    </row>
    <row r="3" spans="1:9">
      <c r="A3" s="135" t="s">
        <v>2</v>
      </c>
      <c r="B3" s="135"/>
      <c r="C3" s="136" t="s">
        <v>282</v>
      </c>
      <c r="D3" s="136"/>
      <c r="E3" s="136"/>
      <c r="F3" s="136"/>
      <c r="G3" s="136"/>
      <c r="H3" s="136"/>
      <c r="I3" s="136"/>
    </row>
    <row r="4" spans="1:9">
      <c r="A4" s="135" t="s">
        <v>4</v>
      </c>
      <c r="B4" s="135"/>
      <c r="C4" s="136" t="s">
        <v>99</v>
      </c>
      <c r="D4" s="136"/>
      <c r="E4" s="136"/>
      <c r="F4" s="136"/>
      <c r="G4" s="136"/>
      <c r="H4" s="136"/>
      <c r="I4" s="136"/>
    </row>
    <row r="5" spans="1:9" ht="14.25" customHeight="1">
      <c r="A5" s="135" t="s">
        <v>6</v>
      </c>
      <c r="B5" s="135"/>
      <c r="C5" s="136" t="s">
        <v>100</v>
      </c>
      <c r="D5" s="136"/>
      <c r="E5" s="136"/>
      <c r="F5" s="136"/>
      <c r="G5" s="136"/>
      <c r="H5" s="136"/>
      <c r="I5" s="136"/>
    </row>
    <row r="6" spans="1:9">
      <c r="A6" s="142" t="s">
        <v>8</v>
      </c>
      <c r="B6" s="142"/>
      <c r="C6" s="142"/>
      <c r="D6" s="142" t="s">
        <v>9</v>
      </c>
      <c r="E6" s="152"/>
      <c r="F6" s="152"/>
      <c r="G6" s="152"/>
      <c r="H6" s="152"/>
      <c r="I6" s="31"/>
    </row>
    <row r="7" spans="1:9">
      <c r="A7" s="159"/>
      <c r="B7" s="159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7" t="s">
        <v>107</v>
      </c>
      <c r="B8" s="127"/>
      <c r="C8" s="35" t="s">
        <v>108</v>
      </c>
      <c r="D8" s="157" t="s">
        <v>109</v>
      </c>
      <c r="E8" s="35" t="s">
        <v>110</v>
      </c>
      <c r="F8" s="35" t="s">
        <v>112</v>
      </c>
      <c r="G8" s="157" t="s">
        <v>114</v>
      </c>
      <c r="H8" s="157" t="s">
        <v>48</v>
      </c>
      <c r="I8" s="157" t="s">
        <v>115</v>
      </c>
    </row>
    <row r="9" spans="1:9" ht="14.25" customHeight="1">
      <c r="A9" s="127"/>
      <c r="B9" s="127"/>
      <c r="C9" s="43" t="s">
        <v>43</v>
      </c>
      <c r="D9" s="158"/>
      <c r="E9" s="43" t="s">
        <v>111</v>
      </c>
      <c r="F9" s="43" t="s">
        <v>113</v>
      </c>
      <c r="G9" s="158"/>
      <c r="H9" s="158"/>
      <c r="I9" s="158"/>
    </row>
    <row r="10" spans="1:9">
      <c r="A10" s="128"/>
      <c r="B10" s="128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28"/>
      <c r="B11" s="128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6"/>
      <c r="B12" s="156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5" t="s">
        <v>274</v>
      </c>
      <c r="B13" s="155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39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39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39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39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39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39"/>
      <c r="B19" s="19"/>
      <c r="C19" s="19"/>
      <c r="D19" s="19"/>
      <c r="E19" s="19"/>
      <c r="F19" s="19"/>
      <c r="G19" s="19"/>
      <c r="H19" s="19"/>
      <c r="I19" s="19"/>
    </row>
    <row r="20" spans="1:9">
      <c r="A20" s="139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39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7" t="s">
        <v>69</v>
      </c>
      <c r="B22" s="137"/>
      <c r="C22" s="5"/>
      <c r="D22" s="19"/>
      <c r="E22" s="19"/>
      <c r="F22" s="19"/>
      <c r="G22" s="19"/>
      <c r="H22" s="19"/>
      <c r="I22" s="19"/>
    </row>
    <row r="23" spans="1:9">
      <c r="A23" s="121" t="s">
        <v>70</v>
      </c>
      <c r="B23" s="122"/>
      <c r="C23" s="122"/>
      <c r="D23" s="122"/>
      <c r="E23" s="122"/>
      <c r="F23" s="122"/>
      <c r="G23" s="122"/>
      <c r="H23" s="123"/>
      <c r="I23" s="19"/>
    </row>
    <row r="24" spans="1:9" ht="12.75" customHeight="1">
      <c r="A24" s="153" t="s">
        <v>76</v>
      </c>
      <c r="B24" s="154"/>
      <c r="C24" s="154"/>
      <c r="D24" s="154"/>
      <c r="E24" s="154"/>
      <c r="F24" s="154"/>
      <c r="G24" s="154"/>
      <c r="H24" s="154"/>
      <c r="I24" s="154"/>
    </row>
    <row r="25" spans="1:9" ht="12.75" customHeight="1">
      <c r="A25" s="148" t="s">
        <v>77</v>
      </c>
      <c r="B25" s="149"/>
      <c r="C25" s="149"/>
      <c r="D25" s="149"/>
      <c r="E25" s="149"/>
      <c r="F25" s="149"/>
      <c r="G25" s="149"/>
      <c r="H25" s="149"/>
      <c r="I25" s="149"/>
    </row>
    <row r="26" spans="1:9" ht="12.75" customHeight="1">
      <c r="A26" s="148" t="s">
        <v>78</v>
      </c>
      <c r="B26" s="149"/>
      <c r="C26" s="149"/>
      <c r="D26" s="149"/>
      <c r="E26" s="149"/>
      <c r="F26" s="149"/>
      <c r="G26" s="149"/>
      <c r="H26" s="149"/>
      <c r="I26" s="149"/>
    </row>
    <row r="27" spans="1:9" ht="12.75" customHeight="1">
      <c r="A27" s="148" t="s">
        <v>121</v>
      </c>
      <c r="B27" s="149"/>
      <c r="C27" s="149"/>
      <c r="D27" s="149"/>
      <c r="E27" s="149"/>
      <c r="F27" s="149"/>
      <c r="G27" s="149"/>
      <c r="H27" s="149"/>
      <c r="I27" s="149"/>
    </row>
    <row r="28" spans="1:9" ht="12.75" customHeight="1">
      <c r="A28" s="148" t="s">
        <v>122</v>
      </c>
      <c r="B28" s="149"/>
      <c r="C28" s="149"/>
      <c r="D28" s="149"/>
      <c r="E28" s="149"/>
      <c r="F28" s="149"/>
      <c r="G28" s="149"/>
      <c r="H28" s="149"/>
      <c r="I28" s="149"/>
    </row>
    <row r="29" spans="1:9" ht="22.5" customHeight="1">
      <c r="A29" s="150" t="s">
        <v>284</v>
      </c>
      <c r="B29" s="151"/>
      <c r="C29" s="151"/>
      <c r="D29" s="151"/>
      <c r="E29" s="151"/>
      <c r="F29" s="151"/>
      <c r="G29" s="151"/>
      <c r="H29" s="151"/>
      <c r="I29" s="151"/>
    </row>
  </sheetData>
  <mergeCells count="27"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6" t="s">
        <v>1</v>
      </c>
      <c r="C2" s="136"/>
      <c r="D2" s="136"/>
      <c r="E2" s="136"/>
      <c r="F2" s="136"/>
    </row>
    <row r="3" spans="1:6" s="45" customFormat="1" ht="13.5" customHeight="1">
      <c r="A3" s="22" t="s">
        <v>2</v>
      </c>
      <c r="B3" s="136" t="s">
        <v>278</v>
      </c>
      <c r="C3" s="136"/>
      <c r="D3" s="136"/>
      <c r="E3" s="136"/>
      <c r="F3" s="136"/>
    </row>
    <row r="4" spans="1:6" s="45" customFormat="1" ht="13.5" customHeight="1">
      <c r="A4" s="22" t="s">
        <v>4</v>
      </c>
      <c r="B4" s="136" t="s">
        <v>35</v>
      </c>
      <c r="C4" s="136"/>
      <c r="D4" s="136"/>
      <c r="E4" s="136"/>
      <c r="F4" s="136"/>
    </row>
    <row r="5" spans="1:6" s="45" customFormat="1" ht="14.25" customHeight="1">
      <c r="A5" s="22" t="s">
        <v>6</v>
      </c>
      <c r="B5" s="136" t="s">
        <v>123</v>
      </c>
      <c r="C5" s="136"/>
      <c r="D5" s="136"/>
      <c r="E5" s="136"/>
      <c r="F5" s="136"/>
    </row>
    <row r="6" spans="1:6">
      <c r="A6" s="46"/>
      <c r="B6" s="164"/>
      <c r="C6" s="164"/>
      <c r="D6" s="164"/>
      <c r="E6" s="164"/>
      <c r="F6" s="164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58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60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60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1" t="s">
        <v>134</v>
      </c>
      <c r="B16" s="162"/>
      <c r="C16" s="162"/>
      <c r="D16" s="162"/>
      <c r="E16" s="163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31" t="s">
        <v>1</v>
      </c>
      <c r="C2" s="131"/>
      <c r="D2" s="131"/>
    </row>
    <row r="3" spans="1:4" ht="25.5" customHeight="1">
      <c r="A3" s="21" t="s">
        <v>2</v>
      </c>
      <c r="B3" s="131" t="s">
        <v>278</v>
      </c>
      <c r="C3" s="131"/>
      <c r="D3" s="131"/>
    </row>
    <row r="4" spans="1:4" ht="13.5" customHeight="1">
      <c r="A4" s="21" t="s">
        <v>4</v>
      </c>
      <c r="B4" s="131" t="s">
        <v>35</v>
      </c>
      <c r="C4" s="131"/>
      <c r="D4" s="131"/>
    </row>
    <row r="5" spans="1:4" ht="39.75" customHeight="1">
      <c r="A5" s="21" t="s">
        <v>6</v>
      </c>
      <c r="B5" s="131" t="s">
        <v>135</v>
      </c>
      <c r="C5" s="131"/>
      <c r="D5" s="131"/>
    </row>
    <row r="6" spans="1:4">
      <c r="A6" s="170"/>
      <c r="B6" s="170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7" t="s">
        <v>107</v>
      </c>
      <c r="B8" s="35" t="s">
        <v>136</v>
      </c>
      <c r="C8" s="157" t="s">
        <v>138</v>
      </c>
      <c r="D8" s="157" t="s">
        <v>139</v>
      </c>
    </row>
    <row r="9" spans="1:4" s="45" customFormat="1" ht="14.25">
      <c r="A9" s="127"/>
      <c r="B9" s="51" t="s">
        <v>137</v>
      </c>
      <c r="C9" s="158"/>
      <c r="D9" s="158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1" t="s">
        <v>70</v>
      </c>
      <c r="B18" s="162"/>
      <c r="C18" s="163"/>
      <c r="D18" s="29"/>
    </row>
    <row r="19" spans="1:4" s="45" customFormat="1" ht="13.5" customHeight="1">
      <c r="A19" s="166" t="s">
        <v>285</v>
      </c>
      <c r="B19" s="167"/>
      <c r="C19" s="167"/>
      <c r="D19" s="167"/>
    </row>
    <row r="20" spans="1:4" s="45" customFormat="1" ht="15" customHeight="1">
      <c r="A20" s="168" t="s">
        <v>286</v>
      </c>
      <c r="B20" s="169"/>
      <c r="C20" s="169"/>
      <c r="D20" s="169"/>
    </row>
    <row r="21" spans="1:4">
      <c r="A21" s="53"/>
      <c r="B21" s="165"/>
      <c r="C21" s="165"/>
      <c r="D21" s="165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6" t="s">
        <v>1</v>
      </c>
      <c r="C2" s="136"/>
      <c r="D2" s="136"/>
    </row>
    <row r="3" spans="1:4" ht="14.25" customHeight="1">
      <c r="A3" s="22" t="s">
        <v>2</v>
      </c>
      <c r="B3" s="136" t="s">
        <v>282</v>
      </c>
      <c r="C3" s="136"/>
      <c r="D3" s="136"/>
    </row>
    <row r="4" spans="1:4" ht="13.5" customHeight="1">
      <c r="A4" s="22" t="s">
        <v>4</v>
      </c>
      <c r="B4" s="136" t="s">
        <v>99</v>
      </c>
      <c r="C4" s="136"/>
      <c r="D4" s="136"/>
    </row>
    <row r="5" spans="1:4" ht="15" customHeight="1">
      <c r="A5" s="22" t="s">
        <v>6</v>
      </c>
      <c r="B5" s="136" t="s">
        <v>143</v>
      </c>
      <c r="C5" s="136"/>
      <c r="D5" s="136"/>
    </row>
    <row r="6" spans="1:4">
      <c r="A6" s="142"/>
      <c r="B6" s="142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7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4"/>
      <c r="B9" s="37" t="s">
        <v>54</v>
      </c>
      <c r="C9" s="37" t="s">
        <v>145</v>
      </c>
      <c r="D9" s="37" t="s">
        <v>141</v>
      </c>
    </row>
    <row r="10" spans="1:4" ht="15" thickBot="1">
      <c r="A10" s="175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1" t="s">
        <v>70</v>
      </c>
      <c r="B13" s="162"/>
      <c r="C13" s="163"/>
      <c r="D13" s="29"/>
    </row>
    <row r="14" spans="1:4" ht="14.25" customHeight="1">
      <c r="A14" s="153" t="s">
        <v>147</v>
      </c>
      <c r="B14" s="171"/>
      <c r="C14" s="171"/>
      <c r="D14" s="171"/>
    </row>
    <row r="15" spans="1:4" ht="14.25" customHeight="1">
      <c r="A15" s="148" t="s">
        <v>288</v>
      </c>
      <c r="B15" s="172"/>
      <c r="C15" s="172"/>
      <c r="D15" s="172"/>
    </row>
    <row r="16" spans="1:4" ht="14.25" customHeight="1">
      <c r="A16" s="150" t="s">
        <v>287</v>
      </c>
      <c r="B16" s="173"/>
      <c r="C16" s="173"/>
      <c r="D16" s="173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6" t="s">
        <v>1</v>
      </c>
      <c r="C2" s="136"/>
      <c r="D2" s="136"/>
    </row>
    <row r="3" spans="1:4" ht="14.25" customHeight="1">
      <c r="A3" s="22" t="s">
        <v>2</v>
      </c>
      <c r="B3" s="136" t="s">
        <v>289</v>
      </c>
      <c r="C3" s="136"/>
      <c r="D3" s="136"/>
    </row>
    <row r="4" spans="1:4" ht="14.25" customHeight="1">
      <c r="A4" s="22" t="s">
        <v>4</v>
      </c>
      <c r="B4" s="136" t="s">
        <v>35</v>
      </c>
      <c r="C4" s="136"/>
      <c r="D4" s="136"/>
    </row>
    <row r="5" spans="1:4" ht="14.25" customHeight="1">
      <c r="A5" s="22" t="s">
        <v>6</v>
      </c>
      <c r="B5" s="136" t="s">
        <v>149</v>
      </c>
      <c r="C5" s="136"/>
      <c r="D5" s="136"/>
    </row>
    <row r="6" spans="1:4">
      <c r="A6" s="178"/>
      <c r="B6" s="178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7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4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1" t="s">
        <v>70</v>
      </c>
      <c r="B17" s="122"/>
      <c r="C17" s="123"/>
      <c r="D17" s="19"/>
    </row>
    <row r="18" spans="1:4" ht="12.75" customHeight="1">
      <c r="A18" s="153" t="s">
        <v>290</v>
      </c>
      <c r="B18" s="176"/>
      <c r="C18" s="176"/>
      <c r="D18" s="176"/>
    </row>
    <row r="19" spans="1:4" ht="12.75" customHeight="1">
      <c r="A19" s="150" t="s">
        <v>291</v>
      </c>
      <c r="B19" s="177"/>
      <c r="C19" s="177"/>
      <c r="D19" s="177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2017-09-27T07:18:55Z</dcterms:modified>
</cp:coreProperties>
</file>